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ign.Overview" sheetId="1" state="visible" r:id="rId2"/>
    <sheet name="diurnal sampling" sheetId="2" state="visible" r:id="rId3"/>
    <sheet name="Spatial.Layout" sheetId="3" state="visible" r:id="rId4"/>
    <sheet name="germ_data" sheetId="4" state="visible" r:id="rId5"/>
    <sheet name="data" sheetId="5" state="visible" r:id="rId6"/>
    <sheet name="data_legend" sheetId="6" state="visible" r:id="rId7"/>
    <sheet name="water_pots" sheetId="7" state="visible" r:id="rId8"/>
    <sheet name="translating_image_to_pot_no" sheetId="8" state="visible" r:id="rId9"/>
    <sheet name="new_day_8" sheetId="9" state="visible" r:id="rId10"/>
    <sheet name="phys_plant_sheet" sheetId="10" state="visible" r:id="rId11"/>
    <sheet name="phys_plants_11th_12th" sheetId="11" state="visible" r:id="rId12"/>
    <sheet name="culture_list" sheetId="12" state="visible" r:id="rId13"/>
    <sheet name="BOXES_to_CA" sheetId="13" state="visible" r:id="rId14"/>
    <sheet name="BOXES_to_MBL" sheetId="14" state="visible" r:id="rId15"/>
    <sheet name="MBL_legend" sheetId="15" state="visible" r:id="rId16"/>
  </sheets>
  <definedNames>
    <definedName function="false" hidden="true" localSheetId="4" name="_xlnm._FilterDatabase" vbProcedure="false">data!$A$1:$BX$358</definedName>
    <definedName function="false" hidden="false" localSheetId="9" name="_xlnm.Print_Titles" vbProcedure="false">phys_plant_sheet!$1:$1</definedName>
    <definedName function="false" hidden="false" localSheetId="3" name="_xlnm._FilterDatabase" vbProcedure="false">germ_data!$A$1:$AO$436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P5" authorId="0">
      <text>
        <r>
          <rPr>
            <sz val="10"/>
            <color rgb="FF000000"/>
            <rFont val="Tahoma"/>
            <family val="2"/>
            <charset val="1"/>
          </rPr>
          <t xml:space="preserve">on all remaining phenotyping plants except for 14 plants that Lina wanted for additional phys measurements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L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L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L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L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L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NEW_8_days_9_days</t>
        </r>
      </text>
    </comment>
    <comment ref="L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L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L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L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L157" authorId="0">
      <text>
        <r>
          <rPr>
            <sz val="10"/>
            <color rgb="FF000000"/>
            <rFont val="Tahoma"/>
            <family val="2"/>
            <charset val="1"/>
          </rPr>
          <t xml:space="preserve">NEW_8_days_12_days</t>
        </r>
      </text>
    </comment>
    <comment ref="L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L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M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M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M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M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NEW_8_days_9_days</t>
        </r>
      </text>
    </comment>
    <comment ref="M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5"/>
            <color rgb="FF44546A"/>
            <rFont val="Calibri"/>
            <family val="2"/>
            <charset val="1"/>
          </rPr>
          <t xml:space="preserve">NEW_8_days_extra</t>
        </r>
      </text>
    </comment>
    <comment ref="M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M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5"/>
            <color rgb="FF44546A"/>
            <rFont val="Calibri"/>
            <family val="2"/>
            <charset val="1"/>
          </rPr>
          <t xml:space="preserve">NEW_8_days_SWAPPED extra</t>
        </r>
      </text>
    </comment>
    <comment ref="M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M157" authorId="0">
      <text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NEW_8_days_12_days</t>
        </r>
      </text>
    </comment>
    <comment ref="M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originally planned as day 8 but changed to day 10 in the experiment.
</t>
        </r>
      </text>
    </comment>
    <comment ref="M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2"/>
            <color rgb="FF9C0006"/>
            <rFont val="Calibri"/>
            <family val="2"/>
            <charset val="1"/>
          </rPr>
          <t xml:space="preserve">originally planned as day 8 but changed to day 10 in the experiment.
</t>
        </r>
      </text>
    </comment>
    <comment ref="M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M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F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F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7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8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F9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F1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17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NEW_8_days_9_days</t>
        </r>
      </text>
    </comment>
    <comment ref="F178" authorId="0">
      <text>
        <r>
          <rPr>
            <sz val="10"/>
            <color rgb="FF000000"/>
            <rFont val="Tahoma"/>
            <family val="2"/>
            <charset val="1"/>
          </rPr>
          <t xml:space="preserve">NEW_8_days_10_days</t>
        </r>
      </text>
    </comment>
    <comment ref="F19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2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23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2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F29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33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37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F388" authorId="0">
      <text>
        <r>
          <rPr>
            <sz val="10"/>
            <color rgb="FF000000"/>
            <rFont val="Tahoma"/>
            <family val="2"/>
            <charset val="1"/>
          </rPr>
          <t xml:space="preserve">NEW_8_days_12_days</t>
        </r>
      </text>
    </comment>
    <comment ref="F40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NEW_8_days_10_days</t>
        </r>
      </text>
    </comment>
    <comment ref="F41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4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F43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F43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G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G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originally planned as day 8 but changed to day 10 in the experiment.
</t>
        </r>
      </text>
    </comment>
    <comment ref="G7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8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G9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G1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17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NEW_8_days_9_days</t>
        </r>
      </text>
    </comment>
    <comment ref="G178" authorId="0">
      <text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NEW_8_days_10_days</t>
        </r>
      </text>
    </comment>
    <comment ref="G19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2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23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2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G29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33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37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G388" authorId="0">
      <text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NEW_8_days_12_days</t>
        </r>
      </text>
    </comment>
    <comment ref="G40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NEW_8_days_10_days</t>
        </r>
      </text>
    </comment>
    <comment ref="G41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42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G43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G43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P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NEW_8_days_9_days</t>
        </r>
      </text>
    </comment>
    <comment ref="P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NEW_8_days_SWAPPED extra</t>
        </r>
      </text>
    </comment>
    <comment ref="P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NEW_8_days_extra</t>
        </r>
      </text>
    </comment>
    <comment ref="P157" authorId="0">
      <text>
        <r>
          <rPr>
            <sz val="10"/>
            <color rgb="FF000000"/>
            <rFont val="Tahoma"/>
            <family val="2"/>
            <charset val="1"/>
          </rPr>
          <t xml:space="preserve">NEW_8_days_12_days</t>
        </r>
      </text>
    </comment>
    <comment ref="P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P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4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4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4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4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NEW_8_days_9_days</t>
        </r>
      </text>
    </comment>
    <comment ref="Q15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5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NEW_8_days_SWAPPED extra</t>
        </r>
      </text>
    </comment>
    <comment ref="Q15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NEW_8_days_extra</t>
        </r>
      </text>
    </comment>
    <comment ref="Q157" authorId="0">
      <text>
        <r>
          <rPr>
            <b val="true"/>
            <sz val="11"/>
            <color rgb="FF44546A"/>
            <rFont val="Calibri"/>
            <family val="2"/>
            <charset val="1"/>
          </rPr>
          <t xml:space="preserve">NEW_8_days_12_days</t>
        </r>
      </text>
    </comment>
    <comment ref="Q15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5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b val="true"/>
            <sz val="11"/>
            <color rgb="FF44546A"/>
            <rFont val="Calibri"/>
            <family val="2"/>
            <charset val="1"/>
          </rPr>
          <t xml:space="preserve">originally planned as day 8 but changed to day 10 in the experiment.
</t>
        </r>
      </text>
    </comment>
    <comment ref="Q160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3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4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5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6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7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8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Q169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originally planned as day 8 but changed to day 10 in the experiment.
</t>
        </r>
      </text>
    </comment>
    <comment ref="AF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from linas measurments</t>
        </r>
      </text>
    </comment>
    <comment ref="BF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G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H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I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J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S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T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U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V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W1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Calibri"/>
            <family val="0"/>
            <charset val="1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MCH</author>
  </authors>
  <commentList>
    <comment ref="A32" authorId="0">
      <text>
        <r>
          <rPr>
            <sz val="12"/>
            <color rgb="FF000000"/>
            <rFont val="Calibri"/>
            <family val="2"/>
            <charset val="1"/>
          </rPr>
          <t xml:space="preserve">Marcus T. Brock:
</t>
        </r>
        <r>
          <rPr>
            <sz val="10"/>
            <color rgb="FF000000"/>
            <rFont val="Tahoma"/>
            <family val="2"/>
            <charset val="1"/>
          </rPr>
          <t xml:space="preserve">from linas measurments</t>
        </r>
      </text>
    </comment>
  </commentList>
</comments>
</file>

<file path=xl/sharedStrings.xml><?xml version="1.0" encoding="utf-8"?>
<sst xmlns="http://schemas.openxmlformats.org/spreadsheetml/2006/main" count="13558" uniqueCount="892">
  <si>
    <t xml:space="preserve">Fri</t>
  </si>
  <si>
    <t xml:space="preserve">Sat</t>
  </si>
  <si>
    <t xml:space="preserve">Sun</t>
  </si>
  <si>
    <t xml:space="preserve">Mon</t>
  </si>
  <si>
    <t xml:space="preserve">Tues</t>
  </si>
  <si>
    <t xml:space="preserve">Wed</t>
  </si>
  <si>
    <t xml:space="preserve">Thur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</si>
  <si>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</si>
  <si>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</si>
  <si>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</si>
  <si>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</si>
  <si>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</si>
  <si>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</si>
  <si>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</si>
  <si>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</si>
  <si>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</si>
  <si>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</si>
  <si>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</si>
  <si>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</si>
  <si>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</si>
  <si>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day 15</t>
  </si>
  <si>
    <t xml:space="preserve">day 16</t>
  </si>
  <si>
    <t xml:space="preserve">day 17</t>
  </si>
  <si>
    <t xml:space="preserve">day 18</t>
  </si>
  <si>
    <t xml:space="preserve">approx. time point</t>
  </si>
  <si>
    <t xml:space="preserve">morn</t>
  </si>
  <si>
    <t xml:space="preserve">10AM phys</t>
  </si>
  <si>
    <t xml:space="preserve">afternoon</t>
  </si>
  <si>
    <t xml:space="preserve">Biomass Harvest</t>
  </si>
  <si>
    <t xml:space="preserve">evening</t>
  </si>
  <si>
    <t xml:space="preserve">night 1</t>
  </si>
  <si>
    <t xml:space="preserve">night 2</t>
  </si>
  <si>
    <r>
      <rPr>
        <sz val="12"/>
        <color rgb="FF000000"/>
        <rFont val="Calibri"/>
        <family val="2"/>
        <charset val="1"/>
      </rPr>
      <t xml:space="preserve">Note: at each listed timepoint we sampled 6 reps from each of 2 treatments (</t>
    </r>
    <r>
      <rPr>
        <b val="true"/>
        <sz val="12"/>
        <color rgb="FF000000"/>
        <rFont val="Calibri"/>
        <family val="2"/>
        <charset val="1"/>
      </rPr>
      <t xml:space="preserve">LIVE TRT</t>
    </r>
    <r>
      <rPr>
        <sz val="12"/>
        <color rgb="FF000000"/>
        <rFont val="Calibri"/>
        <family val="2"/>
        <charset val="1"/>
      </rPr>
      <t xml:space="preserve"> soil inoculation w/ SBC soil OR </t>
    </r>
    <r>
      <rPr>
        <b val="true"/>
        <sz val="12"/>
        <color rgb="FF000000"/>
        <rFont val="Calibri"/>
        <family val="2"/>
        <charset val="1"/>
      </rPr>
      <t xml:space="preserve">CONTROL TRT</t>
    </r>
    <r>
      <rPr>
        <sz val="12"/>
        <color rgb="FF000000"/>
        <rFont val="Calibri"/>
        <family val="2"/>
        <charset val="1"/>
      </rPr>
      <t xml:space="preserve">:  atmosphereic inocualtion of sterlized soil matrix)</t>
    </r>
  </si>
  <si>
    <t xml:space="preserve">Note: above ground tissue was kept, dried, and weighed from seedlings / plants harvested for root &amp;rhizosphere samples</t>
  </si>
  <si>
    <t xml:space="preserve">Note: we have physiology measurements (IRGA &amp; SPAD) from sampled plants starting on day 10 and continuing during the 48 hr sampling on Day13/14</t>
  </si>
  <si>
    <t xml:space="preserve">Note: Final harvest on day 16 consisted of above/below ground harvest of remaining "phentoyping" plants</t>
  </si>
  <si>
    <t xml:space="preserve">Note: Lina wanted to collect phys data on all leaves (noting developmental stage of leaf);  we saved ~14 extra pots from the harvest for these data </t>
  </si>
  <si>
    <t xml:space="preserve">Daily light / sample / water schedule</t>
  </si>
  <si>
    <t xml:space="preserve">sample 1</t>
  </si>
  <si>
    <t xml:space="preserve">Pre-dawn</t>
  </si>
  <si>
    <t xml:space="preserve">TIMEPOINTS</t>
  </si>
  <si>
    <t xml:space="preserve">TRTS</t>
  </si>
  <si>
    <t xml:space="preserve">REP pots / TRT / TIMEPOINT</t>
  </si>
  <si>
    <t xml:space="preserve">TOTAL</t>
  </si>
  <si>
    <t xml:space="preserve">LEDs supplemental lights on</t>
  </si>
  <si>
    <t xml:space="preserve">.=&gt;</t>
  </si>
  <si>
    <t xml:space="preserve">sunrise</t>
  </si>
  <si>
    <t xml:space="preserve">SEE ABOVE</t>
  </si>
  <si>
    <t xml:space="preserve">live (SBC soil + sterile soil matrix)</t>
  </si>
  <si>
    <t xml:space="preserve">control (Atmospheric inoculation of sterile soil matrix 2 days prior to potting/planting)</t>
  </si>
  <si>
    <t xml:space="preserve">sample 2</t>
  </si>
  <si>
    <t xml:space="preserve">sample 3</t>
  </si>
  <si>
    <t xml:space="preserve">sunset</t>
  </si>
  <si>
    <t xml:space="preserve">sample 4</t>
  </si>
  <si>
    <t xml:space="preserve">LEDs supplemental lights off</t>
  </si>
  <si>
    <t xml:space="preserve">sample 5</t>
  </si>
  <si>
    <t xml:space="preserve">water</t>
  </si>
  <si>
    <t xml:space="preserve">LEDs ON</t>
  </si>
  <si>
    <t xml:space="preserve">LEDs off</t>
  </si>
  <si>
    <t xml:space="preserve">sample1</t>
  </si>
  <si>
    <t xml:space="preserve">specifics</t>
  </si>
  <si>
    <t xml:space="preserve">LEDs on</t>
  </si>
  <si>
    <t xml:space="preserve">~sunrise</t>
  </si>
  <si>
    <t xml:space="preserve">sample2</t>
  </si>
  <si>
    <t xml:space="preserve">solar noon in Laradise</t>
  </si>
  <si>
    <t xml:space="preserve">~sunset</t>
  </si>
  <si>
    <t xml:space="preserve">sample3</t>
  </si>
  <si>
    <t xml:space="preserve">~half way between sample 3 and pre-dawn</t>
  </si>
  <si>
    <t xml:space="preserve">pre-dawn</t>
  </si>
  <si>
    <t xml:space="preserve">yellow pots</t>
  </si>
  <si>
    <t xml:space="preserve">=</t>
  </si>
  <si>
    <t xml:space="preserve">wired pots</t>
  </si>
  <si>
    <t xml:space="preserve">blue pots</t>
  </si>
  <si>
    <t xml:space="preserve">water gauge pots</t>
  </si>
  <si>
    <t xml:space="preserve">AM</t>
  </si>
  <si>
    <t xml:space="preserve">anenometer</t>
  </si>
  <si>
    <t xml:space="preserve">PAR &amp; TEMP</t>
  </si>
  <si>
    <t xml:space="preserve">block sensors</t>
  </si>
  <si>
    <t xml:space="preserve">BLOCK 2</t>
  </si>
  <si>
    <t xml:space="preserve">BLOCK 1</t>
  </si>
  <si>
    <t xml:space="preserve">GH_Door</t>
  </si>
  <si>
    <t xml:space="preserve">PAR</t>
  </si>
  <si>
    <t xml:space="preserve">TEMP</t>
  </si>
  <si>
    <t xml:space="preserve">BLOCK 3</t>
  </si>
  <si>
    <t xml:space="preserve">BLOCK 4</t>
  </si>
  <si>
    <t xml:space="preserve">#NOTE MTB CORRECTED THIS SPATIAL LAYOUT TO ACCOUNT FOR UG MISTAKE</t>
  </si>
  <si>
    <t xml:space="preserve">BLOCK 6</t>
  </si>
  <si>
    <t xml:space="preserve">BLOCK 5</t>
  </si>
  <si>
    <t xml:space="preserve">plant</t>
  </si>
  <si>
    <t xml:space="preserve">genotype</t>
  </si>
  <si>
    <t xml:space="preserve">soil_trt</t>
  </si>
  <si>
    <t xml:space="preserve">planting_type</t>
  </si>
  <si>
    <t xml:space="preserve">sampling_day</t>
  </si>
  <si>
    <t xml:space="preserve">sampling_time</t>
  </si>
  <si>
    <t xml:space="preserve">WIRED</t>
  </si>
  <si>
    <t xml:space="preserve">Swapping_good_w_bad_pots</t>
  </si>
  <si>
    <t xml:space="preserve">diff_pot_used_?</t>
  </si>
  <si>
    <t xml:space="preserve">tissue_in_tube</t>
  </si>
  <si>
    <t xml:space="preserve">pot_pooled_?</t>
  </si>
  <si>
    <t xml:space="preserve">pooled_tissue</t>
  </si>
  <si>
    <t xml:space="preserve">sampling_day_specific</t>
  </si>
  <si>
    <t xml:space="preserve">sampling_time_specific</t>
  </si>
  <si>
    <t xml:space="preserve">Notes</t>
  </si>
  <si>
    <t xml:space="preserve">germ_day_r1</t>
  </si>
  <si>
    <t xml:space="preserve">germ_day_r2</t>
  </si>
  <si>
    <t xml:space="preserve">germ_day_r3</t>
  </si>
  <si>
    <t xml:space="preserve">germ_day_r4</t>
  </si>
  <si>
    <t xml:space="preserve">germ_day_r5</t>
  </si>
  <si>
    <t xml:space="preserve">germ_day_r6</t>
  </si>
  <si>
    <t xml:space="preserve">germ_day_r7</t>
  </si>
  <si>
    <t xml:space="preserve">germ_day_r8</t>
  </si>
  <si>
    <t xml:space="preserve">germ_day_r9</t>
  </si>
  <si>
    <t xml:space="preserve">germ_day_r10</t>
  </si>
  <si>
    <t xml:space="preserve">germ_day_r11</t>
  </si>
  <si>
    <t xml:space="preserve">germ_day_r12</t>
  </si>
  <si>
    <t xml:space="preserve">germ_day_r13</t>
  </si>
  <si>
    <t xml:space="preserve">germ_day_r14</t>
  </si>
  <si>
    <t xml:space="preserve">germ_day_r15</t>
  </si>
  <si>
    <t xml:space="preserve">germ_day_r16</t>
  </si>
  <si>
    <t xml:space="preserve">28_morn</t>
  </si>
  <si>
    <t xml:space="preserve">28_afternoon</t>
  </si>
  <si>
    <t xml:space="preserve">29_afternoon</t>
  </si>
  <si>
    <t xml:space="preserve">30_morn</t>
  </si>
  <si>
    <t xml:space="preserve">total</t>
  </si>
  <si>
    <t xml:space="preserve">Q_1</t>
  </si>
  <si>
    <t xml:space="preserve">FPsc</t>
  </si>
  <si>
    <t xml:space="preserve">ATM_BLANK</t>
  </si>
  <si>
    <t xml:space="preserve">3x3</t>
  </si>
  <si>
    <t xml:space="preserve">phenotype</t>
  </si>
  <si>
    <t xml:space="preserve">na</t>
  </si>
  <si>
    <t xml:space="preserve">Q_2</t>
  </si>
  <si>
    <t xml:space="preserve">SBC_OLD</t>
  </si>
  <si>
    <t xml:space="preserve">4x4</t>
  </si>
  <si>
    <t xml:space="preserve">4 days</t>
  </si>
  <si>
    <t xml:space="preserve">y</t>
  </si>
  <si>
    <t xml:space="preserve">Q_3</t>
  </si>
  <si>
    <t xml:space="preserve">night_2</t>
  </si>
  <si>
    <t xml:space="preserve">different pot used for tissue sample</t>
  </si>
  <si>
    <t xml:space="preserve">Q_49</t>
  </si>
  <si>
    <t xml:space="preserve">Q_4</t>
  </si>
  <si>
    <t xml:space="preserve">10 days</t>
  </si>
  <si>
    <t xml:space="preserve">Q_5</t>
  </si>
  <si>
    <t xml:space="preserve">3 days</t>
  </si>
  <si>
    <t xml:space="preserve">Q_6</t>
  </si>
  <si>
    <t xml:space="preserve">13 days</t>
  </si>
  <si>
    <t xml:space="preserve">Q_7</t>
  </si>
  <si>
    <t xml:space="preserve">Q_36</t>
  </si>
  <si>
    <t xml:space="preserve">Q_8</t>
  </si>
  <si>
    <t xml:space="preserve">8 days</t>
  </si>
  <si>
    <t xml:space="preserve">Q_9</t>
  </si>
  <si>
    <t xml:space="preserve">phenotype; WIRED</t>
  </si>
  <si>
    <t xml:space="preserve">Q_10</t>
  </si>
  <si>
    <t xml:space="preserve">Q_11</t>
  </si>
  <si>
    <t xml:space="preserve">Q_12</t>
  </si>
  <si>
    <t xml:space="preserve">14 days</t>
  </si>
  <si>
    <t xml:space="preserve">Q_13</t>
  </si>
  <si>
    <t xml:space="preserve">evening_5.30</t>
  </si>
  <si>
    <t xml:space="preserve">Q_14</t>
  </si>
  <si>
    <t xml:space="preserve">night_1</t>
  </si>
  <si>
    <t xml:space="preserve">Q_15</t>
  </si>
  <si>
    <t xml:space="preserve">Q_16</t>
  </si>
  <si>
    <t xml:space="preserve">Q_17</t>
  </si>
  <si>
    <t xml:space="preserve">Q_18</t>
  </si>
  <si>
    <t xml:space="preserve">WATER POT</t>
  </si>
  <si>
    <t xml:space="preserve">Q_19</t>
  </si>
  <si>
    <t xml:space="preserve">Q_20</t>
  </si>
  <si>
    <t xml:space="preserve">Q_21</t>
  </si>
  <si>
    <t xml:space="preserve">extra</t>
  </si>
  <si>
    <t xml:space="preserve">Q_22</t>
  </si>
  <si>
    <t xml:space="preserve">pooled tissue</t>
  </si>
  <si>
    <t xml:space="preserve">Q_23</t>
  </si>
  <si>
    <t xml:space="preserve">Q_43</t>
  </si>
  <si>
    <t xml:space="preserve">Q_24</t>
  </si>
  <si>
    <t xml:space="preserve">Q_25</t>
  </si>
  <si>
    <t xml:space="preserve">Q_26</t>
  </si>
  <si>
    <t xml:space="preserve">Q_27</t>
  </si>
  <si>
    <t xml:space="preserve">Q_28</t>
  </si>
  <si>
    <t xml:space="preserve">Q_29</t>
  </si>
  <si>
    <t xml:space="preserve">Q_30</t>
  </si>
  <si>
    <t xml:space="preserve">Q_31</t>
  </si>
  <si>
    <t xml:space="preserve">Q_32</t>
  </si>
  <si>
    <t xml:space="preserve">Q_33</t>
  </si>
  <si>
    <t xml:space="preserve">SWAPPED extra</t>
  </si>
  <si>
    <t xml:space="preserve">Q_34</t>
  </si>
  <si>
    <t xml:space="preserve">Q_35</t>
  </si>
  <si>
    <t xml:space="preserve">Q_37</t>
  </si>
  <si>
    <t xml:space="preserve">28_MORN</t>
  </si>
  <si>
    <t xml:space="preserve">Q_38</t>
  </si>
  <si>
    <t xml:space="preserve">6 days</t>
  </si>
  <si>
    <t xml:space="preserve">Q_39</t>
  </si>
  <si>
    <t xml:space="preserve">Q_40</t>
  </si>
  <si>
    <t xml:space="preserve">Q_41</t>
  </si>
  <si>
    <t xml:space="preserve">Q_42</t>
  </si>
  <si>
    <t xml:space="preserve">Q_44</t>
  </si>
  <si>
    <t xml:space="preserve">Q_45</t>
  </si>
  <si>
    <t xml:space="preserve">Q_46</t>
  </si>
  <si>
    <t xml:space="preserve">Q_47</t>
  </si>
  <si>
    <t xml:space="preserve">problematic</t>
  </si>
  <si>
    <t xml:space="preserve">Q_48</t>
  </si>
  <si>
    <t xml:space="preserve">Q_50</t>
  </si>
  <si>
    <t xml:space="preserve">Q_51</t>
  </si>
  <si>
    <t xml:space="preserve">Q_52</t>
  </si>
  <si>
    <t xml:space="preserve">Q_53</t>
  </si>
  <si>
    <t xml:space="preserve">Q_54</t>
  </si>
  <si>
    <t xml:space="preserve">Q_55</t>
  </si>
  <si>
    <t xml:space="preserve">NOTE: COULD INVERT IT </t>
  </si>
  <si>
    <t xml:space="preserve">Q_56</t>
  </si>
  <si>
    <t xml:space="preserve">2 days</t>
  </si>
  <si>
    <t xml:space="preserve">Q_57</t>
  </si>
  <si>
    <t xml:space="preserve">Q_58</t>
  </si>
  <si>
    <t xml:space="preserve">Q_59</t>
  </si>
  <si>
    <t xml:space="preserve">Q_60</t>
  </si>
  <si>
    <t xml:space="preserve">Q_61</t>
  </si>
  <si>
    <t xml:space="preserve">Q_62</t>
  </si>
  <si>
    <t xml:space="preserve">Q_63</t>
  </si>
  <si>
    <t xml:space="preserve">Q_64</t>
  </si>
  <si>
    <t xml:space="preserve">Q_65</t>
  </si>
  <si>
    <t xml:space="preserve">Q_66</t>
  </si>
  <si>
    <t xml:space="preserve">Q_67</t>
  </si>
  <si>
    <t xml:space="preserve">Q_68</t>
  </si>
  <si>
    <t xml:space="preserve">Q_69</t>
  </si>
  <si>
    <t xml:space="preserve">Q_70</t>
  </si>
  <si>
    <t xml:space="preserve">Q_71</t>
  </si>
  <si>
    <t xml:space="preserve">Q_72</t>
  </si>
  <si>
    <t xml:space="preserve">Q_73</t>
  </si>
  <si>
    <t xml:space="preserve">Q_74</t>
  </si>
  <si>
    <t xml:space="preserve">Q_75</t>
  </si>
  <si>
    <t xml:space="preserve">Q_76</t>
  </si>
  <si>
    <t xml:space="preserve">Q_77</t>
  </si>
  <si>
    <t xml:space="preserve">Q_78</t>
  </si>
  <si>
    <t xml:space="preserve">Q_79</t>
  </si>
  <si>
    <t xml:space="preserve">Q_80</t>
  </si>
  <si>
    <t xml:space="preserve">Q_81</t>
  </si>
  <si>
    <t xml:space="preserve">Q_82</t>
  </si>
  <si>
    <t xml:space="preserve">Q_83</t>
  </si>
  <si>
    <t xml:space="preserve">Q_84</t>
  </si>
  <si>
    <t xml:space="preserve">Q_85</t>
  </si>
  <si>
    <t xml:space="preserve">Q_86</t>
  </si>
  <si>
    <t xml:space="preserve">Q_87</t>
  </si>
  <si>
    <t xml:space="preserve">Q_88</t>
  </si>
  <si>
    <t xml:space="preserve">Q_89</t>
  </si>
  <si>
    <t xml:space="preserve">Q_90</t>
  </si>
  <si>
    <t xml:space="preserve">Q_91</t>
  </si>
  <si>
    <t xml:space="preserve">Q_92</t>
  </si>
  <si>
    <t xml:space="preserve">Q_93</t>
  </si>
  <si>
    <t xml:space="preserve">Q_94</t>
  </si>
  <si>
    <t xml:space="preserve">Q_95</t>
  </si>
  <si>
    <t xml:space="preserve">Q_96</t>
  </si>
  <si>
    <t xml:space="preserve">Q_97</t>
  </si>
  <si>
    <t xml:space="preserve">Q_98</t>
  </si>
  <si>
    <t xml:space="preserve">Q_99</t>
  </si>
  <si>
    <t xml:space="preserve">Q_100</t>
  </si>
  <si>
    <t xml:space="preserve">Q_101</t>
  </si>
  <si>
    <t xml:space="preserve">Q_102</t>
  </si>
  <si>
    <t xml:space="preserve">Q_103</t>
  </si>
  <si>
    <t xml:space="preserve">Q_104</t>
  </si>
  <si>
    <t xml:space="preserve">Q_105</t>
  </si>
  <si>
    <t xml:space="preserve">Q_106</t>
  </si>
  <si>
    <t xml:space="preserve">Q_107</t>
  </si>
  <si>
    <t xml:space="preserve">Q_108</t>
  </si>
  <si>
    <t xml:space="preserve">Q_109</t>
  </si>
  <si>
    <t xml:space="preserve">tissue placed in tubes labeled Q_110</t>
  </si>
  <si>
    <t xml:space="preserve">Q_110</t>
  </si>
  <si>
    <t xml:space="preserve">DROPPED</t>
  </si>
  <si>
    <t xml:space="preserve">Q_111</t>
  </si>
  <si>
    <t xml:space="preserve">Q_112</t>
  </si>
  <si>
    <t xml:space="preserve">Q_113</t>
  </si>
  <si>
    <t xml:space="preserve">Q_114</t>
  </si>
  <si>
    <t xml:space="preserve">Q_115</t>
  </si>
  <si>
    <t xml:space="preserve">Q_116</t>
  </si>
  <si>
    <t xml:space="preserve">Q_117</t>
  </si>
  <si>
    <t xml:space="preserve">Q_118</t>
  </si>
  <si>
    <t xml:space="preserve">Q_119</t>
  </si>
  <si>
    <t xml:space="preserve">Q_120</t>
  </si>
  <si>
    <t xml:space="preserve">Q_121</t>
  </si>
  <si>
    <t xml:space="preserve">Q_122</t>
  </si>
  <si>
    <t xml:space="preserve">Q_123</t>
  </si>
  <si>
    <t xml:space="preserve">Q_124</t>
  </si>
  <si>
    <t xml:space="preserve">Q_125</t>
  </si>
  <si>
    <t xml:space="preserve">Q_126</t>
  </si>
  <si>
    <t xml:space="preserve">Q_127</t>
  </si>
  <si>
    <t xml:space="preserve">Q_128</t>
  </si>
  <si>
    <t xml:space="preserve">Q_129</t>
  </si>
  <si>
    <t xml:space="preserve">Q_130</t>
  </si>
  <si>
    <t xml:space="preserve">Q_131</t>
  </si>
  <si>
    <t xml:space="preserve">Q_132</t>
  </si>
  <si>
    <t xml:space="preserve">Q_133</t>
  </si>
  <si>
    <t xml:space="preserve">Q_134</t>
  </si>
  <si>
    <t xml:space="preserve">Q_135</t>
  </si>
  <si>
    <t xml:space="preserve">Q_136</t>
  </si>
  <si>
    <t xml:space="preserve">Q_137</t>
  </si>
  <si>
    <t xml:space="preserve">Q_138</t>
  </si>
  <si>
    <t xml:space="preserve">Q_139</t>
  </si>
  <si>
    <t xml:space="preserve">Q_140</t>
  </si>
  <si>
    <t xml:space="preserve">Q_141</t>
  </si>
  <si>
    <t xml:space="preserve">Q_142</t>
  </si>
  <si>
    <t xml:space="preserve">Q_143</t>
  </si>
  <si>
    <t xml:space="preserve">Q_144</t>
  </si>
  <si>
    <t xml:space="preserve">Q_145</t>
  </si>
  <si>
    <t xml:space="preserve">Q_146</t>
  </si>
  <si>
    <t xml:space="preserve">Q_147</t>
  </si>
  <si>
    <t xml:space="preserve">trt swapped to 9 day morn</t>
  </si>
  <si>
    <t xml:space="preserve">Q_148</t>
  </si>
  <si>
    <t xml:space="preserve">Q_149</t>
  </si>
  <si>
    <t xml:space="preserve">Q_150</t>
  </si>
  <si>
    <t xml:space="preserve">Q_151</t>
  </si>
  <si>
    <t xml:space="preserve">Q_152</t>
  </si>
  <si>
    <t xml:space="preserve">Q_153</t>
  </si>
  <si>
    <t xml:space="preserve">Q_210</t>
  </si>
  <si>
    <t xml:space="preserve">Q_154</t>
  </si>
  <si>
    <t xml:space="preserve">Q_155</t>
  </si>
  <si>
    <t xml:space="preserve">Q_156</t>
  </si>
  <si>
    <t xml:space="preserve">Q_157</t>
  </si>
  <si>
    <t xml:space="preserve">Q_158</t>
  </si>
  <si>
    <t xml:space="preserve">Q_159</t>
  </si>
  <si>
    <t xml:space="preserve">Q_160</t>
  </si>
  <si>
    <t xml:space="preserve">Q_161</t>
  </si>
  <si>
    <t xml:space="preserve">Q_162</t>
  </si>
  <si>
    <t xml:space="preserve">Q_163</t>
  </si>
  <si>
    <t xml:space="preserve">Q_164</t>
  </si>
  <si>
    <t xml:space="preserve">Q_165</t>
  </si>
  <si>
    <t xml:space="preserve">Q_166</t>
  </si>
  <si>
    <t xml:space="preserve">Q_167</t>
  </si>
  <si>
    <t xml:space="preserve">Q_168</t>
  </si>
  <si>
    <t xml:space="preserve">Q_169</t>
  </si>
  <si>
    <t xml:space="preserve">Q_170</t>
  </si>
  <si>
    <t xml:space="preserve">Q_171</t>
  </si>
  <si>
    <t xml:space="preserve">Q_195</t>
  </si>
  <si>
    <t xml:space="preserve">Q_172</t>
  </si>
  <si>
    <t xml:space="preserve">Q_177</t>
  </si>
  <si>
    <t xml:space="preserve">Q_173</t>
  </si>
  <si>
    <t xml:space="preserve">Q_174</t>
  </si>
  <si>
    <t xml:space="preserve">Q_175</t>
  </si>
  <si>
    <t xml:space="preserve">Q_176</t>
  </si>
  <si>
    <t xml:space="preserve">Q_178</t>
  </si>
  <si>
    <t xml:space="preserve">Q_179</t>
  </si>
  <si>
    <t xml:space="preserve">Q_212</t>
  </si>
  <si>
    <t xml:space="preserve">Q_180</t>
  </si>
  <si>
    <t xml:space="preserve">Q_181</t>
  </si>
  <si>
    <t xml:space="preserve">Q_182</t>
  </si>
  <si>
    <t xml:space="preserve">Q_183</t>
  </si>
  <si>
    <t xml:space="preserve">Q_184</t>
  </si>
  <si>
    <t xml:space="preserve">Q_185</t>
  </si>
  <si>
    <t xml:space="preserve">Q_186</t>
  </si>
  <si>
    <t xml:space="preserve">Q_187</t>
  </si>
  <si>
    <t xml:space="preserve">tissue placed in tubes labeled 189</t>
  </si>
  <si>
    <t xml:space="preserve">Q_188</t>
  </si>
  <si>
    <t xml:space="preserve">Q_189</t>
  </si>
  <si>
    <t xml:space="preserve">Q_190</t>
  </si>
  <si>
    <t xml:space="preserve">Q_191</t>
  </si>
  <si>
    <t xml:space="preserve">Q_192</t>
  </si>
  <si>
    <t xml:space="preserve">Q_193</t>
  </si>
  <si>
    <t xml:space="preserve">Q_194</t>
  </si>
  <si>
    <t xml:space="preserve">Q_196</t>
  </si>
  <si>
    <t xml:space="preserve">Q_197</t>
  </si>
  <si>
    <t xml:space="preserve">Q_198</t>
  </si>
  <si>
    <t xml:space="preserve">Q_199</t>
  </si>
  <si>
    <t xml:space="preserve">Q_200</t>
  </si>
  <si>
    <t xml:space="preserve">Q_201</t>
  </si>
  <si>
    <t xml:space="preserve">Q_202</t>
  </si>
  <si>
    <t xml:space="preserve">Q_203</t>
  </si>
  <si>
    <t xml:space="preserve">Q_204</t>
  </si>
  <si>
    <t xml:space="preserve">trt changed to 10day_morn to finish sample size</t>
  </si>
  <si>
    <t xml:space="preserve">Q_205</t>
  </si>
  <si>
    <t xml:space="preserve">Q_206</t>
  </si>
  <si>
    <t xml:space="preserve">Q_207</t>
  </si>
  <si>
    <t xml:space="preserve">Q_208</t>
  </si>
  <si>
    <t xml:space="preserve">Q_209</t>
  </si>
  <si>
    <t xml:space="preserve">tissue placed in tubes labeled 153</t>
  </si>
  <si>
    <t xml:space="preserve">Q_211</t>
  </si>
  <si>
    <t xml:space="preserve">Q_213</t>
  </si>
  <si>
    <t xml:space="preserve">Q_214</t>
  </si>
  <si>
    <t xml:space="preserve">Q_215</t>
  </si>
  <si>
    <t xml:space="preserve">Q_216</t>
  </si>
  <si>
    <t xml:space="preserve">Q_217</t>
  </si>
  <si>
    <t xml:space="preserve">Q_277</t>
  </si>
  <si>
    <t xml:space="preserve">Q_218</t>
  </si>
  <si>
    <t xml:space="preserve">Q_219</t>
  </si>
  <si>
    <t xml:space="preserve">Q_225</t>
  </si>
  <si>
    <t xml:space="preserve">Q_220</t>
  </si>
  <si>
    <t xml:space="preserve">Q_221</t>
  </si>
  <si>
    <t xml:space="preserve">Q_222</t>
  </si>
  <si>
    <t xml:space="preserve">Q_223</t>
  </si>
  <si>
    <t xml:space="preserve">Q_224</t>
  </si>
  <si>
    <t xml:space="preserve">tissue placed in tubes labeled Q_219</t>
  </si>
  <si>
    <t xml:space="preserve">Q_226</t>
  </si>
  <si>
    <t xml:space="preserve">pooled with</t>
  </si>
  <si>
    <t xml:space="preserve">Q_227</t>
  </si>
  <si>
    <t xml:space="preserve">Q_228</t>
  </si>
  <si>
    <t xml:space="preserve">Q_229</t>
  </si>
  <si>
    <t xml:space="preserve">Q_230</t>
  </si>
  <si>
    <t xml:space="preserve">Q_231</t>
  </si>
  <si>
    <t xml:space="preserve">Q_258</t>
  </si>
  <si>
    <t xml:space="preserve">Q_232</t>
  </si>
  <si>
    <t xml:space="preserve">Q_233</t>
  </si>
  <si>
    <t xml:space="preserve">tissue placed in tubes labeled Q_278</t>
  </si>
  <si>
    <t xml:space="preserve">Q_234</t>
  </si>
  <si>
    <t xml:space="preserve">Q_235</t>
  </si>
  <si>
    <t xml:space="preserve">Q_236</t>
  </si>
  <si>
    <t xml:space="preserve">Q_237</t>
  </si>
  <si>
    <t xml:space="preserve">Q_238</t>
  </si>
  <si>
    <t xml:space="preserve">Q_239</t>
  </si>
  <si>
    <t xml:space="preserve">Q_240</t>
  </si>
  <si>
    <t xml:space="preserve">Q_241</t>
  </si>
  <si>
    <t xml:space="preserve">Q_242</t>
  </si>
  <si>
    <t xml:space="preserve">Q_243</t>
  </si>
  <si>
    <t xml:space="preserve">Q_244</t>
  </si>
  <si>
    <t xml:space="preserve">Q_245</t>
  </si>
  <si>
    <t xml:space="preserve">Q_246</t>
  </si>
  <si>
    <t xml:space="preserve">Q_247</t>
  </si>
  <si>
    <t xml:space="preserve">Q_256</t>
  </si>
  <si>
    <t xml:space="preserve">Q_248</t>
  </si>
  <si>
    <t xml:space="preserve">Q_249</t>
  </si>
  <si>
    <t xml:space="preserve">Q_250</t>
  </si>
  <si>
    <t xml:space="preserve">Q_251</t>
  </si>
  <si>
    <t xml:space="preserve">Q_252</t>
  </si>
  <si>
    <t xml:space="preserve">accidentally WIRED instead of 251</t>
  </si>
  <si>
    <t xml:space="preserve">Q_253</t>
  </si>
  <si>
    <t xml:space="preserve">Q_264</t>
  </si>
  <si>
    <t xml:space="preserve">Q_254</t>
  </si>
  <si>
    <t xml:space="preserve">Q_255</t>
  </si>
  <si>
    <t xml:space="preserve">Q_257</t>
  </si>
  <si>
    <t xml:space="preserve">tissue placed in tubes labeled Q_231</t>
  </si>
  <si>
    <t xml:space="preserve">Q_259</t>
  </si>
  <si>
    <t xml:space="preserve">Q_260</t>
  </si>
  <si>
    <t xml:space="preserve">Q_261</t>
  </si>
  <si>
    <t xml:space="preserve">Q_262</t>
  </si>
  <si>
    <t xml:space="preserve">Q_263</t>
  </si>
  <si>
    <t xml:space="preserve">tissue placed in tubes labeled Q_253</t>
  </si>
  <si>
    <t xml:space="preserve">Q_265</t>
  </si>
  <si>
    <t xml:space="preserve">Q_266</t>
  </si>
  <si>
    <t xml:space="preserve">Q_267</t>
  </si>
  <si>
    <t xml:space="preserve">Q_268</t>
  </si>
  <si>
    <t xml:space="preserve">Q_269</t>
  </si>
  <si>
    <t xml:space="preserve">Q_270</t>
  </si>
  <si>
    <t xml:space="preserve">Q_271</t>
  </si>
  <si>
    <t xml:space="preserve">Q_272</t>
  </si>
  <si>
    <t xml:space="preserve">Q_273</t>
  </si>
  <si>
    <t xml:space="preserve">Q_274</t>
  </si>
  <si>
    <t xml:space="preserve">Q_275</t>
  </si>
  <si>
    <t xml:space="preserve">Q_276</t>
  </si>
  <si>
    <t xml:space="preserve">Q_278</t>
  </si>
  <si>
    <t xml:space="preserve">Q_279</t>
  </si>
  <si>
    <t xml:space="preserve">Q_280</t>
  </si>
  <si>
    <t xml:space="preserve">Q_281</t>
  </si>
  <si>
    <t xml:space="preserve">Q_282</t>
  </si>
  <si>
    <t xml:space="preserve">Q_283</t>
  </si>
  <si>
    <t xml:space="preserve">Q_284</t>
  </si>
  <si>
    <t xml:space="preserve">Q_285</t>
  </si>
  <si>
    <t xml:space="preserve">Q_286</t>
  </si>
  <si>
    <t xml:space="preserve">Q_287</t>
  </si>
  <si>
    <t xml:space="preserve">Q_288</t>
  </si>
  <si>
    <t xml:space="preserve">Q_289</t>
  </si>
  <si>
    <t xml:space="preserve">Q_290</t>
  </si>
  <si>
    <t xml:space="preserve">Q_291</t>
  </si>
  <si>
    <t xml:space="preserve">tissue placed in tubes labeled Q_326</t>
  </si>
  <si>
    <t xml:space="preserve">Q_292</t>
  </si>
  <si>
    <t xml:space="preserve">Q_293</t>
  </si>
  <si>
    <t xml:space="preserve">Q_327</t>
  </si>
  <si>
    <t xml:space="preserve">Q_294</t>
  </si>
  <si>
    <t xml:space="preserve">Q_295</t>
  </si>
  <si>
    <t xml:space="preserve">Q_296</t>
  </si>
  <si>
    <t xml:space="preserve">Q_297</t>
  </si>
  <si>
    <t xml:space="preserve">Q_298</t>
  </si>
  <si>
    <t xml:space="preserve">Q_299</t>
  </si>
  <si>
    <t xml:space="preserve">Q_331</t>
  </si>
  <si>
    <t xml:space="preserve">Q_300</t>
  </si>
  <si>
    <t xml:space="preserve">Q_301</t>
  </si>
  <si>
    <t xml:space="preserve">Q_320</t>
  </si>
  <si>
    <t xml:space="preserve">Q_302</t>
  </si>
  <si>
    <t xml:space="preserve">Q_303</t>
  </si>
  <si>
    <t xml:space="preserve">Q_346</t>
  </si>
  <si>
    <t xml:space="preserve">Q_304</t>
  </si>
  <si>
    <t xml:space="preserve">Q_305</t>
  </si>
  <si>
    <t xml:space="preserve">Q_306</t>
  </si>
  <si>
    <t xml:space="preserve">Q_307</t>
  </si>
  <si>
    <t xml:space="preserve">Q_308</t>
  </si>
  <si>
    <t xml:space="preserve">Q_309</t>
  </si>
  <si>
    <t xml:space="preserve">Q_310</t>
  </si>
  <si>
    <t xml:space="preserve">Q_311</t>
  </si>
  <si>
    <t xml:space="preserve">Q_312</t>
  </si>
  <si>
    <t xml:space="preserve">Q_340</t>
  </si>
  <si>
    <t xml:space="preserve">Q_313</t>
  </si>
  <si>
    <t xml:space="preserve">Q_314</t>
  </si>
  <si>
    <t xml:space="preserve">Q_315</t>
  </si>
  <si>
    <t xml:space="preserve">Q_316</t>
  </si>
  <si>
    <t xml:space="preserve">Q_317</t>
  </si>
  <si>
    <t xml:space="preserve">Q_318</t>
  </si>
  <si>
    <t xml:space="preserve">Q_335</t>
  </si>
  <si>
    <t xml:space="preserve">Q_319</t>
  </si>
  <si>
    <t xml:space="preserve">Q_321</t>
  </si>
  <si>
    <t xml:space="preserve">Q_322</t>
  </si>
  <si>
    <t xml:space="preserve">Q_323</t>
  </si>
  <si>
    <t xml:space="preserve">Q_324</t>
  </si>
  <si>
    <t xml:space="preserve">Q_325</t>
  </si>
  <si>
    <t xml:space="preserve">Q_326</t>
  </si>
  <si>
    <t xml:space="preserve">tissue placed in tubes labeled Q_293</t>
  </si>
  <si>
    <t xml:space="preserve">Q_328</t>
  </si>
  <si>
    <t xml:space="preserve">Q_329</t>
  </si>
  <si>
    <t xml:space="preserve">Q_330</t>
  </si>
  <si>
    <t xml:space="preserve">tissue placed in tubes labeled Q_299</t>
  </si>
  <si>
    <t xml:space="preserve">Q_332</t>
  </si>
  <si>
    <t xml:space="preserve">tissue placed in tubes labeled Q_352</t>
  </si>
  <si>
    <t xml:space="preserve">Q_333</t>
  </si>
  <si>
    <t xml:space="preserve">Q_334</t>
  </si>
  <si>
    <t xml:space="preserve">Q_336</t>
  </si>
  <si>
    <t xml:space="preserve">Q_337</t>
  </si>
  <si>
    <t xml:space="preserve">Q_338</t>
  </si>
  <si>
    <t xml:space="preserve">tissue placed in tubes labeled Q_358</t>
  </si>
  <si>
    <t xml:space="preserve">Q_339</t>
  </si>
  <si>
    <t xml:space="preserve">tissue placed in tubes labeled Q_312</t>
  </si>
  <si>
    <t xml:space="preserve">Q_341</t>
  </si>
  <si>
    <t xml:space="preserve">Q_342</t>
  </si>
  <si>
    <t xml:space="preserve">Q_343</t>
  </si>
  <si>
    <t xml:space="preserve">Q_344</t>
  </si>
  <si>
    <t xml:space="preserve">Q_345</t>
  </si>
  <si>
    <t xml:space="preserve">tissue placed in tubes labeled Q_303</t>
  </si>
  <si>
    <t xml:space="preserve">Q_347</t>
  </si>
  <si>
    <t xml:space="preserve">Q_348</t>
  </si>
  <si>
    <t xml:space="preserve">Q_349</t>
  </si>
  <si>
    <t xml:space="preserve">Q_350</t>
  </si>
  <si>
    <t xml:space="preserve">Q_351</t>
  </si>
  <si>
    <t xml:space="preserve">Q_352</t>
  </si>
  <si>
    <t xml:space="preserve">Q_353</t>
  </si>
  <si>
    <t xml:space="preserve">Q_354</t>
  </si>
  <si>
    <t xml:space="preserve">Q_355</t>
  </si>
  <si>
    <t xml:space="preserve">Q_356</t>
  </si>
  <si>
    <t xml:space="preserve">Q_357</t>
  </si>
  <si>
    <t xml:space="preserve">Q_358</t>
  </si>
  <si>
    <t xml:space="preserve">Q_359</t>
  </si>
  <si>
    <t xml:space="preserve">Q_360</t>
  </si>
  <si>
    <t xml:space="preserve">Q_361</t>
  </si>
  <si>
    <t xml:space="preserve">Q_362</t>
  </si>
  <si>
    <t xml:space="preserve">Q_363</t>
  </si>
  <si>
    <t xml:space="preserve">Q_364</t>
  </si>
  <si>
    <t xml:space="preserve">Q_365</t>
  </si>
  <si>
    <t xml:space="preserve">Q_366</t>
  </si>
  <si>
    <t xml:space="preserve">Q_367</t>
  </si>
  <si>
    <t xml:space="preserve">Q_368</t>
  </si>
  <si>
    <t xml:space="preserve">Q_369</t>
  </si>
  <si>
    <t xml:space="preserve">Q_370</t>
  </si>
  <si>
    <t xml:space="preserve">Q_371</t>
  </si>
  <si>
    <t xml:space="preserve">Q_372</t>
  </si>
  <si>
    <t xml:space="preserve">Q_373</t>
  </si>
  <si>
    <t xml:space="preserve">Q_374</t>
  </si>
  <si>
    <t xml:space="preserve">Q_375</t>
  </si>
  <si>
    <t xml:space="preserve">Q_376</t>
  </si>
  <si>
    <t xml:space="preserve">Q_377</t>
  </si>
  <si>
    <t xml:space="preserve">Q_378</t>
  </si>
  <si>
    <t xml:space="preserve">Q_379</t>
  </si>
  <si>
    <t xml:space="preserve">Q_380</t>
  </si>
  <si>
    <t xml:space="preserve">Q_381</t>
  </si>
  <si>
    <t xml:space="preserve">pooled extra</t>
  </si>
  <si>
    <t xml:space="preserve">Q_382</t>
  </si>
  <si>
    <t xml:space="preserve">Q_383</t>
  </si>
  <si>
    <t xml:space="preserve">Q_384</t>
  </si>
  <si>
    <t xml:space="preserve">Q_385</t>
  </si>
  <si>
    <t xml:space="preserve">Q_386</t>
  </si>
  <si>
    <t xml:space="preserve">Q_387</t>
  </si>
  <si>
    <t xml:space="preserve">Q_402</t>
  </si>
  <si>
    <t xml:space="preserve">Q_388</t>
  </si>
  <si>
    <t xml:space="preserve">Q_389</t>
  </si>
  <si>
    <t xml:space="preserve">Q_390</t>
  </si>
  <si>
    <t xml:space="preserve">Q_391</t>
  </si>
  <si>
    <t xml:space="preserve">Q_392</t>
  </si>
  <si>
    <t xml:space="preserve">Q_393</t>
  </si>
  <si>
    <t xml:space="preserve">Q_394</t>
  </si>
  <si>
    <t xml:space="preserve">Q_395</t>
  </si>
  <si>
    <t xml:space="preserve">Q_396</t>
  </si>
  <si>
    <t xml:space="preserve">Q_397</t>
  </si>
  <si>
    <t xml:space="preserve">Q_398</t>
  </si>
  <si>
    <t xml:space="preserve">Q_399</t>
  </si>
  <si>
    <t xml:space="preserve">Q_400</t>
  </si>
  <si>
    <t xml:space="preserve">Q_401</t>
  </si>
  <si>
    <t xml:space="preserve">Q_403</t>
  </si>
  <si>
    <t xml:space="preserve">Q_404</t>
  </si>
  <si>
    <t xml:space="preserve">Q_405</t>
  </si>
  <si>
    <t xml:space="preserve">Q_406</t>
  </si>
  <si>
    <t xml:space="preserve">Q_407</t>
  </si>
  <si>
    <t xml:space="preserve">Q_408</t>
  </si>
  <si>
    <t xml:space="preserve">Q_409</t>
  </si>
  <si>
    <t xml:space="preserve">Q_410</t>
  </si>
  <si>
    <t xml:space="preserve">Q_411</t>
  </si>
  <si>
    <t xml:space="preserve">Q_412</t>
  </si>
  <si>
    <t xml:space="preserve">Q_413</t>
  </si>
  <si>
    <t xml:space="preserve">Q_414</t>
  </si>
  <si>
    <t xml:space="preserve">Q_415</t>
  </si>
  <si>
    <t xml:space="preserve">Q_416</t>
  </si>
  <si>
    <t xml:space="preserve">Q_417</t>
  </si>
  <si>
    <t xml:space="preserve">Q_418</t>
  </si>
  <si>
    <t xml:space="preserve">Q_419</t>
  </si>
  <si>
    <t xml:space="preserve">Q_420</t>
  </si>
  <si>
    <t xml:space="preserve">Q_421</t>
  </si>
  <si>
    <t xml:space="preserve">Q_422</t>
  </si>
  <si>
    <t xml:space="preserve">Q_423</t>
  </si>
  <si>
    <t xml:space="preserve">Q_424</t>
  </si>
  <si>
    <t xml:space="preserve">Q_425</t>
  </si>
  <si>
    <t xml:space="preserve">Q_426</t>
  </si>
  <si>
    <t xml:space="preserve">Q_427</t>
  </si>
  <si>
    <t xml:space="preserve">Q_428</t>
  </si>
  <si>
    <t xml:space="preserve">Q_429</t>
  </si>
  <si>
    <t xml:space="preserve">Q_430</t>
  </si>
  <si>
    <t xml:space="preserve">Q_431</t>
  </si>
  <si>
    <t xml:space="preserve">swap in for Q_332 phenotyping</t>
  </si>
  <si>
    <t xml:space="preserve">Q_432</t>
  </si>
  <si>
    <t xml:space="preserve">Q_7_D8</t>
  </si>
  <si>
    <t xml:space="preserve">Q_353_D8</t>
  </si>
  <si>
    <t xml:space="preserve">Q_360_D8</t>
  </si>
  <si>
    <t xml:space="preserve">tube_no</t>
  </si>
  <si>
    <t xml:space="preserve">pot</t>
  </si>
  <si>
    <t xml:space="preserve">plant_no</t>
  </si>
  <si>
    <t xml:space="preserve">plant_tube_decoupled</t>
  </si>
  <si>
    <t xml:space="preserve">tray</t>
  </si>
  <si>
    <t xml:space="preserve">pos</t>
  </si>
  <si>
    <t xml:space="preserve">block</t>
  </si>
  <si>
    <t xml:space="preserve">bench</t>
  </si>
  <si>
    <t xml:space="preserve">bench_row</t>
  </si>
  <si>
    <t xml:space="preserve">bench_col</t>
  </si>
  <si>
    <t xml:space="preserve">sampling_day_actual</t>
  </si>
  <si>
    <t xml:space="preserve">sampling_time_actual</t>
  </si>
  <si>
    <t xml:space="preserve">RNA_number</t>
  </si>
  <si>
    <t xml:space="preserve">Rhizo_number</t>
  </si>
  <si>
    <t xml:space="preserve">avg_QY</t>
  </si>
  <si>
    <t xml:space="preserve">SPAD</t>
  </si>
  <si>
    <t xml:space="preserve">Amax</t>
  </si>
  <si>
    <t xml:space="preserve">avg_PA_day_01_11.29.18</t>
  </si>
  <si>
    <t xml:space="preserve">avg_PA_day_03_12.01.18</t>
  </si>
  <si>
    <t xml:space="preserve">avg_PA_day_04_12.02.18</t>
  </si>
  <si>
    <t xml:space="preserve">avg_PA_day_06_12.04.18_vs2</t>
  </si>
  <si>
    <t xml:space="preserve">avg_PA_day_08_12.06.18</t>
  </si>
  <si>
    <t xml:space="preserve">avg_PA_day_09_12.07.18</t>
  </si>
  <si>
    <t xml:space="preserve">avg_PA_day_10_12.08.18</t>
  </si>
  <si>
    <t xml:space="preserve">avg_PA_day_11_12.09.18</t>
  </si>
  <si>
    <t xml:space="preserve">avg_PA_day_12_12.10.18</t>
  </si>
  <si>
    <t xml:space="preserve">avg_PA_day_13_12.11.18</t>
  </si>
  <si>
    <t xml:space="preserve">avg_PA_day_14_12.12.18</t>
  </si>
  <si>
    <t xml:space="preserve">avg_PA_day_16_12.14.18</t>
  </si>
  <si>
    <t xml:space="preserve">avg_PA_at_harvest_cm2</t>
  </si>
  <si>
    <t xml:space="preserve">avg_SLA_at_harvest_mm2.mg-1</t>
  </si>
  <si>
    <t xml:space="preserve">notes</t>
  </si>
  <si>
    <t xml:space="preserve">seedling_number</t>
  </si>
  <si>
    <t xml:space="preserve">above_biomass_mg</t>
  </si>
  <si>
    <t xml:space="preserve">avg_above_biomass_mg</t>
  </si>
  <si>
    <t xml:space="preserve">root_biomass_mg</t>
  </si>
  <si>
    <t xml:space="preserve">avg_root_biomass_mg</t>
  </si>
  <si>
    <t xml:space="preserve">root_to_shoot</t>
  </si>
  <si>
    <t xml:space="preserve">avg_root_len_cm</t>
  </si>
  <si>
    <t xml:space="preserve">avg_ProjArea_cm2</t>
  </si>
  <si>
    <t xml:space="preserve">avg_SurfArea_cm2</t>
  </si>
  <si>
    <t xml:space="preserve">avg_AvgDiam_mm</t>
  </si>
  <si>
    <t xml:space="preserve">avg_RootVolume_cm3</t>
  </si>
  <si>
    <t xml:space="preserve">present_for_harvest</t>
  </si>
  <si>
    <t xml:space="preserve">collect</t>
  </si>
  <si>
    <t xml:space="preserve">plant_no_at_senesc</t>
  </si>
  <si>
    <t xml:space="preserve">above_biomass_mg_senesc</t>
  </si>
  <si>
    <t xml:space="preserve">avg_above_biomass_mg_senesc</t>
  </si>
  <si>
    <t xml:space="preserve">root_biomass_mg_senesc</t>
  </si>
  <si>
    <t xml:space="preserve">avg_root_biomass_mg_senesc</t>
  </si>
  <si>
    <t xml:space="preserve">avg_root_len_cm_senesc</t>
  </si>
  <si>
    <t xml:space="preserve">avg_ProjArea_cm2_senesc</t>
  </si>
  <si>
    <t xml:space="preserve">avg_SurfArea_cm2_senesc</t>
  </si>
  <si>
    <t xml:space="preserve">avg_AvgDiam_mm_senesc</t>
  </si>
  <si>
    <t xml:space="preserve">avg_RootVolume_cm3_senesc</t>
  </si>
  <si>
    <t xml:space="preserve">soil_pots_saved_for_CSU</t>
  </si>
  <si>
    <t xml:space="preserve">2_afternoon</t>
  </si>
  <si>
    <t xml:space="preserve">yes</t>
  </si>
  <si>
    <t xml:space="preserve">trt, date, time, biomass corrected</t>
  </si>
  <si>
    <t xml:space="preserve">tissue placed in tubes labeled Q_171</t>
  </si>
  <si>
    <t xml:space="preserve">tissue placed in tubes labeled Q_217</t>
  </si>
  <si>
    <t xml:space="preserve">tissue placed in tubes labeled Q_360</t>
  </si>
  <si>
    <t xml:space="preserve">lost root, keep above ground</t>
  </si>
  <si>
    <t xml:space="preserve">tissue placed in tubes labeled Q_377</t>
  </si>
  <si>
    <t xml:space="preserve">5_night_2</t>
  </si>
  <si>
    <t xml:space="preserve">3_evening_5.30</t>
  </si>
  <si>
    <t xml:space="preserve">1_morn</t>
  </si>
  <si>
    <t xml:space="preserve">tissue placed in tubes labeled Q_7</t>
  </si>
  <si>
    <t xml:space="preserve">4_night_1</t>
  </si>
  <si>
    <t xml:space="preserve">tissue placed in tubes labeled Q_23</t>
  </si>
  <si>
    <t xml:space="preserve">DNA shield tube opened after collection, some liquid lost</t>
  </si>
  <si>
    <t xml:space="preserve">tissue pooled in from</t>
  </si>
  <si>
    <t xml:space="preserve">tissue place in tubes labeled Q_353</t>
  </si>
  <si>
    <t xml:space="preserve">tissue placed in tubes labeled Q_301</t>
  </si>
  <si>
    <t xml:space="preserve">tissue placed in tubes labeled Q_318</t>
  </si>
  <si>
    <t xml:space="preserve">tissue placed in tubes labeled Q_3</t>
  </si>
  <si>
    <t xml:space="preserve">tissue placed in tubes labeled Q_119</t>
  </si>
  <si>
    <t xml:space="preserve">tissue placed in tubes labeled Q_98</t>
  </si>
  <si>
    <t xml:space="preserve">tissue placed in tubes labeled Q_212</t>
  </si>
  <si>
    <t xml:space="preserve">tissue placed in tubes labeled Q_200</t>
  </si>
  <si>
    <t xml:space="preserve">tissue placed in tubes labeled Q_247</t>
  </si>
  <si>
    <t xml:space="preserve">tissue placed in tubes labeled Q_286</t>
  </si>
  <si>
    <t xml:space="preserve">tissue placed in tubes labeled Q_429</t>
  </si>
  <si>
    <t xml:space="preserve">tissue placed in tubes labeled Q_65</t>
  </si>
  <si>
    <t xml:space="preserve">tissue placed in tubes labeled Q_118</t>
  </si>
  <si>
    <t xml:space="preserve">tissue placed in tubes labeled Q_181</t>
  </si>
  <si>
    <t xml:space="preserve">blue tube probably wrong, or there was no blue tube</t>
  </si>
  <si>
    <t xml:space="preserve">yes_too</t>
  </si>
  <si>
    <t xml:space="preserve">.7 .71</t>
  </si>
  <si>
    <t xml:space="preserve">Q_8_D8</t>
  </si>
  <si>
    <t xml:space="preserve">.69 .67 .67</t>
  </si>
  <si>
    <t xml:space="preserve">Q_86_D8</t>
  </si>
  <si>
    <t xml:space="preserve">.71 .67</t>
  </si>
  <si>
    <t xml:space="preserve">Q_90_D8</t>
  </si>
  <si>
    <t xml:space="preserve">.69 .69</t>
  </si>
  <si>
    <t xml:space="preserve">Q_172_D8</t>
  </si>
  <si>
    <t xml:space="preserve">.7 .68</t>
  </si>
  <si>
    <t xml:space="preserve">Q_200_D8</t>
  </si>
  <si>
    <t xml:space="preserve">Q_247_D8</t>
  </si>
  <si>
    <t xml:space="preserve">Q_259_D8</t>
  </si>
  <si>
    <t xml:space="preserve">.7 .7 .68</t>
  </si>
  <si>
    <t xml:space="preserve">Q_375_D8</t>
  </si>
  <si>
    <t xml:space="preserve">.69 .71</t>
  </si>
  <si>
    <t xml:space="preserve">.72 .71</t>
  </si>
  <si>
    <t xml:space="preserve">2TL, 1CL</t>
  </si>
  <si>
    <t xml:space="preserve">2TL, 2CL</t>
  </si>
  <si>
    <t xml:space="preserve">2TL</t>
  </si>
  <si>
    <t xml:space="preserve">1TL, 2CL</t>
  </si>
  <si>
    <t xml:space="preserve">2 Leaves IRGA</t>
  </si>
  <si>
    <t xml:space="preserve">saved</t>
  </si>
  <si>
    <t xml:space="preserve">1 Leaf IRGA</t>
  </si>
  <si>
    <t xml:space="preserve">1TL</t>
  </si>
  <si>
    <t xml:space="preserve">trt swapped to 13 day morn</t>
  </si>
  <si>
    <t xml:space="preserve">1 Leaf IRGA, done twice</t>
  </si>
  <si>
    <t xml:space="preserve">2 Leaf IRGA</t>
  </si>
  <si>
    <t xml:space="preserve"> 1 Leaf IRGA</t>
  </si>
  <si>
    <t xml:space="preserve">38.5, 35.7</t>
  </si>
  <si>
    <t xml:space="preserve">soil recovered from bucket for soil moisture measurement</t>
  </si>
  <si>
    <t xml:space="preserve">on IRGA</t>
  </si>
  <si>
    <t xml:space="preserve">1 Leaf IRGA, not good looking</t>
  </si>
  <si>
    <t xml:space="preserve">1 Leaf and 1 Cot IRGA</t>
  </si>
  <si>
    <t xml:space="preserve"> 1 Leaf IRGA, small</t>
  </si>
  <si>
    <t xml:space="preserve">label on the tube;  typically same as pot number; however, we had to substitute pots occasionally hence "pot", "plant_no", and "plant_tube_decoupled" columns sort this out</t>
  </si>
  <si>
    <t xml:space="preserve">pot number;  for experiment Q and the number of the plant</t>
  </si>
  <si>
    <t xml:space="preserve">plant </t>
  </si>
  <si>
    <t xml:space="preserve">tube number and plant number are decoupled in a few spots indicated as "yes";  or "yes, too"</t>
  </si>
  <si>
    <t xml:space="preserve">spatial block in the greenhouse.  There were two blocks per bench--so block is nested within bench</t>
  </si>
  <si>
    <t xml:space="preserve">spatial bench in the greenhouse</t>
  </si>
  <si>
    <t xml:space="preserve">the row and column number if you wanted to use a continuous factor for blocking via pot position on each bench</t>
  </si>
  <si>
    <t xml:space="preserve">FPsc (FastPlant self compatible) was the only Brassica rapa genotype used in this experiment</t>
  </si>
  <si>
    <t xml:space="preserve">Denotes:  SBC_OLD = inoculation at 5% by volume in the sterilized soil matrix with living soil from SBC that was collected on 06/2018 OR ATM_BLANK = sterilized soil matrix that was open in to colonization by aerial microbes 2 days prior to planting (per Lois recommendation that he wanted at least some microbial community in the control treatment)</t>
  </si>
  <si>
    <t xml:space="preserve">Denotes:  the day rhizosphere samples were taken and are approximately days since germination</t>
  </si>
  <si>
    <t xml:space="preserve">Blocks of time in which samples were taken;  either morning, afternoon, evening, night_1, night_2</t>
  </si>
  <si>
    <t xml:space="preserve">pots that were wired with temp and soil moisture probes;  these were moved  out of trays and were not imaged using overhead camera setup</t>
  </si>
  <si>
    <t xml:space="preserve">keeping track of swapping tissue around.  #Don'tAsk</t>
  </si>
  <si>
    <t xml:space="preserve">Denotes: if we had to pool tissue / rhizosphere from a different pot of the same treatment in the same block to attain sufficient root / tissue size</t>
  </si>
  <si>
    <t xml:space="preserve">pot that was pooled </t>
  </si>
  <si>
    <t xml:space="preserve">date of sampling</t>
  </si>
  <si>
    <t xml:space="preserve">time of sampling</t>
  </si>
  <si>
    <t xml:space="preserve">number of seedling roots that went into the RNA tube,  this decreases over the experiment as the plants got larger </t>
  </si>
  <si>
    <t xml:space="preserve">number of seedling roots that went into the tube of DNA shield;  this decreases over the experiment as the root system became larger </t>
  </si>
  <si>
    <t xml:space="preserve">SPAD measuremnents from Lina on the final 48hr diurnal sampling</t>
  </si>
  <si>
    <t xml:space="preserve">Amax that Lina wrote down when sampling w/ IRGA;  better data in physiology dataset</t>
  </si>
  <si>
    <t xml:space="preserve">average projected area via overhead images and easy leaf area.</t>
  </si>
  <si>
    <t xml:space="preserve">the final measurement of projected area;  days are different for different samples as they were collected throughout the experiment</t>
  </si>
  <si>
    <t xml:space="preserve">my attempt at measuring SLA;  which is the average area at harvest divided by the average above ground mass</t>
  </si>
  <si>
    <t xml:space="preserve">keeping track of seedling numbers early in the experiment when there could be more than 2 plants per pot</t>
  </si>
  <si>
    <t xml:space="preserve">total above ground biomass</t>
  </si>
  <si>
    <t xml:space="preserve">average above ground biomass</t>
  </si>
  <si>
    <t xml:space="preserve">total root biomass;  this was only for those plants in the final harvest on 12.14.18 (day 16 of the experiment)</t>
  </si>
  <si>
    <t xml:space="preserve">average root biomass;  this was only for those plants in the final harvest on 12.14.18 (day 16 of the experiment)</t>
  </si>
  <si>
    <t xml:space="preserve">root mass over shoot mass</t>
  </si>
  <si>
    <t xml:space="preserve">avg root length;  these data are averaged across the two plants per pot and result from 4 separate runs through winRHIZO of the root scans by pot.  So I averaged the data across the 4 rep scans adn then divided by 2 (plants per pot).</t>
  </si>
  <si>
    <t xml:space="preserve">avg_ProjArea_cm2;  these data are averaged across the two plants per pot and result from 4 separate runs through winRHIZO of the root scans by pot.  So I averaged the data across the 4 rep scans adn then divided by 2 (plants per pot).</t>
  </si>
  <si>
    <t xml:space="preserve">avg_SurfArea_cm2;  these data are averaged across the two plants per pot and result from 4 separate runs through winRHIZO of the root scans by pot.  So I averaged the data across the 4 rep scans adn then divided by 2 (plants per pot).</t>
  </si>
  <si>
    <t xml:space="preserve">avg_AvgDiam_mm;  these data are averaged across the two plants per pot and result from 4 separate runs through winRHIZO of the root scans by pot.  So I averaged the data across the 4 rep scans adn then divided by 2 (plants per pot).</t>
  </si>
  <si>
    <t xml:space="preserve">avg_RootVolume_cm3;  these data are averaged across the two plants per pot and result from 4 separate runs through winRHIZO of the root scans by pot.  So I averaged the data across the 4 rep scans adn then divided by 2 (plants per pot).</t>
  </si>
  <si>
    <t xml:space="preserve">what it says</t>
  </si>
  <si>
    <t xml:space="preserve">we left ~14 plants at the final harvest so that Lina's Techs could measure all leaves for Amax &amp; SPAD.  They were supposed to harvest at the end but communication failure occurred.  These plants went to senescence at which point we harvested b/c, what the hell</t>
  </si>
  <si>
    <t xml:space="preserve">number of plants at senescence</t>
  </si>
  <si>
    <t xml:space="preserve">total above biomass at senescence</t>
  </si>
  <si>
    <t xml:space="preserve">avg_biomass at senescence</t>
  </si>
  <si>
    <t xml:space="preserve">total root biomass at senescence</t>
  </si>
  <si>
    <t xml:space="preserve">avg root biomass at senescence</t>
  </si>
  <si>
    <t xml:space="preserve">soil saved for nutrient analysis</t>
  </si>
  <si>
    <t xml:space="preserve">date</t>
  </si>
  <si>
    <t xml:space="preserve">volume in ml</t>
  </si>
  <si>
    <t xml:space="preserve">time</t>
  </si>
  <si>
    <t xml:space="preserve">8:40PM</t>
  </si>
  <si>
    <t xml:space="preserve">10:00PM</t>
  </si>
  <si>
    <t xml:space="preserve">6:00PM</t>
  </si>
  <si>
    <t xml:space="preserve">5:00PM</t>
  </si>
  <si>
    <t xml:space="preserve">7:00PM</t>
  </si>
  <si>
    <t xml:space="preserve">PA_day01_11.29.18</t>
  </si>
  <si>
    <t xml:space="preserve">11.29_seed_measured</t>
  </si>
  <si>
    <t xml:space="preserve">11.29_seed_missed</t>
  </si>
  <si>
    <t xml:space="preserve">PA_day03_12.01.18</t>
  </si>
  <si>
    <t xml:space="preserve">12.01_seed_measured</t>
  </si>
  <si>
    <t xml:space="preserve">12.01_seed_missed</t>
  </si>
  <si>
    <t xml:space="preserve">PA_day04_12.02.18</t>
  </si>
  <si>
    <t xml:space="preserve">12.02_seed_measured</t>
  </si>
  <si>
    <t xml:space="preserve">12.02_seed_missed</t>
  </si>
  <si>
    <t xml:space="preserve">PA_day06_12.04.18</t>
  </si>
  <si>
    <t xml:space="preserve">avg_PA_day06_12.04.18_vs2</t>
  </si>
  <si>
    <t xml:space="preserve">12.04_seed_measured</t>
  </si>
  <si>
    <t xml:space="preserve">12.04_seed_missed</t>
  </si>
  <si>
    <t xml:space="preserve">PA_day08_12.06.18</t>
  </si>
  <si>
    <t xml:space="preserve">12.06_seed_measured</t>
  </si>
  <si>
    <t xml:space="preserve">12.06_seed_missed</t>
  </si>
  <si>
    <t xml:space="preserve">PA_day09_12.07.18</t>
  </si>
  <si>
    <t xml:space="preserve">12.07_seed_measured</t>
  </si>
  <si>
    <t xml:space="preserve">12.07_seed_missed</t>
  </si>
  <si>
    <t xml:space="preserve">PA_day10_12.08.18</t>
  </si>
  <si>
    <t xml:space="preserve">12.08_seed_measured</t>
  </si>
  <si>
    <t xml:space="preserve">12.08_seed_missed</t>
  </si>
  <si>
    <t xml:space="preserve">PA_day11_12.09.18</t>
  </si>
  <si>
    <t xml:space="preserve">12.09_seed_measured</t>
  </si>
  <si>
    <t xml:space="preserve">12.09_seed_missed</t>
  </si>
  <si>
    <t xml:space="preserve">PA_day12_12.10.18</t>
  </si>
  <si>
    <t xml:space="preserve">12.10_seed_measured</t>
  </si>
  <si>
    <t xml:space="preserve">12.10_seed_missed</t>
  </si>
  <si>
    <t xml:space="preserve">PA_day13_12.11.18</t>
  </si>
  <si>
    <t xml:space="preserve">12.11_seed_measured</t>
  </si>
  <si>
    <t xml:space="preserve">12.11_seed_missed</t>
  </si>
  <si>
    <t xml:space="preserve">PA_day14_12.12.18</t>
  </si>
  <si>
    <t xml:space="preserve">12.12_seed_measured</t>
  </si>
  <si>
    <t xml:space="preserve">12.12_seed_missed</t>
  </si>
  <si>
    <t xml:space="preserve">PA_day16_12.14.18</t>
  </si>
  <si>
    <t xml:space="preserve">12.14_seed_measured</t>
  </si>
  <si>
    <t xml:space="preserve">12.14_seed_missed</t>
  </si>
  <si>
    <t xml:space="preserve">pool pots</t>
  </si>
  <si>
    <t xml:space="preserve">not great</t>
  </si>
  <si>
    <t xml:space="preserve">atm</t>
  </si>
  <si>
    <t xml:space="preserve">Q_387_D8</t>
  </si>
  <si>
    <t xml:space="preserve">day</t>
  </si>
  <si>
    <t xml:space="preserve">time_of_day</t>
  </si>
  <si>
    <t xml:space="preserve">plants</t>
  </si>
  <si>
    <t xml:space="preserve">blk</t>
  </si>
  <si>
    <t xml:space="preserve">A</t>
  </si>
  <si>
    <t xml:space="preserve">5.30PM</t>
  </si>
  <si>
    <t xml:space="preserve">night1</t>
  </si>
  <si>
    <t xml:space="preserve">night2</t>
  </si>
  <si>
    <t xml:space="preserve">.</t>
  </si>
  <si>
    <t xml:space="preserve">BOX</t>
  </si>
  <si>
    <t xml:space="preserve">additional_info</t>
  </si>
  <si>
    <t xml:space="preserve">RNAseq_tube_notes</t>
  </si>
  <si>
    <t xml:space="preserve">box1</t>
  </si>
  <si>
    <t xml:space="preserve">box2</t>
  </si>
  <si>
    <t xml:space="preserve">writing double checked: this is 354</t>
  </si>
  <si>
    <t xml:space="preserve">box3</t>
  </si>
  <si>
    <t xml:space="preserve">box4</t>
  </si>
  <si>
    <t xml:space="preserve">box5</t>
  </si>
  <si>
    <t xml:space="preserve">writing double checked: this is 105</t>
  </si>
  <si>
    <t xml:space="preserve">writing double checked: this is 45</t>
  </si>
  <si>
    <t xml:space="preserve">writing double checked: this is 414</t>
  </si>
  <si>
    <t xml:space="preserve">box6</t>
  </si>
  <si>
    <t xml:space="preserve">writing double checked: this is 410</t>
  </si>
  <si>
    <t xml:space="preserve">writing double checked: this is 204</t>
  </si>
  <si>
    <t xml:space="preserve">Q_247_d8</t>
  </si>
  <si>
    <t xml:space="preserve">247_d8</t>
  </si>
  <si>
    <t xml:space="preserve">d8</t>
  </si>
  <si>
    <t xml:space="preserve">Q_360_d8</t>
  </si>
  <si>
    <t xml:space="preserve">360_d8</t>
  </si>
  <si>
    <t xml:space="preserve">Q_375_d8</t>
  </si>
  <si>
    <t xml:space="preserve">375_d8</t>
  </si>
  <si>
    <t xml:space="preserve">Q_7_d8</t>
  </si>
  <si>
    <t xml:space="preserve">7_d8</t>
  </si>
  <si>
    <t xml:space="preserve">Q_172_d8</t>
  </si>
  <si>
    <t xml:space="preserve">172_d8</t>
  </si>
  <si>
    <t xml:space="preserve">Q_259_d8</t>
  </si>
  <si>
    <t xml:space="preserve">259_d8</t>
  </si>
  <si>
    <t xml:space="preserve">Q_387_d8</t>
  </si>
  <si>
    <t xml:space="preserve">387_d8</t>
  </si>
  <si>
    <t xml:space="preserve">Q_200_d8</t>
  </si>
  <si>
    <t xml:space="preserve">200_d8</t>
  </si>
  <si>
    <t xml:space="preserve">writing double checked: this is 200</t>
  </si>
  <si>
    <t xml:space="preserve">Q_353_d8</t>
  </si>
  <si>
    <t xml:space="preserve">353_d8</t>
  </si>
  <si>
    <t xml:space="preserve">Q_86_d8</t>
  </si>
  <si>
    <t xml:space="preserve">86_d8</t>
  </si>
  <si>
    <t xml:space="preserve">Q_90_d8</t>
  </si>
  <si>
    <t xml:space="preserve">90_d8</t>
  </si>
  <si>
    <t xml:space="preserve">Q_8_d8</t>
  </si>
  <si>
    <t xml:space="preserve">8_d8</t>
  </si>
  <si>
    <t xml:space="preserve">Box_number</t>
  </si>
  <si>
    <t xml:space="preserve">Rhizo_root_number</t>
  </si>
  <si>
    <t xml:space="preserve">box_1</t>
  </si>
  <si>
    <t xml:space="preserve">box_2</t>
  </si>
  <si>
    <t xml:space="preserve">box_3</t>
  </si>
  <si>
    <t xml:space="preserve">box_4</t>
  </si>
  <si>
    <t xml:space="preserve">box_5</t>
  </si>
  <si>
    <t xml:space="preserve">box_6</t>
  </si>
  <si>
    <t xml:space="preserve">box_7</t>
  </si>
  <si>
    <t xml:space="preserve">box_8</t>
  </si>
  <si>
    <t xml:space="preserve">box_9</t>
  </si>
  <si>
    <t xml:space="preserve">box_10</t>
  </si>
  <si>
    <t xml:space="preserve">RAW_SBC_rep_1</t>
  </si>
  <si>
    <t xml:space="preserve">RAW_SBC_rep_2</t>
  </si>
  <si>
    <t xml:space="preserve">RAW_SBC_rep_3</t>
  </si>
  <si>
    <t xml:space="preserve">RAW_SBC_rep_4</t>
  </si>
  <si>
    <t xml:space="preserve">RAW_SBC_rep_5</t>
  </si>
  <si>
    <t xml:space="preserve">COLUMN HEADER</t>
  </si>
  <si>
    <t xml:space="preserve">boxes sent to MBL;  Look for black sharpie to orient box w/ sharpie mark in top left position</t>
  </si>
  <si>
    <t xml:space="preserve">few notes on DNA shield tubes that were accidentally spilled during sampling.  I don’t' belive they were contaminated, but its possilble.  Check if these samples are outliers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</si>
</sst>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/d/yyyy"/>
    <numFmt numFmtId="166" formatCode="h:mm"/>
    <numFmt numFmtId="167" formatCode="h:mm\ AM/PM"/>
    <numFmt numFmtId="168" formatCode="General"/>
    <numFmt numFmtId="169" formatCode="0.00"/>
    <numFmt numFmtId="170" formatCode="h:mm:ss;@"/>
    <numFmt numFmtId="171" formatCode="0"/>
    <numFmt numFmtId="172" formatCode="0.000"/>
    <numFmt numFmtId="173" formatCode="mm/dd/yy;@"/>
    <numFmt numFmtId="174" formatCode="0.000000"/>
    <numFmt numFmtId="175" formatCode="[$-409]h:mm\ AM/PM;@"/>
    <numFmt numFmtId="176" formatCode="d\-mmm"/>
    <numFmt numFmtId="177" formatCode="[$-409]d\-mmm;@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2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trike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5"/>
      <color rgb="FF44546A"/>
      <name val="Calibri"/>
      <family val="2"/>
      <charset val="1"/>
    </font>
    <font>
      <sz val="12"/>
      <color rgb="FF9C0006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333399"/>
      </patternFill>
    </fill>
    <fill>
      <patternFill patternType="solid">
        <fgColor rgb="FFFFD966"/>
        <bgColor rgb="FFFFE69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AD4DF6"/>
        <bgColor rgb="FF7030A0"/>
      </patternFill>
    </fill>
    <fill>
      <patternFill patternType="solid">
        <fgColor rgb="FFD9D9D9"/>
        <bgColor rgb="FFC9C9C9"/>
      </patternFill>
    </fill>
    <fill>
      <patternFill patternType="solid">
        <fgColor rgb="FFBFBFBF"/>
        <bgColor rgb="FFC9C9C9"/>
      </patternFill>
    </fill>
    <fill>
      <patternFill patternType="solid">
        <fgColor rgb="FFA9D18E"/>
        <bgColor rgb="FFC5E0B4"/>
      </patternFill>
    </fill>
    <fill>
      <patternFill patternType="solid">
        <fgColor rgb="FF2E75B6"/>
        <bgColor rgb="FF0070C0"/>
      </patternFill>
    </fill>
    <fill>
      <patternFill patternType="solid">
        <fgColor rgb="FFBDD7EE"/>
        <bgColor rgb="FFB4C7E7"/>
      </patternFill>
    </fill>
    <fill>
      <patternFill patternType="solid">
        <fgColor rgb="FFA6A6A6"/>
        <bgColor rgb="FFBFBFBF"/>
      </patternFill>
    </fill>
    <fill>
      <patternFill patternType="solid">
        <fgColor rgb="FF00FDFF"/>
        <bgColor rgb="FF00FFFF"/>
      </patternFill>
    </fill>
    <fill>
      <patternFill patternType="solid">
        <fgColor rgb="FF808080"/>
        <bgColor rgb="FFA6A6A6"/>
      </patternFill>
    </fill>
    <fill>
      <patternFill patternType="solid">
        <fgColor rgb="FFFFE699"/>
        <bgColor rgb="FFFFD966"/>
      </patternFill>
    </fill>
    <fill>
      <patternFill patternType="solid">
        <fgColor rgb="FFC9C9C9"/>
        <bgColor rgb="FFBFBFBF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E2F0D9"/>
        <bgColor rgb="FFD9D9D9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tru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9" fontId="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13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11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11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8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7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12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9" fontId="0" fillId="8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9" fontId="0" fillId="17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4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1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0" fillId="0" borderId="1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0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4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9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4" borderId="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4" fillId="2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73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D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D9D9D9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E699"/>
      <rgbColor rgb="FFB4C7E7"/>
      <rgbColor rgb="FFFF99CC"/>
      <rgbColor rgb="FFC9C9C9"/>
      <rgbColor rgb="FFF8CBAD"/>
      <rgbColor rgb="FF2E75B6"/>
      <rgbColor rgb="FF33CCCC"/>
      <rgbColor rgb="FFA9D18E"/>
      <rgbColor rgb="FFFFD966"/>
      <rgbColor rgb="FFFF9900"/>
      <rgbColor rgb="FFFF6600"/>
      <rgbColor rgb="FF44546A"/>
      <rgbColor rgb="FFA6A6A6"/>
      <rgbColor rgb="FF003366"/>
      <rgbColor rgb="FF00B050"/>
      <rgbColor rgb="FF003300"/>
      <rgbColor rgb="FF333300"/>
      <rgbColor rgb="FF993300"/>
      <rgbColor rgb="FFAD4DF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5.67"/>
    <col collapsed="false" customWidth="true" hidden="false" outlineLevel="0" max="7" min="2" style="0" width="8.83"/>
    <col collapsed="false" customWidth="true" hidden="false" outlineLevel="0" max="8" min="8" style="0" width="11.5"/>
    <col collapsed="false" customWidth="true" hidden="false" outlineLevel="0" max="13" min="9" style="0" width="8.83"/>
    <col collapsed="false" customWidth="true" hidden="false" outlineLevel="0" max="15" min="14" style="1" width="8.83"/>
    <col collapsed="false" customWidth="true" hidden="false" outlineLevel="0" max="16" min="16" style="2" width="8.83"/>
    <col collapsed="false" customWidth="true" hidden="false" outlineLevel="0" max="18" min="17" style="0" width="8.83"/>
  </cols>
  <sheetData>
    <row r="1" customFormat="false" ht="16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0</v>
      </c>
      <c r="Q1" s="2" t="s">
        <v>1</v>
      </c>
      <c r="R1" s="2" t="s">
        <v>2</v>
      </c>
    </row>
    <row r="2" customFormat="false" ht="16" hidden="false" customHeight="false" outlineLevel="0" collapsed="false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</row>
    <row r="3" customFormat="false" ht="16" hidden="false" customHeight="false" outlineLevel="0" collapsed="false">
      <c r="A3" s="0" t="s">
        <v>24</v>
      </c>
      <c r="B3" s="3" t="n">
        <v>43434</v>
      </c>
      <c r="C3" s="3" t="n">
        <v>43435</v>
      </c>
      <c r="D3" s="3" t="n">
        <v>43436</v>
      </c>
      <c r="E3" s="3" t="n">
        <v>43437</v>
      </c>
      <c r="F3" s="3" t="n">
        <v>43438</v>
      </c>
      <c r="G3" s="3" t="n">
        <v>43439</v>
      </c>
      <c r="H3" s="3" t="n">
        <v>43440</v>
      </c>
      <c r="I3" s="3" t="n">
        <v>43441</v>
      </c>
      <c r="J3" s="3" t="n">
        <v>43442</v>
      </c>
      <c r="K3" s="3" t="n">
        <v>43443</v>
      </c>
      <c r="L3" s="3" t="n">
        <v>43444</v>
      </c>
      <c r="M3" s="3" t="n">
        <v>43445</v>
      </c>
      <c r="N3" s="3" t="n">
        <v>43446</v>
      </c>
      <c r="O3" s="3" t="n">
        <v>43447</v>
      </c>
      <c r="P3" s="3" t="n">
        <v>43448</v>
      </c>
      <c r="Q3" s="3" t="n">
        <v>43449</v>
      </c>
      <c r="R3" s="3" t="n">
        <v>43450</v>
      </c>
    </row>
    <row r="4" customFormat="false" ht="16" hidden="false" customHeight="false" outlineLevel="0" collapsed="false">
      <c r="A4" s="4" t="n">
        <v>0.375</v>
      </c>
      <c r="B4" s="2"/>
      <c r="C4" s="5" t="s">
        <v>25</v>
      </c>
      <c r="D4" s="5" t="s">
        <v>25</v>
      </c>
      <c r="E4" s="2"/>
      <c r="F4" s="2"/>
      <c r="G4" s="2"/>
      <c r="H4" s="2"/>
      <c r="I4" s="2"/>
      <c r="J4" s="2"/>
      <c r="K4" s="2"/>
      <c r="M4" s="5" t="s">
        <v>25</v>
      </c>
      <c r="N4" s="5" t="s">
        <v>25</v>
      </c>
      <c r="O4" s="2"/>
      <c r="Q4" s="2" t="s">
        <v>26</v>
      </c>
      <c r="R4" s="2" t="s">
        <v>26</v>
      </c>
    </row>
    <row r="5" customFormat="false" ht="16" hidden="false" customHeight="false" outlineLevel="0" collapsed="false">
      <c r="A5" s="4" t="n">
        <v>0.583333333333333</v>
      </c>
      <c r="B5" s="6" t="s">
        <v>27</v>
      </c>
      <c r="C5" s="7" t="s">
        <v>27</v>
      </c>
      <c r="D5" s="7" t="s">
        <v>27</v>
      </c>
      <c r="F5" s="6" t="s">
        <v>27</v>
      </c>
      <c r="H5" s="6" t="s">
        <v>27</v>
      </c>
      <c r="J5" s="6" t="s">
        <v>27</v>
      </c>
      <c r="M5" s="7" t="s">
        <v>27</v>
      </c>
      <c r="N5" s="7" t="s">
        <v>27</v>
      </c>
      <c r="P5" s="8" t="s">
        <v>28</v>
      </c>
      <c r="Q5" s="2"/>
    </row>
    <row r="6" customFormat="false" ht="16" hidden="false" customHeight="false" outlineLevel="0" collapsed="false">
      <c r="A6" s="4" t="n">
        <v>0.75</v>
      </c>
      <c r="C6" s="9" t="s">
        <v>29</v>
      </c>
      <c r="D6" s="9" t="s">
        <v>29</v>
      </c>
      <c r="M6" s="9" t="s">
        <v>27</v>
      </c>
      <c r="N6" s="9" t="s">
        <v>27</v>
      </c>
      <c r="Q6" s="2"/>
    </row>
    <row r="7" customFormat="false" ht="16" hidden="false" customHeight="false" outlineLevel="0" collapsed="false">
      <c r="A7" s="4" t="n">
        <v>0.916666666666667</v>
      </c>
      <c r="C7" s="9" t="s">
        <v>30</v>
      </c>
      <c r="D7" s="9" t="s">
        <v>30</v>
      </c>
      <c r="M7" s="9" t="s">
        <v>30</v>
      </c>
      <c r="N7" s="9" t="s">
        <v>30</v>
      </c>
      <c r="Q7" s="2"/>
    </row>
    <row r="8" customFormat="false" ht="16" hidden="false" customHeight="false" outlineLevel="0" collapsed="false">
      <c r="A8" s="4" t="n">
        <v>0.166666666666667</v>
      </c>
      <c r="C8" s="9" t="s">
        <v>31</v>
      </c>
      <c r="D8" s="9" t="s">
        <v>31</v>
      </c>
      <c r="M8" s="9" t="s">
        <v>31</v>
      </c>
      <c r="N8" s="9" t="s">
        <v>31</v>
      </c>
      <c r="Q8" s="2"/>
    </row>
    <row r="9" customFormat="false" ht="16" hidden="false" customHeight="false" outlineLevel="0" collapsed="false">
      <c r="N9" s="2"/>
    </row>
    <row r="10" customFormat="false" ht="16" hidden="false" customHeight="false" outlineLevel="0" collapsed="false">
      <c r="A10" s="0" t="s">
        <v>32</v>
      </c>
    </row>
    <row r="11" customFormat="false" ht="16" hidden="false" customHeight="false" outlineLevel="0" collapsed="false">
      <c r="A11" s="0" t="s">
        <v>33</v>
      </c>
    </row>
    <row r="12" customFormat="false" ht="16" hidden="false" customHeight="false" outlineLevel="0" collapsed="false">
      <c r="A12" s="0" t="s">
        <v>34</v>
      </c>
    </row>
    <row r="13" customFormat="false" ht="16" hidden="false" customHeight="false" outlineLevel="0" collapsed="false">
      <c r="A13" s="0" t="s">
        <v>35</v>
      </c>
    </row>
    <row r="14" customFormat="false" ht="16" hidden="false" customHeight="false" outlineLevel="0" collapsed="false">
      <c r="A14" s="0" t="s">
        <v>36</v>
      </c>
    </row>
    <row r="15" customFormat="false" ht="17" hidden="false" customHeight="false" outlineLevel="0" collapsed="false"/>
    <row r="16" customFormat="false" ht="17" hidden="false" customHeight="false" outlineLevel="0" collapsed="false">
      <c r="B16" s="10" t="s">
        <v>37</v>
      </c>
      <c r="C16" s="11"/>
      <c r="D16" s="12"/>
    </row>
    <row r="17" customFormat="false" ht="16" hidden="false" customHeight="false" outlineLevel="0" collapsed="false">
      <c r="B17" s="13" t="n">
        <v>0.166666666666667</v>
      </c>
      <c r="C17" s="14" t="s">
        <v>38</v>
      </c>
      <c r="D17" s="15" t="s">
        <v>39</v>
      </c>
      <c r="H17" s="16" t="s">
        <v>40</v>
      </c>
      <c r="I17" s="17" t="s">
        <v>41</v>
      </c>
      <c r="J17" s="16" t="s">
        <v>42</v>
      </c>
      <c r="K17" s="16"/>
      <c r="L17" s="16"/>
      <c r="M17" s="18" t="s">
        <v>43</v>
      </c>
    </row>
    <row r="18" customFormat="false" ht="16" hidden="false" customHeight="false" outlineLevel="0" collapsed="false">
      <c r="B18" s="19" t="n">
        <v>0.208333333333333</v>
      </c>
      <c r="D18" s="20" t="s">
        <v>44</v>
      </c>
      <c r="H18" s="17" t="n">
        <v>24</v>
      </c>
      <c r="I18" s="17" t="n">
        <v>2</v>
      </c>
      <c r="J18" s="17" t="n">
        <v>6</v>
      </c>
      <c r="K18" s="16"/>
      <c r="L18" s="16" t="s">
        <v>45</v>
      </c>
      <c r="M18" s="18" t="n">
        <v>288</v>
      </c>
    </row>
    <row r="19" customFormat="false" ht="16" hidden="false" customHeight="false" outlineLevel="0" collapsed="false">
      <c r="A19" s="21"/>
      <c r="B19" s="19" t="n">
        <v>0.298611111111111</v>
      </c>
      <c r="D19" s="20" t="s">
        <v>46</v>
      </c>
      <c r="I19" s="2"/>
    </row>
    <row r="20" customFormat="false" ht="16" hidden="false" customHeight="false" outlineLevel="0" collapsed="false">
      <c r="B20" s="19" t="n">
        <v>0.333333333333333</v>
      </c>
      <c r="D20" s="20"/>
      <c r="H20" s="22" t="s">
        <v>47</v>
      </c>
      <c r="I20" s="23" t="s">
        <v>48</v>
      </c>
      <c r="J20" s="24"/>
      <c r="K20" s="24"/>
      <c r="L20" s="24"/>
      <c r="M20" s="25"/>
    </row>
    <row r="21" customFormat="false" ht="16" hidden="false" customHeight="false" outlineLevel="0" collapsed="false">
      <c r="A21" s="21"/>
      <c r="B21" s="26"/>
      <c r="D21" s="20"/>
      <c r="I21" s="27" t="s">
        <v>49</v>
      </c>
      <c r="J21" s="28"/>
      <c r="K21" s="28"/>
      <c r="L21" s="28"/>
      <c r="M21" s="29"/>
    </row>
    <row r="22" customFormat="false" ht="16" hidden="false" customHeight="false" outlineLevel="0" collapsed="false">
      <c r="B22" s="19" t="n">
        <v>0.375</v>
      </c>
      <c r="C22" s="4" t="s">
        <v>50</v>
      </c>
      <c r="D22" s="20"/>
    </row>
    <row r="23" customFormat="false" ht="16" hidden="false" customHeight="false" outlineLevel="0" collapsed="false">
      <c r="B23" s="19"/>
      <c r="C23" s="4"/>
      <c r="D23" s="20"/>
    </row>
    <row r="24" customFormat="false" ht="16" hidden="false" customHeight="false" outlineLevel="0" collapsed="false">
      <c r="B24" s="19" t="n">
        <v>0.583333333333333</v>
      </c>
      <c r="C24" s="4" t="s">
        <v>51</v>
      </c>
      <c r="D24" s="20"/>
    </row>
    <row r="25" customFormat="false" ht="16" hidden="false" customHeight="false" outlineLevel="0" collapsed="false">
      <c r="B25" s="26"/>
      <c r="D25" s="20"/>
    </row>
    <row r="26" customFormat="false" ht="16" hidden="false" customHeight="false" outlineLevel="0" collapsed="false">
      <c r="B26" s="19" t="n">
        <v>0.666666666666667</v>
      </c>
      <c r="D26" s="20"/>
    </row>
    <row r="27" customFormat="false" ht="16" hidden="false" customHeight="false" outlineLevel="0" collapsed="false">
      <c r="B27" s="19" t="n">
        <v>0.691666666666667</v>
      </c>
      <c r="D27" s="20" t="s">
        <v>52</v>
      </c>
    </row>
    <row r="28" customFormat="false" ht="16" hidden="false" customHeight="false" outlineLevel="0" collapsed="false">
      <c r="B28" s="19" t="n">
        <v>0.75</v>
      </c>
      <c r="C28" s="0" t="s">
        <v>53</v>
      </c>
      <c r="D28" s="20"/>
    </row>
    <row r="29" customFormat="false" ht="16" hidden="false" customHeight="false" outlineLevel="0" collapsed="false">
      <c r="B29" s="26"/>
      <c r="D29" s="20"/>
    </row>
    <row r="30" customFormat="false" ht="16" hidden="false" customHeight="false" outlineLevel="0" collapsed="false">
      <c r="B30" s="19" t="n">
        <v>0.791666666666667</v>
      </c>
      <c r="D30" s="20" t="s">
        <v>54</v>
      </c>
    </row>
    <row r="31" customFormat="false" ht="16" hidden="false" customHeight="false" outlineLevel="0" collapsed="false">
      <c r="B31" s="26"/>
      <c r="D31" s="20"/>
    </row>
    <row r="32" customFormat="false" ht="16" hidden="false" customHeight="false" outlineLevel="0" collapsed="false">
      <c r="B32" s="19" t="n">
        <v>0.916666666666667</v>
      </c>
      <c r="C32" s="0" t="s">
        <v>55</v>
      </c>
      <c r="D32" s="20"/>
    </row>
    <row r="33" customFormat="false" ht="17" hidden="false" customHeight="false" outlineLevel="0" collapsed="false">
      <c r="B33" s="30"/>
      <c r="C33" s="31" t="s">
        <v>56</v>
      </c>
      <c r="D33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6" activeCellId="0" sqref="S36"/>
    </sheetView>
  </sheetViews>
  <sheetFormatPr defaultColWidth="10.5" defaultRowHeight="16" zeroHeight="false" outlineLevelRow="0" outlineLevelCol="0"/>
  <cols>
    <col collapsed="false" customWidth="true" hidden="false" outlineLevel="0" max="1" min="1" style="2" width="4"/>
    <col collapsed="false" customWidth="true" hidden="false" outlineLevel="0" max="2" min="2" style="2" width="11.5"/>
    <col collapsed="false" customWidth="true" hidden="false" outlineLevel="0" max="3" min="3" style="2" width="10.83"/>
    <col collapsed="false" customWidth="true" hidden="false" outlineLevel="0" max="4" min="4" style="2" width="4"/>
    <col collapsed="false" customWidth="true" hidden="false" outlineLevel="0" max="6" min="5" style="2" width="10.83"/>
    <col collapsed="false" customWidth="true" hidden="false" outlineLevel="0" max="7" min="7" style="2" width="32.66"/>
  </cols>
  <sheetData>
    <row r="1" customFormat="false" ht="17" hidden="false" customHeight="false" outlineLevel="0" collapsed="false">
      <c r="A1" s="277" t="s">
        <v>822</v>
      </c>
      <c r="B1" s="278" t="s">
        <v>823</v>
      </c>
      <c r="C1" s="278" t="s">
        <v>824</v>
      </c>
      <c r="D1" s="278" t="s">
        <v>825</v>
      </c>
      <c r="E1" s="278" t="s">
        <v>623</v>
      </c>
      <c r="F1" s="278" t="s">
        <v>826</v>
      </c>
      <c r="G1" s="279" t="s">
        <v>102</v>
      </c>
    </row>
    <row r="2" customFormat="false" ht="16" hidden="false" customHeight="false" outlineLevel="0" collapsed="false">
      <c r="A2" s="280" t="n">
        <v>9</v>
      </c>
      <c r="B2" s="281" t="s">
        <v>827</v>
      </c>
      <c r="C2" s="281" t="s">
        <v>553</v>
      </c>
      <c r="D2" s="281" t="n">
        <v>6</v>
      </c>
      <c r="E2" s="281"/>
      <c r="F2" s="281"/>
      <c r="G2" s="282"/>
    </row>
    <row r="3" customFormat="false" ht="16" hidden="false" customHeight="false" outlineLevel="0" collapsed="false">
      <c r="A3" s="283" t="n">
        <v>9</v>
      </c>
      <c r="B3" s="17" t="s">
        <v>827</v>
      </c>
      <c r="C3" s="17" t="s">
        <v>577</v>
      </c>
      <c r="D3" s="17" t="n">
        <v>6</v>
      </c>
      <c r="E3" s="17"/>
      <c r="F3" s="17"/>
      <c r="G3" s="284"/>
    </row>
    <row r="4" customFormat="false" ht="16" hidden="false" customHeight="false" outlineLevel="0" collapsed="false">
      <c r="A4" s="283" t="n">
        <v>9</v>
      </c>
      <c r="B4" s="17" t="s">
        <v>827</v>
      </c>
      <c r="C4" s="17" t="s">
        <v>253</v>
      </c>
      <c r="D4" s="17" t="n">
        <v>2</v>
      </c>
      <c r="E4" s="17"/>
      <c r="F4" s="17"/>
      <c r="G4" s="284"/>
    </row>
    <row r="5" customFormat="false" ht="16" hidden="false" customHeight="false" outlineLevel="0" collapsed="false">
      <c r="A5" s="283" t="n">
        <v>9</v>
      </c>
      <c r="B5" s="17" t="s">
        <v>827</v>
      </c>
      <c r="C5" s="17" t="s">
        <v>286</v>
      </c>
      <c r="D5" s="17" t="n">
        <v>2</v>
      </c>
      <c r="E5" s="17"/>
      <c r="F5" s="17"/>
      <c r="G5" s="284"/>
    </row>
    <row r="6" customFormat="false" ht="16" hidden="false" customHeight="false" outlineLevel="0" collapsed="false">
      <c r="A6" s="283" t="n">
        <v>9</v>
      </c>
      <c r="B6" s="17" t="s">
        <v>827</v>
      </c>
      <c r="C6" s="17" t="s">
        <v>298</v>
      </c>
      <c r="D6" s="17" t="n">
        <v>3</v>
      </c>
      <c r="E6" s="17"/>
      <c r="F6" s="17"/>
      <c r="G6" s="284"/>
    </row>
    <row r="7" customFormat="false" ht="17" hidden="false" customHeight="false" outlineLevel="0" collapsed="false">
      <c r="A7" s="285" t="n">
        <v>9</v>
      </c>
      <c r="B7" s="286" t="s">
        <v>827</v>
      </c>
      <c r="C7" s="286" t="s">
        <v>365</v>
      </c>
      <c r="D7" s="286" t="n">
        <v>3</v>
      </c>
      <c r="E7" s="286"/>
      <c r="F7" s="286"/>
      <c r="G7" s="287"/>
    </row>
    <row r="8" customFormat="false" ht="17" hidden="false" customHeight="false" outlineLevel="0" collapsed="false">
      <c r="A8" s="288"/>
      <c r="B8" s="289"/>
      <c r="C8" s="289"/>
      <c r="D8" s="289"/>
      <c r="E8" s="289"/>
      <c r="F8" s="289"/>
      <c r="G8" s="290"/>
    </row>
    <row r="9" customFormat="false" ht="16" hidden="false" customHeight="false" outlineLevel="0" collapsed="false">
      <c r="A9" s="58" t="n">
        <v>9</v>
      </c>
      <c r="B9" s="59" t="s">
        <v>828</v>
      </c>
      <c r="C9" s="59" t="s">
        <v>151</v>
      </c>
      <c r="D9" s="59" t="n">
        <v>1</v>
      </c>
      <c r="E9" s="59"/>
      <c r="F9" s="59"/>
      <c r="G9" s="60"/>
    </row>
    <row r="10" customFormat="false" ht="16" hidden="false" customHeight="false" outlineLevel="0" collapsed="false">
      <c r="A10" s="67" t="n">
        <v>9</v>
      </c>
      <c r="B10" s="68" t="s">
        <v>828</v>
      </c>
      <c r="C10" s="68" t="s">
        <v>215</v>
      </c>
      <c r="D10" s="68" t="n">
        <v>1</v>
      </c>
      <c r="E10" s="68"/>
      <c r="F10" s="68"/>
      <c r="G10" s="70"/>
    </row>
    <row r="11" customFormat="false" ht="16" hidden="false" customHeight="false" outlineLevel="0" collapsed="false">
      <c r="A11" s="67" t="n">
        <v>9</v>
      </c>
      <c r="B11" s="68" t="s">
        <v>828</v>
      </c>
      <c r="C11" s="68" t="s">
        <v>286</v>
      </c>
      <c r="D11" s="68" t="n">
        <v>2</v>
      </c>
      <c r="E11" s="68"/>
      <c r="F11" s="68"/>
      <c r="G11" s="70"/>
    </row>
    <row r="12" customFormat="false" ht="16" hidden="false" customHeight="false" outlineLevel="0" collapsed="false">
      <c r="A12" s="67" t="n">
        <v>9</v>
      </c>
      <c r="B12" s="68" t="s">
        <v>828</v>
      </c>
      <c r="C12" s="68" t="s">
        <v>250</v>
      </c>
      <c r="D12" s="68" t="n">
        <v>2</v>
      </c>
      <c r="E12" s="68"/>
      <c r="F12" s="68"/>
      <c r="G12" s="70"/>
    </row>
    <row r="13" customFormat="false" ht="16" hidden="false" customHeight="false" outlineLevel="0" collapsed="false">
      <c r="A13" s="67" t="n">
        <v>9</v>
      </c>
      <c r="B13" s="68" t="s">
        <v>828</v>
      </c>
      <c r="C13" s="68" t="s">
        <v>434</v>
      </c>
      <c r="D13" s="68" t="n">
        <v>4</v>
      </c>
      <c r="E13" s="68"/>
      <c r="F13" s="68"/>
      <c r="G13" s="70"/>
    </row>
    <row r="14" customFormat="false" ht="17" hidden="false" customHeight="false" outlineLevel="0" collapsed="false">
      <c r="A14" s="82" t="n">
        <v>9</v>
      </c>
      <c r="B14" s="80" t="s">
        <v>828</v>
      </c>
      <c r="C14" s="80" t="s">
        <v>444</v>
      </c>
      <c r="D14" s="80" t="n">
        <v>4</v>
      </c>
      <c r="E14" s="80"/>
      <c r="F14" s="80"/>
      <c r="G14" s="81"/>
    </row>
    <row r="15" customFormat="false" ht="17" hidden="false" customHeight="false" outlineLevel="0" collapsed="false">
      <c r="A15" s="289"/>
      <c r="B15" s="289"/>
      <c r="C15" s="289"/>
      <c r="D15" s="289"/>
      <c r="E15" s="289"/>
      <c r="F15" s="289"/>
      <c r="G15" s="289"/>
    </row>
    <row r="16" customFormat="false" ht="16" hidden="false" customHeight="false" outlineLevel="0" collapsed="false">
      <c r="A16" s="291" t="n">
        <v>9</v>
      </c>
      <c r="B16" s="292" t="s">
        <v>829</v>
      </c>
      <c r="C16" s="292" t="s">
        <v>124</v>
      </c>
      <c r="D16" s="292" t="n">
        <v>1</v>
      </c>
      <c r="E16" s="292"/>
      <c r="F16" s="292"/>
      <c r="G16" s="293"/>
    </row>
    <row r="17" customFormat="false" ht="16" hidden="false" customHeight="false" outlineLevel="0" collapsed="false">
      <c r="A17" s="283" t="n">
        <v>9</v>
      </c>
      <c r="B17" s="17" t="s">
        <v>829</v>
      </c>
      <c r="C17" s="17" t="s">
        <v>151</v>
      </c>
      <c r="D17" s="17" t="n">
        <v>1</v>
      </c>
      <c r="E17" s="17"/>
      <c r="F17" s="17"/>
      <c r="G17" s="284"/>
    </row>
    <row r="18" customFormat="false" ht="16" hidden="false" customHeight="false" outlineLevel="0" collapsed="false">
      <c r="A18" s="283" t="n">
        <v>9</v>
      </c>
      <c r="B18" s="17" t="s">
        <v>829</v>
      </c>
      <c r="C18" s="17" t="s">
        <v>506</v>
      </c>
      <c r="D18" s="17" t="n">
        <v>5</v>
      </c>
      <c r="E18" s="17"/>
      <c r="F18" s="17"/>
      <c r="G18" s="284"/>
    </row>
    <row r="19" customFormat="false" ht="16" hidden="false" customHeight="false" outlineLevel="0" collapsed="false">
      <c r="A19" s="283" t="n">
        <v>9</v>
      </c>
      <c r="B19" s="17" t="s">
        <v>829</v>
      </c>
      <c r="C19" s="17" t="s">
        <v>527</v>
      </c>
      <c r="D19" s="17" t="n">
        <v>5</v>
      </c>
      <c r="E19" s="17"/>
      <c r="F19" s="17"/>
      <c r="G19" s="284"/>
    </row>
    <row r="20" customFormat="false" ht="16" hidden="false" customHeight="false" outlineLevel="0" collapsed="false">
      <c r="A20" s="283" t="n">
        <v>9</v>
      </c>
      <c r="B20" s="17" t="s">
        <v>829</v>
      </c>
      <c r="C20" s="17" t="s">
        <v>376</v>
      </c>
      <c r="D20" s="17" t="n">
        <v>4</v>
      </c>
      <c r="E20" s="17"/>
      <c r="F20" s="17"/>
      <c r="G20" s="284"/>
    </row>
    <row r="21" customFormat="false" ht="17" hidden="false" customHeight="false" outlineLevel="0" collapsed="false">
      <c r="A21" s="285" t="n">
        <v>9</v>
      </c>
      <c r="B21" s="286" t="s">
        <v>829</v>
      </c>
      <c r="C21" s="286" t="s">
        <v>442</v>
      </c>
      <c r="D21" s="286" t="n">
        <v>4</v>
      </c>
      <c r="E21" s="286"/>
      <c r="F21" s="286"/>
      <c r="G21" s="287"/>
    </row>
    <row r="22" customFormat="false" ht="17" hidden="false" customHeight="false" outlineLevel="0" collapsed="false">
      <c r="A22" s="289"/>
      <c r="B22" s="289"/>
      <c r="C22" s="289"/>
      <c r="D22" s="289"/>
      <c r="E22" s="289"/>
      <c r="F22" s="289"/>
      <c r="G22" s="289"/>
    </row>
    <row r="23" customFormat="false" ht="16" hidden="false" customHeight="false" outlineLevel="0" collapsed="false">
      <c r="A23" s="58" t="n">
        <v>10</v>
      </c>
      <c r="B23" s="59" t="s">
        <v>25</v>
      </c>
      <c r="C23" s="59" t="s">
        <v>434</v>
      </c>
      <c r="D23" s="59" t="n">
        <v>4</v>
      </c>
      <c r="E23" s="59"/>
      <c r="F23" s="59"/>
      <c r="G23" s="60"/>
    </row>
    <row r="24" customFormat="false" ht="16" hidden="false" customHeight="false" outlineLevel="0" collapsed="false">
      <c r="A24" s="67" t="n">
        <v>10</v>
      </c>
      <c r="B24" s="68" t="s">
        <v>25</v>
      </c>
      <c r="C24" s="68" t="s">
        <v>442</v>
      </c>
      <c r="D24" s="68" t="n">
        <v>4</v>
      </c>
      <c r="E24" s="68"/>
      <c r="F24" s="68"/>
      <c r="G24" s="70"/>
    </row>
    <row r="25" customFormat="false" ht="16" hidden="false" customHeight="false" outlineLevel="0" collapsed="false">
      <c r="A25" s="67" t="n">
        <v>10</v>
      </c>
      <c r="B25" s="68" t="s">
        <v>25</v>
      </c>
      <c r="C25" s="68" t="s">
        <v>333</v>
      </c>
      <c r="D25" s="68" t="n">
        <v>3</v>
      </c>
      <c r="E25" s="68"/>
      <c r="F25" s="68"/>
      <c r="G25" s="70"/>
    </row>
    <row r="26" customFormat="false" ht="16" hidden="false" customHeight="false" outlineLevel="0" collapsed="false">
      <c r="A26" s="67" t="n">
        <v>10</v>
      </c>
      <c r="B26" s="68" t="s">
        <v>25</v>
      </c>
      <c r="C26" s="68" t="s">
        <v>365</v>
      </c>
      <c r="D26" s="68" t="n">
        <v>3</v>
      </c>
      <c r="E26" s="68"/>
      <c r="F26" s="68"/>
      <c r="G26" s="70"/>
    </row>
    <row r="27" customFormat="false" ht="16" hidden="false" customHeight="false" outlineLevel="0" collapsed="false">
      <c r="A27" s="67" t="n">
        <v>10</v>
      </c>
      <c r="B27" s="68" t="s">
        <v>25</v>
      </c>
      <c r="C27" s="68" t="s">
        <v>286</v>
      </c>
      <c r="D27" s="68" t="n">
        <v>2</v>
      </c>
      <c r="E27" s="68"/>
      <c r="F27" s="68"/>
      <c r="G27" s="70"/>
    </row>
    <row r="28" customFormat="false" ht="17" hidden="false" customHeight="false" outlineLevel="0" collapsed="false">
      <c r="A28" s="82" t="n">
        <v>10</v>
      </c>
      <c r="B28" s="80" t="s">
        <v>25</v>
      </c>
      <c r="C28" s="80" t="s">
        <v>250</v>
      </c>
      <c r="D28" s="80" t="n">
        <v>2</v>
      </c>
      <c r="E28" s="80"/>
      <c r="F28" s="80"/>
      <c r="G28" s="81"/>
    </row>
    <row r="29" customFormat="false" ht="17" hidden="false" customHeight="false" outlineLevel="0" collapsed="false">
      <c r="A29" s="289"/>
      <c r="B29" s="289"/>
      <c r="C29" s="289"/>
      <c r="D29" s="289"/>
      <c r="E29" s="289"/>
      <c r="F29" s="289"/>
      <c r="G29" s="289"/>
    </row>
    <row r="30" customFormat="false" ht="16" hidden="false" customHeight="false" outlineLevel="0" collapsed="false">
      <c r="A30" s="291" t="n">
        <v>10</v>
      </c>
      <c r="B30" s="292" t="s">
        <v>27</v>
      </c>
      <c r="C30" s="292" t="s">
        <v>124</v>
      </c>
      <c r="D30" s="292" t="n">
        <v>1</v>
      </c>
      <c r="E30" s="292"/>
      <c r="F30" s="292"/>
      <c r="G30" s="293"/>
    </row>
    <row r="31" customFormat="false" ht="16" hidden="false" customHeight="false" outlineLevel="0" collapsed="false">
      <c r="A31" s="283" t="n">
        <v>10</v>
      </c>
      <c r="B31" s="17" t="s">
        <v>27</v>
      </c>
      <c r="C31" s="17" t="s">
        <v>151</v>
      </c>
      <c r="D31" s="17" t="n">
        <v>1</v>
      </c>
      <c r="E31" s="17"/>
      <c r="F31" s="17"/>
      <c r="G31" s="284"/>
    </row>
    <row r="32" customFormat="false" ht="16" hidden="false" customHeight="false" outlineLevel="0" collapsed="false">
      <c r="A32" s="283" t="n">
        <v>10</v>
      </c>
      <c r="B32" s="17" t="s">
        <v>27</v>
      </c>
      <c r="C32" s="17" t="s">
        <v>434</v>
      </c>
      <c r="D32" s="17" t="n">
        <v>4</v>
      </c>
      <c r="E32" s="17"/>
      <c r="F32" s="17"/>
      <c r="G32" s="284"/>
    </row>
    <row r="33" customFormat="false" ht="16" hidden="false" customHeight="false" outlineLevel="0" collapsed="false">
      <c r="A33" s="283" t="n">
        <v>10</v>
      </c>
      <c r="B33" s="17" t="s">
        <v>27</v>
      </c>
      <c r="C33" s="17" t="s">
        <v>442</v>
      </c>
      <c r="D33" s="17" t="n">
        <v>4</v>
      </c>
      <c r="E33" s="17"/>
      <c r="F33" s="17"/>
      <c r="G33" s="284"/>
    </row>
    <row r="34" customFormat="false" ht="16" hidden="false" customHeight="false" outlineLevel="0" collapsed="false">
      <c r="A34" s="283" t="n">
        <v>10</v>
      </c>
      <c r="B34" s="17" t="s">
        <v>27</v>
      </c>
      <c r="C34" s="17" t="s">
        <v>550</v>
      </c>
      <c r="D34" s="17" t="n">
        <v>6</v>
      </c>
      <c r="E34" s="17"/>
      <c r="F34" s="17"/>
      <c r="G34" s="284"/>
    </row>
    <row r="35" customFormat="false" ht="17" hidden="false" customHeight="false" outlineLevel="0" collapsed="false">
      <c r="A35" s="285" t="n">
        <v>10</v>
      </c>
      <c r="B35" s="286" t="s">
        <v>27</v>
      </c>
      <c r="C35" s="286" t="s">
        <v>577</v>
      </c>
      <c r="D35" s="286" t="n">
        <v>6</v>
      </c>
      <c r="E35" s="286"/>
      <c r="F35" s="286"/>
      <c r="G35" s="287"/>
    </row>
    <row r="36" customFormat="false" ht="17" hidden="false" customHeight="false" outlineLevel="0" collapsed="false">
      <c r="A36" s="289"/>
      <c r="B36" s="289"/>
      <c r="C36" s="289"/>
      <c r="D36" s="289"/>
      <c r="E36" s="289"/>
      <c r="F36" s="289"/>
      <c r="G36" s="289"/>
    </row>
    <row r="37" customFormat="false" ht="16" hidden="false" customHeight="false" outlineLevel="0" collapsed="false">
      <c r="A37" s="58" t="n">
        <v>10</v>
      </c>
      <c r="B37" s="59" t="s">
        <v>827</v>
      </c>
      <c r="C37" s="59" t="s">
        <v>383</v>
      </c>
      <c r="D37" s="59" t="n">
        <v>4</v>
      </c>
      <c r="E37" s="59"/>
      <c r="F37" s="59"/>
      <c r="G37" s="60"/>
    </row>
    <row r="38" customFormat="false" ht="16" hidden="false" customHeight="false" outlineLevel="0" collapsed="false">
      <c r="A38" s="67" t="n">
        <v>10</v>
      </c>
      <c r="B38" s="68" t="s">
        <v>827</v>
      </c>
      <c r="C38" s="68" t="s">
        <v>442</v>
      </c>
      <c r="D38" s="68" t="n">
        <v>4</v>
      </c>
      <c r="E38" s="68"/>
      <c r="F38" s="68"/>
      <c r="G38" s="70"/>
    </row>
    <row r="39" customFormat="false" ht="16" hidden="false" customHeight="false" outlineLevel="0" collapsed="false">
      <c r="A39" s="67" t="n">
        <v>10</v>
      </c>
      <c r="B39" s="68" t="s">
        <v>827</v>
      </c>
      <c r="C39" s="68" t="s">
        <v>298</v>
      </c>
      <c r="D39" s="68" t="n">
        <v>3</v>
      </c>
      <c r="E39" s="68"/>
      <c r="F39" s="68"/>
      <c r="G39" s="70"/>
    </row>
    <row r="40" customFormat="false" ht="16" hidden="false" customHeight="false" outlineLevel="0" collapsed="false">
      <c r="A40" s="67" t="n">
        <v>10</v>
      </c>
      <c r="B40" s="68" t="s">
        <v>827</v>
      </c>
      <c r="C40" s="68" t="s">
        <v>365</v>
      </c>
      <c r="D40" s="68" t="n">
        <v>3</v>
      </c>
      <c r="E40" s="68"/>
      <c r="F40" s="68"/>
      <c r="G40" s="70"/>
    </row>
    <row r="41" customFormat="false" ht="16" hidden="false" customHeight="false" outlineLevel="0" collapsed="false">
      <c r="A41" s="67" t="n">
        <v>10</v>
      </c>
      <c r="B41" s="68" t="s">
        <v>827</v>
      </c>
      <c r="C41" s="68" t="s">
        <v>251</v>
      </c>
      <c r="D41" s="68" t="n">
        <v>2</v>
      </c>
      <c r="E41" s="68"/>
      <c r="F41" s="68"/>
      <c r="G41" s="70"/>
    </row>
    <row r="42" customFormat="false" ht="17" hidden="false" customHeight="false" outlineLevel="0" collapsed="false">
      <c r="A42" s="82" t="n">
        <v>10</v>
      </c>
      <c r="B42" s="80" t="s">
        <v>827</v>
      </c>
      <c r="C42" s="80" t="s">
        <v>253</v>
      </c>
      <c r="D42" s="80" t="n">
        <v>2</v>
      </c>
      <c r="E42" s="80"/>
      <c r="F42" s="80"/>
      <c r="G42" s="81"/>
    </row>
    <row r="43" customFormat="false" ht="17" hidden="false" customHeight="false" outlineLevel="0" collapsed="false"/>
    <row r="44" customFormat="false" ht="16" hidden="false" customHeight="false" outlineLevel="0" collapsed="false">
      <c r="A44" s="291" t="n">
        <v>10</v>
      </c>
      <c r="B44" s="292" t="s">
        <v>828</v>
      </c>
      <c r="C44" s="292" t="s">
        <v>501</v>
      </c>
      <c r="D44" s="292" t="n">
        <v>5</v>
      </c>
      <c r="E44" s="292"/>
      <c r="F44" s="292"/>
      <c r="G44" s="293"/>
    </row>
    <row r="45" customFormat="false" ht="16" hidden="false" customHeight="false" outlineLevel="0" collapsed="false">
      <c r="A45" s="283" t="n">
        <v>10</v>
      </c>
      <c r="B45" s="17" t="s">
        <v>828</v>
      </c>
      <c r="C45" s="17" t="s">
        <v>506</v>
      </c>
      <c r="D45" s="17" t="n">
        <v>5</v>
      </c>
      <c r="E45" s="17"/>
      <c r="F45" s="17"/>
      <c r="G45" s="284"/>
    </row>
    <row r="46" customFormat="false" ht="16" hidden="false" customHeight="false" outlineLevel="0" collapsed="false">
      <c r="A46" s="283" t="n">
        <v>10</v>
      </c>
      <c r="B46" s="17" t="s">
        <v>828</v>
      </c>
      <c r="C46" s="17" t="s">
        <v>381</v>
      </c>
      <c r="D46" s="17" t="n">
        <v>4</v>
      </c>
      <c r="E46" s="17"/>
      <c r="F46" s="17"/>
      <c r="G46" s="284"/>
    </row>
    <row r="47" customFormat="false" ht="16" hidden="false" customHeight="false" outlineLevel="0" collapsed="false">
      <c r="A47" s="283" t="n">
        <v>10</v>
      </c>
      <c r="B47" s="17" t="s">
        <v>828</v>
      </c>
      <c r="C47" s="17" t="s">
        <v>383</v>
      </c>
      <c r="D47" s="17" t="n">
        <v>4</v>
      </c>
      <c r="E47" s="17"/>
      <c r="F47" s="17"/>
      <c r="G47" s="284"/>
    </row>
    <row r="48" customFormat="false" ht="16" hidden="false" customHeight="false" outlineLevel="0" collapsed="false">
      <c r="A48" s="283" t="n">
        <v>10</v>
      </c>
      <c r="B48" s="17" t="s">
        <v>828</v>
      </c>
      <c r="C48" s="17" t="s">
        <v>349</v>
      </c>
      <c r="D48" s="17" t="n">
        <v>3</v>
      </c>
      <c r="E48" s="17"/>
      <c r="F48" s="17"/>
      <c r="G48" s="284"/>
    </row>
    <row r="49" customFormat="false" ht="17" hidden="false" customHeight="false" outlineLevel="0" collapsed="false">
      <c r="A49" s="285" t="n">
        <v>10</v>
      </c>
      <c r="B49" s="286" t="s">
        <v>828</v>
      </c>
      <c r="C49" s="286" t="s">
        <v>365</v>
      </c>
      <c r="D49" s="286" t="n">
        <v>3</v>
      </c>
      <c r="E49" s="286"/>
      <c r="F49" s="286"/>
      <c r="G49" s="287"/>
    </row>
    <row r="50" customFormat="false" ht="17" hidden="false" customHeight="false" outlineLevel="0" collapsed="false">
      <c r="A50" s="289"/>
      <c r="B50" s="289"/>
      <c r="C50" s="289"/>
      <c r="D50" s="289"/>
      <c r="E50" s="289"/>
      <c r="F50" s="289"/>
      <c r="G50" s="289"/>
    </row>
    <row r="51" customFormat="false" ht="16" hidden="false" customHeight="false" outlineLevel="0" collapsed="false">
      <c r="A51" s="58" t="n">
        <v>10</v>
      </c>
      <c r="B51" s="59" t="s">
        <v>829</v>
      </c>
      <c r="C51" s="59" t="s">
        <v>376</v>
      </c>
      <c r="D51" s="59" t="n">
        <v>4</v>
      </c>
      <c r="E51" s="59"/>
      <c r="F51" s="59"/>
      <c r="G51" s="60"/>
    </row>
    <row r="52" customFormat="false" ht="16" hidden="false" customHeight="false" outlineLevel="0" collapsed="false">
      <c r="A52" s="67" t="n">
        <v>10</v>
      </c>
      <c r="B52" s="68" t="s">
        <v>829</v>
      </c>
      <c r="C52" s="68" t="s">
        <v>444</v>
      </c>
      <c r="D52" s="68" t="n">
        <v>4</v>
      </c>
      <c r="E52" s="68"/>
      <c r="F52" s="68"/>
      <c r="G52" s="70"/>
    </row>
    <row r="53" customFormat="false" ht="16" hidden="false" customHeight="false" outlineLevel="0" collapsed="false">
      <c r="A53" s="67" t="n">
        <v>10</v>
      </c>
      <c r="B53" s="68" t="s">
        <v>829</v>
      </c>
      <c r="C53" s="68" t="s">
        <v>151</v>
      </c>
      <c r="D53" s="68" t="n">
        <v>1</v>
      </c>
      <c r="E53" s="68"/>
      <c r="F53" s="68"/>
      <c r="G53" s="70"/>
    </row>
    <row r="54" customFormat="false" ht="16" hidden="false" customHeight="false" outlineLevel="0" collapsed="false">
      <c r="A54" s="67" t="n">
        <v>10</v>
      </c>
      <c r="B54" s="68" t="s">
        <v>829</v>
      </c>
      <c r="C54" s="68" t="s">
        <v>215</v>
      </c>
      <c r="D54" s="68" t="n">
        <v>1</v>
      </c>
      <c r="E54" s="68"/>
      <c r="F54" s="68"/>
      <c r="G54" s="70"/>
    </row>
    <row r="55" customFormat="false" ht="16" hidden="false" customHeight="false" outlineLevel="0" collapsed="false">
      <c r="A55" s="67" t="n">
        <v>10</v>
      </c>
      <c r="B55" s="68" t="s">
        <v>829</v>
      </c>
      <c r="C55" s="68" t="s">
        <v>298</v>
      </c>
      <c r="D55" s="68" t="n">
        <v>3</v>
      </c>
      <c r="E55" s="68"/>
      <c r="F55" s="68"/>
      <c r="G55" s="70"/>
    </row>
    <row r="56" customFormat="false" ht="17" hidden="false" customHeight="false" outlineLevel="0" collapsed="false">
      <c r="A56" s="82" t="n">
        <v>10</v>
      </c>
      <c r="B56" s="80" t="s">
        <v>829</v>
      </c>
      <c r="C56" s="80" t="s">
        <v>343</v>
      </c>
      <c r="D56" s="80" t="n">
        <v>3</v>
      </c>
      <c r="E56" s="80"/>
      <c r="F56" s="80"/>
      <c r="G56" s="8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22" man="true" max="16383" min="0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0.83984375" defaultRowHeight="16" zeroHeight="false" outlineLevelRow="0" outlineLevelCol="0"/>
  <cols>
    <col collapsed="false" customWidth="false" hidden="false" outlineLevel="0" max="1024" min="1" style="2" width="10.83"/>
  </cols>
  <sheetData>
    <row r="1" customFormat="false" ht="16" hidden="false" customHeight="false" outlineLevel="0" collapsed="false">
      <c r="A1" s="2" t="n">
        <v>9</v>
      </c>
      <c r="B1" s="2" t="s">
        <v>25</v>
      </c>
      <c r="C1" s="2" t="n">
        <v>1</v>
      </c>
      <c r="D1" s="2" t="n">
        <v>2</v>
      </c>
      <c r="E1" s="2" t="n">
        <v>6</v>
      </c>
      <c r="G1" s="2" t="n">
        <v>10</v>
      </c>
      <c r="H1" s="2" t="n">
        <v>64</v>
      </c>
      <c r="I1" s="2" t="n">
        <v>99</v>
      </c>
      <c r="J1" s="2" t="n">
        <v>133</v>
      </c>
      <c r="K1" s="2" t="n">
        <v>425</v>
      </c>
      <c r="L1" s="2" t="n">
        <v>431</v>
      </c>
    </row>
    <row r="2" customFormat="false" ht="16" hidden="false" customHeight="false" outlineLevel="0" collapsed="false">
      <c r="A2" s="2" t="n">
        <v>9</v>
      </c>
      <c r="B2" s="2" t="s">
        <v>27</v>
      </c>
      <c r="C2" s="2" t="n">
        <v>1</v>
      </c>
      <c r="D2" s="2" t="n">
        <v>3</v>
      </c>
      <c r="E2" s="2" t="n">
        <v>5</v>
      </c>
      <c r="G2" s="2" t="n">
        <v>9</v>
      </c>
      <c r="H2" s="2" t="n">
        <v>69</v>
      </c>
      <c r="I2" s="2" t="n">
        <v>155</v>
      </c>
      <c r="J2" s="2" t="n">
        <v>207</v>
      </c>
      <c r="K2" s="2" t="n">
        <v>313</v>
      </c>
      <c r="L2" s="2" t="n">
        <v>328</v>
      </c>
    </row>
    <row r="3" customFormat="false" ht="16" hidden="false" customHeight="false" outlineLevel="0" collapsed="false">
      <c r="A3" s="2" t="n">
        <v>9</v>
      </c>
      <c r="B3" s="2" t="s">
        <v>827</v>
      </c>
      <c r="C3" s="2" t="n">
        <v>2</v>
      </c>
      <c r="D3" s="2" t="n">
        <v>3</v>
      </c>
      <c r="E3" s="2" t="n">
        <v>6</v>
      </c>
      <c r="G3" s="16" t="s">
        <v>253</v>
      </c>
      <c r="H3" s="16" t="s">
        <v>286</v>
      </c>
      <c r="I3" s="16" t="s">
        <v>298</v>
      </c>
      <c r="J3" s="16" t="s">
        <v>365</v>
      </c>
      <c r="K3" s="16" t="s">
        <v>553</v>
      </c>
      <c r="L3" s="16" t="s">
        <v>577</v>
      </c>
    </row>
    <row r="4" customFormat="false" ht="16" hidden="false" customHeight="false" outlineLevel="0" collapsed="false">
      <c r="A4" s="2" t="n">
        <v>9</v>
      </c>
      <c r="B4" s="2" t="s">
        <v>828</v>
      </c>
      <c r="C4" s="2" t="n">
        <v>1</v>
      </c>
      <c r="D4" s="2" t="n">
        <v>2</v>
      </c>
      <c r="E4" s="2" t="n">
        <v>4</v>
      </c>
      <c r="G4" s="16" t="s">
        <v>215</v>
      </c>
      <c r="H4" s="16" t="s">
        <v>151</v>
      </c>
      <c r="I4" s="16" t="s">
        <v>250</v>
      </c>
      <c r="J4" s="16" t="s">
        <v>286</v>
      </c>
      <c r="K4" s="16" t="s">
        <v>434</v>
      </c>
      <c r="L4" s="16" t="s">
        <v>444</v>
      </c>
    </row>
    <row r="5" customFormat="false" ht="16" hidden="false" customHeight="false" outlineLevel="0" collapsed="false">
      <c r="A5" s="2" t="n">
        <v>9</v>
      </c>
      <c r="B5" s="2" t="s">
        <v>829</v>
      </c>
      <c r="C5" s="2" t="n">
        <v>5</v>
      </c>
      <c r="D5" s="2" t="n">
        <v>1</v>
      </c>
      <c r="E5" s="2" t="n">
        <v>4</v>
      </c>
      <c r="G5" s="16" t="s">
        <v>124</v>
      </c>
      <c r="H5" s="16" t="s">
        <v>151</v>
      </c>
      <c r="I5" s="16" t="s">
        <v>376</v>
      </c>
      <c r="J5" s="16" t="s">
        <v>442</v>
      </c>
      <c r="K5" s="16" t="s">
        <v>506</v>
      </c>
      <c r="L5" s="16" t="s">
        <v>527</v>
      </c>
    </row>
    <row r="7" customFormat="false" ht="16" hidden="false" customHeight="false" outlineLevel="0" collapsed="false">
      <c r="A7" s="2" t="n">
        <v>10</v>
      </c>
      <c r="B7" s="2" t="s">
        <v>25</v>
      </c>
      <c r="C7" s="2" t="n">
        <v>2</v>
      </c>
      <c r="D7" s="2" t="n">
        <v>3</v>
      </c>
      <c r="E7" s="2" t="n">
        <v>4</v>
      </c>
      <c r="G7" s="16" t="s">
        <v>250</v>
      </c>
      <c r="H7" s="16" t="s">
        <v>286</v>
      </c>
      <c r="I7" s="16" t="s">
        <v>333</v>
      </c>
      <c r="J7" s="16" t="s">
        <v>365</v>
      </c>
      <c r="K7" s="16" t="s">
        <v>434</v>
      </c>
      <c r="L7" s="16" t="s">
        <v>442</v>
      </c>
    </row>
    <row r="8" customFormat="false" ht="16" hidden="false" customHeight="false" outlineLevel="0" collapsed="false">
      <c r="A8" s="2" t="n">
        <v>10</v>
      </c>
      <c r="B8" s="2" t="s">
        <v>27</v>
      </c>
      <c r="C8" s="2" t="n">
        <v>1</v>
      </c>
      <c r="D8" s="2" t="n">
        <v>4</v>
      </c>
      <c r="E8" s="2" t="n">
        <v>6</v>
      </c>
      <c r="G8" s="16" t="s">
        <v>124</v>
      </c>
      <c r="H8" s="16" t="s">
        <v>151</v>
      </c>
      <c r="I8" s="16" t="s">
        <v>434</v>
      </c>
      <c r="J8" s="16" t="s">
        <v>442</v>
      </c>
      <c r="K8" s="16" t="s">
        <v>550</v>
      </c>
      <c r="L8" s="16" t="s">
        <v>577</v>
      </c>
    </row>
    <row r="9" customFormat="false" ht="16" hidden="false" customHeight="false" outlineLevel="0" collapsed="false">
      <c r="A9" s="2" t="n">
        <v>10</v>
      </c>
      <c r="B9" s="2" t="s">
        <v>827</v>
      </c>
      <c r="C9" s="2" t="n">
        <v>2</v>
      </c>
      <c r="D9" s="2" t="n">
        <v>3</v>
      </c>
      <c r="E9" s="2" t="n">
        <v>4</v>
      </c>
      <c r="G9" s="16" t="s">
        <v>251</v>
      </c>
      <c r="H9" s="16" t="s">
        <v>253</v>
      </c>
      <c r="I9" s="16" t="s">
        <v>298</v>
      </c>
      <c r="J9" s="16" t="s">
        <v>365</v>
      </c>
      <c r="K9" s="16" t="s">
        <v>383</v>
      </c>
      <c r="L9" s="16" t="s">
        <v>442</v>
      </c>
    </row>
    <row r="10" customFormat="false" ht="16" hidden="false" customHeight="false" outlineLevel="0" collapsed="false">
      <c r="A10" s="2" t="n">
        <v>10</v>
      </c>
      <c r="B10" s="2" t="s">
        <v>828</v>
      </c>
      <c r="C10" s="2" t="n">
        <v>3</v>
      </c>
      <c r="D10" s="2" t="n">
        <v>4</v>
      </c>
      <c r="E10" s="2" t="n">
        <v>5</v>
      </c>
      <c r="G10" s="16" t="s">
        <v>349</v>
      </c>
      <c r="H10" s="16" t="s">
        <v>365</v>
      </c>
      <c r="I10" s="16" t="s">
        <v>381</v>
      </c>
      <c r="J10" s="16" t="s">
        <v>383</v>
      </c>
      <c r="K10" s="294" t="s">
        <v>501</v>
      </c>
      <c r="L10" s="16" t="s">
        <v>506</v>
      </c>
      <c r="O10" s="16"/>
    </row>
    <row r="11" customFormat="false" ht="16" hidden="false" customHeight="false" outlineLevel="0" collapsed="false">
      <c r="A11" s="2" t="n">
        <v>10</v>
      </c>
      <c r="B11" s="2" t="s">
        <v>829</v>
      </c>
      <c r="C11" s="2" t="n">
        <v>1</v>
      </c>
      <c r="D11" s="2" t="n">
        <v>3</v>
      </c>
      <c r="E11" s="2" t="n">
        <v>4</v>
      </c>
      <c r="G11" s="16" t="s">
        <v>215</v>
      </c>
      <c r="H11" s="16" t="s">
        <v>151</v>
      </c>
      <c r="I11" s="16" t="s">
        <v>298</v>
      </c>
      <c r="J11" s="16" t="s">
        <v>343</v>
      </c>
      <c r="K11" s="16" t="s">
        <v>376</v>
      </c>
      <c r="L11" s="16" t="s">
        <v>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ColWidth="10.5" defaultRowHeight="16" zeroHeight="false" outlineLevelRow="0" outlineLevelCol="0"/>
  <cols>
    <col collapsed="false" customWidth="true" hidden="false" outlineLevel="0" max="5" min="5" style="0" width="7.16"/>
  </cols>
  <sheetData>
    <row r="1" customFormat="false" ht="16" hidden="false" customHeight="false" outlineLevel="0" collapsed="false">
      <c r="A1" s="16" t="s">
        <v>376</v>
      </c>
      <c r="B1" s="16" t="s">
        <v>830</v>
      </c>
      <c r="C1" s="17" t="s">
        <v>376</v>
      </c>
      <c r="D1" s="17" t="n">
        <v>218</v>
      </c>
      <c r="E1" s="16"/>
      <c r="F1" s="17" t="n">
        <v>25</v>
      </c>
      <c r="G1" s="17" t="n">
        <v>3</v>
      </c>
      <c r="H1" s="17" t="n">
        <v>4</v>
      </c>
      <c r="I1" s="17" t="n">
        <v>2</v>
      </c>
      <c r="J1" s="17" t="n">
        <v>8</v>
      </c>
      <c r="K1" s="17" t="n">
        <v>21</v>
      </c>
      <c r="L1" s="143" t="s">
        <v>125</v>
      </c>
      <c r="M1" s="143" t="s">
        <v>131</v>
      </c>
      <c r="N1" s="143" t="s">
        <v>127</v>
      </c>
      <c r="O1" s="143" t="s">
        <v>128</v>
      </c>
      <c r="P1" s="143" t="s">
        <v>128</v>
      </c>
      <c r="Q1" s="144" t="s">
        <v>129</v>
      </c>
      <c r="R1" s="16"/>
      <c r="S1" s="16"/>
      <c r="T1" s="139"/>
      <c r="U1" s="139"/>
      <c r="V1" s="139"/>
      <c r="W1" s="139"/>
      <c r="X1" s="139"/>
      <c r="Y1" s="155" t="n">
        <v>43448</v>
      </c>
      <c r="Z1" s="238"/>
      <c r="AA1" s="216"/>
      <c r="AB1" s="216"/>
      <c r="AC1" s="217"/>
      <c r="AD1" s="217"/>
      <c r="AE1" s="218"/>
      <c r="AF1" s="218"/>
      <c r="AG1" s="217"/>
      <c r="AH1" s="16"/>
      <c r="AJ1" s="0" t="n">
        <v>118.1</v>
      </c>
      <c r="AL1" s="16" t="s">
        <v>665</v>
      </c>
      <c r="AM1" s="16" t="s">
        <v>665</v>
      </c>
    </row>
    <row r="2" customFormat="false" ht="16" hidden="false" customHeight="false" outlineLevel="0" collapsed="false">
      <c r="A2" s="16" t="s">
        <v>282</v>
      </c>
      <c r="B2" s="16" t="s">
        <v>830</v>
      </c>
      <c r="C2" s="17" t="s">
        <v>282</v>
      </c>
      <c r="D2" s="17" t="n">
        <v>129</v>
      </c>
      <c r="E2" s="16"/>
      <c r="F2" s="17" t="n">
        <v>15</v>
      </c>
      <c r="G2" s="17" t="n">
        <v>5</v>
      </c>
      <c r="H2" s="17" t="n">
        <v>2</v>
      </c>
      <c r="I2" s="17" t="n">
        <v>1</v>
      </c>
      <c r="J2" s="17" t="n">
        <v>9</v>
      </c>
      <c r="K2" s="17" t="n">
        <v>10</v>
      </c>
      <c r="L2" s="162" t="s">
        <v>125</v>
      </c>
      <c r="M2" s="162" t="s">
        <v>131</v>
      </c>
      <c r="N2" s="162" t="s">
        <v>127</v>
      </c>
      <c r="O2" s="162" t="s">
        <v>167</v>
      </c>
      <c r="P2" s="162" t="s">
        <v>167</v>
      </c>
      <c r="Q2" s="169" t="s">
        <v>129</v>
      </c>
      <c r="R2" s="16"/>
      <c r="S2" s="16"/>
      <c r="T2" s="139"/>
      <c r="U2" s="139"/>
      <c r="V2" s="139"/>
      <c r="W2" s="139"/>
      <c r="X2" s="139"/>
      <c r="Y2" s="155" t="n">
        <v>43448</v>
      </c>
      <c r="Z2" s="238"/>
      <c r="AA2" s="216"/>
      <c r="AB2" s="216"/>
      <c r="AC2" s="217"/>
      <c r="AD2" s="217"/>
      <c r="AE2" s="218"/>
      <c r="AF2" s="218"/>
      <c r="AG2" s="217"/>
      <c r="AH2" s="16"/>
      <c r="AJ2" s="0" t="n">
        <v>113.9</v>
      </c>
      <c r="AL2" s="16" t="s">
        <v>665</v>
      </c>
      <c r="AM2" s="184" t="s">
        <v>665</v>
      </c>
    </row>
    <row r="3" customFormat="false" ht="16" hidden="false" customHeight="false" outlineLevel="0" collapsed="false">
      <c r="A3" s="16" t="s">
        <v>286</v>
      </c>
      <c r="B3" s="16" t="s">
        <v>830</v>
      </c>
      <c r="C3" s="17" t="s">
        <v>286</v>
      </c>
      <c r="D3" s="17" t="n">
        <v>133</v>
      </c>
      <c r="E3" s="16"/>
      <c r="F3" s="17" t="n">
        <v>15</v>
      </c>
      <c r="G3" s="17" t="n">
        <v>13</v>
      </c>
      <c r="H3" s="17" t="n">
        <v>2</v>
      </c>
      <c r="I3" s="17" t="n">
        <v>1</v>
      </c>
      <c r="J3" s="17" t="n">
        <v>12</v>
      </c>
      <c r="K3" s="17" t="n">
        <v>9</v>
      </c>
      <c r="L3" s="143" t="s">
        <v>125</v>
      </c>
      <c r="M3" s="143" t="s">
        <v>131</v>
      </c>
      <c r="N3" s="143" t="s">
        <v>127</v>
      </c>
      <c r="O3" s="143" t="s">
        <v>128</v>
      </c>
      <c r="P3" s="143" t="s">
        <v>128</v>
      </c>
      <c r="Q3" s="144" t="s">
        <v>129</v>
      </c>
      <c r="R3" s="16"/>
      <c r="S3" s="16"/>
      <c r="T3" s="139"/>
      <c r="U3" s="139"/>
      <c r="V3" s="139"/>
      <c r="W3" s="139"/>
      <c r="X3" s="139"/>
      <c r="Y3" s="155" t="n">
        <v>43448</v>
      </c>
      <c r="Z3" s="238"/>
      <c r="AA3" s="216"/>
      <c r="AB3" s="216"/>
      <c r="AC3" s="217"/>
      <c r="AD3" s="217"/>
      <c r="AE3" s="218"/>
      <c r="AF3" s="218"/>
      <c r="AG3" s="217"/>
      <c r="AH3" s="16"/>
      <c r="AJ3" s="0" t="n">
        <v>110.8</v>
      </c>
      <c r="AL3" s="16" t="s">
        <v>665</v>
      </c>
      <c r="AM3" s="16" t="s">
        <v>665</v>
      </c>
    </row>
    <row r="4" customFormat="false" ht="16" hidden="false" customHeight="false" outlineLevel="0" collapsed="false">
      <c r="A4" s="16" t="s">
        <v>396</v>
      </c>
      <c r="B4" s="16" t="s">
        <v>830</v>
      </c>
      <c r="C4" s="17" t="s">
        <v>396</v>
      </c>
      <c r="D4" s="17" t="n">
        <v>234</v>
      </c>
      <c r="E4" s="16"/>
      <c r="F4" s="17" t="n">
        <v>26</v>
      </c>
      <c r="G4" s="17" t="n">
        <v>17</v>
      </c>
      <c r="H4" s="17" t="n">
        <v>4</v>
      </c>
      <c r="I4" s="17" t="n">
        <v>2</v>
      </c>
      <c r="J4" s="17" t="n">
        <v>13</v>
      </c>
      <c r="K4" s="17" t="n">
        <v>24</v>
      </c>
      <c r="L4" s="143" t="s">
        <v>125</v>
      </c>
      <c r="M4" s="143" t="s">
        <v>131</v>
      </c>
      <c r="N4" s="143" t="s">
        <v>127</v>
      </c>
      <c r="O4" s="143" t="s">
        <v>150</v>
      </c>
      <c r="P4" s="143" t="s">
        <v>150</v>
      </c>
      <c r="Q4" s="144" t="s">
        <v>129</v>
      </c>
      <c r="R4" s="143" t="s">
        <v>94</v>
      </c>
      <c r="S4" s="17"/>
      <c r="T4" s="295"/>
      <c r="U4" s="295"/>
      <c r="V4" s="139"/>
      <c r="W4" s="139"/>
      <c r="X4" s="139"/>
      <c r="Y4" s="155" t="n">
        <v>43448</v>
      </c>
      <c r="Z4" s="238"/>
      <c r="AA4" s="216"/>
      <c r="AB4" s="216"/>
      <c r="AC4" s="217"/>
      <c r="AD4" s="217"/>
      <c r="AE4" s="218"/>
      <c r="AF4" s="218"/>
      <c r="AG4" s="217"/>
      <c r="AH4" s="16"/>
      <c r="AJ4" s="0" t="n">
        <v>110.5</v>
      </c>
      <c r="AL4" s="16" t="s">
        <v>665</v>
      </c>
      <c r="AM4" s="16" t="s">
        <v>665</v>
      </c>
    </row>
    <row r="5" customFormat="false" ht="16" hidden="false" customHeight="false" outlineLevel="0" collapsed="false">
      <c r="A5" s="16" t="s">
        <v>200</v>
      </c>
      <c r="B5" s="16" t="s">
        <v>830</v>
      </c>
      <c r="C5" s="17" t="s">
        <v>200</v>
      </c>
      <c r="D5" s="17" t="n">
        <v>51</v>
      </c>
      <c r="E5" s="16"/>
      <c r="F5" s="17" t="n">
        <v>6</v>
      </c>
      <c r="G5" s="17" t="n">
        <v>11</v>
      </c>
      <c r="H5" s="17" t="n">
        <v>1</v>
      </c>
      <c r="I5" s="17" t="n">
        <v>1</v>
      </c>
      <c r="J5" s="17" t="n">
        <v>11</v>
      </c>
      <c r="K5" s="17" t="n">
        <v>24</v>
      </c>
      <c r="L5" s="143" t="s">
        <v>125</v>
      </c>
      <c r="M5" s="143" t="s">
        <v>131</v>
      </c>
      <c r="N5" s="143" t="s">
        <v>127</v>
      </c>
      <c r="O5" s="143" t="s">
        <v>128</v>
      </c>
      <c r="P5" s="143" t="s">
        <v>128</v>
      </c>
      <c r="Q5" s="144" t="s">
        <v>129</v>
      </c>
      <c r="R5" s="16"/>
      <c r="S5" s="16"/>
      <c r="T5" s="139"/>
      <c r="U5" s="139"/>
      <c r="V5" s="139"/>
      <c r="W5" s="139"/>
      <c r="X5" s="139"/>
      <c r="Y5" s="155" t="n">
        <v>43448</v>
      </c>
      <c r="Z5" s="238"/>
      <c r="AA5" s="216"/>
      <c r="AB5" s="216"/>
      <c r="AC5" s="217"/>
      <c r="AD5" s="217"/>
      <c r="AE5" s="218"/>
      <c r="AF5" s="218"/>
      <c r="AG5" s="217"/>
      <c r="AH5" s="16"/>
      <c r="AJ5" s="0" t="n">
        <v>108.2</v>
      </c>
      <c r="AL5" s="16" t="s">
        <v>665</v>
      </c>
      <c r="AM5" s="16" t="s">
        <v>665</v>
      </c>
    </row>
    <row r="6" customFormat="false" ht="16" hidden="false" customHeight="false" outlineLevel="0" collapsed="false">
      <c r="A6" s="16" t="s">
        <v>191</v>
      </c>
      <c r="B6" s="16" t="s">
        <v>830</v>
      </c>
      <c r="C6" s="17" t="s">
        <v>191</v>
      </c>
      <c r="D6" s="17" t="n">
        <v>41</v>
      </c>
      <c r="E6" s="16"/>
      <c r="F6" s="17" t="n">
        <v>5</v>
      </c>
      <c r="G6" s="17" t="n">
        <v>9</v>
      </c>
      <c r="H6" s="17" t="n">
        <v>1</v>
      </c>
      <c r="I6" s="17" t="n">
        <v>1</v>
      </c>
      <c r="J6" s="17" t="n">
        <v>10</v>
      </c>
      <c r="K6" s="17" t="n">
        <v>21</v>
      </c>
      <c r="L6" s="143" t="s">
        <v>125</v>
      </c>
      <c r="M6" s="143" t="s">
        <v>131</v>
      </c>
      <c r="N6" s="143" t="s">
        <v>127</v>
      </c>
      <c r="O6" s="143" t="s">
        <v>150</v>
      </c>
      <c r="P6" s="143" t="s">
        <v>150</v>
      </c>
      <c r="Q6" s="144" t="s">
        <v>129</v>
      </c>
      <c r="R6" s="143" t="s">
        <v>94</v>
      </c>
      <c r="S6" s="17"/>
      <c r="T6" s="295"/>
      <c r="U6" s="295"/>
      <c r="V6" s="139"/>
      <c r="W6" s="139"/>
      <c r="X6" s="139"/>
      <c r="Y6" s="155" t="n">
        <v>43448</v>
      </c>
      <c r="Z6" s="238"/>
      <c r="AA6" s="216"/>
      <c r="AB6" s="216"/>
      <c r="AC6" s="217"/>
      <c r="AD6" s="217"/>
      <c r="AE6" s="218"/>
      <c r="AF6" s="218"/>
      <c r="AG6" s="217"/>
      <c r="AH6" s="16"/>
      <c r="AJ6" s="0" t="n">
        <v>107.6</v>
      </c>
      <c r="AL6" s="16" t="s">
        <v>665</v>
      </c>
      <c r="AM6" s="16" t="s">
        <v>665</v>
      </c>
    </row>
    <row r="7" customFormat="false" ht="16" hidden="false" customHeight="false" outlineLevel="0" collapsed="false">
      <c r="A7" s="16" t="s">
        <v>485</v>
      </c>
      <c r="B7" s="16" t="s">
        <v>830</v>
      </c>
      <c r="C7" s="17" t="s">
        <v>485</v>
      </c>
      <c r="D7" s="17" t="n">
        <v>316</v>
      </c>
      <c r="E7" s="16"/>
      <c r="F7" s="17" t="n">
        <v>36</v>
      </c>
      <c r="G7" s="17" t="n">
        <v>1</v>
      </c>
      <c r="H7" s="17" t="n">
        <v>5</v>
      </c>
      <c r="I7" s="17" t="n">
        <v>3</v>
      </c>
      <c r="J7" s="17" t="n">
        <v>6</v>
      </c>
      <c r="K7" s="17" t="n">
        <v>21</v>
      </c>
      <c r="L7" s="143" t="s">
        <v>125</v>
      </c>
      <c r="M7" s="143" t="s">
        <v>131</v>
      </c>
      <c r="N7" s="143" t="s">
        <v>127</v>
      </c>
      <c r="O7" s="143" t="s">
        <v>150</v>
      </c>
      <c r="P7" s="143" t="s">
        <v>150</v>
      </c>
      <c r="Q7" s="144" t="s">
        <v>129</v>
      </c>
      <c r="R7" s="143" t="s">
        <v>94</v>
      </c>
      <c r="S7" s="17"/>
      <c r="T7" s="295"/>
      <c r="U7" s="295"/>
      <c r="V7" s="139"/>
      <c r="W7" s="139"/>
      <c r="X7" s="139"/>
      <c r="Y7" s="155" t="n">
        <v>43448</v>
      </c>
      <c r="Z7" s="238"/>
      <c r="AA7" s="216"/>
      <c r="AB7" s="216"/>
      <c r="AC7" s="217"/>
      <c r="AD7" s="217"/>
      <c r="AE7" s="218"/>
      <c r="AF7" s="218"/>
      <c r="AG7" s="217"/>
      <c r="AH7" s="16"/>
      <c r="AJ7" s="0" t="n">
        <v>107.1</v>
      </c>
      <c r="AL7" s="16" t="s">
        <v>665</v>
      </c>
      <c r="AM7" s="16" t="s">
        <v>665</v>
      </c>
    </row>
    <row r="8" customFormat="false" ht="16" hidden="false" customHeight="false" outlineLevel="0" collapsed="false">
      <c r="A8" s="16" t="s">
        <v>310</v>
      </c>
      <c r="B8" s="16" t="s">
        <v>830</v>
      </c>
      <c r="C8" s="17" t="s">
        <v>310</v>
      </c>
      <c r="D8" s="17" t="n">
        <v>155</v>
      </c>
      <c r="E8" s="16"/>
      <c r="F8" s="17" t="n">
        <v>18</v>
      </c>
      <c r="G8" s="17" t="n">
        <v>3</v>
      </c>
      <c r="H8" s="17" t="n">
        <v>3</v>
      </c>
      <c r="I8" s="17" t="n">
        <v>2</v>
      </c>
      <c r="J8" s="17" t="n">
        <v>8</v>
      </c>
      <c r="K8" s="17" t="n">
        <v>7</v>
      </c>
      <c r="L8" s="143" t="s">
        <v>125</v>
      </c>
      <c r="M8" s="143" t="s">
        <v>131</v>
      </c>
      <c r="N8" s="143" t="s">
        <v>127</v>
      </c>
      <c r="O8" s="143" t="s">
        <v>150</v>
      </c>
      <c r="P8" s="143" t="s">
        <v>150</v>
      </c>
      <c r="Q8" s="144" t="s">
        <v>129</v>
      </c>
      <c r="R8" s="143" t="s">
        <v>94</v>
      </c>
      <c r="S8" s="17"/>
      <c r="T8" s="295"/>
      <c r="U8" s="295"/>
      <c r="V8" s="139"/>
      <c r="W8" s="139"/>
      <c r="X8" s="139"/>
      <c r="Y8" s="155" t="n">
        <v>43448</v>
      </c>
      <c r="Z8" s="238"/>
      <c r="AA8" s="216"/>
      <c r="AB8" s="216"/>
      <c r="AC8" s="217"/>
      <c r="AD8" s="217"/>
      <c r="AE8" s="218"/>
      <c r="AF8" s="218"/>
      <c r="AG8" s="217"/>
      <c r="AH8" s="16"/>
      <c r="AJ8" s="0" t="n">
        <v>106.4</v>
      </c>
      <c r="AL8" s="16" t="s">
        <v>665</v>
      </c>
      <c r="AM8" s="16" t="s">
        <v>665</v>
      </c>
    </row>
    <row r="9" customFormat="false" ht="16" hidden="false" customHeight="false" outlineLevel="0" collapsed="false">
      <c r="A9" s="16" t="s">
        <v>312</v>
      </c>
      <c r="B9" s="16" t="s">
        <v>830</v>
      </c>
      <c r="C9" s="17" t="s">
        <v>312</v>
      </c>
      <c r="D9" s="17" t="n">
        <v>157</v>
      </c>
      <c r="E9" s="16"/>
      <c r="F9" s="17" t="n">
        <v>18</v>
      </c>
      <c r="G9" s="17" t="n">
        <v>7</v>
      </c>
      <c r="H9" s="17" t="n">
        <v>3</v>
      </c>
      <c r="I9" s="17" t="n">
        <v>2</v>
      </c>
      <c r="J9" s="17" t="n">
        <v>10</v>
      </c>
      <c r="K9" s="17" t="n">
        <v>5</v>
      </c>
      <c r="L9" s="153" t="s">
        <v>125</v>
      </c>
      <c r="M9" s="153" t="s">
        <v>131</v>
      </c>
      <c r="N9" s="153" t="s">
        <v>127</v>
      </c>
      <c r="O9" s="153"/>
      <c r="P9" s="153"/>
      <c r="Q9" s="153"/>
      <c r="R9" s="16"/>
      <c r="S9" s="16"/>
      <c r="T9" s="139"/>
      <c r="U9" s="139"/>
      <c r="V9" s="139"/>
      <c r="W9" s="139"/>
      <c r="X9" s="139"/>
      <c r="Y9" s="155" t="n">
        <v>43448</v>
      </c>
      <c r="Z9" s="238"/>
      <c r="AA9" s="216"/>
      <c r="AB9" s="216"/>
      <c r="AC9" s="217"/>
      <c r="AD9" s="217"/>
      <c r="AE9" s="218"/>
      <c r="AF9" s="218"/>
      <c r="AG9" s="217"/>
      <c r="AH9" s="16"/>
      <c r="AJ9" s="0" t="n">
        <v>100.7</v>
      </c>
      <c r="AL9" s="16" t="s">
        <v>665</v>
      </c>
      <c r="AM9" s="16" t="s">
        <v>665</v>
      </c>
    </row>
    <row r="10" customFormat="false" ht="16" hidden="false" customHeight="false" outlineLevel="0" collapsed="false">
      <c r="A10" s="16" t="s">
        <v>589</v>
      </c>
      <c r="B10" s="16" t="s">
        <v>830</v>
      </c>
      <c r="C10" s="17" t="s">
        <v>589</v>
      </c>
      <c r="D10" s="17" t="n">
        <v>418</v>
      </c>
      <c r="E10" s="16"/>
      <c r="F10" s="17" t="n">
        <v>47</v>
      </c>
      <c r="G10" s="17" t="n">
        <v>7</v>
      </c>
      <c r="H10" s="17" t="n">
        <v>6</v>
      </c>
      <c r="I10" s="17" t="n">
        <v>3</v>
      </c>
      <c r="J10" s="17" t="n">
        <v>10</v>
      </c>
      <c r="K10" s="17" t="n">
        <v>9</v>
      </c>
      <c r="L10" s="143" t="s">
        <v>125</v>
      </c>
      <c r="M10" s="143" t="s">
        <v>131</v>
      </c>
      <c r="N10" s="143" t="s">
        <v>127</v>
      </c>
      <c r="O10" s="143" t="s">
        <v>150</v>
      </c>
      <c r="P10" s="143" t="s">
        <v>150</v>
      </c>
      <c r="Q10" s="144" t="s">
        <v>129</v>
      </c>
      <c r="R10" s="143" t="s">
        <v>94</v>
      </c>
      <c r="S10" s="17"/>
      <c r="T10" s="295"/>
      <c r="U10" s="295"/>
      <c r="V10" s="139"/>
      <c r="W10" s="139"/>
      <c r="X10" s="139"/>
      <c r="Y10" s="155" t="n">
        <v>43448</v>
      </c>
      <c r="Z10" s="238"/>
      <c r="AA10" s="216"/>
      <c r="AB10" s="216"/>
      <c r="AC10" s="217"/>
      <c r="AD10" s="217"/>
      <c r="AE10" s="218"/>
      <c r="AF10" s="218"/>
      <c r="AG10" s="217"/>
      <c r="AH10" s="16"/>
      <c r="AJ10" s="0" t="n">
        <v>69.4</v>
      </c>
      <c r="AL10" s="16" t="s">
        <v>665</v>
      </c>
      <c r="AM10" s="16" t="s">
        <v>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72" activeCellId="0" sqref="B27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9.5"/>
    <col collapsed="false" customWidth="true" hidden="false" outlineLevel="0" max="3" min="3" style="0" width="7.16"/>
    <col collapsed="false" customWidth="true" hidden="false" outlineLevel="0" max="4" min="4" style="0" width="14"/>
    <col collapsed="false" customWidth="true" hidden="false" outlineLevel="0" max="5" min="5" style="0" width="17.67"/>
    <col collapsed="false" customWidth="true" hidden="false" outlineLevel="0" max="7" min="7" style="0" width="15.16"/>
    <col collapsed="false" customWidth="true" hidden="false" outlineLevel="0" max="8" min="8" style="0" width="14"/>
    <col collapsed="false" customWidth="true" hidden="false" outlineLevel="0" max="9" min="9" style="0" width="14.16"/>
    <col collapsed="false" customWidth="true" hidden="false" outlineLevel="0" max="10" min="10" style="0" width="14.66"/>
  </cols>
  <sheetData>
    <row r="1" customFormat="false" ht="16" hidden="false" customHeight="false" outlineLevel="0" collapsed="false">
      <c r="A1" s="0" t="s">
        <v>831</v>
      </c>
      <c r="B1" s="0" t="s">
        <v>608</v>
      </c>
      <c r="C1" s="16" t="s">
        <v>88</v>
      </c>
      <c r="D1" s="0" t="s">
        <v>832</v>
      </c>
      <c r="E1" s="0" t="s">
        <v>833</v>
      </c>
      <c r="F1" s="16" t="s">
        <v>89</v>
      </c>
      <c r="G1" s="16" t="s">
        <v>90</v>
      </c>
      <c r="H1" s="16" t="s">
        <v>91</v>
      </c>
      <c r="I1" s="17" t="s">
        <v>92</v>
      </c>
      <c r="J1" s="135" t="s">
        <v>93</v>
      </c>
    </row>
    <row r="2" customFormat="false" ht="16" hidden="false" customHeight="false" outlineLevel="0" collapsed="false">
      <c r="A2" s="0" t="s">
        <v>834</v>
      </c>
      <c r="B2" s="0" t="s">
        <v>296</v>
      </c>
      <c r="C2" s="0" t="n">
        <v>143</v>
      </c>
      <c r="F2" s="0" t="s">
        <v>125</v>
      </c>
      <c r="G2" s="0" t="s">
        <v>126</v>
      </c>
      <c r="H2" s="0" t="s">
        <v>132</v>
      </c>
      <c r="I2" s="0" t="s">
        <v>142</v>
      </c>
      <c r="J2" s="0" t="s">
        <v>158</v>
      </c>
    </row>
    <row r="3" customFormat="false" ht="16" hidden="false" customHeight="false" outlineLevel="0" collapsed="false">
      <c r="A3" s="0" t="s">
        <v>834</v>
      </c>
      <c r="B3" s="0" t="s">
        <v>467</v>
      </c>
      <c r="C3" s="0" t="n">
        <v>301</v>
      </c>
      <c r="F3" s="0" t="s">
        <v>125</v>
      </c>
      <c r="G3" s="0" t="s">
        <v>126</v>
      </c>
      <c r="H3" s="0" t="s">
        <v>132</v>
      </c>
      <c r="I3" s="0" t="s">
        <v>142</v>
      </c>
      <c r="J3" s="0" t="s">
        <v>158</v>
      </c>
    </row>
    <row r="4" customFormat="false" ht="16" hidden="false" customHeight="false" outlineLevel="0" collapsed="false">
      <c r="A4" s="0" t="s">
        <v>834</v>
      </c>
      <c r="B4" s="0" t="s">
        <v>265</v>
      </c>
      <c r="C4" s="0" t="n">
        <v>112</v>
      </c>
      <c r="F4" s="0" t="s">
        <v>125</v>
      </c>
      <c r="G4" s="0" t="s">
        <v>131</v>
      </c>
      <c r="H4" s="0" t="s">
        <v>132</v>
      </c>
      <c r="I4" s="0" t="s">
        <v>142</v>
      </c>
      <c r="J4" s="0" t="s">
        <v>156</v>
      </c>
    </row>
    <row r="5" customFormat="false" ht="16" hidden="false" customHeight="false" outlineLevel="0" collapsed="false">
      <c r="A5" s="0" t="s">
        <v>834</v>
      </c>
      <c r="B5" s="0" t="s">
        <v>390</v>
      </c>
      <c r="C5" s="0" t="n">
        <v>230</v>
      </c>
      <c r="F5" s="0" t="s">
        <v>125</v>
      </c>
      <c r="G5" s="0" t="s">
        <v>126</v>
      </c>
      <c r="H5" s="0" t="s">
        <v>132</v>
      </c>
      <c r="I5" s="0" t="s">
        <v>142</v>
      </c>
      <c r="J5" s="0" t="s">
        <v>27</v>
      </c>
    </row>
    <row r="6" customFormat="false" ht="16" hidden="false" customHeight="false" outlineLevel="0" collapsed="false">
      <c r="A6" s="0" t="s">
        <v>834</v>
      </c>
      <c r="B6" s="0" t="s">
        <v>563</v>
      </c>
      <c r="C6" s="0" t="n">
        <v>391</v>
      </c>
      <c r="F6" s="0" t="s">
        <v>125</v>
      </c>
      <c r="G6" s="0" t="s">
        <v>126</v>
      </c>
      <c r="H6" s="0" t="s">
        <v>132</v>
      </c>
      <c r="I6" s="0" t="s">
        <v>142</v>
      </c>
      <c r="J6" s="0" t="s">
        <v>27</v>
      </c>
    </row>
    <row r="7" customFormat="false" ht="16" hidden="false" customHeight="false" outlineLevel="0" collapsed="false">
      <c r="A7" s="0" t="s">
        <v>834</v>
      </c>
      <c r="B7" s="0" t="s">
        <v>448</v>
      </c>
      <c r="C7" s="0" t="n">
        <v>285</v>
      </c>
      <c r="F7" s="0" t="s">
        <v>125</v>
      </c>
      <c r="G7" s="0" t="s">
        <v>131</v>
      </c>
      <c r="H7" s="0" t="s">
        <v>132</v>
      </c>
      <c r="I7" s="0" t="s">
        <v>142</v>
      </c>
      <c r="J7" s="0" t="s">
        <v>25</v>
      </c>
    </row>
    <row r="8" customFormat="false" ht="16" hidden="false" customHeight="false" outlineLevel="0" collapsed="false">
      <c r="A8" s="0" t="s">
        <v>834</v>
      </c>
      <c r="B8" s="0" t="s">
        <v>160</v>
      </c>
      <c r="C8" s="0" t="n">
        <v>16</v>
      </c>
      <c r="F8" s="0" t="s">
        <v>125</v>
      </c>
      <c r="G8" s="0" t="s">
        <v>131</v>
      </c>
      <c r="H8" s="0" t="s">
        <v>132</v>
      </c>
      <c r="I8" s="0" t="s">
        <v>142</v>
      </c>
      <c r="J8" s="0" t="s">
        <v>25</v>
      </c>
    </row>
    <row r="9" customFormat="false" ht="16" hidden="false" customHeight="false" outlineLevel="0" collapsed="false">
      <c r="A9" s="0" t="s">
        <v>834</v>
      </c>
      <c r="B9" s="0" t="s">
        <v>341</v>
      </c>
      <c r="C9" s="0" t="n">
        <v>184</v>
      </c>
      <c r="F9" s="0" t="s">
        <v>125</v>
      </c>
      <c r="G9" s="0" t="s">
        <v>131</v>
      </c>
      <c r="H9" s="0" t="s">
        <v>132</v>
      </c>
      <c r="I9" s="0" t="s">
        <v>142</v>
      </c>
      <c r="J9" s="0" t="s">
        <v>158</v>
      </c>
    </row>
    <row r="10" customFormat="false" ht="16" hidden="false" customHeight="false" outlineLevel="0" collapsed="false">
      <c r="A10" s="0" t="s">
        <v>834</v>
      </c>
      <c r="B10" s="0" t="s">
        <v>487</v>
      </c>
      <c r="C10" s="0" t="n">
        <v>318</v>
      </c>
      <c r="F10" s="0" t="s">
        <v>125</v>
      </c>
      <c r="G10" s="0" t="s">
        <v>131</v>
      </c>
      <c r="H10" s="0" t="s">
        <v>132</v>
      </c>
      <c r="I10" s="0" t="s">
        <v>142</v>
      </c>
      <c r="J10" s="0" t="s">
        <v>158</v>
      </c>
    </row>
    <row r="11" customFormat="false" ht="16" hidden="false" customHeight="false" outlineLevel="0" collapsed="false">
      <c r="A11" s="0" t="s">
        <v>834</v>
      </c>
      <c r="B11" s="0" t="s">
        <v>479</v>
      </c>
      <c r="C11" s="0" t="n">
        <v>311</v>
      </c>
      <c r="F11" s="0" t="s">
        <v>125</v>
      </c>
      <c r="G11" s="0" t="s">
        <v>126</v>
      </c>
      <c r="H11" s="0" t="s">
        <v>132</v>
      </c>
      <c r="I11" s="0" t="s">
        <v>142</v>
      </c>
      <c r="J11" s="0" t="s">
        <v>156</v>
      </c>
    </row>
    <row r="12" customFormat="false" ht="16" hidden="false" customHeight="false" outlineLevel="0" collapsed="false">
      <c r="A12" s="0" t="s">
        <v>834</v>
      </c>
      <c r="B12" s="0" t="s">
        <v>219</v>
      </c>
      <c r="C12" s="0" t="n">
        <v>68</v>
      </c>
      <c r="F12" s="0" t="s">
        <v>125</v>
      </c>
      <c r="G12" s="0" t="s">
        <v>126</v>
      </c>
      <c r="H12" s="0" t="s">
        <v>132</v>
      </c>
      <c r="I12" s="0" t="s">
        <v>142</v>
      </c>
      <c r="J12" s="0" t="s">
        <v>27</v>
      </c>
    </row>
    <row r="13" customFormat="false" ht="16" hidden="false" customHeight="false" outlineLevel="0" collapsed="false">
      <c r="A13" s="0" t="s">
        <v>834</v>
      </c>
      <c r="B13" s="0" t="s">
        <v>486</v>
      </c>
      <c r="C13" s="0" t="n">
        <v>317</v>
      </c>
      <c r="F13" s="0" t="s">
        <v>125</v>
      </c>
      <c r="G13" s="0" t="s">
        <v>131</v>
      </c>
      <c r="H13" s="0" t="s">
        <v>132</v>
      </c>
      <c r="I13" s="0" t="s">
        <v>142</v>
      </c>
      <c r="J13" s="0" t="s">
        <v>27</v>
      </c>
    </row>
    <row r="14" customFormat="false" ht="16" hidden="false" customHeight="false" outlineLevel="0" collapsed="false">
      <c r="A14" s="0" t="s">
        <v>834</v>
      </c>
      <c r="B14" s="0" t="s">
        <v>456</v>
      </c>
      <c r="C14" s="0" t="n">
        <v>292</v>
      </c>
      <c r="F14" s="0" t="s">
        <v>125</v>
      </c>
      <c r="G14" s="0" t="s">
        <v>131</v>
      </c>
      <c r="H14" s="0" t="s">
        <v>132</v>
      </c>
      <c r="I14" s="0" t="s">
        <v>142</v>
      </c>
      <c r="J14" s="0" t="s">
        <v>25</v>
      </c>
    </row>
    <row r="15" customFormat="false" ht="16" hidden="false" customHeight="false" outlineLevel="0" collapsed="false">
      <c r="A15" s="0" t="s">
        <v>834</v>
      </c>
      <c r="B15" s="0" t="s">
        <v>145</v>
      </c>
      <c r="C15" s="0" t="n">
        <v>7</v>
      </c>
      <c r="F15" s="0" t="s">
        <v>125</v>
      </c>
      <c r="G15" s="0" t="s">
        <v>126</v>
      </c>
      <c r="H15" s="0" t="s">
        <v>132</v>
      </c>
      <c r="I15" s="0" t="s">
        <v>142</v>
      </c>
      <c r="J15" s="0" t="s">
        <v>25</v>
      </c>
    </row>
    <row r="16" customFormat="false" ht="16" hidden="false" customHeight="false" outlineLevel="0" collapsed="false">
      <c r="A16" s="0" t="s">
        <v>834</v>
      </c>
      <c r="B16" s="0" t="s">
        <v>370</v>
      </c>
      <c r="C16" s="0" t="n">
        <v>213</v>
      </c>
      <c r="F16" s="0" t="s">
        <v>125</v>
      </c>
      <c r="G16" s="0" t="s">
        <v>126</v>
      </c>
      <c r="H16" s="0" t="s">
        <v>132</v>
      </c>
      <c r="I16" s="0" t="s">
        <v>142</v>
      </c>
      <c r="J16" s="0" t="s">
        <v>158</v>
      </c>
    </row>
    <row r="17" customFormat="false" ht="16" hidden="false" customHeight="false" outlineLevel="0" collapsed="false">
      <c r="A17" s="0" t="s">
        <v>834</v>
      </c>
      <c r="B17" s="0" t="s">
        <v>561</v>
      </c>
      <c r="C17" s="0" t="n">
        <v>389</v>
      </c>
      <c r="F17" s="0" t="s">
        <v>125</v>
      </c>
      <c r="G17" s="0" t="s">
        <v>131</v>
      </c>
      <c r="H17" s="0" t="s">
        <v>132</v>
      </c>
      <c r="I17" s="0" t="s">
        <v>142</v>
      </c>
      <c r="J17" s="0" t="s">
        <v>158</v>
      </c>
    </row>
    <row r="18" customFormat="false" ht="16" hidden="false" customHeight="false" outlineLevel="0" collapsed="false">
      <c r="A18" s="0" t="s">
        <v>834</v>
      </c>
      <c r="B18" s="0" t="s">
        <v>388</v>
      </c>
      <c r="C18" s="0" t="n">
        <v>228</v>
      </c>
      <c r="F18" s="0" t="s">
        <v>125</v>
      </c>
      <c r="G18" s="0" t="s">
        <v>131</v>
      </c>
      <c r="H18" s="0" t="s">
        <v>132</v>
      </c>
      <c r="I18" s="0" t="s">
        <v>142</v>
      </c>
      <c r="J18" s="0" t="s">
        <v>156</v>
      </c>
    </row>
    <row r="19" customFormat="false" ht="16" hidden="false" customHeight="false" outlineLevel="0" collapsed="false">
      <c r="A19" s="0" t="s">
        <v>834</v>
      </c>
      <c r="B19" s="0" t="s">
        <v>213</v>
      </c>
      <c r="C19" s="0" t="n">
        <v>62</v>
      </c>
      <c r="F19" s="0" t="s">
        <v>125</v>
      </c>
      <c r="G19" s="0" t="s">
        <v>131</v>
      </c>
      <c r="H19" s="0" t="s">
        <v>132</v>
      </c>
      <c r="I19" s="0" t="s">
        <v>142</v>
      </c>
      <c r="J19" s="0" t="s">
        <v>27</v>
      </c>
    </row>
    <row r="20" customFormat="false" ht="16" hidden="false" customHeight="false" outlineLevel="0" collapsed="false">
      <c r="A20" s="0" t="s">
        <v>834</v>
      </c>
      <c r="B20" s="0" t="s">
        <v>419</v>
      </c>
      <c r="C20" s="0" t="n">
        <v>254</v>
      </c>
      <c r="F20" s="0" t="s">
        <v>125</v>
      </c>
      <c r="G20" s="0" t="s">
        <v>131</v>
      </c>
      <c r="H20" s="0" t="s">
        <v>132</v>
      </c>
      <c r="I20" s="0" t="s">
        <v>142</v>
      </c>
      <c r="J20" s="0" t="s">
        <v>27</v>
      </c>
    </row>
    <row r="21" customFormat="false" ht="16" hidden="false" customHeight="false" outlineLevel="0" collapsed="false">
      <c r="A21" s="0" t="s">
        <v>834</v>
      </c>
      <c r="B21" s="0" t="s">
        <v>523</v>
      </c>
      <c r="C21" s="0" t="n">
        <v>353</v>
      </c>
      <c r="F21" s="0" t="s">
        <v>125</v>
      </c>
      <c r="G21" s="0" t="s">
        <v>126</v>
      </c>
      <c r="H21" s="0" t="s">
        <v>132</v>
      </c>
      <c r="I21" s="0" t="s">
        <v>142</v>
      </c>
      <c r="J21" s="0" t="s">
        <v>25</v>
      </c>
    </row>
    <row r="22" customFormat="false" ht="16" hidden="false" customHeight="false" outlineLevel="0" collapsed="false">
      <c r="A22" s="0" t="s">
        <v>834</v>
      </c>
      <c r="B22" s="0" t="s">
        <v>269</v>
      </c>
      <c r="C22" s="0" t="n">
        <v>116</v>
      </c>
      <c r="F22" s="0" t="s">
        <v>125</v>
      </c>
      <c r="G22" s="0" t="s">
        <v>131</v>
      </c>
      <c r="H22" s="0" t="s">
        <v>132</v>
      </c>
      <c r="I22" s="0" t="s">
        <v>142</v>
      </c>
      <c r="J22" s="0" t="s">
        <v>25</v>
      </c>
    </row>
    <row r="23" customFormat="false" ht="16" hidden="false" customHeight="false" outlineLevel="0" collapsed="false">
      <c r="A23" s="0" t="s">
        <v>834</v>
      </c>
      <c r="B23" s="0" t="s">
        <v>430</v>
      </c>
      <c r="C23" s="0" t="n">
        <v>266</v>
      </c>
      <c r="F23" s="0" t="s">
        <v>125</v>
      </c>
      <c r="G23" s="0" t="s">
        <v>131</v>
      </c>
      <c r="H23" s="0" t="s">
        <v>132</v>
      </c>
      <c r="I23" s="0" t="s">
        <v>142</v>
      </c>
      <c r="J23" s="0" t="s">
        <v>158</v>
      </c>
    </row>
    <row r="24" customFormat="false" ht="16" hidden="false" customHeight="false" outlineLevel="0" collapsed="false">
      <c r="A24" s="0" t="s">
        <v>834</v>
      </c>
      <c r="B24" s="0" t="s">
        <v>578</v>
      </c>
      <c r="C24" s="0" t="n">
        <v>407</v>
      </c>
      <c r="F24" s="0" t="s">
        <v>125</v>
      </c>
      <c r="G24" s="0" t="s">
        <v>126</v>
      </c>
      <c r="H24" s="0" t="s">
        <v>132</v>
      </c>
      <c r="I24" s="0" t="s">
        <v>142</v>
      </c>
      <c r="J24" s="0" t="s">
        <v>158</v>
      </c>
    </row>
    <row r="25" customFormat="false" ht="16" hidden="false" customHeight="false" outlineLevel="0" collapsed="false">
      <c r="A25" s="0" t="s">
        <v>834</v>
      </c>
      <c r="B25" s="0" t="s">
        <v>594</v>
      </c>
      <c r="C25" s="0" t="n">
        <v>423</v>
      </c>
      <c r="F25" s="0" t="s">
        <v>125</v>
      </c>
      <c r="G25" s="0" t="s">
        <v>126</v>
      </c>
      <c r="H25" s="0" t="s">
        <v>132</v>
      </c>
      <c r="I25" s="0" t="s">
        <v>142</v>
      </c>
      <c r="J25" s="0" t="s">
        <v>156</v>
      </c>
    </row>
    <row r="26" customFormat="false" ht="16" hidden="false" customHeight="false" outlineLevel="0" collapsed="false">
      <c r="A26" s="0" t="s">
        <v>834</v>
      </c>
      <c r="B26" s="0" t="s">
        <v>159</v>
      </c>
      <c r="C26" s="0" t="n">
        <v>15</v>
      </c>
      <c r="F26" s="0" t="s">
        <v>125</v>
      </c>
      <c r="G26" s="0" t="s">
        <v>126</v>
      </c>
      <c r="H26" s="0" t="s">
        <v>132</v>
      </c>
      <c r="I26" s="0" t="s">
        <v>142</v>
      </c>
      <c r="J26" s="0" t="s">
        <v>156</v>
      </c>
    </row>
    <row r="27" customFormat="false" ht="16" hidden="false" customHeight="false" outlineLevel="0" collapsed="false">
      <c r="A27" s="0" t="s">
        <v>834</v>
      </c>
      <c r="B27" s="0" t="s">
        <v>233</v>
      </c>
      <c r="C27" s="0" t="n">
        <v>82</v>
      </c>
      <c r="F27" s="0" t="s">
        <v>125</v>
      </c>
      <c r="G27" s="0" t="s">
        <v>126</v>
      </c>
      <c r="H27" s="0" t="s">
        <v>132</v>
      </c>
      <c r="I27" s="0" t="s">
        <v>142</v>
      </c>
      <c r="J27" s="0" t="s">
        <v>27</v>
      </c>
    </row>
    <row r="28" customFormat="false" ht="16" hidden="false" customHeight="false" outlineLevel="0" collapsed="false">
      <c r="A28" s="0" t="s">
        <v>834</v>
      </c>
      <c r="B28" s="0" t="s">
        <v>536</v>
      </c>
      <c r="C28" s="0" t="n">
        <v>366</v>
      </c>
      <c r="F28" s="0" t="s">
        <v>125</v>
      </c>
      <c r="G28" s="0" t="s">
        <v>126</v>
      </c>
      <c r="H28" s="0" t="s">
        <v>132</v>
      </c>
      <c r="I28" s="0" t="s">
        <v>142</v>
      </c>
      <c r="J28" s="0" t="s">
        <v>25</v>
      </c>
    </row>
    <row r="29" customFormat="false" ht="16" hidden="false" customHeight="false" outlineLevel="0" collapsed="false">
      <c r="A29" s="0" t="s">
        <v>834</v>
      </c>
      <c r="B29" s="0" t="s">
        <v>292</v>
      </c>
      <c r="C29" s="0" t="n">
        <v>139</v>
      </c>
      <c r="F29" s="0" t="s">
        <v>125</v>
      </c>
      <c r="G29" s="0" t="s">
        <v>126</v>
      </c>
      <c r="H29" s="0" t="s">
        <v>132</v>
      </c>
      <c r="I29" s="0" t="s">
        <v>142</v>
      </c>
      <c r="J29" s="0" t="s">
        <v>25</v>
      </c>
    </row>
    <row r="30" customFormat="false" ht="16" hidden="false" customHeight="false" outlineLevel="0" collapsed="false">
      <c r="A30" s="0" t="s">
        <v>834</v>
      </c>
      <c r="B30" s="0" t="s">
        <v>443</v>
      </c>
      <c r="C30" s="0" t="n">
        <v>280</v>
      </c>
      <c r="F30" s="0" t="s">
        <v>125</v>
      </c>
      <c r="G30" s="0" t="s">
        <v>126</v>
      </c>
      <c r="H30" s="0" t="s">
        <v>132</v>
      </c>
      <c r="I30" s="0" t="s">
        <v>142</v>
      </c>
      <c r="J30" s="0" t="s">
        <v>158</v>
      </c>
    </row>
    <row r="31" customFormat="false" ht="16" hidden="false" customHeight="false" outlineLevel="0" collapsed="false">
      <c r="A31" s="0" t="s">
        <v>834</v>
      </c>
      <c r="B31" s="0" t="s">
        <v>170</v>
      </c>
      <c r="C31" s="0" t="n">
        <v>23</v>
      </c>
      <c r="F31" s="0" t="s">
        <v>125</v>
      </c>
      <c r="G31" s="0" t="s">
        <v>126</v>
      </c>
      <c r="H31" s="0" t="s">
        <v>132</v>
      </c>
      <c r="I31" s="0" t="s">
        <v>142</v>
      </c>
      <c r="J31" s="0" t="s">
        <v>158</v>
      </c>
    </row>
    <row r="32" customFormat="false" ht="16" hidden="false" customHeight="false" outlineLevel="0" collapsed="false">
      <c r="A32" s="0" t="s">
        <v>834</v>
      </c>
      <c r="B32" s="0" t="s">
        <v>483</v>
      </c>
      <c r="C32" s="0" t="n">
        <v>314</v>
      </c>
      <c r="F32" s="0" t="s">
        <v>125</v>
      </c>
      <c r="G32" s="0" t="s">
        <v>131</v>
      </c>
      <c r="H32" s="0" t="s">
        <v>132</v>
      </c>
      <c r="I32" s="0" t="s">
        <v>142</v>
      </c>
      <c r="J32" s="0" t="s">
        <v>156</v>
      </c>
    </row>
    <row r="33" customFormat="false" ht="16" hidden="false" customHeight="false" outlineLevel="0" collapsed="false">
      <c r="A33" s="0" t="s">
        <v>834</v>
      </c>
      <c r="B33" s="0" t="s">
        <v>289</v>
      </c>
      <c r="C33" s="0" t="n">
        <v>136</v>
      </c>
      <c r="F33" s="0" t="s">
        <v>125</v>
      </c>
      <c r="G33" s="0" t="s">
        <v>126</v>
      </c>
      <c r="H33" s="0" t="s">
        <v>132</v>
      </c>
      <c r="I33" s="0" t="s">
        <v>142</v>
      </c>
      <c r="J33" s="0" t="s">
        <v>156</v>
      </c>
    </row>
    <row r="34" customFormat="false" ht="16" hidden="false" customHeight="false" outlineLevel="0" collapsed="false">
      <c r="A34" s="0" t="s">
        <v>834</v>
      </c>
      <c r="B34" s="0" t="s">
        <v>270</v>
      </c>
      <c r="C34" s="0" t="n">
        <v>117</v>
      </c>
      <c r="F34" s="0" t="s">
        <v>125</v>
      </c>
      <c r="G34" s="0" t="s">
        <v>131</v>
      </c>
      <c r="H34" s="0" t="s">
        <v>132</v>
      </c>
      <c r="I34" s="0" t="s">
        <v>142</v>
      </c>
      <c r="J34" s="0" t="s">
        <v>27</v>
      </c>
    </row>
    <row r="35" customFormat="false" ht="16" hidden="false" customHeight="false" outlineLevel="0" collapsed="false">
      <c r="A35" s="0" t="s">
        <v>834</v>
      </c>
      <c r="B35" s="0" t="s">
        <v>595</v>
      </c>
      <c r="C35" s="0" t="n">
        <v>424</v>
      </c>
      <c r="F35" s="0" t="s">
        <v>125</v>
      </c>
      <c r="G35" s="0" t="s">
        <v>131</v>
      </c>
      <c r="H35" s="0" t="s">
        <v>132</v>
      </c>
      <c r="I35" s="0" t="s">
        <v>142</v>
      </c>
      <c r="J35" s="0" t="s">
        <v>25</v>
      </c>
    </row>
    <row r="36" customFormat="false" ht="16" hidden="false" customHeight="false" outlineLevel="0" collapsed="false">
      <c r="A36" s="0" t="s">
        <v>834</v>
      </c>
      <c r="B36" s="0" t="s">
        <v>305</v>
      </c>
      <c r="C36" s="0" t="n">
        <v>151</v>
      </c>
      <c r="F36" s="0" t="s">
        <v>125</v>
      </c>
      <c r="G36" s="0" t="s">
        <v>131</v>
      </c>
      <c r="H36" s="0" t="s">
        <v>132</v>
      </c>
      <c r="I36" s="0" t="s">
        <v>142</v>
      </c>
      <c r="J36" s="0" t="s">
        <v>25</v>
      </c>
    </row>
    <row r="37" customFormat="false" ht="16" hidden="false" customHeight="false" outlineLevel="0" collapsed="false">
      <c r="A37" s="0" t="s">
        <v>834</v>
      </c>
      <c r="B37" s="0" t="s">
        <v>373</v>
      </c>
      <c r="C37" s="0" t="n">
        <v>216</v>
      </c>
      <c r="F37" s="0" t="s">
        <v>125</v>
      </c>
      <c r="G37" s="0" t="s">
        <v>126</v>
      </c>
      <c r="H37" s="0" t="s">
        <v>132</v>
      </c>
      <c r="I37" s="0" t="s">
        <v>142</v>
      </c>
      <c r="J37" s="0" t="s">
        <v>156</v>
      </c>
    </row>
    <row r="38" customFormat="false" ht="16" hidden="false" customHeight="false" outlineLevel="0" collapsed="false">
      <c r="A38" s="0" t="s">
        <v>834</v>
      </c>
      <c r="B38" s="0" t="s">
        <v>242</v>
      </c>
      <c r="C38" s="0" t="n">
        <v>91</v>
      </c>
      <c r="F38" s="0" t="s">
        <v>125</v>
      </c>
      <c r="G38" s="0" t="s">
        <v>131</v>
      </c>
      <c r="H38" s="0" t="s">
        <v>132</v>
      </c>
      <c r="I38" s="0" t="s">
        <v>142</v>
      </c>
      <c r="J38" s="0" t="s">
        <v>158</v>
      </c>
    </row>
    <row r="39" customFormat="false" ht="16" hidden="false" customHeight="false" outlineLevel="0" collapsed="false">
      <c r="A39" s="0" t="s">
        <v>834</v>
      </c>
      <c r="B39" s="0" t="s">
        <v>439</v>
      </c>
      <c r="C39" s="0" t="n">
        <v>275</v>
      </c>
      <c r="F39" s="0" t="s">
        <v>125</v>
      </c>
      <c r="G39" s="0" t="s">
        <v>126</v>
      </c>
      <c r="H39" s="0" t="s">
        <v>132</v>
      </c>
      <c r="I39" s="0" t="s">
        <v>142</v>
      </c>
      <c r="J39" s="0" t="s">
        <v>156</v>
      </c>
    </row>
    <row r="40" customFormat="false" ht="16" hidden="false" customHeight="false" outlineLevel="0" collapsed="false">
      <c r="A40" s="0" t="s">
        <v>834</v>
      </c>
      <c r="B40" s="0" t="s">
        <v>193</v>
      </c>
      <c r="C40" s="0" t="n">
        <v>44</v>
      </c>
      <c r="F40" s="0" t="s">
        <v>125</v>
      </c>
      <c r="G40" s="0" t="s">
        <v>131</v>
      </c>
      <c r="H40" s="0" t="s">
        <v>132</v>
      </c>
      <c r="I40" s="0" t="s">
        <v>142</v>
      </c>
      <c r="J40" s="0" t="s">
        <v>156</v>
      </c>
    </row>
    <row r="41" customFormat="false" ht="16" hidden="false" customHeight="false" outlineLevel="0" collapsed="false">
      <c r="A41" s="0" t="s">
        <v>834</v>
      </c>
      <c r="B41" s="0" t="s">
        <v>597</v>
      </c>
      <c r="C41" s="0" t="n">
        <v>426</v>
      </c>
      <c r="F41" s="0" t="s">
        <v>125</v>
      </c>
      <c r="G41" s="0" t="s">
        <v>131</v>
      </c>
      <c r="H41" s="0" t="s">
        <v>132</v>
      </c>
      <c r="I41" s="0" t="s">
        <v>142</v>
      </c>
      <c r="J41" s="0" t="s">
        <v>27</v>
      </c>
    </row>
    <row r="42" customFormat="false" ht="16" hidden="false" customHeight="false" outlineLevel="0" collapsed="false">
      <c r="A42" s="0" t="s">
        <v>834</v>
      </c>
      <c r="B42" s="0" t="s">
        <v>315</v>
      </c>
      <c r="C42" s="0" t="n">
        <v>160</v>
      </c>
      <c r="F42" s="0" t="s">
        <v>125</v>
      </c>
      <c r="G42" s="0" t="s">
        <v>131</v>
      </c>
      <c r="H42" s="0" t="s">
        <v>132</v>
      </c>
      <c r="I42" s="0" t="s">
        <v>142</v>
      </c>
      <c r="J42" s="0" t="s">
        <v>27</v>
      </c>
    </row>
    <row r="43" customFormat="false" ht="16" hidden="false" customHeight="false" outlineLevel="0" collapsed="false">
      <c r="A43" s="0" t="s">
        <v>834</v>
      </c>
      <c r="B43" s="0" t="s">
        <v>356</v>
      </c>
      <c r="C43" s="0" t="n">
        <v>199</v>
      </c>
      <c r="F43" s="0" t="s">
        <v>125</v>
      </c>
      <c r="G43" s="0" t="s">
        <v>126</v>
      </c>
      <c r="H43" s="0" t="s">
        <v>132</v>
      </c>
      <c r="I43" s="0" t="s">
        <v>142</v>
      </c>
      <c r="J43" s="0" t="s">
        <v>25</v>
      </c>
    </row>
    <row r="45" customFormat="false" ht="16" hidden="false" customHeight="false" outlineLevel="0" collapsed="false">
      <c r="A45" s="0" t="s">
        <v>835</v>
      </c>
      <c r="B45" s="0" t="s">
        <v>514</v>
      </c>
      <c r="C45" s="0" t="n">
        <v>344</v>
      </c>
      <c r="F45" s="0" t="s">
        <v>125</v>
      </c>
      <c r="G45" s="0" t="s">
        <v>131</v>
      </c>
      <c r="H45" s="0" t="s">
        <v>132</v>
      </c>
      <c r="I45" s="0" t="s">
        <v>133</v>
      </c>
      <c r="J45" s="0" t="s">
        <v>136</v>
      </c>
    </row>
    <row r="46" customFormat="false" ht="16" hidden="false" customHeight="false" outlineLevel="0" collapsed="false">
      <c r="A46" s="0" t="s">
        <v>835</v>
      </c>
      <c r="B46" s="0" t="s">
        <v>304</v>
      </c>
      <c r="C46" s="0" t="n">
        <v>150</v>
      </c>
      <c r="F46" s="0" t="s">
        <v>125</v>
      </c>
      <c r="G46" s="0" t="s">
        <v>131</v>
      </c>
      <c r="H46" s="0" t="s">
        <v>132</v>
      </c>
      <c r="I46" s="0" t="s">
        <v>133</v>
      </c>
      <c r="J46" s="0" t="s">
        <v>136</v>
      </c>
    </row>
    <row r="47" customFormat="false" ht="16" hidden="false" customHeight="false" outlineLevel="0" collapsed="false">
      <c r="A47" s="0" t="s">
        <v>835</v>
      </c>
      <c r="B47" s="0" t="s">
        <v>573</v>
      </c>
      <c r="C47" s="0" t="n">
        <v>401</v>
      </c>
      <c r="F47" s="0" t="s">
        <v>125</v>
      </c>
      <c r="G47" s="0" t="s">
        <v>131</v>
      </c>
      <c r="H47" s="0" t="s">
        <v>132</v>
      </c>
      <c r="I47" s="0" t="s">
        <v>133</v>
      </c>
      <c r="J47" s="0" t="s">
        <v>136</v>
      </c>
    </row>
    <row r="48" customFormat="false" ht="16" hidden="false" customHeight="false" outlineLevel="0" collapsed="false">
      <c r="A48" s="0" t="s">
        <v>835</v>
      </c>
      <c r="B48" s="0" t="s">
        <v>335</v>
      </c>
      <c r="C48" s="0" t="n">
        <v>179</v>
      </c>
      <c r="F48" s="0" t="s">
        <v>125</v>
      </c>
      <c r="G48" s="0" t="s">
        <v>126</v>
      </c>
      <c r="H48" s="0" t="s">
        <v>132</v>
      </c>
      <c r="I48" s="0" t="s">
        <v>133</v>
      </c>
      <c r="J48" s="0" t="s">
        <v>136</v>
      </c>
    </row>
    <row r="49" customFormat="false" ht="16" hidden="false" customHeight="false" outlineLevel="0" collapsed="false">
      <c r="A49" s="0" t="s">
        <v>835</v>
      </c>
      <c r="B49" s="0" t="s">
        <v>586</v>
      </c>
      <c r="C49" s="0" t="n">
        <v>415</v>
      </c>
      <c r="F49" s="0" t="s">
        <v>125</v>
      </c>
      <c r="G49" s="0" t="s">
        <v>126</v>
      </c>
      <c r="H49" s="0" t="s">
        <v>132</v>
      </c>
      <c r="I49" s="0" t="s">
        <v>133</v>
      </c>
      <c r="J49" s="0" t="s">
        <v>136</v>
      </c>
    </row>
    <row r="50" customFormat="false" ht="16" hidden="false" customHeight="false" outlineLevel="0" collapsed="false">
      <c r="A50" s="0" t="s">
        <v>835</v>
      </c>
      <c r="B50" s="0" t="s">
        <v>297</v>
      </c>
      <c r="C50" s="0" t="n">
        <v>144</v>
      </c>
      <c r="F50" s="0" t="s">
        <v>125</v>
      </c>
      <c r="G50" s="0" t="s">
        <v>131</v>
      </c>
      <c r="H50" s="0" t="s">
        <v>132</v>
      </c>
      <c r="I50" s="0" t="s">
        <v>133</v>
      </c>
      <c r="J50" s="0" t="s">
        <v>136</v>
      </c>
    </row>
    <row r="51" customFormat="false" ht="16" hidden="false" customHeight="false" outlineLevel="0" collapsed="false">
      <c r="A51" s="0" t="s">
        <v>835</v>
      </c>
      <c r="B51" s="0" t="s">
        <v>512</v>
      </c>
      <c r="C51" s="0" t="n">
        <v>342</v>
      </c>
      <c r="F51" s="0" t="s">
        <v>125</v>
      </c>
      <c r="G51" s="0" t="s">
        <v>126</v>
      </c>
      <c r="H51" s="0" t="s">
        <v>132</v>
      </c>
      <c r="I51" s="0" t="s">
        <v>133</v>
      </c>
      <c r="J51" s="0" t="s">
        <v>27</v>
      </c>
    </row>
    <row r="52" customFormat="false" ht="16" hidden="false" customHeight="false" outlineLevel="0" collapsed="false">
      <c r="A52" s="0" t="s">
        <v>835</v>
      </c>
      <c r="B52" s="0" t="s">
        <v>574</v>
      </c>
      <c r="C52" s="0" t="n">
        <v>403</v>
      </c>
      <c r="F52" s="0" t="s">
        <v>125</v>
      </c>
      <c r="G52" s="0" t="s">
        <v>131</v>
      </c>
      <c r="H52" s="0" t="s">
        <v>132</v>
      </c>
      <c r="I52" s="0" t="s">
        <v>133</v>
      </c>
      <c r="J52" s="0" t="s">
        <v>27</v>
      </c>
    </row>
    <row r="53" customFormat="false" ht="16" hidden="false" customHeight="false" outlineLevel="0" collapsed="false">
      <c r="A53" s="0" t="s">
        <v>835</v>
      </c>
      <c r="B53" s="0" t="s">
        <v>268</v>
      </c>
      <c r="C53" s="0" t="n">
        <v>115</v>
      </c>
      <c r="F53" s="0" t="s">
        <v>125</v>
      </c>
      <c r="G53" s="0" t="s">
        <v>131</v>
      </c>
      <c r="H53" s="0" t="s">
        <v>132</v>
      </c>
      <c r="I53" s="0" t="s">
        <v>133</v>
      </c>
      <c r="J53" s="0" t="s">
        <v>27</v>
      </c>
    </row>
    <row r="54" customFormat="false" ht="16" hidden="false" customHeight="false" outlineLevel="0" collapsed="false">
      <c r="A54" s="0" t="s">
        <v>835</v>
      </c>
      <c r="B54" s="0" t="s">
        <v>459</v>
      </c>
      <c r="C54" s="0" t="n">
        <v>294</v>
      </c>
      <c r="F54" s="0" t="s">
        <v>125</v>
      </c>
      <c r="G54" s="0" t="s">
        <v>131</v>
      </c>
      <c r="H54" s="0" t="s">
        <v>132</v>
      </c>
      <c r="I54" s="0" t="s">
        <v>133</v>
      </c>
      <c r="J54" s="0" t="s">
        <v>27</v>
      </c>
    </row>
    <row r="55" customFormat="false" ht="16" hidden="false" customHeight="false" outlineLevel="0" collapsed="false">
      <c r="A55" s="0" t="s">
        <v>835</v>
      </c>
      <c r="B55" s="0" t="s">
        <v>217</v>
      </c>
      <c r="C55" s="0" t="n">
        <v>66</v>
      </c>
      <c r="F55" s="0" t="s">
        <v>125</v>
      </c>
      <c r="G55" s="0" t="s">
        <v>126</v>
      </c>
      <c r="H55" s="0" t="s">
        <v>132</v>
      </c>
      <c r="I55" s="0" t="s">
        <v>133</v>
      </c>
      <c r="J55" s="0" t="s">
        <v>27</v>
      </c>
    </row>
    <row r="56" customFormat="false" ht="16" hidden="false" customHeight="false" outlineLevel="0" collapsed="false">
      <c r="A56" s="0" t="s">
        <v>835</v>
      </c>
      <c r="B56" s="0" t="s">
        <v>445</v>
      </c>
      <c r="C56" s="0" t="n">
        <v>282</v>
      </c>
      <c r="F56" s="0" t="s">
        <v>125</v>
      </c>
      <c r="G56" s="0" t="s">
        <v>126</v>
      </c>
      <c r="H56" s="0" t="s">
        <v>132</v>
      </c>
      <c r="I56" s="0" t="s">
        <v>133</v>
      </c>
      <c r="J56" s="0" t="s">
        <v>27</v>
      </c>
    </row>
    <row r="57" customFormat="false" ht="16" hidden="false" customHeight="false" outlineLevel="0" collapsed="false">
      <c r="A57" s="0" t="s">
        <v>835</v>
      </c>
      <c r="B57" s="0" t="s">
        <v>339</v>
      </c>
      <c r="C57" s="0" t="n">
        <v>182</v>
      </c>
      <c r="F57" s="0" t="s">
        <v>125</v>
      </c>
      <c r="G57" s="0" t="s">
        <v>131</v>
      </c>
      <c r="H57" s="0" t="s">
        <v>132</v>
      </c>
      <c r="I57" s="0" t="s">
        <v>133</v>
      </c>
      <c r="J57" s="0" t="s">
        <v>158</v>
      </c>
    </row>
    <row r="58" customFormat="false" ht="16" hidden="false" customHeight="false" outlineLevel="0" collapsed="false">
      <c r="A58" s="0" t="s">
        <v>835</v>
      </c>
      <c r="B58" s="0" t="s">
        <v>598</v>
      </c>
      <c r="C58" s="0" t="n">
        <v>427</v>
      </c>
      <c r="F58" s="0" t="s">
        <v>125</v>
      </c>
      <c r="G58" s="0" t="s">
        <v>131</v>
      </c>
      <c r="H58" s="0" t="s">
        <v>132</v>
      </c>
      <c r="I58" s="0" t="s">
        <v>133</v>
      </c>
      <c r="J58" s="0" t="s">
        <v>158</v>
      </c>
    </row>
    <row r="59" customFormat="false" ht="16" hidden="false" customHeight="false" outlineLevel="0" collapsed="false">
      <c r="A59" s="0" t="s">
        <v>835</v>
      </c>
      <c r="B59" s="0" t="s">
        <v>461</v>
      </c>
      <c r="C59" s="0" t="n">
        <v>296</v>
      </c>
      <c r="F59" s="0" t="s">
        <v>125</v>
      </c>
      <c r="G59" s="0" t="s">
        <v>126</v>
      </c>
      <c r="H59" s="0" t="s">
        <v>132</v>
      </c>
      <c r="I59" s="0" t="s">
        <v>133</v>
      </c>
      <c r="J59" s="0" t="s">
        <v>136</v>
      </c>
    </row>
    <row r="60" customFormat="false" ht="16" hidden="false" customHeight="false" outlineLevel="0" collapsed="false">
      <c r="A60" s="0" t="s">
        <v>835</v>
      </c>
      <c r="B60" s="0" t="s">
        <v>280</v>
      </c>
      <c r="C60" s="0" t="n">
        <v>127</v>
      </c>
      <c r="F60" s="0" t="s">
        <v>125</v>
      </c>
      <c r="G60" s="0" t="s">
        <v>126</v>
      </c>
      <c r="H60" s="0" t="s">
        <v>132</v>
      </c>
      <c r="I60" s="0" t="s">
        <v>133</v>
      </c>
      <c r="J60" s="0" t="s">
        <v>27</v>
      </c>
    </row>
    <row r="61" customFormat="false" ht="16" hidden="false" customHeight="false" outlineLevel="0" collapsed="false">
      <c r="A61" s="0" t="s">
        <v>835</v>
      </c>
      <c r="B61" s="0" t="s">
        <v>336</v>
      </c>
      <c r="C61" s="0" t="n">
        <v>212</v>
      </c>
      <c r="F61" s="0" t="s">
        <v>125</v>
      </c>
      <c r="G61" s="0" t="s">
        <v>126</v>
      </c>
      <c r="H61" s="0" t="s">
        <v>132</v>
      </c>
      <c r="I61" s="0" t="s">
        <v>133</v>
      </c>
      <c r="J61" s="0" t="s">
        <v>27</v>
      </c>
    </row>
    <row r="62" customFormat="false" ht="16" hidden="false" customHeight="false" outlineLevel="0" collapsed="false">
      <c r="A62" s="0" t="s">
        <v>835</v>
      </c>
      <c r="B62" s="0" t="s">
        <v>334</v>
      </c>
      <c r="C62" s="0" t="n">
        <v>178</v>
      </c>
      <c r="F62" s="0" t="s">
        <v>125</v>
      </c>
      <c r="G62" s="0" t="s">
        <v>131</v>
      </c>
      <c r="H62" s="0" t="s">
        <v>132</v>
      </c>
      <c r="I62" s="0" t="s">
        <v>133</v>
      </c>
      <c r="J62" s="0" t="s">
        <v>27</v>
      </c>
    </row>
    <row r="63" customFormat="false" ht="16" hidden="false" customHeight="false" outlineLevel="0" collapsed="false">
      <c r="A63" s="0" t="s">
        <v>835</v>
      </c>
      <c r="B63" s="0" t="s">
        <v>582</v>
      </c>
      <c r="C63" s="0" t="n">
        <v>411</v>
      </c>
      <c r="F63" s="0" t="s">
        <v>125</v>
      </c>
      <c r="G63" s="0" t="s">
        <v>126</v>
      </c>
      <c r="H63" s="0" t="s">
        <v>132</v>
      </c>
      <c r="I63" s="0" t="s">
        <v>133</v>
      </c>
      <c r="J63" s="0" t="s">
        <v>27</v>
      </c>
    </row>
    <row r="64" customFormat="false" ht="16" hidden="false" customHeight="false" outlineLevel="0" collapsed="false">
      <c r="A64" s="0" t="s">
        <v>835</v>
      </c>
      <c r="B64" s="0" t="s">
        <v>130</v>
      </c>
      <c r="C64" s="0" t="n">
        <v>2</v>
      </c>
      <c r="F64" s="0" t="s">
        <v>125</v>
      </c>
      <c r="G64" s="0" t="s">
        <v>131</v>
      </c>
      <c r="H64" s="0" t="s">
        <v>132</v>
      </c>
      <c r="I64" s="0" t="s">
        <v>133</v>
      </c>
      <c r="J64" s="0" t="s">
        <v>27</v>
      </c>
    </row>
    <row r="65" customFormat="false" ht="16" hidden="false" customHeight="false" outlineLevel="0" collapsed="false">
      <c r="A65" s="0" t="s">
        <v>835</v>
      </c>
      <c r="B65" s="0" t="s">
        <v>409</v>
      </c>
      <c r="C65" s="0" t="n">
        <v>247</v>
      </c>
      <c r="F65" s="0" t="s">
        <v>125</v>
      </c>
      <c r="G65" s="0" t="s">
        <v>131</v>
      </c>
      <c r="H65" s="0" t="s">
        <v>132</v>
      </c>
      <c r="I65" s="0" t="s">
        <v>133</v>
      </c>
      <c r="J65" s="0" t="s">
        <v>27</v>
      </c>
    </row>
    <row r="66" customFormat="false" ht="16" hidden="false" customHeight="false" outlineLevel="0" collapsed="false">
      <c r="A66" s="0" t="s">
        <v>835</v>
      </c>
      <c r="B66" s="0" t="s">
        <v>337</v>
      </c>
      <c r="C66" s="0" t="n">
        <v>180</v>
      </c>
      <c r="F66" s="0" t="s">
        <v>125</v>
      </c>
      <c r="G66" s="0" t="s">
        <v>126</v>
      </c>
      <c r="H66" s="0" t="s">
        <v>132</v>
      </c>
      <c r="I66" s="0" t="s">
        <v>133</v>
      </c>
      <c r="J66" s="0" t="s">
        <v>158</v>
      </c>
    </row>
    <row r="67" customFormat="false" ht="16" hidden="false" customHeight="false" outlineLevel="0" collapsed="false">
      <c r="A67" s="0" t="s">
        <v>835</v>
      </c>
      <c r="B67" s="0" t="s">
        <v>600</v>
      </c>
      <c r="C67" s="0" t="n">
        <v>429</v>
      </c>
      <c r="F67" s="0" t="s">
        <v>125</v>
      </c>
      <c r="G67" s="0" t="s">
        <v>126</v>
      </c>
      <c r="H67" s="0" t="s">
        <v>132</v>
      </c>
      <c r="I67" s="0" t="s">
        <v>133</v>
      </c>
      <c r="J67" s="0" t="s">
        <v>158</v>
      </c>
    </row>
    <row r="68" customFormat="false" ht="16" hidden="false" customHeight="false" outlineLevel="0" collapsed="false">
      <c r="A68" s="0" t="s">
        <v>835</v>
      </c>
      <c r="B68" s="0" t="s">
        <v>266</v>
      </c>
      <c r="C68" s="0" t="n">
        <v>113</v>
      </c>
      <c r="F68" s="0" t="s">
        <v>125</v>
      </c>
      <c r="G68" s="0" t="s">
        <v>126</v>
      </c>
      <c r="H68" s="0" t="s">
        <v>132</v>
      </c>
      <c r="I68" s="0" t="s">
        <v>133</v>
      </c>
      <c r="J68" s="0" t="s">
        <v>136</v>
      </c>
    </row>
    <row r="69" customFormat="false" ht="16" hidden="false" customHeight="false" outlineLevel="0" collapsed="false">
      <c r="A69" s="0" t="s">
        <v>835</v>
      </c>
      <c r="B69" s="0" t="s">
        <v>555</v>
      </c>
      <c r="C69" s="0" t="n">
        <v>384</v>
      </c>
      <c r="F69" s="0" t="s">
        <v>125</v>
      </c>
      <c r="G69" s="0" t="s">
        <v>131</v>
      </c>
      <c r="H69" s="0" t="s">
        <v>132</v>
      </c>
      <c r="I69" s="0" t="s">
        <v>133</v>
      </c>
      <c r="J69" s="0" t="s">
        <v>25</v>
      </c>
    </row>
    <row r="70" customFormat="false" ht="16" hidden="false" customHeight="false" outlineLevel="0" collapsed="false">
      <c r="A70" s="0" t="s">
        <v>835</v>
      </c>
      <c r="B70" s="0" t="s">
        <v>534</v>
      </c>
      <c r="C70" s="0" t="n">
        <v>364</v>
      </c>
      <c r="F70" s="0" t="s">
        <v>125</v>
      </c>
      <c r="G70" s="0" t="s">
        <v>126</v>
      </c>
      <c r="H70" s="0" t="s">
        <v>132</v>
      </c>
      <c r="I70" s="0" t="s">
        <v>133</v>
      </c>
      <c r="J70" s="0" t="s">
        <v>25</v>
      </c>
    </row>
    <row r="71" customFormat="false" ht="16" hidden="false" customHeight="false" outlineLevel="0" collapsed="false">
      <c r="A71" s="0" t="s">
        <v>835</v>
      </c>
      <c r="B71" s="0" t="s">
        <v>524</v>
      </c>
      <c r="C71" s="276" t="n">
        <v>354</v>
      </c>
      <c r="D71" s="276"/>
      <c r="E71" s="0" t="s">
        <v>836</v>
      </c>
      <c r="F71" s="0" t="s">
        <v>125</v>
      </c>
      <c r="G71" s="0" t="s">
        <v>131</v>
      </c>
      <c r="H71" s="0" t="s">
        <v>132</v>
      </c>
      <c r="I71" s="0" t="s">
        <v>133</v>
      </c>
      <c r="J71" s="0" t="s">
        <v>25</v>
      </c>
    </row>
    <row r="72" customFormat="false" ht="16" hidden="false" customHeight="false" outlineLevel="0" collapsed="false">
      <c r="A72" s="0" t="s">
        <v>835</v>
      </c>
      <c r="B72" s="0" t="s">
        <v>484</v>
      </c>
      <c r="C72" s="0" t="n">
        <v>315</v>
      </c>
      <c r="F72" s="0" t="s">
        <v>125</v>
      </c>
      <c r="G72" s="0" t="s">
        <v>126</v>
      </c>
      <c r="H72" s="0" t="s">
        <v>132</v>
      </c>
      <c r="I72" s="0" t="s">
        <v>133</v>
      </c>
      <c r="J72" s="0" t="s">
        <v>25</v>
      </c>
    </row>
    <row r="73" customFormat="false" ht="16" hidden="false" customHeight="false" outlineLevel="0" collapsed="false">
      <c r="A73" s="0" t="s">
        <v>835</v>
      </c>
      <c r="B73" s="0" t="s">
        <v>449</v>
      </c>
      <c r="C73" s="0" t="n">
        <v>286</v>
      </c>
      <c r="F73" s="0" t="s">
        <v>125</v>
      </c>
      <c r="G73" s="0" t="s">
        <v>131</v>
      </c>
      <c r="H73" s="0" t="s">
        <v>132</v>
      </c>
      <c r="I73" s="0" t="s">
        <v>133</v>
      </c>
      <c r="J73" s="0" t="s">
        <v>25</v>
      </c>
    </row>
    <row r="74" customFormat="false" ht="16" hidden="false" customHeight="false" outlineLevel="0" collapsed="false">
      <c r="A74" s="0" t="s">
        <v>835</v>
      </c>
      <c r="B74" s="0" t="s">
        <v>435</v>
      </c>
      <c r="C74" s="0" t="n">
        <v>271</v>
      </c>
      <c r="F74" s="0" t="s">
        <v>125</v>
      </c>
      <c r="G74" s="0" t="s">
        <v>126</v>
      </c>
      <c r="H74" s="0" t="s">
        <v>132</v>
      </c>
      <c r="I74" s="0" t="s">
        <v>133</v>
      </c>
      <c r="J74" s="0" t="s">
        <v>25</v>
      </c>
    </row>
    <row r="75" customFormat="false" ht="16" hidden="false" customHeight="false" outlineLevel="0" collapsed="false">
      <c r="A75" s="0" t="s">
        <v>835</v>
      </c>
      <c r="B75" s="0" t="s">
        <v>259</v>
      </c>
      <c r="C75" s="0" t="n">
        <v>108</v>
      </c>
      <c r="F75" s="0" t="s">
        <v>125</v>
      </c>
      <c r="G75" s="0" t="s">
        <v>126</v>
      </c>
      <c r="H75" s="0" t="s">
        <v>132</v>
      </c>
      <c r="I75" s="0" t="s">
        <v>133</v>
      </c>
      <c r="J75" s="0" t="s">
        <v>158</v>
      </c>
    </row>
    <row r="76" customFormat="false" ht="16" hidden="false" customHeight="false" outlineLevel="0" collapsed="false">
      <c r="A76" s="0" t="s">
        <v>835</v>
      </c>
      <c r="B76" s="0" t="s">
        <v>505</v>
      </c>
      <c r="C76" s="0" t="n">
        <v>336</v>
      </c>
      <c r="F76" s="0" t="s">
        <v>125</v>
      </c>
      <c r="G76" s="0" t="s">
        <v>126</v>
      </c>
      <c r="H76" s="0" t="s">
        <v>132</v>
      </c>
      <c r="I76" s="0" t="s">
        <v>133</v>
      </c>
      <c r="J76" s="0" t="s">
        <v>158</v>
      </c>
    </row>
    <row r="77" customFormat="false" ht="16" hidden="false" customHeight="false" outlineLevel="0" collapsed="false">
      <c r="A77" s="0" t="s">
        <v>835</v>
      </c>
      <c r="B77" s="0" t="s">
        <v>135</v>
      </c>
      <c r="C77" s="0" t="n">
        <v>3</v>
      </c>
      <c r="F77" s="0" t="s">
        <v>125</v>
      </c>
      <c r="G77" s="0" t="s">
        <v>131</v>
      </c>
      <c r="H77" s="0" t="s">
        <v>132</v>
      </c>
      <c r="I77" s="0" t="s">
        <v>133</v>
      </c>
      <c r="J77" s="0" t="s">
        <v>136</v>
      </c>
    </row>
    <row r="78" customFormat="false" ht="16" hidden="false" customHeight="false" outlineLevel="0" collapsed="false">
      <c r="A78" s="0" t="s">
        <v>835</v>
      </c>
      <c r="B78" s="0" t="s">
        <v>366</v>
      </c>
      <c r="C78" s="0" t="n">
        <v>208</v>
      </c>
      <c r="F78" s="0" t="s">
        <v>125</v>
      </c>
      <c r="G78" s="0" t="s">
        <v>131</v>
      </c>
      <c r="H78" s="0" t="s">
        <v>132</v>
      </c>
      <c r="I78" s="0" t="s">
        <v>133</v>
      </c>
      <c r="J78" s="0" t="s">
        <v>25</v>
      </c>
    </row>
    <row r="79" customFormat="false" ht="16" hidden="false" customHeight="false" outlineLevel="0" collapsed="false">
      <c r="A79" s="0" t="s">
        <v>835</v>
      </c>
      <c r="B79" s="0" t="s">
        <v>306</v>
      </c>
      <c r="C79" s="0" t="n">
        <v>152</v>
      </c>
      <c r="F79" s="0" t="s">
        <v>125</v>
      </c>
      <c r="G79" s="0" t="s">
        <v>126</v>
      </c>
      <c r="H79" s="0" t="s">
        <v>132</v>
      </c>
      <c r="I79" s="0" t="s">
        <v>133</v>
      </c>
      <c r="J79" s="0" t="s">
        <v>25</v>
      </c>
    </row>
    <row r="80" customFormat="false" ht="16" hidden="false" customHeight="false" outlineLevel="0" collapsed="false">
      <c r="A80" s="0" t="s">
        <v>835</v>
      </c>
      <c r="B80" s="0" t="s">
        <v>264</v>
      </c>
      <c r="C80" s="0" t="n">
        <v>111</v>
      </c>
      <c r="F80" s="0" t="s">
        <v>125</v>
      </c>
      <c r="G80" s="0" t="s">
        <v>126</v>
      </c>
      <c r="H80" s="0" t="s">
        <v>132</v>
      </c>
      <c r="I80" s="0" t="s">
        <v>133</v>
      </c>
      <c r="J80" s="0" t="s">
        <v>25</v>
      </c>
    </row>
    <row r="81" customFormat="false" ht="16" hidden="false" customHeight="false" outlineLevel="0" collapsed="false">
      <c r="A81" s="0" t="s">
        <v>835</v>
      </c>
      <c r="B81" s="0" t="s">
        <v>246</v>
      </c>
      <c r="C81" s="0" t="n">
        <v>95</v>
      </c>
      <c r="F81" s="0" t="s">
        <v>125</v>
      </c>
      <c r="G81" s="0" t="s">
        <v>131</v>
      </c>
      <c r="H81" s="0" t="s">
        <v>132</v>
      </c>
      <c r="I81" s="0" t="s">
        <v>133</v>
      </c>
      <c r="J81" s="0" t="s">
        <v>25</v>
      </c>
    </row>
    <row r="82" customFormat="false" ht="16" hidden="false" customHeight="false" outlineLevel="0" collapsed="false">
      <c r="A82" s="0" t="s">
        <v>835</v>
      </c>
      <c r="B82" s="0" t="s">
        <v>223</v>
      </c>
      <c r="C82" s="0" t="n">
        <v>72</v>
      </c>
      <c r="F82" s="0" t="s">
        <v>125</v>
      </c>
      <c r="G82" s="0" t="s">
        <v>131</v>
      </c>
      <c r="H82" s="0" t="s">
        <v>132</v>
      </c>
      <c r="I82" s="0" t="s">
        <v>133</v>
      </c>
      <c r="J82" s="0" t="s">
        <v>25</v>
      </c>
    </row>
    <row r="83" customFormat="false" ht="16" hidden="false" customHeight="false" outlineLevel="0" collapsed="false">
      <c r="A83" s="0" t="s">
        <v>835</v>
      </c>
      <c r="B83" s="0" t="s">
        <v>179</v>
      </c>
      <c r="C83" s="0" t="n">
        <v>31</v>
      </c>
      <c r="F83" s="0" t="s">
        <v>125</v>
      </c>
      <c r="G83" s="0" t="s">
        <v>126</v>
      </c>
      <c r="H83" s="0" t="s">
        <v>132</v>
      </c>
      <c r="I83" s="0" t="s">
        <v>133</v>
      </c>
      <c r="J83" s="0" t="s">
        <v>25</v>
      </c>
    </row>
    <row r="84" customFormat="false" ht="16" hidden="false" customHeight="false" outlineLevel="0" collapsed="false">
      <c r="A84" s="0" t="s">
        <v>835</v>
      </c>
      <c r="B84" s="0" t="s">
        <v>249</v>
      </c>
      <c r="C84" s="0" t="n">
        <v>98</v>
      </c>
      <c r="F84" s="0" t="s">
        <v>125</v>
      </c>
      <c r="G84" s="0" t="s">
        <v>131</v>
      </c>
      <c r="H84" s="0" t="s">
        <v>132</v>
      </c>
      <c r="I84" s="0" t="s">
        <v>133</v>
      </c>
      <c r="J84" s="0" t="s">
        <v>158</v>
      </c>
    </row>
    <row r="85" customFormat="false" ht="16" hidden="false" customHeight="false" outlineLevel="0" collapsed="false">
      <c r="A85" s="0" t="s">
        <v>835</v>
      </c>
      <c r="B85" s="0" t="s">
        <v>476</v>
      </c>
      <c r="C85" s="0" t="n">
        <v>308</v>
      </c>
      <c r="F85" s="0" t="s">
        <v>125</v>
      </c>
      <c r="G85" s="0" t="s">
        <v>131</v>
      </c>
      <c r="H85" s="0" t="s">
        <v>132</v>
      </c>
      <c r="I85" s="0" t="s">
        <v>133</v>
      </c>
      <c r="J85" s="0" t="s">
        <v>158</v>
      </c>
    </row>
    <row r="86" customFormat="false" ht="16" hidden="false" customHeight="false" outlineLevel="0" collapsed="false">
      <c r="A86" s="0" t="s">
        <v>835</v>
      </c>
      <c r="B86" s="0" t="s">
        <v>437</v>
      </c>
      <c r="C86" s="0" t="n">
        <v>273</v>
      </c>
      <c r="F86" s="0" t="s">
        <v>125</v>
      </c>
      <c r="G86" s="0" t="s">
        <v>131</v>
      </c>
      <c r="H86" s="0" t="s">
        <v>132</v>
      </c>
      <c r="I86" s="0" t="s">
        <v>133</v>
      </c>
      <c r="J86" s="0" t="s">
        <v>136</v>
      </c>
    </row>
    <row r="87" customFormat="false" ht="16" hidden="false" customHeight="false" outlineLevel="0" collapsed="false">
      <c r="A87" s="0" t="s">
        <v>835</v>
      </c>
      <c r="B87" s="0" t="s">
        <v>568</v>
      </c>
      <c r="C87" s="0" t="n">
        <v>396</v>
      </c>
      <c r="F87" s="0" t="s">
        <v>125</v>
      </c>
      <c r="G87" s="0" t="s">
        <v>126</v>
      </c>
      <c r="H87" s="0" t="s">
        <v>132</v>
      </c>
      <c r="I87" s="0" t="s">
        <v>142</v>
      </c>
      <c r="J87" s="0" t="s">
        <v>136</v>
      </c>
    </row>
    <row r="88" customFormat="false" ht="16" hidden="false" customHeight="false" outlineLevel="0" collapsed="false">
      <c r="A88" s="0" t="s">
        <v>835</v>
      </c>
      <c r="B88" s="0" t="s">
        <v>567</v>
      </c>
      <c r="C88" s="0" t="n">
        <v>395</v>
      </c>
      <c r="F88" s="0" t="s">
        <v>125</v>
      </c>
      <c r="G88" s="0" t="s">
        <v>131</v>
      </c>
      <c r="H88" s="0" t="s">
        <v>132</v>
      </c>
      <c r="I88" s="0" t="s">
        <v>142</v>
      </c>
      <c r="J88" s="0" t="s">
        <v>136</v>
      </c>
    </row>
    <row r="89" customFormat="false" ht="16" hidden="false" customHeight="false" outlineLevel="0" collapsed="false">
      <c r="A89" s="0" t="s">
        <v>835</v>
      </c>
      <c r="B89" s="0" t="s">
        <v>499</v>
      </c>
      <c r="C89" s="0" t="n">
        <v>330</v>
      </c>
      <c r="F89" s="0" t="s">
        <v>125</v>
      </c>
      <c r="G89" s="0" t="s">
        <v>131</v>
      </c>
      <c r="H89" s="0" t="s">
        <v>132</v>
      </c>
      <c r="I89" s="0" t="s">
        <v>142</v>
      </c>
      <c r="J89" s="0" t="s">
        <v>136</v>
      </c>
    </row>
    <row r="90" customFormat="false" ht="16" hidden="false" customHeight="false" outlineLevel="0" collapsed="false">
      <c r="A90" s="0" t="s">
        <v>835</v>
      </c>
      <c r="B90" s="0" t="s">
        <v>475</v>
      </c>
      <c r="C90" s="0" t="n">
        <v>307</v>
      </c>
      <c r="F90" s="0" t="s">
        <v>125</v>
      </c>
      <c r="G90" s="0" t="s">
        <v>126</v>
      </c>
      <c r="H90" s="0" t="s">
        <v>132</v>
      </c>
      <c r="I90" s="0" t="s">
        <v>142</v>
      </c>
      <c r="J90" s="0" t="s">
        <v>136</v>
      </c>
    </row>
    <row r="91" customFormat="false" ht="16" hidden="false" customHeight="false" outlineLevel="0" collapsed="false">
      <c r="A91" s="0" t="s">
        <v>835</v>
      </c>
      <c r="B91" s="0" t="s">
        <v>402</v>
      </c>
      <c r="C91" s="0" t="n">
        <v>240</v>
      </c>
      <c r="F91" s="0" t="s">
        <v>125</v>
      </c>
      <c r="G91" s="0" t="s">
        <v>131</v>
      </c>
      <c r="H91" s="0" t="s">
        <v>132</v>
      </c>
      <c r="I91" s="0" t="s">
        <v>142</v>
      </c>
      <c r="J91" s="0" t="s">
        <v>136</v>
      </c>
    </row>
    <row r="92" customFormat="false" ht="16" hidden="false" customHeight="false" outlineLevel="0" collapsed="false">
      <c r="A92" s="0" t="s">
        <v>835</v>
      </c>
      <c r="B92" s="0" t="s">
        <v>398</v>
      </c>
      <c r="C92" s="0" t="n">
        <v>236</v>
      </c>
      <c r="F92" s="0" t="s">
        <v>125</v>
      </c>
      <c r="G92" s="0" t="s">
        <v>126</v>
      </c>
      <c r="H92" s="0" t="s">
        <v>132</v>
      </c>
      <c r="I92" s="0" t="s">
        <v>142</v>
      </c>
      <c r="J92" s="0" t="s">
        <v>136</v>
      </c>
    </row>
    <row r="93" customFormat="false" ht="16" hidden="false" customHeight="false" outlineLevel="0" collapsed="false">
      <c r="A93" s="0" t="s">
        <v>835</v>
      </c>
      <c r="B93" s="0" t="s">
        <v>175</v>
      </c>
      <c r="C93" s="0" t="n">
        <v>27</v>
      </c>
      <c r="F93" s="0" t="s">
        <v>125</v>
      </c>
      <c r="G93" s="0" t="s">
        <v>126</v>
      </c>
      <c r="H93" s="0" t="s">
        <v>132</v>
      </c>
      <c r="I93" s="0" t="s">
        <v>133</v>
      </c>
      <c r="J93" s="0" t="s">
        <v>158</v>
      </c>
    </row>
    <row r="94" customFormat="false" ht="16" hidden="false" customHeight="false" outlineLevel="0" collapsed="false">
      <c r="A94" s="0" t="s">
        <v>835</v>
      </c>
      <c r="B94" s="0" t="s">
        <v>420</v>
      </c>
      <c r="C94" s="0" t="n">
        <v>255</v>
      </c>
      <c r="F94" s="0" t="s">
        <v>125</v>
      </c>
      <c r="G94" s="0" t="s">
        <v>131</v>
      </c>
      <c r="H94" s="0" t="s">
        <v>132</v>
      </c>
      <c r="I94" s="0" t="s">
        <v>133</v>
      </c>
      <c r="J94" s="0" t="s">
        <v>158</v>
      </c>
    </row>
    <row r="95" customFormat="false" ht="16" hidden="false" customHeight="false" outlineLevel="0" collapsed="false">
      <c r="A95" s="0" t="s">
        <v>835</v>
      </c>
      <c r="B95" s="0" t="s">
        <v>180</v>
      </c>
      <c r="C95" s="0" t="n">
        <v>32</v>
      </c>
      <c r="F95" s="0" t="s">
        <v>125</v>
      </c>
      <c r="G95" s="0" t="s">
        <v>126</v>
      </c>
      <c r="H95" s="0" t="s">
        <v>132</v>
      </c>
      <c r="I95" s="0" t="s">
        <v>133</v>
      </c>
      <c r="J95" s="0" t="s">
        <v>136</v>
      </c>
    </row>
    <row r="96" customFormat="false" ht="16" hidden="false" customHeight="false" outlineLevel="0" collapsed="false">
      <c r="A96" s="0" t="s">
        <v>835</v>
      </c>
      <c r="B96" s="0" t="s">
        <v>358</v>
      </c>
      <c r="C96" s="0" t="n">
        <v>201</v>
      </c>
      <c r="F96" s="0" t="s">
        <v>125</v>
      </c>
      <c r="G96" s="0" t="s">
        <v>131</v>
      </c>
      <c r="H96" s="0" t="s">
        <v>132</v>
      </c>
      <c r="I96" s="0" t="s">
        <v>142</v>
      </c>
      <c r="J96" s="0" t="s">
        <v>136</v>
      </c>
    </row>
    <row r="97" customFormat="false" ht="16" hidden="false" customHeight="false" outlineLevel="0" collapsed="false">
      <c r="A97" s="0" t="s">
        <v>835</v>
      </c>
      <c r="B97" s="0" t="s">
        <v>353</v>
      </c>
      <c r="C97" s="0" t="n">
        <v>196</v>
      </c>
      <c r="F97" s="0" t="s">
        <v>125</v>
      </c>
      <c r="G97" s="0" t="s">
        <v>126</v>
      </c>
      <c r="H97" s="0" t="s">
        <v>132</v>
      </c>
      <c r="I97" s="0" t="s">
        <v>142</v>
      </c>
      <c r="J97" s="0" t="s">
        <v>136</v>
      </c>
    </row>
    <row r="98" customFormat="false" ht="16" hidden="false" customHeight="false" outlineLevel="0" collapsed="false">
      <c r="A98" s="0" t="s">
        <v>835</v>
      </c>
      <c r="B98" s="0" t="s">
        <v>257</v>
      </c>
      <c r="C98" s="0" t="n">
        <v>106</v>
      </c>
      <c r="F98" s="0" t="s">
        <v>125</v>
      </c>
      <c r="G98" s="0" t="s">
        <v>131</v>
      </c>
      <c r="H98" s="0" t="s">
        <v>132</v>
      </c>
      <c r="I98" s="0" t="s">
        <v>142</v>
      </c>
      <c r="J98" s="0" t="s">
        <v>136</v>
      </c>
    </row>
    <row r="99" customFormat="false" ht="16" hidden="false" customHeight="false" outlineLevel="0" collapsed="false">
      <c r="A99" s="0" t="s">
        <v>835</v>
      </c>
      <c r="B99" s="0" t="s">
        <v>247</v>
      </c>
      <c r="C99" s="0" t="n">
        <v>96</v>
      </c>
      <c r="F99" s="0" t="s">
        <v>125</v>
      </c>
      <c r="G99" s="0" t="s">
        <v>126</v>
      </c>
      <c r="H99" s="0" t="s">
        <v>132</v>
      </c>
      <c r="I99" s="0" t="s">
        <v>142</v>
      </c>
      <c r="J99" s="0" t="s">
        <v>136</v>
      </c>
    </row>
    <row r="100" customFormat="false" ht="16" hidden="false" customHeight="false" outlineLevel="0" collapsed="false">
      <c r="A100" s="0" t="s">
        <v>835</v>
      </c>
      <c r="B100" s="0" t="s">
        <v>222</v>
      </c>
      <c r="C100" s="0" t="n">
        <v>71</v>
      </c>
      <c r="F100" s="0" t="s">
        <v>125</v>
      </c>
      <c r="G100" s="0" t="s">
        <v>126</v>
      </c>
      <c r="H100" s="0" t="s">
        <v>132</v>
      </c>
      <c r="I100" s="0" t="s">
        <v>142</v>
      </c>
      <c r="J100" s="0" t="s">
        <v>136</v>
      </c>
    </row>
    <row r="101" customFormat="false" ht="16" hidden="false" customHeight="false" outlineLevel="0" collapsed="false">
      <c r="A101" s="0" t="s">
        <v>835</v>
      </c>
      <c r="B101" s="0" t="s">
        <v>141</v>
      </c>
      <c r="C101" s="0" t="n">
        <v>5</v>
      </c>
      <c r="F101" s="0" t="s">
        <v>125</v>
      </c>
      <c r="G101" s="0" t="s">
        <v>131</v>
      </c>
      <c r="H101" s="0" t="s">
        <v>132</v>
      </c>
      <c r="I101" s="0" t="s">
        <v>142</v>
      </c>
      <c r="J101" s="0" t="s">
        <v>136</v>
      </c>
    </row>
    <row r="102" customFormat="false" ht="16" hidden="false" customHeight="false" outlineLevel="0" collapsed="false">
      <c r="A102" s="0" t="s">
        <v>835</v>
      </c>
      <c r="B102" s="0" t="s">
        <v>168</v>
      </c>
      <c r="C102" s="0" t="n">
        <v>22</v>
      </c>
      <c r="F102" s="0" t="s">
        <v>125</v>
      </c>
      <c r="G102" s="0" t="s">
        <v>131</v>
      </c>
      <c r="H102" s="0" t="s">
        <v>132</v>
      </c>
      <c r="I102" s="0" t="s">
        <v>133</v>
      </c>
      <c r="J102" s="0" t="s">
        <v>158</v>
      </c>
    </row>
    <row r="103" customFormat="false" ht="16" hidden="false" customHeight="false" outlineLevel="0" collapsed="false">
      <c r="A103" s="0" t="s">
        <v>835</v>
      </c>
      <c r="B103" s="0" t="s">
        <v>379</v>
      </c>
      <c r="C103" s="0" t="n">
        <v>220</v>
      </c>
      <c r="F103" s="0" t="s">
        <v>125</v>
      </c>
      <c r="G103" s="0" t="s">
        <v>126</v>
      </c>
      <c r="H103" s="0" t="s">
        <v>132</v>
      </c>
      <c r="I103" s="0" t="s">
        <v>133</v>
      </c>
      <c r="J103" s="0" t="s">
        <v>158</v>
      </c>
    </row>
    <row r="105" customFormat="false" ht="16" hidden="false" customHeight="false" outlineLevel="0" collapsed="false">
      <c r="A105" s="0" t="s">
        <v>837</v>
      </c>
      <c r="B105" s="0" t="s">
        <v>255</v>
      </c>
      <c r="C105" s="0" t="n">
        <v>104</v>
      </c>
      <c r="F105" s="0" t="s">
        <v>125</v>
      </c>
      <c r="G105" s="0" t="s">
        <v>126</v>
      </c>
      <c r="H105" s="0" t="s">
        <v>132</v>
      </c>
      <c r="I105" s="0" t="s">
        <v>207</v>
      </c>
      <c r="J105" s="0" t="s">
        <v>27</v>
      </c>
    </row>
    <row r="106" customFormat="false" ht="16" hidden="false" customHeight="false" outlineLevel="0" collapsed="false">
      <c r="A106" s="0" t="s">
        <v>837</v>
      </c>
      <c r="B106" s="0" t="s">
        <v>530</v>
      </c>
      <c r="C106" s="0" t="n">
        <v>360</v>
      </c>
      <c r="F106" s="0" t="s">
        <v>125</v>
      </c>
      <c r="G106" s="0" t="s">
        <v>131</v>
      </c>
      <c r="H106" s="0" t="s">
        <v>132</v>
      </c>
      <c r="I106" s="0" t="s">
        <v>207</v>
      </c>
      <c r="J106" s="0" t="s">
        <v>27</v>
      </c>
    </row>
    <row r="107" customFormat="false" ht="16" hidden="false" customHeight="false" outlineLevel="0" collapsed="false">
      <c r="A107" s="0" t="s">
        <v>837</v>
      </c>
      <c r="B107" s="0" t="s">
        <v>208</v>
      </c>
      <c r="C107" s="0" t="n">
        <v>57</v>
      </c>
      <c r="F107" s="0" t="s">
        <v>125</v>
      </c>
      <c r="G107" s="0" t="s">
        <v>131</v>
      </c>
      <c r="H107" s="0" t="s">
        <v>132</v>
      </c>
      <c r="I107" s="0" t="s">
        <v>207</v>
      </c>
      <c r="J107" s="0" t="s">
        <v>27</v>
      </c>
    </row>
    <row r="108" customFormat="false" ht="16" hidden="false" customHeight="false" outlineLevel="0" collapsed="false">
      <c r="A108" s="0" t="s">
        <v>837</v>
      </c>
      <c r="B108" s="0" t="s">
        <v>374</v>
      </c>
      <c r="C108" s="0" t="n">
        <v>217</v>
      </c>
      <c r="F108" s="0" t="s">
        <v>125</v>
      </c>
      <c r="G108" s="0" t="s">
        <v>126</v>
      </c>
      <c r="H108" s="0" t="s">
        <v>132</v>
      </c>
      <c r="I108" s="0" t="s">
        <v>207</v>
      </c>
      <c r="J108" s="0" t="s">
        <v>27</v>
      </c>
    </row>
    <row r="109" customFormat="false" ht="16" hidden="false" customHeight="false" outlineLevel="0" collapsed="false">
      <c r="A109" s="0" t="s">
        <v>837</v>
      </c>
      <c r="B109" s="0" t="s">
        <v>206</v>
      </c>
      <c r="C109" s="0" t="n">
        <v>56</v>
      </c>
      <c r="F109" s="0" t="s">
        <v>125</v>
      </c>
      <c r="G109" s="0" t="s">
        <v>126</v>
      </c>
      <c r="H109" s="0" t="s">
        <v>132</v>
      </c>
      <c r="I109" s="0" t="s">
        <v>207</v>
      </c>
      <c r="J109" s="0" t="s">
        <v>27</v>
      </c>
    </row>
    <row r="110" customFormat="false" ht="16" hidden="false" customHeight="false" outlineLevel="0" collapsed="false">
      <c r="A110" s="0" t="s">
        <v>837</v>
      </c>
      <c r="B110" s="0" t="s">
        <v>491</v>
      </c>
      <c r="C110" s="0" t="n">
        <v>322</v>
      </c>
      <c r="F110" s="0" t="s">
        <v>125</v>
      </c>
      <c r="G110" s="0" t="s">
        <v>126</v>
      </c>
      <c r="H110" s="0" t="s">
        <v>132</v>
      </c>
      <c r="I110" s="0" t="s">
        <v>207</v>
      </c>
      <c r="J110" s="0" t="s">
        <v>27</v>
      </c>
    </row>
    <row r="111" customFormat="false" ht="16" hidden="false" customHeight="false" outlineLevel="0" collapsed="false">
      <c r="A111" s="0" t="s">
        <v>837</v>
      </c>
      <c r="B111" s="0" t="s">
        <v>326</v>
      </c>
      <c r="C111" s="0" t="n">
        <v>171</v>
      </c>
      <c r="F111" s="0" t="s">
        <v>125</v>
      </c>
      <c r="G111" s="0" t="s">
        <v>126</v>
      </c>
      <c r="H111" s="0" t="s">
        <v>132</v>
      </c>
      <c r="I111" s="0" t="s">
        <v>207</v>
      </c>
      <c r="J111" s="0" t="s">
        <v>27</v>
      </c>
    </row>
    <row r="112" customFormat="false" ht="16" hidden="false" customHeight="false" outlineLevel="0" collapsed="false">
      <c r="A112" s="0" t="s">
        <v>837</v>
      </c>
      <c r="B112" s="0" t="s">
        <v>320</v>
      </c>
      <c r="C112" s="0" t="n">
        <v>165</v>
      </c>
      <c r="F112" s="0" t="s">
        <v>125</v>
      </c>
      <c r="G112" s="0" t="s">
        <v>131</v>
      </c>
      <c r="H112" s="0" t="s">
        <v>132</v>
      </c>
      <c r="I112" s="0" t="s">
        <v>207</v>
      </c>
      <c r="J112" s="0" t="s">
        <v>27</v>
      </c>
    </row>
    <row r="113" customFormat="false" ht="16" hidden="false" customHeight="false" outlineLevel="0" collapsed="false">
      <c r="A113" s="0" t="s">
        <v>837</v>
      </c>
      <c r="B113" s="0" t="s">
        <v>547</v>
      </c>
      <c r="C113" s="0" t="n">
        <v>377</v>
      </c>
      <c r="F113" s="0" t="s">
        <v>125</v>
      </c>
      <c r="G113" s="0" t="s">
        <v>126</v>
      </c>
      <c r="H113" s="0" t="s">
        <v>132</v>
      </c>
      <c r="I113" s="0" t="s">
        <v>207</v>
      </c>
      <c r="J113" s="0" t="s">
        <v>27</v>
      </c>
    </row>
    <row r="114" customFormat="false" ht="16" hidden="false" customHeight="false" outlineLevel="0" collapsed="false">
      <c r="A114" s="0" t="s">
        <v>837</v>
      </c>
      <c r="B114" s="0" t="s">
        <v>590</v>
      </c>
      <c r="C114" s="0" t="n">
        <v>419</v>
      </c>
      <c r="F114" s="0" t="s">
        <v>125</v>
      </c>
      <c r="G114" s="0" t="s">
        <v>131</v>
      </c>
      <c r="H114" s="0" t="s">
        <v>132</v>
      </c>
      <c r="I114" s="0" t="s">
        <v>207</v>
      </c>
      <c r="J114" s="0" t="s">
        <v>27</v>
      </c>
    </row>
    <row r="115" customFormat="false" ht="16" hidden="false" customHeight="false" outlineLevel="0" collapsed="false">
      <c r="A115" s="0" t="s">
        <v>837</v>
      </c>
      <c r="B115" s="0" t="s">
        <v>288</v>
      </c>
      <c r="C115" s="0" t="n">
        <v>135</v>
      </c>
      <c r="F115" s="0" t="s">
        <v>125</v>
      </c>
      <c r="G115" s="0" t="s">
        <v>131</v>
      </c>
      <c r="H115" s="0" t="s">
        <v>132</v>
      </c>
      <c r="I115" s="0" t="s">
        <v>207</v>
      </c>
      <c r="J115" s="0" t="s">
        <v>27</v>
      </c>
    </row>
    <row r="116" customFormat="false" ht="16" hidden="false" customHeight="false" outlineLevel="0" collapsed="false">
      <c r="A116" s="0" t="s">
        <v>837</v>
      </c>
      <c r="B116" s="0" t="s">
        <v>404</v>
      </c>
      <c r="C116" s="0" t="n">
        <v>242</v>
      </c>
      <c r="F116" s="0" t="s">
        <v>125</v>
      </c>
      <c r="G116" s="0" t="s">
        <v>131</v>
      </c>
      <c r="H116" s="0" t="s">
        <v>132</v>
      </c>
      <c r="I116" s="0" t="s">
        <v>207</v>
      </c>
      <c r="J116" s="0" t="s">
        <v>27</v>
      </c>
    </row>
    <row r="117" customFormat="false" ht="16" hidden="false" customHeight="false" outlineLevel="0" collapsed="false">
      <c r="A117" s="0" t="s">
        <v>837</v>
      </c>
      <c r="B117" s="0" t="s">
        <v>199</v>
      </c>
      <c r="C117" s="0" t="n">
        <v>50</v>
      </c>
      <c r="F117" s="0" t="s">
        <v>125</v>
      </c>
      <c r="G117" s="0" t="s">
        <v>131</v>
      </c>
      <c r="H117" s="0" t="s">
        <v>132</v>
      </c>
      <c r="I117" s="0" t="s">
        <v>142</v>
      </c>
      <c r="J117" s="0" t="s">
        <v>158</v>
      </c>
    </row>
    <row r="118" customFormat="false" ht="16" hidden="false" customHeight="false" outlineLevel="0" collapsed="false">
      <c r="A118" s="0" t="s">
        <v>837</v>
      </c>
      <c r="B118" s="0" t="s">
        <v>580</v>
      </c>
      <c r="C118" s="0" t="n">
        <v>409</v>
      </c>
      <c r="F118" s="0" t="s">
        <v>125</v>
      </c>
      <c r="G118" s="0" t="s">
        <v>131</v>
      </c>
      <c r="H118" s="0" t="s">
        <v>132</v>
      </c>
      <c r="I118" s="0" t="s">
        <v>142</v>
      </c>
      <c r="J118" s="0" t="s">
        <v>156</v>
      </c>
    </row>
    <row r="119" customFormat="false" ht="16" hidden="false" customHeight="false" outlineLevel="0" collapsed="false">
      <c r="A119" s="0" t="s">
        <v>837</v>
      </c>
      <c r="B119" s="0" t="s">
        <v>360</v>
      </c>
      <c r="C119" s="0" t="n">
        <v>203</v>
      </c>
      <c r="F119" s="0" t="s">
        <v>125</v>
      </c>
      <c r="G119" s="0" t="s">
        <v>131</v>
      </c>
      <c r="H119" s="0" t="s">
        <v>132</v>
      </c>
      <c r="I119" s="0" t="s">
        <v>142</v>
      </c>
      <c r="J119" s="0" t="s">
        <v>156</v>
      </c>
    </row>
    <row r="120" customFormat="false" ht="16" hidden="false" customHeight="false" outlineLevel="0" collapsed="false">
      <c r="A120" s="0" t="s">
        <v>837</v>
      </c>
      <c r="B120" s="0" t="s">
        <v>513</v>
      </c>
      <c r="C120" s="0" t="n">
        <v>343</v>
      </c>
      <c r="F120" s="0" t="s">
        <v>125</v>
      </c>
      <c r="G120" s="0" t="s">
        <v>126</v>
      </c>
      <c r="H120" s="0" t="s">
        <v>132</v>
      </c>
      <c r="I120" s="0" t="s">
        <v>142</v>
      </c>
      <c r="J120" s="0" t="s">
        <v>27</v>
      </c>
    </row>
    <row r="121" customFormat="false" ht="16" hidden="false" customHeight="false" outlineLevel="0" collapsed="false">
      <c r="A121" s="0" t="s">
        <v>837</v>
      </c>
      <c r="B121" s="0" t="s">
        <v>299</v>
      </c>
      <c r="C121" s="0" t="n">
        <v>146</v>
      </c>
      <c r="F121" s="0" t="s">
        <v>125</v>
      </c>
      <c r="G121" s="0" t="s">
        <v>126</v>
      </c>
      <c r="H121" s="0" t="s">
        <v>132</v>
      </c>
      <c r="I121" s="0" t="s">
        <v>142</v>
      </c>
      <c r="J121" s="0" t="s">
        <v>27</v>
      </c>
    </row>
    <row r="122" customFormat="false" ht="16" hidden="false" customHeight="false" outlineLevel="0" collapsed="false">
      <c r="A122" s="0" t="s">
        <v>837</v>
      </c>
      <c r="B122" s="0" t="s">
        <v>436</v>
      </c>
      <c r="C122" s="0" t="n">
        <v>272</v>
      </c>
      <c r="F122" s="0" t="s">
        <v>125</v>
      </c>
      <c r="G122" s="0" t="s">
        <v>126</v>
      </c>
      <c r="H122" s="0" t="s">
        <v>132</v>
      </c>
      <c r="I122" s="0" t="s">
        <v>142</v>
      </c>
      <c r="J122" s="0" t="s">
        <v>25</v>
      </c>
    </row>
    <row r="123" customFormat="false" ht="16" hidden="false" customHeight="false" outlineLevel="0" collapsed="false">
      <c r="A123" s="0" t="s">
        <v>837</v>
      </c>
      <c r="B123" s="0" t="s">
        <v>155</v>
      </c>
      <c r="C123" s="0" t="n">
        <v>13</v>
      </c>
      <c r="F123" s="0" t="s">
        <v>125</v>
      </c>
      <c r="G123" s="0" t="s">
        <v>126</v>
      </c>
      <c r="H123" s="0" t="s">
        <v>132</v>
      </c>
      <c r="I123" s="0" t="s">
        <v>133</v>
      </c>
      <c r="J123" s="0" t="s">
        <v>156</v>
      </c>
    </row>
    <row r="124" customFormat="false" ht="16" hidden="false" customHeight="false" outlineLevel="0" collapsed="false">
      <c r="A124" s="0" t="s">
        <v>837</v>
      </c>
      <c r="B124" s="0" t="s">
        <v>363</v>
      </c>
      <c r="C124" s="0" t="n">
        <v>205</v>
      </c>
      <c r="F124" s="0" t="s">
        <v>125</v>
      </c>
      <c r="G124" s="0" t="s">
        <v>126</v>
      </c>
      <c r="H124" s="0" t="s">
        <v>132</v>
      </c>
      <c r="I124" s="0" t="s">
        <v>133</v>
      </c>
      <c r="J124" s="0" t="s">
        <v>156</v>
      </c>
    </row>
    <row r="125" customFormat="false" ht="16" hidden="false" customHeight="false" outlineLevel="0" collapsed="false">
      <c r="A125" s="0" t="s">
        <v>837</v>
      </c>
      <c r="B125" s="0" t="s">
        <v>357</v>
      </c>
      <c r="C125" s="0" t="n">
        <v>200</v>
      </c>
      <c r="F125" s="0" t="s">
        <v>125</v>
      </c>
      <c r="G125" s="0" t="s">
        <v>131</v>
      </c>
      <c r="H125" s="0" t="s">
        <v>132</v>
      </c>
      <c r="I125" s="0" t="s">
        <v>133</v>
      </c>
      <c r="J125" s="0" t="s">
        <v>156</v>
      </c>
    </row>
    <row r="126" customFormat="false" ht="16" hidden="false" customHeight="false" outlineLevel="0" collapsed="false">
      <c r="A126" s="0" t="s">
        <v>837</v>
      </c>
      <c r="B126" s="0" t="s">
        <v>287</v>
      </c>
      <c r="C126" s="0" t="n">
        <v>134</v>
      </c>
      <c r="F126" s="0" t="s">
        <v>125</v>
      </c>
      <c r="G126" s="0" t="s">
        <v>131</v>
      </c>
      <c r="H126" s="0" t="s">
        <v>132</v>
      </c>
      <c r="I126" s="0" t="s">
        <v>133</v>
      </c>
      <c r="J126" s="0" t="s">
        <v>156</v>
      </c>
    </row>
    <row r="127" customFormat="false" ht="16" hidden="false" customHeight="false" outlineLevel="0" collapsed="false">
      <c r="A127" s="0" t="s">
        <v>837</v>
      </c>
      <c r="B127" s="0" t="s">
        <v>272</v>
      </c>
      <c r="C127" s="0" t="n">
        <v>119</v>
      </c>
      <c r="F127" s="0" t="s">
        <v>125</v>
      </c>
      <c r="G127" s="0" t="s">
        <v>126</v>
      </c>
      <c r="H127" s="0" t="s">
        <v>132</v>
      </c>
      <c r="I127" s="0" t="s">
        <v>133</v>
      </c>
      <c r="J127" s="0" t="s">
        <v>156</v>
      </c>
    </row>
    <row r="128" customFormat="false" ht="16" hidden="false" customHeight="false" outlineLevel="0" collapsed="false">
      <c r="A128" s="0" t="s">
        <v>837</v>
      </c>
      <c r="B128" s="0" t="s">
        <v>385</v>
      </c>
      <c r="C128" s="0" t="n">
        <v>226</v>
      </c>
      <c r="F128" s="0" t="s">
        <v>125</v>
      </c>
      <c r="G128" s="0" t="s">
        <v>126</v>
      </c>
      <c r="H128" s="0" t="s">
        <v>132</v>
      </c>
      <c r="I128" s="0" t="s">
        <v>133</v>
      </c>
      <c r="J128" s="0" t="s">
        <v>136</v>
      </c>
    </row>
    <row r="129" customFormat="false" ht="16" hidden="false" customHeight="false" outlineLevel="0" collapsed="false">
      <c r="A129" s="0" t="s">
        <v>837</v>
      </c>
      <c r="B129" s="0" t="s">
        <v>412</v>
      </c>
      <c r="C129" s="0" t="n">
        <v>249</v>
      </c>
      <c r="F129" s="0" t="s">
        <v>125</v>
      </c>
      <c r="G129" s="0" t="s">
        <v>131</v>
      </c>
      <c r="H129" s="0" t="s">
        <v>132</v>
      </c>
      <c r="I129" s="0" t="s">
        <v>133</v>
      </c>
      <c r="J129" s="0" t="s">
        <v>156</v>
      </c>
    </row>
    <row r="130" customFormat="false" ht="16" hidden="false" customHeight="false" outlineLevel="0" collapsed="false">
      <c r="A130" s="0" t="s">
        <v>837</v>
      </c>
      <c r="B130" s="0" t="s">
        <v>185</v>
      </c>
      <c r="C130" s="0" t="n">
        <v>37</v>
      </c>
      <c r="F130" s="0" t="s">
        <v>125</v>
      </c>
      <c r="G130" s="0" t="s">
        <v>131</v>
      </c>
      <c r="H130" s="0" t="s">
        <v>132</v>
      </c>
      <c r="I130" s="0" t="s">
        <v>133</v>
      </c>
      <c r="J130" s="0" t="s">
        <v>156</v>
      </c>
    </row>
    <row r="131" customFormat="false" ht="16" hidden="false" customHeight="false" outlineLevel="0" collapsed="false">
      <c r="A131" s="0" t="s">
        <v>837</v>
      </c>
      <c r="B131" s="0" t="s">
        <v>440</v>
      </c>
      <c r="C131" s="0" t="n">
        <v>276</v>
      </c>
      <c r="F131" s="0" t="s">
        <v>125</v>
      </c>
      <c r="G131" s="0" t="s">
        <v>126</v>
      </c>
      <c r="H131" s="0" t="s">
        <v>132</v>
      </c>
      <c r="I131" s="0" t="s">
        <v>133</v>
      </c>
      <c r="J131" s="0" t="s">
        <v>156</v>
      </c>
    </row>
    <row r="132" customFormat="false" ht="16" hidden="false" customHeight="false" outlineLevel="0" collapsed="false">
      <c r="A132" s="0" t="s">
        <v>837</v>
      </c>
      <c r="B132" s="0" t="s">
        <v>504</v>
      </c>
      <c r="C132" s="0" t="n">
        <v>334</v>
      </c>
      <c r="F132" s="0" t="s">
        <v>125</v>
      </c>
      <c r="G132" s="0" t="s">
        <v>131</v>
      </c>
      <c r="H132" s="0" t="s">
        <v>132</v>
      </c>
      <c r="I132" s="0" t="s">
        <v>133</v>
      </c>
      <c r="J132" s="0" t="s">
        <v>156</v>
      </c>
    </row>
    <row r="133" customFormat="false" ht="16" hidden="false" customHeight="false" outlineLevel="0" collapsed="false">
      <c r="A133" s="0" t="s">
        <v>837</v>
      </c>
      <c r="B133" s="0" t="s">
        <v>537</v>
      </c>
      <c r="C133" s="0" t="n">
        <v>367</v>
      </c>
      <c r="F133" s="0" t="s">
        <v>125</v>
      </c>
      <c r="G133" s="0" t="s">
        <v>131</v>
      </c>
      <c r="H133" s="0" t="s">
        <v>132</v>
      </c>
      <c r="I133" s="0" t="s">
        <v>133</v>
      </c>
      <c r="J133" s="0" t="s">
        <v>156</v>
      </c>
    </row>
    <row r="134" customFormat="false" ht="16" hidden="false" customHeight="false" outlineLevel="0" collapsed="false">
      <c r="A134" s="0" t="s">
        <v>837</v>
      </c>
      <c r="B134" s="0" t="s">
        <v>520</v>
      </c>
      <c r="C134" s="0" t="n">
        <v>350</v>
      </c>
      <c r="F134" s="0" t="s">
        <v>125</v>
      </c>
      <c r="G134" s="0" t="s">
        <v>126</v>
      </c>
      <c r="H134" s="0" t="s">
        <v>132</v>
      </c>
      <c r="I134" s="0" t="s">
        <v>133</v>
      </c>
      <c r="J134" s="0" t="s">
        <v>156</v>
      </c>
    </row>
    <row r="135" customFormat="false" ht="16" hidden="false" customHeight="false" outlineLevel="0" collapsed="false">
      <c r="A135" s="0" t="s">
        <v>837</v>
      </c>
      <c r="B135" s="0" t="s">
        <v>560</v>
      </c>
      <c r="C135" s="0" t="n">
        <v>388</v>
      </c>
      <c r="F135" s="0" t="s">
        <v>125</v>
      </c>
      <c r="G135" s="0" t="s">
        <v>126</v>
      </c>
      <c r="H135" s="0" t="s">
        <v>132</v>
      </c>
      <c r="I135" s="0" t="s">
        <v>133</v>
      </c>
      <c r="J135" s="0" t="s">
        <v>156</v>
      </c>
    </row>
    <row r="137" customFormat="false" ht="16" hidden="false" customHeight="false" outlineLevel="0" collapsed="false">
      <c r="A137" s="0" t="s">
        <v>838</v>
      </c>
      <c r="B137" s="0" t="s">
        <v>474</v>
      </c>
      <c r="C137" s="0" t="n">
        <v>306</v>
      </c>
      <c r="F137" s="0" t="s">
        <v>125</v>
      </c>
      <c r="G137" s="0" t="s">
        <v>126</v>
      </c>
      <c r="H137" s="0" t="s">
        <v>127</v>
      </c>
      <c r="I137" s="0" t="s">
        <v>144</v>
      </c>
      <c r="J137" s="0" t="s">
        <v>136</v>
      </c>
    </row>
    <row r="138" customFormat="false" ht="16" hidden="false" customHeight="false" outlineLevel="0" collapsed="false">
      <c r="A138" s="0" t="s">
        <v>838</v>
      </c>
      <c r="B138" s="0" t="s">
        <v>236</v>
      </c>
      <c r="C138" s="0" t="n">
        <v>85</v>
      </c>
      <c r="F138" s="0" t="s">
        <v>125</v>
      </c>
      <c r="G138" s="0" t="s">
        <v>126</v>
      </c>
      <c r="H138" s="0" t="s">
        <v>127</v>
      </c>
      <c r="I138" s="0" t="s">
        <v>144</v>
      </c>
      <c r="J138" s="0" t="s">
        <v>136</v>
      </c>
    </row>
    <row r="139" customFormat="false" ht="16" hidden="false" customHeight="false" outlineLevel="0" collapsed="false">
      <c r="A139" s="0" t="s">
        <v>838</v>
      </c>
      <c r="B139" s="0" t="s">
        <v>195</v>
      </c>
      <c r="C139" s="0" t="n">
        <v>46</v>
      </c>
      <c r="F139" s="0" t="s">
        <v>125</v>
      </c>
      <c r="G139" s="0" t="s">
        <v>131</v>
      </c>
      <c r="H139" s="0" t="s">
        <v>127</v>
      </c>
      <c r="I139" s="0" t="s">
        <v>144</v>
      </c>
      <c r="J139" s="0" t="s">
        <v>136</v>
      </c>
    </row>
    <row r="140" customFormat="false" ht="16" hidden="false" customHeight="false" outlineLevel="0" collapsed="false">
      <c r="A140" s="0" t="s">
        <v>838</v>
      </c>
      <c r="B140" s="0" t="s">
        <v>393</v>
      </c>
      <c r="C140" s="0" t="n">
        <v>232</v>
      </c>
      <c r="F140" s="0" t="s">
        <v>125</v>
      </c>
      <c r="G140" s="0" t="s">
        <v>131</v>
      </c>
      <c r="H140" s="0" t="s">
        <v>127</v>
      </c>
      <c r="I140" s="0" t="s">
        <v>144</v>
      </c>
      <c r="J140" s="0" t="s">
        <v>136</v>
      </c>
    </row>
    <row r="141" customFormat="false" ht="16" hidden="false" customHeight="false" outlineLevel="0" collapsed="false">
      <c r="A141" s="0" t="s">
        <v>838</v>
      </c>
      <c r="B141" s="0" t="s">
        <v>190</v>
      </c>
      <c r="C141" s="0" t="n">
        <v>40</v>
      </c>
      <c r="F141" s="0" t="s">
        <v>125</v>
      </c>
      <c r="G141" s="0" t="s">
        <v>126</v>
      </c>
      <c r="H141" s="0" t="s">
        <v>127</v>
      </c>
      <c r="I141" s="0" t="s">
        <v>144</v>
      </c>
      <c r="J141" s="0" t="s">
        <v>136</v>
      </c>
    </row>
    <row r="142" customFormat="false" ht="16" hidden="false" customHeight="false" outlineLevel="0" collapsed="false">
      <c r="A142" s="0" t="s">
        <v>838</v>
      </c>
      <c r="B142" s="0" t="s">
        <v>407</v>
      </c>
      <c r="C142" s="0" t="n">
        <v>245</v>
      </c>
      <c r="F142" s="0" t="s">
        <v>125</v>
      </c>
      <c r="G142" s="0" t="s">
        <v>126</v>
      </c>
      <c r="H142" s="0" t="s">
        <v>127</v>
      </c>
      <c r="I142" s="0" t="s">
        <v>144</v>
      </c>
      <c r="J142" s="0" t="s">
        <v>136</v>
      </c>
    </row>
    <row r="143" customFormat="false" ht="16" hidden="false" customHeight="false" outlineLevel="0" collapsed="false">
      <c r="A143" s="0" t="s">
        <v>838</v>
      </c>
      <c r="B143" s="0" t="s">
        <v>565</v>
      </c>
      <c r="C143" s="0" t="n">
        <v>393</v>
      </c>
      <c r="F143" s="0" t="s">
        <v>125</v>
      </c>
      <c r="G143" s="0" t="s">
        <v>131</v>
      </c>
      <c r="H143" s="0" t="s">
        <v>127</v>
      </c>
      <c r="I143" s="0" t="s">
        <v>144</v>
      </c>
      <c r="J143" s="0" t="s">
        <v>158</v>
      </c>
    </row>
    <row r="144" customFormat="false" ht="16" hidden="false" customHeight="false" outlineLevel="0" collapsed="false">
      <c r="A144" s="0" t="s">
        <v>838</v>
      </c>
      <c r="B144" s="0" t="s">
        <v>539</v>
      </c>
      <c r="C144" s="0" t="n">
        <v>369</v>
      </c>
      <c r="F144" s="0" t="s">
        <v>125</v>
      </c>
      <c r="G144" s="0" t="s">
        <v>126</v>
      </c>
      <c r="H144" s="0" t="s">
        <v>127</v>
      </c>
      <c r="I144" s="0" t="s">
        <v>144</v>
      </c>
      <c r="J144" s="0" t="s">
        <v>158</v>
      </c>
    </row>
    <row r="145" customFormat="false" ht="16" hidden="false" customHeight="false" outlineLevel="0" collapsed="false">
      <c r="A145" s="0" t="s">
        <v>838</v>
      </c>
      <c r="B145" s="0" t="s">
        <v>495</v>
      </c>
      <c r="C145" s="0" t="n">
        <v>326</v>
      </c>
      <c r="F145" s="0" t="s">
        <v>125</v>
      </c>
      <c r="G145" s="0" t="s">
        <v>126</v>
      </c>
      <c r="H145" s="0" t="s">
        <v>127</v>
      </c>
      <c r="I145" s="0" t="s">
        <v>144</v>
      </c>
      <c r="J145" s="0" t="s">
        <v>158</v>
      </c>
    </row>
    <row r="146" customFormat="false" ht="16" hidden="false" customHeight="false" outlineLevel="0" collapsed="false">
      <c r="A146" s="0" t="s">
        <v>838</v>
      </c>
      <c r="B146" s="0" t="s">
        <v>460</v>
      </c>
      <c r="C146" s="0" t="n">
        <v>295</v>
      </c>
      <c r="F146" s="0" t="s">
        <v>125</v>
      </c>
      <c r="G146" s="0" t="s">
        <v>131</v>
      </c>
      <c r="H146" s="0" t="s">
        <v>127</v>
      </c>
      <c r="I146" s="0" t="s">
        <v>144</v>
      </c>
      <c r="J146" s="0" t="s">
        <v>158</v>
      </c>
    </row>
    <row r="147" customFormat="false" ht="16" hidden="false" customHeight="false" outlineLevel="0" collapsed="false">
      <c r="A147" s="0" t="s">
        <v>838</v>
      </c>
      <c r="B147" s="0" t="s">
        <v>427</v>
      </c>
      <c r="C147" s="0" t="n">
        <v>263</v>
      </c>
      <c r="F147" s="0" t="s">
        <v>125</v>
      </c>
      <c r="G147" s="0" t="s">
        <v>126</v>
      </c>
      <c r="H147" s="0" t="s">
        <v>127</v>
      </c>
      <c r="I147" s="0" t="s">
        <v>144</v>
      </c>
      <c r="J147" s="0" t="s">
        <v>158</v>
      </c>
    </row>
    <row r="148" customFormat="false" ht="16" hidden="false" customHeight="false" outlineLevel="0" collapsed="false">
      <c r="A148" s="0" t="s">
        <v>838</v>
      </c>
      <c r="B148" s="0" t="s">
        <v>415</v>
      </c>
      <c r="C148" s="276" t="n">
        <v>252</v>
      </c>
      <c r="F148" s="0" t="s">
        <v>125</v>
      </c>
      <c r="G148" s="0" t="s">
        <v>131</v>
      </c>
      <c r="H148" s="0" t="s">
        <v>127</v>
      </c>
      <c r="I148" s="0" t="s">
        <v>144</v>
      </c>
      <c r="J148" s="0" t="s">
        <v>158</v>
      </c>
    </row>
    <row r="149" customFormat="false" ht="16" hidden="false" customHeight="false" outlineLevel="0" collapsed="false">
      <c r="A149" s="0" t="s">
        <v>838</v>
      </c>
      <c r="B149" s="0" t="s">
        <v>317</v>
      </c>
      <c r="C149" s="0" t="n">
        <v>162</v>
      </c>
      <c r="F149" s="0" t="s">
        <v>125</v>
      </c>
      <c r="G149" s="0" t="s">
        <v>126</v>
      </c>
      <c r="H149" s="0" t="s">
        <v>127</v>
      </c>
      <c r="I149" s="0" t="s">
        <v>144</v>
      </c>
      <c r="J149" s="0" t="s">
        <v>158</v>
      </c>
    </row>
    <row r="150" customFormat="false" ht="16" hidden="false" customHeight="false" outlineLevel="0" collapsed="false">
      <c r="A150" s="0" t="s">
        <v>838</v>
      </c>
      <c r="B150" s="0" t="s">
        <v>309</v>
      </c>
      <c r="C150" s="0" t="n">
        <v>154</v>
      </c>
      <c r="F150" s="0" t="s">
        <v>125</v>
      </c>
      <c r="G150" s="0" t="s">
        <v>131</v>
      </c>
      <c r="H150" s="0" t="s">
        <v>127</v>
      </c>
      <c r="I150" s="0" t="s">
        <v>144</v>
      </c>
      <c r="J150" s="0" t="s">
        <v>158</v>
      </c>
    </row>
    <row r="151" customFormat="false" ht="16" hidden="false" customHeight="false" outlineLevel="0" collapsed="false">
      <c r="A151" s="0" t="s">
        <v>838</v>
      </c>
      <c r="B151" s="0" t="s">
        <v>291</v>
      </c>
      <c r="C151" s="0" t="n">
        <v>138</v>
      </c>
      <c r="F151" s="0" t="s">
        <v>125</v>
      </c>
      <c r="G151" s="0" t="s">
        <v>131</v>
      </c>
      <c r="H151" s="0" t="s">
        <v>127</v>
      </c>
      <c r="I151" s="0" t="s">
        <v>144</v>
      </c>
      <c r="J151" s="0" t="s">
        <v>158</v>
      </c>
    </row>
    <row r="152" customFormat="false" ht="16" hidden="false" customHeight="false" outlineLevel="0" collapsed="false">
      <c r="A152" s="0" t="s">
        <v>838</v>
      </c>
      <c r="B152" s="0" t="s">
        <v>228</v>
      </c>
      <c r="C152" s="0" t="n">
        <v>77</v>
      </c>
      <c r="F152" s="0" t="s">
        <v>125</v>
      </c>
      <c r="G152" s="0" t="s">
        <v>126</v>
      </c>
      <c r="H152" s="0" t="s">
        <v>127</v>
      </c>
      <c r="I152" s="0" t="s">
        <v>144</v>
      </c>
      <c r="J152" s="0" t="s">
        <v>158</v>
      </c>
    </row>
    <row r="153" customFormat="false" ht="16" hidden="false" customHeight="false" outlineLevel="0" collapsed="false">
      <c r="A153" s="0" t="s">
        <v>838</v>
      </c>
      <c r="B153" s="0" t="s">
        <v>198</v>
      </c>
      <c r="C153" s="0" t="n">
        <v>48</v>
      </c>
      <c r="F153" s="0" t="s">
        <v>125</v>
      </c>
      <c r="G153" s="0" t="s">
        <v>131</v>
      </c>
      <c r="H153" s="0" t="s">
        <v>127</v>
      </c>
      <c r="I153" s="0" t="s">
        <v>144</v>
      </c>
      <c r="J153" s="0" t="s">
        <v>158</v>
      </c>
    </row>
    <row r="154" customFormat="false" ht="16" hidden="false" customHeight="false" outlineLevel="0" collapsed="false">
      <c r="A154" s="0" t="s">
        <v>838</v>
      </c>
      <c r="B154" s="0" t="s">
        <v>157</v>
      </c>
      <c r="C154" s="0" t="n">
        <v>14</v>
      </c>
      <c r="F154" s="0" t="s">
        <v>125</v>
      </c>
      <c r="G154" s="0" t="s">
        <v>126</v>
      </c>
      <c r="H154" s="0" t="s">
        <v>127</v>
      </c>
      <c r="I154" s="0" t="s">
        <v>144</v>
      </c>
      <c r="J154" s="0" t="s">
        <v>158</v>
      </c>
    </row>
    <row r="155" customFormat="false" ht="16" hidden="false" customHeight="false" outlineLevel="0" collapsed="false">
      <c r="A155" s="0" t="s">
        <v>838</v>
      </c>
      <c r="B155" s="0" t="s">
        <v>583</v>
      </c>
      <c r="C155" s="0" t="n">
        <v>412</v>
      </c>
      <c r="F155" s="0" t="s">
        <v>125</v>
      </c>
      <c r="G155" s="0" t="s">
        <v>126</v>
      </c>
      <c r="H155" s="0" t="s">
        <v>127</v>
      </c>
      <c r="I155" s="0" t="s">
        <v>144</v>
      </c>
      <c r="J155" s="0" t="s">
        <v>156</v>
      </c>
    </row>
    <row r="156" customFormat="false" ht="16" hidden="false" customHeight="false" outlineLevel="0" collapsed="false">
      <c r="A156" s="0" t="s">
        <v>838</v>
      </c>
      <c r="B156" s="0" t="s">
        <v>541</v>
      </c>
      <c r="C156" s="0" t="n">
        <v>371</v>
      </c>
      <c r="F156" s="0" t="s">
        <v>125</v>
      </c>
      <c r="G156" s="0" t="s">
        <v>131</v>
      </c>
      <c r="H156" s="0" t="s">
        <v>127</v>
      </c>
      <c r="I156" s="0" t="s">
        <v>144</v>
      </c>
      <c r="J156" s="0" t="s">
        <v>156</v>
      </c>
    </row>
    <row r="157" customFormat="false" ht="16" hidden="false" customHeight="false" outlineLevel="0" collapsed="false">
      <c r="A157" s="0" t="s">
        <v>838</v>
      </c>
      <c r="B157" s="0" t="s">
        <v>457</v>
      </c>
      <c r="C157" s="0" t="n">
        <v>293</v>
      </c>
      <c r="F157" s="0" t="s">
        <v>125</v>
      </c>
      <c r="G157" s="0" t="s">
        <v>131</v>
      </c>
      <c r="H157" s="0" t="s">
        <v>127</v>
      </c>
      <c r="I157" s="0" t="s">
        <v>144</v>
      </c>
      <c r="J157" s="0" t="s">
        <v>156</v>
      </c>
    </row>
    <row r="158" customFormat="false" ht="16" hidden="false" customHeight="false" outlineLevel="0" collapsed="false">
      <c r="A158" s="0" t="s">
        <v>838</v>
      </c>
      <c r="B158" s="0" t="s">
        <v>364</v>
      </c>
      <c r="C158" s="0" t="n">
        <v>206</v>
      </c>
      <c r="F158" s="0" t="s">
        <v>125</v>
      </c>
      <c r="G158" s="0" t="s">
        <v>126</v>
      </c>
      <c r="H158" s="0" t="s">
        <v>127</v>
      </c>
      <c r="I158" s="0" t="s">
        <v>144</v>
      </c>
      <c r="J158" s="0" t="s">
        <v>156</v>
      </c>
    </row>
    <row r="159" customFormat="false" ht="16" hidden="false" customHeight="false" outlineLevel="0" collapsed="false">
      <c r="A159" s="0" t="s">
        <v>838</v>
      </c>
      <c r="B159" s="0" t="s">
        <v>405</v>
      </c>
      <c r="C159" s="0" t="n">
        <v>243</v>
      </c>
      <c r="F159" s="0" t="s">
        <v>125</v>
      </c>
      <c r="G159" s="0" t="s">
        <v>131</v>
      </c>
      <c r="H159" s="0" t="s">
        <v>127</v>
      </c>
      <c r="I159" s="0" t="s">
        <v>144</v>
      </c>
      <c r="J159" s="0" t="s">
        <v>156</v>
      </c>
    </row>
    <row r="160" customFormat="false" ht="16" hidden="false" customHeight="false" outlineLevel="0" collapsed="false">
      <c r="A160" s="0" t="s">
        <v>838</v>
      </c>
      <c r="B160" s="0" t="s">
        <v>302</v>
      </c>
      <c r="C160" s="0" t="n">
        <v>148</v>
      </c>
      <c r="F160" s="0" t="s">
        <v>125</v>
      </c>
      <c r="G160" s="0" t="s">
        <v>131</v>
      </c>
      <c r="H160" s="0" t="s">
        <v>127</v>
      </c>
      <c r="I160" s="0" t="s">
        <v>144</v>
      </c>
      <c r="J160" s="0" t="s">
        <v>156</v>
      </c>
    </row>
    <row r="161" customFormat="false" ht="16" hidden="false" customHeight="false" outlineLevel="0" collapsed="false">
      <c r="A161" s="0" t="s">
        <v>838</v>
      </c>
      <c r="B161" s="0" t="s">
        <v>273</v>
      </c>
      <c r="C161" s="0" t="n">
        <v>120</v>
      </c>
      <c r="F161" s="0" t="s">
        <v>125</v>
      </c>
      <c r="G161" s="0" t="s">
        <v>126</v>
      </c>
      <c r="H161" s="0" t="s">
        <v>127</v>
      </c>
      <c r="I161" s="0" t="s">
        <v>144</v>
      </c>
      <c r="J161" s="0" t="s">
        <v>156</v>
      </c>
    </row>
    <row r="162" customFormat="false" ht="16" hidden="false" customHeight="false" outlineLevel="0" collapsed="false">
      <c r="A162" s="0" t="s">
        <v>838</v>
      </c>
      <c r="B162" s="0" t="s">
        <v>231</v>
      </c>
      <c r="C162" s="0" t="n">
        <v>80</v>
      </c>
      <c r="F162" s="0" t="s">
        <v>125</v>
      </c>
      <c r="G162" s="0" t="s">
        <v>131</v>
      </c>
      <c r="H162" s="0" t="s">
        <v>127</v>
      </c>
      <c r="I162" s="0" t="s">
        <v>144</v>
      </c>
      <c r="J162" s="0" t="s">
        <v>156</v>
      </c>
    </row>
    <row r="163" customFormat="false" ht="16" hidden="false" customHeight="false" outlineLevel="0" collapsed="false">
      <c r="A163" s="0" t="s">
        <v>838</v>
      </c>
      <c r="B163" s="0" t="s">
        <v>509</v>
      </c>
      <c r="C163" s="0" t="n">
        <v>339</v>
      </c>
      <c r="F163" s="0" t="s">
        <v>125</v>
      </c>
      <c r="G163" s="0" t="s">
        <v>126</v>
      </c>
      <c r="H163" s="0" t="s">
        <v>127</v>
      </c>
      <c r="I163" s="0" t="s">
        <v>144</v>
      </c>
      <c r="J163" s="0" t="s">
        <v>156</v>
      </c>
    </row>
    <row r="164" customFormat="false" ht="16" hidden="false" customHeight="false" outlineLevel="0" collapsed="false">
      <c r="A164" s="0" t="s">
        <v>838</v>
      </c>
      <c r="B164" s="0" t="s">
        <v>425</v>
      </c>
      <c r="C164" s="0" t="n">
        <v>261</v>
      </c>
      <c r="F164" s="0" t="s">
        <v>125</v>
      </c>
      <c r="G164" s="0" t="s">
        <v>126</v>
      </c>
      <c r="H164" s="0" t="s">
        <v>127</v>
      </c>
      <c r="I164" s="0" t="s">
        <v>144</v>
      </c>
      <c r="J164" s="0" t="s">
        <v>156</v>
      </c>
    </row>
    <row r="165" customFormat="false" ht="16" hidden="false" customHeight="false" outlineLevel="0" collapsed="false">
      <c r="A165" s="0" t="s">
        <v>838</v>
      </c>
      <c r="B165" s="0" t="s">
        <v>221</v>
      </c>
      <c r="C165" s="0" t="n">
        <v>70</v>
      </c>
      <c r="F165" s="0" t="s">
        <v>125</v>
      </c>
      <c r="G165" s="0" t="s">
        <v>126</v>
      </c>
      <c r="H165" s="0" t="s">
        <v>127</v>
      </c>
      <c r="I165" s="0" t="s">
        <v>144</v>
      </c>
      <c r="J165" s="0" t="s">
        <v>156</v>
      </c>
    </row>
    <row r="166" customFormat="false" ht="16" hidden="false" customHeight="false" outlineLevel="0" collapsed="false">
      <c r="A166" s="0" t="s">
        <v>838</v>
      </c>
      <c r="B166" s="0" t="s">
        <v>202</v>
      </c>
      <c r="C166" s="0" t="n">
        <v>53</v>
      </c>
      <c r="F166" s="0" t="s">
        <v>125</v>
      </c>
      <c r="G166" s="0" t="s">
        <v>131</v>
      </c>
      <c r="H166" s="0" t="s">
        <v>127</v>
      </c>
      <c r="I166" s="0" t="s">
        <v>144</v>
      </c>
      <c r="J166" s="0" t="s">
        <v>156</v>
      </c>
    </row>
    <row r="167" customFormat="false" ht="16" hidden="false" customHeight="false" outlineLevel="0" collapsed="false">
      <c r="A167" s="0" t="s">
        <v>838</v>
      </c>
      <c r="B167" s="0" t="s">
        <v>323</v>
      </c>
      <c r="C167" s="0" t="n">
        <v>168</v>
      </c>
      <c r="F167" s="0" t="s">
        <v>125</v>
      </c>
      <c r="G167" s="0" t="s">
        <v>131</v>
      </c>
      <c r="H167" s="0" t="s">
        <v>127</v>
      </c>
      <c r="I167" s="0" t="s">
        <v>144</v>
      </c>
      <c r="J167" s="0" t="s">
        <v>27</v>
      </c>
    </row>
    <row r="168" customFormat="false" ht="16" hidden="false" customHeight="false" outlineLevel="0" collapsed="false">
      <c r="A168" s="0" t="s">
        <v>838</v>
      </c>
      <c r="B168" s="0" t="s">
        <v>599</v>
      </c>
      <c r="C168" s="0" t="n">
        <v>428</v>
      </c>
      <c r="F168" s="0" t="s">
        <v>125</v>
      </c>
      <c r="G168" s="0" t="s">
        <v>131</v>
      </c>
      <c r="H168" s="0" t="s">
        <v>127</v>
      </c>
      <c r="I168" s="0" t="s">
        <v>144</v>
      </c>
      <c r="J168" s="0" t="s">
        <v>27</v>
      </c>
    </row>
    <row r="169" customFormat="false" ht="16" hidden="false" customHeight="false" outlineLevel="0" collapsed="false">
      <c r="A169" s="0" t="s">
        <v>838</v>
      </c>
      <c r="B169" s="0" t="s">
        <v>311</v>
      </c>
      <c r="C169" s="0" t="n">
        <v>156</v>
      </c>
      <c r="F169" s="0" t="s">
        <v>125</v>
      </c>
      <c r="G169" s="0" t="s">
        <v>126</v>
      </c>
      <c r="H169" s="0" t="s">
        <v>127</v>
      </c>
      <c r="I169" s="0" t="s">
        <v>144</v>
      </c>
      <c r="J169" s="0" t="s">
        <v>27</v>
      </c>
    </row>
    <row r="170" customFormat="false" ht="16" hidden="false" customHeight="false" outlineLevel="0" collapsed="false">
      <c r="A170" s="0" t="s">
        <v>838</v>
      </c>
      <c r="B170" s="0" t="s">
        <v>389</v>
      </c>
      <c r="C170" s="0" t="n">
        <v>229</v>
      </c>
      <c r="F170" s="0" t="s">
        <v>125</v>
      </c>
      <c r="G170" s="0" t="s">
        <v>131</v>
      </c>
      <c r="H170" s="0" t="s">
        <v>127</v>
      </c>
      <c r="I170" s="0" t="s">
        <v>144</v>
      </c>
      <c r="J170" s="0" t="s">
        <v>27</v>
      </c>
    </row>
    <row r="171" customFormat="false" ht="16" hidden="false" customHeight="false" outlineLevel="0" collapsed="false">
      <c r="A171" s="0" t="s">
        <v>838</v>
      </c>
      <c r="B171" s="0" t="s">
        <v>192</v>
      </c>
      <c r="C171" s="0" t="n">
        <v>42</v>
      </c>
      <c r="F171" s="0" t="s">
        <v>125</v>
      </c>
      <c r="G171" s="0" t="s">
        <v>126</v>
      </c>
      <c r="H171" s="0" t="s">
        <v>127</v>
      </c>
      <c r="I171" s="0" t="s">
        <v>144</v>
      </c>
      <c r="J171" s="0" t="s">
        <v>27</v>
      </c>
    </row>
    <row r="172" customFormat="false" ht="16" hidden="false" customHeight="false" outlineLevel="0" collapsed="false">
      <c r="A172" s="0" t="s">
        <v>838</v>
      </c>
      <c r="B172" s="0" t="s">
        <v>542</v>
      </c>
      <c r="C172" s="0" t="n">
        <v>372</v>
      </c>
      <c r="F172" s="0" t="s">
        <v>125</v>
      </c>
      <c r="G172" s="0" t="s">
        <v>126</v>
      </c>
      <c r="H172" s="0" t="s">
        <v>127</v>
      </c>
      <c r="I172" s="0" t="s">
        <v>144</v>
      </c>
      <c r="J172" s="0" t="s">
        <v>27</v>
      </c>
    </row>
    <row r="173" customFormat="false" ht="16" hidden="false" customHeight="false" outlineLevel="0" collapsed="false">
      <c r="A173" s="0" t="s">
        <v>838</v>
      </c>
      <c r="B173" s="0" t="s">
        <v>494</v>
      </c>
      <c r="C173" s="0" t="n">
        <v>325</v>
      </c>
      <c r="F173" s="0" t="s">
        <v>125</v>
      </c>
      <c r="G173" s="0" t="s">
        <v>131</v>
      </c>
      <c r="H173" s="0" t="s">
        <v>127</v>
      </c>
      <c r="I173" s="0" t="s">
        <v>144</v>
      </c>
      <c r="J173" s="0" t="s">
        <v>27</v>
      </c>
    </row>
    <row r="174" customFormat="false" ht="16" hidden="false" customHeight="false" outlineLevel="0" collapsed="false">
      <c r="A174" s="0" t="s">
        <v>838</v>
      </c>
      <c r="B174" s="0" t="s">
        <v>480</v>
      </c>
      <c r="C174" s="0" t="n">
        <v>312</v>
      </c>
      <c r="F174" s="0" t="s">
        <v>125</v>
      </c>
      <c r="G174" s="0" t="s">
        <v>126</v>
      </c>
      <c r="H174" s="0" t="s">
        <v>127</v>
      </c>
      <c r="I174" s="0" t="s">
        <v>144</v>
      </c>
      <c r="J174" s="0" t="s">
        <v>27</v>
      </c>
    </row>
    <row r="175" customFormat="false" ht="16" hidden="false" customHeight="false" outlineLevel="0" collapsed="false">
      <c r="A175" s="0" t="s">
        <v>838</v>
      </c>
      <c r="B175" s="0" t="s">
        <v>408</v>
      </c>
      <c r="C175" s="0" t="n">
        <v>246</v>
      </c>
      <c r="F175" s="0" t="s">
        <v>125</v>
      </c>
      <c r="G175" s="0" t="s">
        <v>126</v>
      </c>
      <c r="H175" s="0" t="s">
        <v>127</v>
      </c>
      <c r="I175" s="0" t="s">
        <v>144</v>
      </c>
      <c r="J175" s="0" t="s">
        <v>27</v>
      </c>
    </row>
    <row r="176" customFormat="false" ht="16" hidden="false" customHeight="false" outlineLevel="0" collapsed="false">
      <c r="A176" s="0" t="s">
        <v>838</v>
      </c>
      <c r="B176" s="0" t="s">
        <v>281</v>
      </c>
      <c r="C176" s="0" t="n">
        <v>128</v>
      </c>
      <c r="F176" s="0" t="s">
        <v>125</v>
      </c>
      <c r="G176" s="0" t="s">
        <v>131</v>
      </c>
      <c r="H176" s="0" t="s">
        <v>127</v>
      </c>
      <c r="I176" s="0" t="s">
        <v>144</v>
      </c>
      <c r="J176" s="0" t="s">
        <v>27</v>
      </c>
    </row>
    <row r="177" customFormat="false" ht="16" hidden="false" customHeight="false" outlineLevel="0" collapsed="false">
      <c r="A177" s="0" t="s">
        <v>838</v>
      </c>
      <c r="B177" s="0" t="s">
        <v>267</v>
      </c>
      <c r="C177" s="0" t="n">
        <v>114</v>
      </c>
      <c r="F177" s="0" t="s">
        <v>125</v>
      </c>
      <c r="G177" s="0" t="s">
        <v>126</v>
      </c>
      <c r="H177" s="0" t="s">
        <v>127</v>
      </c>
      <c r="I177" s="0" t="s">
        <v>144</v>
      </c>
      <c r="J177" s="0" t="s">
        <v>27</v>
      </c>
    </row>
    <row r="178" customFormat="false" ht="16" hidden="false" customHeight="false" outlineLevel="0" collapsed="false">
      <c r="A178" s="0" t="s">
        <v>838</v>
      </c>
      <c r="B178" s="0" t="s">
        <v>211</v>
      </c>
      <c r="C178" s="0" t="n">
        <v>60</v>
      </c>
      <c r="F178" s="0" t="s">
        <v>125</v>
      </c>
      <c r="G178" s="0" t="s">
        <v>131</v>
      </c>
      <c r="H178" s="0" t="s">
        <v>127</v>
      </c>
      <c r="I178" s="0" t="s">
        <v>144</v>
      </c>
      <c r="J178" s="0" t="s">
        <v>27</v>
      </c>
    </row>
    <row r="179" customFormat="false" ht="16" hidden="false" customHeight="false" outlineLevel="0" collapsed="false">
      <c r="A179" s="0" t="s">
        <v>838</v>
      </c>
      <c r="B179" s="0" t="s">
        <v>584</v>
      </c>
      <c r="C179" s="0" t="n">
        <v>413</v>
      </c>
      <c r="F179" s="0" t="s">
        <v>125</v>
      </c>
      <c r="G179" s="0" t="s">
        <v>131</v>
      </c>
      <c r="H179" s="0" t="s">
        <v>127</v>
      </c>
      <c r="I179" s="0" t="s">
        <v>144</v>
      </c>
      <c r="J179" s="0" t="s">
        <v>25</v>
      </c>
    </row>
    <row r="180" customFormat="false" ht="16" hidden="false" customHeight="false" outlineLevel="0" collapsed="false">
      <c r="A180" s="0" t="s">
        <v>838</v>
      </c>
      <c r="B180" s="0" t="s">
        <v>569</v>
      </c>
      <c r="C180" s="0" t="n">
        <v>397</v>
      </c>
      <c r="F180" s="0" t="s">
        <v>125</v>
      </c>
      <c r="G180" s="0" t="s">
        <v>126</v>
      </c>
      <c r="H180" s="0" t="s">
        <v>127</v>
      </c>
      <c r="I180" s="0" t="s">
        <v>144</v>
      </c>
      <c r="J180" s="0" t="s">
        <v>25</v>
      </c>
    </row>
    <row r="181" customFormat="false" ht="16" hidden="false" customHeight="false" outlineLevel="0" collapsed="false">
      <c r="A181" s="0" t="s">
        <v>838</v>
      </c>
      <c r="B181" s="0" t="s">
        <v>498</v>
      </c>
      <c r="C181" s="0" t="n">
        <v>329</v>
      </c>
      <c r="F181" s="0" t="s">
        <v>125</v>
      </c>
      <c r="G181" s="0" t="s">
        <v>131</v>
      </c>
      <c r="H181" s="0" t="s">
        <v>127</v>
      </c>
      <c r="I181" s="0" t="s">
        <v>144</v>
      </c>
      <c r="J181" s="0" t="s">
        <v>25</v>
      </c>
    </row>
    <row r="182" customFormat="false" ht="16" hidden="false" customHeight="false" outlineLevel="0" collapsed="false">
      <c r="A182" s="0" t="s">
        <v>838</v>
      </c>
      <c r="B182" s="0" t="s">
        <v>462</v>
      </c>
      <c r="C182" s="0" t="n">
        <v>297</v>
      </c>
      <c r="F182" s="0" t="s">
        <v>125</v>
      </c>
      <c r="G182" s="0" t="s">
        <v>126</v>
      </c>
      <c r="H182" s="0" t="s">
        <v>127</v>
      </c>
      <c r="I182" s="0" t="s">
        <v>144</v>
      </c>
      <c r="J182" s="0" t="s">
        <v>25</v>
      </c>
    </row>
    <row r="183" customFormat="false" ht="16" hidden="false" customHeight="false" outlineLevel="0" collapsed="false">
      <c r="A183" s="0" t="s">
        <v>838</v>
      </c>
      <c r="B183" s="0" t="s">
        <v>441</v>
      </c>
      <c r="C183" s="0" t="n">
        <v>278</v>
      </c>
      <c r="F183" s="0" t="s">
        <v>125</v>
      </c>
      <c r="G183" s="0" t="s">
        <v>131</v>
      </c>
      <c r="H183" s="0" t="s">
        <v>127</v>
      </c>
      <c r="I183" s="0" t="s">
        <v>144</v>
      </c>
      <c r="J183" s="0" t="s">
        <v>25</v>
      </c>
    </row>
    <row r="184" customFormat="false" ht="16" hidden="false" customHeight="false" outlineLevel="0" collapsed="false">
      <c r="A184" s="0" t="s">
        <v>838</v>
      </c>
      <c r="B184" s="0" t="s">
        <v>377</v>
      </c>
      <c r="C184" s="0" t="n">
        <v>219</v>
      </c>
      <c r="F184" s="0" t="s">
        <v>125</v>
      </c>
      <c r="G184" s="0" t="s">
        <v>126</v>
      </c>
      <c r="H184" s="0" t="s">
        <v>127</v>
      </c>
      <c r="I184" s="0" t="s">
        <v>144</v>
      </c>
      <c r="J184" s="0" t="s">
        <v>25</v>
      </c>
    </row>
    <row r="185" customFormat="false" ht="16" hidden="false" customHeight="false" outlineLevel="0" collapsed="false">
      <c r="A185" s="0" t="s">
        <v>838</v>
      </c>
      <c r="B185" s="0" t="s">
        <v>348</v>
      </c>
      <c r="C185" s="0" t="n">
        <v>190</v>
      </c>
      <c r="F185" s="0" t="s">
        <v>125</v>
      </c>
      <c r="G185" s="0" t="s">
        <v>131</v>
      </c>
      <c r="H185" s="0" t="s">
        <v>127</v>
      </c>
      <c r="I185" s="0" t="s">
        <v>144</v>
      </c>
      <c r="J185" s="0" t="s">
        <v>25</v>
      </c>
    </row>
    <row r="186" customFormat="false" ht="16" hidden="false" customHeight="false" outlineLevel="0" collapsed="false">
      <c r="A186" s="0" t="s">
        <v>838</v>
      </c>
      <c r="B186" s="0" t="s">
        <v>300</v>
      </c>
      <c r="C186" s="0" t="n">
        <v>147</v>
      </c>
      <c r="F186" s="0" t="s">
        <v>125</v>
      </c>
      <c r="G186" s="0" t="s">
        <v>126</v>
      </c>
      <c r="H186" s="0" t="s">
        <v>127</v>
      </c>
      <c r="I186" s="0" t="s">
        <v>144</v>
      </c>
      <c r="J186" s="0" t="s">
        <v>25</v>
      </c>
    </row>
    <row r="187" customFormat="false" ht="16" hidden="false" customHeight="false" outlineLevel="0" collapsed="false">
      <c r="A187" s="0" t="s">
        <v>838</v>
      </c>
      <c r="B187" s="0" t="s">
        <v>276</v>
      </c>
      <c r="C187" s="0" t="n">
        <v>123</v>
      </c>
      <c r="F187" s="0" t="s">
        <v>125</v>
      </c>
      <c r="G187" s="0" t="s">
        <v>126</v>
      </c>
      <c r="H187" s="0" t="s">
        <v>127</v>
      </c>
      <c r="I187" s="0" t="s">
        <v>144</v>
      </c>
      <c r="J187" s="0" t="s">
        <v>25</v>
      </c>
    </row>
    <row r="188" customFormat="false" ht="16" hidden="false" customHeight="false" outlineLevel="0" collapsed="false">
      <c r="A188" s="0" t="s">
        <v>838</v>
      </c>
      <c r="B188" s="0" t="s">
        <v>225</v>
      </c>
      <c r="C188" s="0" t="n">
        <v>74</v>
      </c>
      <c r="F188" s="0" t="s">
        <v>125</v>
      </c>
      <c r="G188" s="0" t="s">
        <v>131</v>
      </c>
      <c r="H188" s="0" t="s">
        <v>127</v>
      </c>
      <c r="I188" s="0" t="s">
        <v>144</v>
      </c>
      <c r="J188" s="0" t="s">
        <v>25</v>
      </c>
    </row>
    <row r="189" customFormat="false" ht="16" hidden="false" customHeight="false" outlineLevel="0" collapsed="false">
      <c r="A189" s="0" t="s">
        <v>838</v>
      </c>
      <c r="B189" s="0" t="s">
        <v>165</v>
      </c>
      <c r="C189" s="0" t="n">
        <v>20</v>
      </c>
      <c r="F189" s="0" t="s">
        <v>125</v>
      </c>
      <c r="G189" s="0" t="s">
        <v>131</v>
      </c>
      <c r="H189" s="0" t="s">
        <v>127</v>
      </c>
      <c r="I189" s="0" t="s">
        <v>144</v>
      </c>
      <c r="J189" s="0" t="s">
        <v>25</v>
      </c>
    </row>
    <row r="190" customFormat="false" ht="16" hidden="false" customHeight="false" outlineLevel="0" collapsed="false">
      <c r="A190" s="0" t="s">
        <v>838</v>
      </c>
      <c r="B190" s="0" t="s">
        <v>143</v>
      </c>
      <c r="C190" s="0" t="n">
        <v>6</v>
      </c>
      <c r="F190" s="0" t="s">
        <v>125</v>
      </c>
      <c r="G190" s="0" t="s">
        <v>126</v>
      </c>
      <c r="H190" s="0" t="s">
        <v>127</v>
      </c>
      <c r="I190" s="0" t="s">
        <v>144</v>
      </c>
      <c r="J190" s="0" t="s">
        <v>25</v>
      </c>
    </row>
    <row r="192" customFormat="false" ht="16" hidden="false" customHeight="false" outlineLevel="0" collapsed="false">
      <c r="A192" s="0" t="s">
        <v>839</v>
      </c>
      <c r="B192" s="0" t="s">
        <v>176</v>
      </c>
      <c r="C192" s="0" t="n">
        <v>28</v>
      </c>
      <c r="F192" s="0" t="s">
        <v>125</v>
      </c>
      <c r="G192" s="0" t="s">
        <v>131</v>
      </c>
      <c r="H192" s="0" t="s">
        <v>127</v>
      </c>
      <c r="I192" s="0" t="s">
        <v>154</v>
      </c>
      <c r="J192" s="0" t="s">
        <v>27</v>
      </c>
    </row>
    <row r="193" customFormat="false" ht="16" hidden="false" customHeight="false" outlineLevel="0" collapsed="false">
      <c r="A193" s="0" t="s">
        <v>839</v>
      </c>
      <c r="B193" s="0" t="s">
        <v>204</v>
      </c>
      <c r="C193" s="0" t="n">
        <v>55</v>
      </c>
      <c r="F193" s="0" t="s">
        <v>125</v>
      </c>
      <c r="G193" s="0" t="s">
        <v>126</v>
      </c>
      <c r="H193" s="0" t="s">
        <v>127</v>
      </c>
      <c r="I193" s="0" t="s">
        <v>154</v>
      </c>
      <c r="J193" s="0" t="s">
        <v>27</v>
      </c>
    </row>
    <row r="194" customFormat="false" ht="16" hidden="false" customHeight="false" outlineLevel="0" collapsed="false">
      <c r="A194" s="0" t="s">
        <v>839</v>
      </c>
      <c r="B194" s="0" t="s">
        <v>256</v>
      </c>
      <c r="C194" s="276" t="n">
        <v>105</v>
      </c>
      <c r="E194" s="0" t="s">
        <v>840</v>
      </c>
      <c r="F194" s="0" t="s">
        <v>125</v>
      </c>
      <c r="G194" s="0" t="s">
        <v>131</v>
      </c>
      <c r="H194" s="0" t="s">
        <v>127</v>
      </c>
      <c r="I194" s="0" t="s">
        <v>154</v>
      </c>
      <c r="J194" s="0" t="s">
        <v>27</v>
      </c>
    </row>
    <row r="195" customFormat="false" ht="16" hidden="false" customHeight="false" outlineLevel="0" collapsed="false">
      <c r="A195" s="0" t="s">
        <v>839</v>
      </c>
      <c r="B195" s="0" t="s">
        <v>262</v>
      </c>
      <c r="C195" s="0" t="n">
        <v>110</v>
      </c>
      <c r="F195" s="0" t="s">
        <v>125</v>
      </c>
      <c r="G195" s="0" t="s">
        <v>126</v>
      </c>
      <c r="H195" s="0" t="s">
        <v>127</v>
      </c>
      <c r="I195" s="0" t="s">
        <v>154</v>
      </c>
      <c r="J195" s="0" t="s">
        <v>27</v>
      </c>
    </row>
    <row r="196" customFormat="false" ht="16" hidden="false" customHeight="false" outlineLevel="0" collapsed="false">
      <c r="A196" s="0" t="s">
        <v>839</v>
      </c>
      <c r="B196" s="0" t="s">
        <v>313</v>
      </c>
      <c r="C196" s="0" t="n">
        <v>158</v>
      </c>
      <c r="F196" s="0" t="s">
        <v>125</v>
      </c>
      <c r="G196" s="0" t="s">
        <v>126</v>
      </c>
      <c r="H196" s="0" t="s">
        <v>127</v>
      </c>
      <c r="I196" s="0" t="s">
        <v>154</v>
      </c>
      <c r="J196" s="0" t="s">
        <v>27</v>
      </c>
    </row>
    <row r="197" customFormat="false" ht="16" hidden="false" customHeight="false" outlineLevel="0" collapsed="false">
      <c r="A197" s="0" t="s">
        <v>839</v>
      </c>
      <c r="B197" s="0" t="s">
        <v>330</v>
      </c>
      <c r="C197" s="0" t="n">
        <v>173</v>
      </c>
      <c r="F197" s="0" t="s">
        <v>125</v>
      </c>
      <c r="G197" s="0" t="s">
        <v>131</v>
      </c>
      <c r="H197" s="0" t="s">
        <v>127</v>
      </c>
      <c r="I197" s="0" t="s">
        <v>154</v>
      </c>
      <c r="J197" s="0" t="s">
        <v>27</v>
      </c>
    </row>
    <row r="198" customFormat="false" ht="16" hidden="false" customHeight="false" outlineLevel="0" collapsed="false">
      <c r="A198" s="0" t="s">
        <v>839</v>
      </c>
      <c r="B198" s="0" t="s">
        <v>400</v>
      </c>
      <c r="C198" s="0" t="n">
        <v>238</v>
      </c>
      <c r="F198" s="0" t="s">
        <v>125</v>
      </c>
      <c r="G198" s="0" t="s">
        <v>131</v>
      </c>
      <c r="H198" s="0" t="s">
        <v>127</v>
      </c>
      <c r="I198" s="0" t="s">
        <v>154</v>
      </c>
      <c r="J198" s="0" t="s">
        <v>27</v>
      </c>
    </row>
    <row r="199" customFormat="false" ht="16" hidden="false" customHeight="false" outlineLevel="0" collapsed="false">
      <c r="A199" s="0" t="s">
        <v>839</v>
      </c>
      <c r="B199" s="0" t="s">
        <v>431</v>
      </c>
      <c r="C199" s="0" t="n">
        <v>267</v>
      </c>
      <c r="F199" s="0" t="s">
        <v>125</v>
      </c>
      <c r="G199" s="0" t="s">
        <v>126</v>
      </c>
      <c r="H199" s="0" t="s">
        <v>127</v>
      </c>
      <c r="I199" s="0" t="s">
        <v>154</v>
      </c>
      <c r="J199" s="0" t="s">
        <v>27</v>
      </c>
    </row>
    <row r="200" customFormat="false" ht="16" hidden="false" customHeight="false" outlineLevel="0" collapsed="false">
      <c r="A200" s="0" t="s">
        <v>839</v>
      </c>
      <c r="B200" s="0" t="s">
        <v>518</v>
      </c>
      <c r="C200" s="0" t="n">
        <v>348</v>
      </c>
      <c r="F200" s="0" t="s">
        <v>125</v>
      </c>
      <c r="G200" s="0" t="s">
        <v>131</v>
      </c>
      <c r="H200" s="0" t="s">
        <v>127</v>
      </c>
      <c r="I200" s="0" t="s">
        <v>154</v>
      </c>
      <c r="J200" s="0" t="s">
        <v>27</v>
      </c>
    </row>
    <row r="201" customFormat="false" ht="16" hidden="false" customHeight="false" outlineLevel="0" collapsed="false">
      <c r="A201" s="0" t="s">
        <v>839</v>
      </c>
      <c r="B201" s="0" t="s">
        <v>528</v>
      </c>
      <c r="C201" s="0" t="n">
        <v>358</v>
      </c>
      <c r="F201" s="0" t="s">
        <v>125</v>
      </c>
      <c r="G201" s="0" t="s">
        <v>126</v>
      </c>
      <c r="H201" s="0" t="s">
        <v>127</v>
      </c>
      <c r="I201" s="0" t="s">
        <v>154</v>
      </c>
      <c r="J201" s="0" t="s">
        <v>27</v>
      </c>
    </row>
    <row r="202" customFormat="false" ht="16" hidden="false" customHeight="false" outlineLevel="0" collapsed="false">
      <c r="A202" s="0" t="s">
        <v>839</v>
      </c>
      <c r="B202" s="0" t="s">
        <v>591</v>
      </c>
      <c r="C202" s="0" t="n">
        <v>420</v>
      </c>
      <c r="F202" s="0" t="s">
        <v>125</v>
      </c>
      <c r="G202" s="0" t="s">
        <v>131</v>
      </c>
      <c r="H202" s="0" t="s">
        <v>127</v>
      </c>
      <c r="I202" s="0" t="s">
        <v>154</v>
      </c>
      <c r="J202" s="0" t="s">
        <v>27</v>
      </c>
    </row>
    <row r="203" customFormat="false" ht="16" hidden="false" customHeight="false" outlineLevel="0" collapsed="false">
      <c r="A203" s="0" t="s">
        <v>839</v>
      </c>
      <c r="B203" s="0" t="s">
        <v>604</v>
      </c>
      <c r="C203" s="0" t="n">
        <v>432</v>
      </c>
      <c r="F203" s="0" t="s">
        <v>125</v>
      </c>
      <c r="G203" s="0" t="s">
        <v>126</v>
      </c>
      <c r="H203" s="0" t="s">
        <v>127</v>
      </c>
      <c r="I203" s="0" t="s">
        <v>154</v>
      </c>
      <c r="J203" s="0" t="s">
        <v>27</v>
      </c>
    </row>
    <row r="204" customFormat="false" ht="16" hidden="false" customHeight="false" outlineLevel="0" collapsed="false">
      <c r="A204" s="0" t="s">
        <v>839</v>
      </c>
      <c r="B204" s="0" t="s">
        <v>172</v>
      </c>
      <c r="C204" s="0" t="n">
        <v>24</v>
      </c>
      <c r="F204" s="0" t="s">
        <v>125</v>
      </c>
      <c r="G204" s="0" t="s">
        <v>126</v>
      </c>
      <c r="H204" s="0" t="s">
        <v>127</v>
      </c>
      <c r="I204" s="0" t="s">
        <v>154</v>
      </c>
      <c r="J204" s="0" t="s">
        <v>156</v>
      </c>
    </row>
    <row r="205" customFormat="false" ht="16" hidden="false" customHeight="false" outlineLevel="0" collapsed="false">
      <c r="A205" s="0" t="s">
        <v>839</v>
      </c>
      <c r="B205" s="0" t="s">
        <v>184</v>
      </c>
      <c r="C205" s="0" t="n">
        <v>35</v>
      </c>
      <c r="F205" s="0" t="s">
        <v>125</v>
      </c>
      <c r="G205" s="0" t="s">
        <v>131</v>
      </c>
      <c r="H205" s="0" t="s">
        <v>127</v>
      </c>
      <c r="I205" s="0" t="s">
        <v>154</v>
      </c>
      <c r="J205" s="0" t="s">
        <v>156</v>
      </c>
    </row>
    <row r="206" customFormat="false" ht="16" hidden="false" customHeight="false" outlineLevel="0" collapsed="false">
      <c r="A206" s="0" t="s">
        <v>839</v>
      </c>
      <c r="B206" s="0" t="s">
        <v>429</v>
      </c>
      <c r="C206" s="0" t="n">
        <v>265</v>
      </c>
      <c r="F206" s="0" t="s">
        <v>125</v>
      </c>
      <c r="G206" s="0" t="s">
        <v>131</v>
      </c>
      <c r="H206" s="0" t="s">
        <v>127</v>
      </c>
      <c r="I206" s="0" t="s">
        <v>154</v>
      </c>
      <c r="J206" s="0" t="s">
        <v>156</v>
      </c>
    </row>
    <row r="207" customFormat="false" ht="16" hidden="false" customHeight="false" outlineLevel="0" collapsed="false">
      <c r="A207" s="0" t="s">
        <v>839</v>
      </c>
      <c r="B207" s="0" t="s">
        <v>258</v>
      </c>
      <c r="C207" s="0" t="n">
        <v>107</v>
      </c>
      <c r="F207" s="0" t="s">
        <v>125</v>
      </c>
      <c r="G207" s="0" t="s">
        <v>131</v>
      </c>
      <c r="H207" s="0" t="s">
        <v>127</v>
      </c>
      <c r="I207" s="0" t="s">
        <v>154</v>
      </c>
      <c r="J207" s="0" t="s">
        <v>156</v>
      </c>
    </row>
    <row r="208" customFormat="false" ht="16" hidden="false" customHeight="false" outlineLevel="0" collapsed="false">
      <c r="A208" s="0" t="s">
        <v>839</v>
      </c>
      <c r="B208" s="0" t="s">
        <v>466</v>
      </c>
      <c r="C208" s="0" t="n">
        <v>300</v>
      </c>
      <c r="F208" s="0" t="s">
        <v>125</v>
      </c>
      <c r="G208" s="0" t="s">
        <v>126</v>
      </c>
      <c r="H208" s="0" t="s">
        <v>127</v>
      </c>
      <c r="I208" s="0" t="s">
        <v>154</v>
      </c>
      <c r="J208" s="0" t="s">
        <v>156</v>
      </c>
    </row>
    <row r="209" customFormat="false" ht="16" hidden="false" customHeight="false" outlineLevel="0" collapsed="false">
      <c r="A209" s="0" t="s">
        <v>839</v>
      </c>
      <c r="B209" s="0" t="s">
        <v>294</v>
      </c>
      <c r="C209" s="0" t="n">
        <v>141</v>
      </c>
      <c r="F209" s="0" t="s">
        <v>125</v>
      </c>
      <c r="G209" s="0" t="s">
        <v>126</v>
      </c>
      <c r="H209" s="0" t="s">
        <v>127</v>
      </c>
      <c r="I209" s="0" t="s">
        <v>154</v>
      </c>
      <c r="J209" s="0" t="s">
        <v>156</v>
      </c>
    </row>
    <row r="210" customFormat="false" ht="16" hidden="false" customHeight="false" outlineLevel="0" collapsed="false">
      <c r="A210" s="0" t="s">
        <v>839</v>
      </c>
      <c r="B210" s="0" t="s">
        <v>492</v>
      </c>
      <c r="C210" s="0" t="n">
        <v>323</v>
      </c>
      <c r="F210" s="0" t="s">
        <v>125</v>
      </c>
      <c r="G210" s="0" t="s">
        <v>131</v>
      </c>
      <c r="H210" s="0" t="s">
        <v>127</v>
      </c>
      <c r="I210" s="0" t="s">
        <v>154</v>
      </c>
      <c r="J210" s="0" t="s">
        <v>156</v>
      </c>
    </row>
    <row r="211" customFormat="false" ht="16" hidden="false" customHeight="false" outlineLevel="0" collapsed="false">
      <c r="A211" s="0" t="s">
        <v>839</v>
      </c>
      <c r="B211" s="0" t="s">
        <v>387</v>
      </c>
      <c r="C211" s="0" t="n">
        <v>227</v>
      </c>
      <c r="F211" s="0" t="s">
        <v>125</v>
      </c>
      <c r="G211" s="0" t="s">
        <v>126</v>
      </c>
      <c r="H211" s="0" t="s">
        <v>127</v>
      </c>
      <c r="I211" s="0" t="s">
        <v>154</v>
      </c>
      <c r="J211" s="0" t="s">
        <v>156</v>
      </c>
    </row>
    <row r="212" customFormat="false" ht="16" hidden="false" customHeight="false" outlineLevel="0" collapsed="false">
      <c r="A212" s="0" t="s">
        <v>839</v>
      </c>
      <c r="B212" s="0" t="s">
        <v>316</v>
      </c>
      <c r="C212" s="0" t="n">
        <v>161</v>
      </c>
      <c r="F212" s="0" t="s">
        <v>125</v>
      </c>
      <c r="G212" s="0" t="s">
        <v>126</v>
      </c>
      <c r="H212" s="0" t="s">
        <v>127</v>
      </c>
      <c r="I212" s="0" t="s">
        <v>154</v>
      </c>
      <c r="J212" s="0" t="s">
        <v>156</v>
      </c>
    </row>
    <row r="213" customFormat="false" ht="16" hidden="false" customHeight="false" outlineLevel="0" collapsed="false">
      <c r="A213" s="0" t="s">
        <v>839</v>
      </c>
      <c r="B213" s="0" t="s">
        <v>535</v>
      </c>
      <c r="C213" s="0" t="n">
        <v>365</v>
      </c>
      <c r="F213" s="0" t="s">
        <v>125</v>
      </c>
      <c r="G213" s="0" t="s">
        <v>126</v>
      </c>
      <c r="H213" s="0" t="s">
        <v>127</v>
      </c>
      <c r="I213" s="0" t="s">
        <v>154</v>
      </c>
      <c r="J213" s="0" t="s">
        <v>156</v>
      </c>
    </row>
    <row r="214" customFormat="false" ht="16" hidden="false" customHeight="false" outlineLevel="0" collapsed="false">
      <c r="A214" s="0" t="s">
        <v>839</v>
      </c>
      <c r="B214" s="0" t="s">
        <v>546</v>
      </c>
      <c r="C214" s="0" t="n">
        <v>376</v>
      </c>
      <c r="F214" s="0" t="s">
        <v>125</v>
      </c>
      <c r="G214" s="0" t="s">
        <v>131</v>
      </c>
      <c r="H214" s="0" t="s">
        <v>127</v>
      </c>
      <c r="I214" s="0" t="s">
        <v>154</v>
      </c>
      <c r="J214" s="0" t="s">
        <v>156</v>
      </c>
    </row>
    <row r="215" customFormat="false" ht="16" hidden="false" customHeight="false" outlineLevel="0" collapsed="false">
      <c r="A215" s="0" t="s">
        <v>839</v>
      </c>
      <c r="B215" s="0" t="s">
        <v>332</v>
      </c>
      <c r="C215" s="0" t="n">
        <v>175</v>
      </c>
      <c r="F215" s="0" t="s">
        <v>125</v>
      </c>
      <c r="G215" s="0" t="s">
        <v>131</v>
      </c>
      <c r="H215" s="0" t="s">
        <v>127</v>
      </c>
      <c r="I215" s="0" t="s">
        <v>154</v>
      </c>
      <c r="J215" s="0" t="s">
        <v>156</v>
      </c>
    </row>
    <row r="216" customFormat="false" ht="16" hidden="false" customHeight="false" outlineLevel="0" collapsed="false">
      <c r="A216" s="0" t="s">
        <v>839</v>
      </c>
      <c r="B216" s="0" t="s">
        <v>174</v>
      </c>
      <c r="C216" s="0" t="n">
        <v>26</v>
      </c>
      <c r="F216" s="0" t="s">
        <v>125</v>
      </c>
      <c r="G216" s="0" t="s">
        <v>131</v>
      </c>
      <c r="H216" s="0" t="s">
        <v>127</v>
      </c>
      <c r="I216" s="0" t="s">
        <v>154</v>
      </c>
      <c r="J216" s="0" t="s">
        <v>158</v>
      </c>
    </row>
    <row r="217" customFormat="false" ht="16" hidden="false" customHeight="false" outlineLevel="0" collapsed="false">
      <c r="A217" s="0" t="s">
        <v>839</v>
      </c>
      <c r="B217" s="0" t="s">
        <v>224</v>
      </c>
      <c r="C217" s="0" t="n">
        <v>73</v>
      </c>
      <c r="F217" s="0" t="s">
        <v>125</v>
      </c>
      <c r="G217" s="0" t="s">
        <v>131</v>
      </c>
      <c r="H217" s="0" t="s">
        <v>127</v>
      </c>
      <c r="I217" s="0" t="s">
        <v>154</v>
      </c>
      <c r="J217" s="0" t="s">
        <v>158</v>
      </c>
    </row>
    <row r="218" customFormat="false" ht="16" hidden="false" customHeight="false" outlineLevel="0" collapsed="false">
      <c r="A218" s="0" t="s">
        <v>839</v>
      </c>
      <c r="B218" s="0" t="s">
        <v>194</v>
      </c>
      <c r="C218" s="0" t="n">
        <v>45</v>
      </c>
      <c r="E218" s="0" t="s">
        <v>841</v>
      </c>
      <c r="F218" s="0" t="s">
        <v>125</v>
      </c>
      <c r="G218" s="0" t="s">
        <v>126</v>
      </c>
      <c r="H218" s="0" t="s">
        <v>127</v>
      </c>
      <c r="I218" s="0" t="s">
        <v>154</v>
      </c>
      <c r="J218" s="0" t="s">
        <v>158</v>
      </c>
    </row>
    <row r="219" customFormat="false" ht="16" hidden="false" customHeight="false" outlineLevel="0" collapsed="false">
      <c r="A219" s="0" t="s">
        <v>839</v>
      </c>
      <c r="B219" s="0" t="s">
        <v>232</v>
      </c>
      <c r="C219" s="0" t="n">
        <v>81</v>
      </c>
      <c r="F219" s="0" t="s">
        <v>125</v>
      </c>
      <c r="G219" s="0" t="s">
        <v>126</v>
      </c>
      <c r="H219" s="0" t="s">
        <v>127</v>
      </c>
      <c r="I219" s="0" t="s">
        <v>154</v>
      </c>
      <c r="J219" s="0" t="s">
        <v>158</v>
      </c>
    </row>
    <row r="220" customFormat="false" ht="16" hidden="false" customHeight="false" outlineLevel="0" collapsed="false">
      <c r="A220" s="0" t="s">
        <v>839</v>
      </c>
      <c r="B220" s="0" t="s">
        <v>342</v>
      </c>
      <c r="C220" s="0" t="n">
        <v>185</v>
      </c>
      <c r="F220" s="0" t="s">
        <v>125</v>
      </c>
      <c r="G220" s="0" t="s">
        <v>126</v>
      </c>
      <c r="H220" s="0" t="s">
        <v>127</v>
      </c>
      <c r="I220" s="0" t="s">
        <v>154</v>
      </c>
      <c r="J220" s="0" t="s">
        <v>158</v>
      </c>
    </row>
    <row r="221" customFormat="false" ht="16" hidden="false" customHeight="false" outlineLevel="0" collapsed="false">
      <c r="A221" s="0" t="s">
        <v>839</v>
      </c>
      <c r="B221" s="0" t="s">
        <v>399</v>
      </c>
      <c r="C221" s="0" t="n">
        <v>237</v>
      </c>
      <c r="F221" s="0" t="s">
        <v>125</v>
      </c>
      <c r="G221" s="0" t="s">
        <v>126</v>
      </c>
      <c r="H221" s="0" t="s">
        <v>127</v>
      </c>
      <c r="I221" s="0" t="s">
        <v>154</v>
      </c>
      <c r="J221" s="0" t="s">
        <v>158</v>
      </c>
    </row>
    <row r="222" customFormat="false" ht="16" hidden="false" customHeight="false" outlineLevel="0" collapsed="false">
      <c r="A222" s="0" t="s">
        <v>839</v>
      </c>
      <c r="B222" s="0" t="s">
        <v>369</v>
      </c>
      <c r="C222" s="0" t="n">
        <v>211</v>
      </c>
      <c r="F222" s="0" t="s">
        <v>125</v>
      </c>
      <c r="G222" s="0" t="s">
        <v>131</v>
      </c>
      <c r="H222" s="0" t="s">
        <v>127</v>
      </c>
      <c r="I222" s="0" t="s">
        <v>154</v>
      </c>
      <c r="J222" s="0" t="s">
        <v>158</v>
      </c>
    </row>
    <row r="223" customFormat="false" ht="16" hidden="false" customHeight="false" outlineLevel="0" collapsed="false">
      <c r="A223" s="0" t="s">
        <v>839</v>
      </c>
      <c r="B223" s="0" t="s">
        <v>417</v>
      </c>
      <c r="C223" s="0" t="n">
        <v>253</v>
      </c>
      <c r="F223" s="0" t="s">
        <v>125</v>
      </c>
      <c r="G223" s="0" t="s">
        <v>131</v>
      </c>
      <c r="H223" s="0" t="s">
        <v>127</v>
      </c>
      <c r="I223" s="0" t="s">
        <v>154</v>
      </c>
      <c r="J223" s="0" t="s">
        <v>158</v>
      </c>
    </row>
    <row r="224" customFormat="false" ht="16" hidden="false" customHeight="false" outlineLevel="0" collapsed="false">
      <c r="A224" s="0" t="s">
        <v>839</v>
      </c>
      <c r="B224" s="0" t="s">
        <v>469</v>
      </c>
      <c r="C224" s="0" t="n">
        <v>302</v>
      </c>
      <c r="F224" s="0" t="s">
        <v>125</v>
      </c>
      <c r="G224" s="0" t="s">
        <v>126</v>
      </c>
      <c r="H224" s="0" t="s">
        <v>127</v>
      </c>
      <c r="I224" s="0" t="s">
        <v>154</v>
      </c>
      <c r="J224" s="0" t="s">
        <v>158</v>
      </c>
    </row>
    <row r="225" customFormat="false" ht="16" hidden="false" customHeight="false" outlineLevel="0" collapsed="false">
      <c r="A225" s="0" t="s">
        <v>839</v>
      </c>
      <c r="B225" s="0" t="s">
        <v>493</v>
      </c>
      <c r="C225" s="0" t="n">
        <v>324</v>
      </c>
      <c r="F225" s="0" t="s">
        <v>125</v>
      </c>
      <c r="G225" s="0" t="s">
        <v>131</v>
      </c>
      <c r="H225" s="0" t="s">
        <v>127</v>
      </c>
      <c r="I225" s="0" t="s">
        <v>154</v>
      </c>
      <c r="J225" s="0" t="s">
        <v>158</v>
      </c>
    </row>
    <row r="226" customFormat="false" ht="16" hidden="false" customHeight="false" outlineLevel="0" collapsed="false">
      <c r="A226" s="0" t="s">
        <v>839</v>
      </c>
      <c r="B226" s="0" t="s">
        <v>540</v>
      </c>
      <c r="C226" s="0" t="n">
        <v>370</v>
      </c>
      <c r="F226" s="0" t="s">
        <v>125</v>
      </c>
      <c r="G226" s="0" t="s">
        <v>126</v>
      </c>
      <c r="H226" s="0" t="s">
        <v>127</v>
      </c>
      <c r="I226" s="0" t="s">
        <v>154</v>
      </c>
      <c r="J226" s="0" t="s">
        <v>158</v>
      </c>
    </row>
    <row r="227" customFormat="false" ht="16" hidden="false" customHeight="false" outlineLevel="0" collapsed="false">
      <c r="A227" s="0" t="s">
        <v>839</v>
      </c>
      <c r="B227" s="0" t="s">
        <v>576</v>
      </c>
      <c r="C227" s="0" t="n">
        <v>405</v>
      </c>
      <c r="F227" s="0" t="s">
        <v>125</v>
      </c>
      <c r="G227" s="0" t="s">
        <v>131</v>
      </c>
      <c r="H227" s="0" t="s">
        <v>127</v>
      </c>
      <c r="I227" s="0" t="s">
        <v>154</v>
      </c>
      <c r="J227" s="0" t="s">
        <v>158</v>
      </c>
    </row>
    <row r="228" customFormat="false" ht="16" hidden="false" customHeight="false" outlineLevel="0" collapsed="false">
      <c r="A228" s="0" t="s">
        <v>839</v>
      </c>
      <c r="B228" s="0" t="s">
        <v>161</v>
      </c>
      <c r="C228" s="0" t="n">
        <v>17</v>
      </c>
      <c r="F228" s="0" t="s">
        <v>125</v>
      </c>
      <c r="G228" s="0" t="s">
        <v>126</v>
      </c>
      <c r="H228" s="0" t="s">
        <v>127</v>
      </c>
      <c r="I228" s="0" t="s">
        <v>154</v>
      </c>
      <c r="J228" s="0" t="s">
        <v>136</v>
      </c>
    </row>
    <row r="229" customFormat="false" ht="16" hidden="false" customHeight="false" outlineLevel="0" collapsed="false">
      <c r="A229" s="0" t="s">
        <v>839</v>
      </c>
      <c r="B229" s="0" t="s">
        <v>173</v>
      </c>
      <c r="C229" s="0" t="n">
        <v>25</v>
      </c>
      <c r="F229" s="0" t="s">
        <v>125</v>
      </c>
      <c r="G229" s="0" t="s">
        <v>131</v>
      </c>
      <c r="H229" s="0" t="s">
        <v>127</v>
      </c>
      <c r="I229" s="0" t="s">
        <v>154</v>
      </c>
      <c r="J229" s="0" t="s">
        <v>136</v>
      </c>
    </row>
    <row r="230" customFormat="false" ht="16" hidden="false" customHeight="false" outlineLevel="0" collapsed="false">
      <c r="A230" s="0" t="s">
        <v>839</v>
      </c>
      <c r="B230" s="0" t="s">
        <v>235</v>
      </c>
      <c r="C230" s="0" t="n">
        <v>84</v>
      </c>
      <c r="F230" s="0" t="s">
        <v>125</v>
      </c>
      <c r="G230" s="0" t="s">
        <v>126</v>
      </c>
      <c r="H230" s="0" t="s">
        <v>127</v>
      </c>
      <c r="I230" s="0" t="s">
        <v>154</v>
      </c>
      <c r="J230" s="0" t="s">
        <v>136</v>
      </c>
    </row>
    <row r="231" customFormat="false" ht="16" hidden="false" customHeight="false" outlineLevel="0" collapsed="false">
      <c r="A231" s="0" t="s">
        <v>839</v>
      </c>
      <c r="B231" s="0" t="s">
        <v>248</v>
      </c>
      <c r="C231" s="0" t="n">
        <v>97</v>
      </c>
      <c r="F231" s="0" t="s">
        <v>125</v>
      </c>
      <c r="G231" s="0" t="s">
        <v>131</v>
      </c>
      <c r="H231" s="0" t="s">
        <v>127</v>
      </c>
      <c r="I231" s="0" t="s">
        <v>154</v>
      </c>
      <c r="J231" s="0" t="s">
        <v>136</v>
      </c>
    </row>
    <row r="232" customFormat="false" ht="16" hidden="false" customHeight="false" outlineLevel="0" collapsed="false">
      <c r="A232" s="0" t="s">
        <v>839</v>
      </c>
      <c r="B232" s="0" t="s">
        <v>319</v>
      </c>
      <c r="C232" s="0" t="n">
        <v>164</v>
      </c>
      <c r="F232" s="0" t="s">
        <v>125</v>
      </c>
      <c r="G232" s="0" t="s">
        <v>126</v>
      </c>
      <c r="H232" s="0" t="s">
        <v>127</v>
      </c>
      <c r="I232" s="0" t="s">
        <v>154</v>
      </c>
      <c r="J232" s="0" t="s">
        <v>136</v>
      </c>
    </row>
    <row r="233" customFormat="false" ht="16" hidden="false" customHeight="false" outlineLevel="0" collapsed="false">
      <c r="A233" s="0" t="s">
        <v>839</v>
      </c>
      <c r="B233" s="0" t="s">
        <v>351</v>
      </c>
      <c r="C233" s="0" t="n">
        <v>193</v>
      </c>
      <c r="F233" s="0" t="s">
        <v>125</v>
      </c>
      <c r="G233" s="0" t="s">
        <v>131</v>
      </c>
      <c r="H233" s="0" t="s">
        <v>127</v>
      </c>
      <c r="I233" s="0" t="s">
        <v>154</v>
      </c>
      <c r="J233" s="0" t="s">
        <v>136</v>
      </c>
    </row>
    <row r="234" customFormat="false" ht="16" hidden="false" customHeight="false" outlineLevel="0" collapsed="false">
      <c r="A234" s="0" t="s">
        <v>839</v>
      </c>
      <c r="B234" s="0" t="s">
        <v>411</v>
      </c>
      <c r="C234" s="0" t="n">
        <v>248</v>
      </c>
      <c r="F234" s="0" t="s">
        <v>125</v>
      </c>
      <c r="G234" s="0" t="s">
        <v>131</v>
      </c>
      <c r="H234" s="0" t="s">
        <v>127</v>
      </c>
      <c r="I234" s="0" t="s">
        <v>154</v>
      </c>
      <c r="J234" s="0" t="s">
        <v>136</v>
      </c>
    </row>
    <row r="235" customFormat="false" ht="16" hidden="false" customHeight="false" outlineLevel="0" collapsed="false">
      <c r="A235" s="0" t="s">
        <v>839</v>
      </c>
      <c r="B235" s="0" t="s">
        <v>451</v>
      </c>
      <c r="C235" s="0" t="n">
        <v>288</v>
      </c>
      <c r="F235" s="0" t="s">
        <v>125</v>
      </c>
      <c r="G235" s="0" t="s">
        <v>126</v>
      </c>
      <c r="H235" s="0" t="s">
        <v>127</v>
      </c>
      <c r="I235" s="0" t="s">
        <v>154</v>
      </c>
      <c r="J235" s="0" t="s">
        <v>136</v>
      </c>
    </row>
    <row r="236" customFormat="false" ht="16" hidden="false" customHeight="false" outlineLevel="0" collapsed="false">
      <c r="A236" s="0" t="s">
        <v>839</v>
      </c>
      <c r="B236" s="0" t="s">
        <v>470</v>
      </c>
      <c r="C236" s="0" t="n">
        <v>303</v>
      </c>
      <c r="F236" s="0" t="s">
        <v>125</v>
      </c>
      <c r="G236" s="0" t="s">
        <v>131</v>
      </c>
      <c r="H236" s="0" t="s">
        <v>127</v>
      </c>
      <c r="I236" s="0" t="s">
        <v>154</v>
      </c>
      <c r="J236" s="0" t="s">
        <v>136</v>
      </c>
    </row>
    <row r="237" customFormat="false" ht="16" hidden="false" customHeight="false" outlineLevel="0" collapsed="false">
      <c r="A237" s="0" t="s">
        <v>839</v>
      </c>
      <c r="B237" s="0" t="s">
        <v>521</v>
      </c>
      <c r="C237" s="0" t="n">
        <v>351</v>
      </c>
      <c r="F237" s="0" t="s">
        <v>125</v>
      </c>
      <c r="G237" s="0" t="s">
        <v>126</v>
      </c>
      <c r="H237" s="0" t="s">
        <v>127</v>
      </c>
      <c r="I237" s="0" t="s">
        <v>154</v>
      </c>
      <c r="J237" s="0" t="s">
        <v>136</v>
      </c>
    </row>
    <row r="238" customFormat="false" ht="16" hidden="false" customHeight="false" outlineLevel="0" collapsed="false">
      <c r="A238" s="0" t="s">
        <v>839</v>
      </c>
      <c r="B238" s="0" t="s">
        <v>570</v>
      </c>
      <c r="C238" s="0" t="n">
        <v>398</v>
      </c>
      <c r="F238" s="0" t="s">
        <v>125</v>
      </c>
      <c r="G238" s="0" t="s">
        <v>131</v>
      </c>
      <c r="H238" s="0" t="s">
        <v>127</v>
      </c>
      <c r="I238" s="0" t="s">
        <v>154</v>
      </c>
      <c r="J238" s="0" t="s">
        <v>136</v>
      </c>
    </row>
    <row r="239" customFormat="false" ht="16" hidden="false" customHeight="false" outlineLevel="0" collapsed="false">
      <c r="A239" s="0" t="s">
        <v>839</v>
      </c>
      <c r="B239" s="0" t="s">
        <v>585</v>
      </c>
      <c r="C239" s="0" t="n">
        <v>414</v>
      </c>
      <c r="E239" s="0" t="s">
        <v>842</v>
      </c>
      <c r="F239" s="0" t="s">
        <v>125</v>
      </c>
      <c r="G239" s="0" t="s">
        <v>126</v>
      </c>
      <c r="H239" s="0" t="s">
        <v>127</v>
      </c>
      <c r="I239" s="0" t="s">
        <v>154</v>
      </c>
      <c r="J239" s="0" t="s">
        <v>136</v>
      </c>
    </row>
    <row r="241" customFormat="false" ht="16" hidden="false" customHeight="false" outlineLevel="0" collapsed="false">
      <c r="A241" s="0" t="s">
        <v>843</v>
      </c>
      <c r="B241" s="0" t="s">
        <v>139</v>
      </c>
      <c r="C241" s="0" t="n">
        <v>4</v>
      </c>
      <c r="F241" s="0" t="s">
        <v>125</v>
      </c>
      <c r="G241" s="0" t="s">
        <v>131</v>
      </c>
      <c r="H241" s="0" t="s">
        <v>127</v>
      </c>
      <c r="I241" s="0" t="s">
        <v>140</v>
      </c>
      <c r="J241" s="0" t="s">
        <v>27</v>
      </c>
    </row>
    <row r="242" customFormat="false" ht="16" hidden="false" customHeight="false" outlineLevel="0" collapsed="false">
      <c r="A242" s="0" t="s">
        <v>843</v>
      </c>
      <c r="B242" s="0" t="s">
        <v>210</v>
      </c>
      <c r="C242" s="0" t="n">
        <v>59</v>
      </c>
      <c r="F242" s="0" t="s">
        <v>125</v>
      </c>
      <c r="G242" s="0" t="s">
        <v>126</v>
      </c>
      <c r="H242" s="0" t="s">
        <v>127</v>
      </c>
      <c r="I242" s="0" t="s">
        <v>140</v>
      </c>
      <c r="J242" s="0" t="s">
        <v>27</v>
      </c>
    </row>
    <row r="243" customFormat="false" ht="16" hidden="false" customHeight="false" outlineLevel="0" collapsed="false">
      <c r="A243" s="0" t="s">
        <v>843</v>
      </c>
      <c r="B243" s="0" t="s">
        <v>226</v>
      </c>
      <c r="C243" s="0" t="n">
        <v>75</v>
      </c>
      <c r="F243" s="0" t="s">
        <v>125</v>
      </c>
      <c r="G243" s="0" t="s">
        <v>131</v>
      </c>
      <c r="H243" s="0" t="s">
        <v>127</v>
      </c>
      <c r="I243" s="0" t="s">
        <v>140</v>
      </c>
      <c r="J243" s="0" t="s">
        <v>27</v>
      </c>
    </row>
    <row r="244" customFormat="false" ht="16" hidden="false" customHeight="false" outlineLevel="0" collapsed="false">
      <c r="A244" s="0" t="s">
        <v>843</v>
      </c>
      <c r="B244" s="0" t="s">
        <v>274</v>
      </c>
      <c r="C244" s="0" t="n">
        <v>121</v>
      </c>
      <c r="F244" s="0" t="s">
        <v>125</v>
      </c>
      <c r="G244" s="0" t="s">
        <v>126</v>
      </c>
      <c r="H244" s="0" t="s">
        <v>127</v>
      </c>
      <c r="I244" s="0" t="s">
        <v>140</v>
      </c>
      <c r="J244" s="0" t="s">
        <v>27</v>
      </c>
    </row>
    <row r="245" customFormat="false" ht="16" hidden="false" customHeight="false" outlineLevel="0" collapsed="false">
      <c r="A245" s="0" t="s">
        <v>843</v>
      </c>
      <c r="B245" s="0" t="s">
        <v>307</v>
      </c>
      <c r="C245" s="0" t="n">
        <v>153</v>
      </c>
      <c r="F245" s="0" t="s">
        <v>125</v>
      </c>
      <c r="G245" s="0" t="s">
        <v>126</v>
      </c>
      <c r="H245" s="0" t="s">
        <v>127</v>
      </c>
      <c r="I245" s="0" t="s">
        <v>140</v>
      </c>
      <c r="J245" s="0" t="s">
        <v>27</v>
      </c>
    </row>
    <row r="246" customFormat="false" ht="16" hidden="false" customHeight="false" outlineLevel="0" collapsed="false">
      <c r="A246" s="0" t="s">
        <v>843</v>
      </c>
      <c r="B246" s="0" t="s">
        <v>347</v>
      </c>
      <c r="C246" s="0" t="n">
        <v>189</v>
      </c>
      <c r="F246" s="0" t="s">
        <v>125</v>
      </c>
      <c r="G246" s="0" t="s">
        <v>131</v>
      </c>
      <c r="H246" s="0" t="s">
        <v>127</v>
      </c>
      <c r="I246" s="0" t="s">
        <v>140</v>
      </c>
      <c r="J246" s="0" t="s">
        <v>27</v>
      </c>
    </row>
    <row r="247" customFormat="false" ht="16" hidden="false" customHeight="false" outlineLevel="0" collapsed="false">
      <c r="A247" s="0" t="s">
        <v>843</v>
      </c>
      <c r="B247" s="0" t="s">
        <v>581</v>
      </c>
      <c r="C247" s="276" t="n">
        <v>410</v>
      </c>
      <c r="E247" s="0" t="s">
        <v>844</v>
      </c>
      <c r="F247" s="0" t="s">
        <v>125</v>
      </c>
      <c r="G247" s="0" t="s">
        <v>131</v>
      </c>
      <c r="H247" s="0" t="s">
        <v>127</v>
      </c>
      <c r="I247" s="0" t="s">
        <v>144</v>
      </c>
      <c r="J247" s="0" t="s">
        <v>136</v>
      </c>
    </row>
    <row r="248" customFormat="false" ht="16" hidden="false" customHeight="false" outlineLevel="0" collapsed="false">
      <c r="A248" s="0" t="s">
        <v>843</v>
      </c>
      <c r="B248" s="0" t="s">
        <v>380</v>
      </c>
      <c r="C248" s="0" t="n">
        <v>221</v>
      </c>
      <c r="F248" s="0" t="s">
        <v>125</v>
      </c>
      <c r="G248" s="0" t="s">
        <v>126</v>
      </c>
      <c r="H248" s="0" t="s">
        <v>127</v>
      </c>
      <c r="I248" s="0" t="s">
        <v>140</v>
      </c>
      <c r="J248" s="0" t="s">
        <v>27</v>
      </c>
    </row>
    <row r="249" customFormat="false" ht="16" hidden="false" customHeight="false" outlineLevel="0" collapsed="false">
      <c r="A249" s="0" t="s">
        <v>843</v>
      </c>
      <c r="B249" s="0" t="s">
        <v>397</v>
      </c>
      <c r="C249" s="0" t="n">
        <v>235</v>
      </c>
      <c r="F249" s="0" t="s">
        <v>125</v>
      </c>
      <c r="G249" s="0" t="s">
        <v>131</v>
      </c>
      <c r="H249" s="0" t="s">
        <v>127</v>
      </c>
      <c r="I249" s="0" t="s">
        <v>140</v>
      </c>
      <c r="J249" s="0" t="s">
        <v>27</v>
      </c>
    </row>
    <row r="250" customFormat="false" ht="16" hidden="false" customHeight="false" outlineLevel="0" collapsed="false">
      <c r="A250" s="0" t="s">
        <v>843</v>
      </c>
      <c r="B250" s="0" t="s">
        <v>452</v>
      </c>
      <c r="C250" s="0" t="n">
        <v>289</v>
      </c>
      <c r="F250" s="0" t="s">
        <v>125</v>
      </c>
      <c r="G250" s="0" t="s">
        <v>126</v>
      </c>
      <c r="H250" s="0" t="s">
        <v>127</v>
      </c>
      <c r="I250" s="0" t="s">
        <v>140</v>
      </c>
      <c r="J250" s="0" t="s">
        <v>27</v>
      </c>
    </row>
    <row r="251" customFormat="false" ht="16" hidden="false" customHeight="false" outlineLevel="0" collapsed="false">
      <c r="A251" s="0" t="s">
        <v>843</v>
      </c>
      <c r="B251" s="0" t="s">
        <v>503</v>
      </c>
      <c r="C251" s="0" t="n">
        <v>333</v>
      </c>
      <c r="F251" s="0" t="s">
        <v>125</v>
      </c>
      <c r="G251" s="0" t="s">
        <v>131</v>
      </c>
      <c r="H251" s="0" t="s">
        <v>127</v>
      </c>
      <c r="I251" s="0" t="s">
        <v>140</v>
      </c>
      <c r="J251" s="0" t="s">
        <v>27</v>
      </c>
    </row>
    <row r="252" customFormat="false" ht="16" hidden="false" customHeight="false" outlineLevel="0" collapsed="false">
      <c r="A252" s="0" t="s">
        <v>843</v>
      </c>
      <c r="B252" s="0" t="s">
        <v>588</v>
      </c>
      <c r="C252" s="0" t="n">
        <v>417</v>
      </c>
      <c r="F252" s="0" t="s">
        <v>125</v>
      </c>
      <c r="G252" s="0" t="s">
        <v>131</v>
      </c>
      <c r="H252" s="0" t="s">
        <v>127</v>
      </c>
      <c r="I252" s="0" t="s">
        <v>140</v>
      </c>
      <c r="J252" s="0" t="s">
        <v>27</v>
      </c>
    </row>
    <row r="253" customFormat="false" ht="16" hidden="false" customHeight="false" outlineLevel="0" collapsed="false">
      <c r="A253" s="0" t="s">
        <v>843</v>
      </c>
      <c r="B253" s="0" t="s">
        <v>592</v>
      </c>
      <c r="C253" s="0" t="n">
        <v>421</v>
      </c>
      <c r="F253" s="0" t="s">
        <v>125</v>
      </c>
      <c r="G253" s="0" t="s">
        <v>126</v>
      </c>
      <c r="H253" s="0" t="s">
        <v>127</v>
      </c>
      <c r="I253" s="0" t="s">
        <v>140</v>
      </c>
      <c r="J253" s="0" t="s">
        <v>27</v>
      </c>
    </row>
    <row r="254" customFormat="false" ht="16" hidden="false" customHeight="false" outlineLevel="0" collapsed="false">
      <c r="A254" s="0" t="s">
        <v>843</v>
      </c>
      <c r="B254" s="0" t="s">
        <v>361</v>
      </c>
      <c r="C254" s="276" t="n">
        <v>204</v>
      </c>
      <c r="E254" s="0" t="s">
        <v>845</v>
      </c>
      <c r="F254" s="0" t="s">
        <v>125</v>
      </c>
      <c r="G254" s="0" t="s">
        <v>126</v>
      </c>
      <c r="H254" s="0" t="s">
        <v>127</v>
      </c>
      <c r="I254" s="0" t="s">
        <v>154</v>
      </c>
      <c r="J254" s="0" t="s">
        <v>25</v>
      </c>
    </row>
    <row r="255" customFormat="false" ht="16" hidden="false" customHeight="false" outlineLevel="0" collapsed="false">
      <c r="A255" s="0" t="s">
        <v>843</v>
      </c>
      <c r="B255" s="0" t="s">
        <v>290</v>
      </c>
      <c r="C255" s="0" t="n">
        <v>137</v>
      </c>
      <c r="F255" s="0" t="s">
        <v>125</v>
      </c>
      <c r="G255" s="0" t="s">
        <v>131</v>
      </c>
      <c r="H255" s="0" t="s">
        <v>127</v>
      </c>
      <c r="I255" s="0" t="s">
        <v>144</v>
      </c>
      <c r="J255" s="0" t="s">
        <v>136</v>
      </c>
    </row>
    <row r="256" customFormat="false" ht="16" hidden="false" customHeight="false" outlineLevel="0" collapsed="false">
      <c r="A256" s="0" t="s">
        <v>843</v>
      </c>
      <c r="B256" s="0" t="s">
        <v>324</v>
      </c>
      <c r="C256" s="0" t="n">
        <v>169</v>
      </c>
      <c r="F256" s="0" t="s">
        <v>125</v>
      </c>
      <c r="G256" s="0" t="s">
        <v>131</v>
      </c>
      <c r="H256" s="0" t="s">
        <v>127</v>
      </c>
      <c r="I256" s="0" t="s">
        <v>144</v>
      </c>
      <c r="J256" s="0" t="s">
        <v>136</v>
      </c>
    </row>
    <row r="257" customFormat="false" ht="16" hidden="false" customHeight="false" outlineLevel="0" collapsed="false">
      <c r="A257" s="0" t="s">
        <v>843</v>
      </c>
      <c r="B257" s="0" t="s">
        <v>522</v>
      </c>
      <c r="C257" s="0" t="n">
        <v>352</v>
      </c>
      <c r="F257" s="0" t="s">
        <v>125</v>
      </c>
      <c r="G257" s="0" t="s">
        <v>131</v>
      </c>
      <c r="H257" s="0" t="s">
        <v>127</v>
      </c>
      <c r="I257" s="0" t="s">
        <v>144</v>
      </c>
      <c r="J257" s="0" t="s">
        <v>136</v>
      </c>
    </row>
    <row r="258" customFormat="false" ht="16" hidden="false" customHeight="false" outlineLevel="0" collapsed="false">
      <c r="A258" s="0" t="s">
        <v>843</v>
      </c>
      <c r="B258" s="0" t="s">
        <v>209</v>
      </c>
      <c r="C258" s="0" t="n">
        <v>58</v>
      </c>
      <c r="F258" s="0" t="s">
        <v>125</v>
      </c>
      <c r="G258" s="0" t="s">
        <v>126</v>
      </c>
      <c r="H258" s="0" t="s">
        <v>127</v>
      </c>
      <c r="I258" s="0" t="s">
        <v>154</v>
      </c>
      <c r="J258" s="0" t="s">
        <v>25</v>
      </c>
    </row>
    <row r="259" customFormat="false" ht="16" hidden="false" customHeight="false" outlineLevel="0" collapsed="false">
      <c r="A259" s="0" t="s">
        <v>843</v>
      </c>
      <c r="B259" s="0" t="s">
        <v>153</v>
      </c>
      <c r="C259" s="0" t="n">
        <v>12</v>
      </c>
      <c r="F259" s="0" t="s">
        <v>125</v>
      </c>
      <c r="G259" s="0" t="s">
        <v>131</v>
      </c>
      <c r="H259" s="0" t="s">
        <v>127</v>
      </c>
      <c r="I259" s="0" t="s">
        <v>154</v>
      </c>
      <c r="J259" s="0" t="s">
        <v>25</v>
      </c>
    </row>
    <row r="260" customFormat="false" ht="16" hidden="false" customHeight="false" outlineLevel="0" collapsed="false">
      <c r="A260" s="0" t="s">
        <v>843</v>
      </c>
      <c r="B260" s="0" t="s">
        <v>548</v>
      </c>
      <c r="C260" s="0" t="n">
        <v>378</v>
      </c>
      <c r="F260" s="0" t="s">
        <v>125</v>
      </c>
      <c r="G260" s="0" t="s">
        <v>126</v>
      </c>
      <c r="H260" s="0" t="s">
        <v>127</v>
      </c>
      <c r="I260" s="0" t="s">
        <v>144</v>
      </c>
      <c r="J260" s="0" t="s">
        <v>136</v>
      </c>
    </row>
    <row r="261" customFormat="false" ht="16" hidden="false" customHeight="false" outlineLevel="0" collapsed="false">
      <c r="A261" s="0" t="s">
        <v>843</v>
      </c>
      <c r="B261" s="0" t="s">
        <v>355</v>
      </c>
      <c r="C261" s="0" t="n">
        <v>198</v>
      </c>
      <c r="F261" s="0" t="s">
        <v>125</v>
      </c>
      <c r="G261" s="0" t="s">
        <v>126</v>
      </c>
      <c r="H261" s="0" t="s">
        <v>127</v>
      </c>
      <c r="I261" s="0" t="s">
        <v>144</v>
      </c>
      <c r="J261" s="0" t="s">
        <v>136</v>
      </c>
    </row>
    <row r="262" customFormat="false" ht="16" hidden="false" customHeight="false" outlineLevel="0" collapsed="false">
      <c r="A262" s="0" t="s">
        <v>843</v>
      </c>
      <c r="B262" s="0" t="s">
        <v>295</v>
      </c>
      <c r="C262" s="0" t="n">
        <v>142</v>
      </c>
      <c r="F262" s="0" t="s">
        <v>125</v>
      </c>
      <c r="G262" s="0" t="s">
        <v>131</v>
      </c>
      <c r="H262" s="0" t="s">
        <v>127</v>
      </c>
      <c r="I262" s="0" t="s">
        <v>154</v>
      </c>
      <c r="J262" s="0" t="s">
        <v>25</v>
      </c>
    </row>
    <row r="263" customFormat="false" ht="16" hidden="false" customHeight="false" outlineLevel="0" collapsed="false">
      <c r="A263" s="0" t="s">
        <v>843</v>
      </c>
      <c r="B263" s="0" t="s">
        <v>340</v>
      </c>
      <c r="C263" s="0" t="n">
        <v>183</v>
      </c>
      <c r="F263" s="0" t="s">
        <v>125</v>
      </c>
      <c r="G263" s="0" t="s">
        <v>131</v>
      </c>
      <c r="H263" s="0" t="s">
        <v>127</v>
      </c>
      <c r="I263" s="0" t="s">
        <v>154</v>
      </c>
      <c r="J263" s="0" t="s">
        <v>25</v>
      </c>
    </row>
    <row r="264" customFormat="false" ht="16" hidden="false" customHeight="false" outlineLevel="0" collapsed="false">
      <c r="A264" s="0" t="s">
        <v>843</v>
      </c>
      <c r="B264" s="0" t="s">
        <v>391</v>
      </c>
      <c r="C264" s="0" t="n">
        <v>231</v>
      </c>
      <c r="F264" s="0" t="s">
        <v>125</v>
      </c>
      <c r="G264" s="0" t="s">
        <v>131</v>
      </c>
      <c r="H264" s="0" t="s">
        <v>127</v>
      </c>
      <c r="I264" s="0" t="s">
        <v>154</v>
      </c>
      <c r="J264" s="0" t="s">
        <v>25</v>
      </c>
    </row>
    <row r="265" customFormat="false" ht="16" hidden="false" customHeight="false" outlineLevel="0" collapsed="false">
      <c r="A265" s="0" t="s">
        <v>843</v>
      </c>
      <c r="B265" s="0" t="s">
        <v>234</v>
      </c>
      <c r="C265" s="0" t="n">
        <v>83</v>
      </c>
      <c r="F265" s="0" t="s">
        <v>125</v>
      </c>
      <c r="G265" s="0" t="s">
        <v>126</v>
      </c>
      <c r="H265" s="0" t="s">
        <v>127</v>
      </c>
      <c r="I265" s="0" t="s">
        <v>154</v>
      </c>
      <c r="J265" s="0" t="s">
        <v>25</v>
      </c>
    </row>
    <row r="266" customFormat="false" ht="16" hidden="false" customHeight="false" outlineLevel="0" collapsed="false">
      <c r="A266" s="0" t="s">
        <v>843</v>
      </c>
      <c r="B266" s="0" t="s">
        <v>464</v>
      </c>
      <c r="C266" s="0" t="n">
        <v>299</v>
      </c>
      <c r="F266" s="0" t="s">
        <v>125</v>
      </c>
      <c r="G266" s="0" t="s">
        <v>131</v>
      </c>
      <c r="H266" s="0" t="s">
        <v>127</v>
      </c>
      <c r="I266" s="0" t="s">
        <v>154</v>
      </c>
      <c r="J266" s="0" t="s">
        <v>25</v>
      </c>
    </row>
    <row r="267" customFormat="false" ht="16" hidden="false" customHeight="false" outlineLevel="0" collapsed="false">
      <c r="A267" s="0" t="s">
        <v>843</v>
      </c>
      <c r="B267" s="0" t="s">
        <v>529</v>
      </c>
      <c r="C267" s="0" t="n">
        <v>359</v>
      </c>
      <c r="F267" s="0" t="s">
        <v>125</v>
      </c>
      <c r="G267" s="0" t="s">
        <v>126</v>
      </c>
      <c r="H267" s="0" t="s">
        <v>127</v>
      </c>
      <c r="I267" s="0" t="s">
        <v>154</v>
      </c>
      <c r="J267" s="0" t="s">
        <v>25</v>
      </c>
    </row>
    <row r="268" customFormat="false" ht="16" hidden="false" customHeight="false" outlineLevel="0" collapsed="false">
      <c r="A268" s="0" t="s">
        <v>843</v>
      </c>
      <c r="B268" s="0" t="s">
        <v>450</v>
      </c>
      <c r="C268" s="0" t="n">
        <v>287</v>
      </c>
      <c r="F268" s="0" t="s">
        <v>125</v>
      </c>
      <c r="G268" s="0" t="s">
        <v>126</v>
      </c>
      <c r="H268" s="0" t="s">
        <v>127</v>
      </c>
      <c r="I268" s="0" t="s">
        <v>154</v>
      </c>
      <c r="J268" s="0" t="s">
        <v>25</v>
      </c>
    </row>
    <row r="269" customFormat="false" ht="16" hidden="false" customHeight="false" outlineLevel="0" collapsed="false">
      <c r="A269" s="0" t="s">
        <v>843</v>
      </c>
      <c r="B269" s="0" t="s">
        <v>532</v>
      </c>
      <c r="C269" s="0" t="n">
        <v>362</v>
      </c>
      <c r="F269" s="0" t="s">
        <v>125</v>
      </c>
      <c r="G269" s="0" t="s">
        <v>131</v>
      </c>
      <c r="H269" s="0" t="s">
        <v>127</v>
      </c>
      <c r="I269" s="0" t="s">
        <v>154</v>
      </c>
      <c r="J269" s="0" t="s">
        <v>25</v>
      </c>
    </row>
    <row r="270" customFormat="false" ht="16" hidden="false" customHeight="false" outlineLevel="0" collapsed="false">
      <c r="A270" s="0" t="s">
        <v>843</v>
      </c>
      <c r="B270" s="0" t="s">
        <v>571</v>
      </c>
      <c r="C270" s="0" t="n">
        <v>399</v>
      </c>
      <c r="F270" s="0" t="s">
        <v>125</v>
      </c>
      <c r="G270" s="0" t="s">
        <v>126</v>
      </c>
      <c r="H270" s="0" t="s">
        <v>127</v>
      </c>
      <c r="I270" s="0" t="s">
        <v>154</v>
      </c>
      <c r="J270" s="0" t="s">
        <v>25</v>
      </c>
    </row>
    <row r="271" customFormat="false" ht="16" hidden="false" customHeight="false" outlineLevel="0" collapsed="false">
      <c r="A271" s="0" t="s">
        <v>843</v>
      </c>
      <c r="B271" s="0" t="s">
        <v>413</v>
      </c>
      <c r="C271" s="0" t="n">
        <v>250</v>
      </c>
      <c r="F271" s="0" t="s">
        <v>125</v>
      </c>
      <c r="G271" s="0" t="s">
        <v>126</v>
      </c>
      <c r="H271" s="0" t="s">
        <v>132</v>
      </c>
      <c r="I271" s="0" t="s">
        <v>188</v>
      </c>
      <c r="J271" s="0" t="s">
        <v>27</v>
      </c>
    </row>
    <row r="272" customFormat="false" ht="16" hidden="false" customHeight="false" outlineLevel="0" collapsed="false">
      <c r="A272" s="0" t="s">
        <v>843</v>
      </c>
      <c r="B272" s="0" t="s">
        <v>421</v>
      </c>
      <c r="C272" s="0" t="n">
        <v>257</v>
      </c>
      <c r="F272" s="0" t="s">
        <v>125</v>
      </c>
      <c r="G272" s="0" t="s">
        <v>131</v>
      </c>
      <c r="H272" s="0" t="s">
        <v>132</v>
      </c>
      <c r="I272" s="0" t="s">
        <v>188</v>
      </c>
      <c r="J272" s="0" t="s">
        <v>27</v>
      </c>
    </row>
    <row r="273" customFormat="false" ht="16" hidden="false" customHeight="false" outlineLevel="0" collapsed="false">
      <c r="A273" s="0" t="s">
        <v>843</v>
      </c>
      <c r="B273" s="0" t="s">
        <v>216</v>
      </c>
      <c r="C273" s="0" t="n">
        <v>65</v>
      </c>
      <c r="F273" s="0" t="s">
        <v>125</v>
      </c>
      <c r="G273" s="0" t="s">
        <v>131</v>
      </c>
      <c r="H273" s="0" t="s">
        <v>132</v>
      </c>
      <c r="I273" s="0" t="s">
        <v>188</v>
      </c>
      <c r="J273" s="0" t="s">
        <v>27</v>
      </c>
    </row>
    <row r="274" customFormat="false" ht="16" hidden="false" customHeight="false" outlineLevel="0" collapsed="false">
      <c r="A274" s="0" t="s">
        <v>843</v>
      </c>
      <c r="B274" s="0" t="s">
        <v>473</v>
      </c>
      <c r="C274" s="0" t="n">
        <v>305</v>
      </c>
      <c r="F274" s="0" t="s">
        <v>125</v>
      </c>
      <c r="G274" s="0" t="s">
        <v>126</v>
      </c>
      <c r="H274" s="0" t="s">
        <v>132</v>
      </c>
      <c r="I274" s="0" t="s">
        <v>188</v>
      </c>
      <c r="J274" s="0" t="s">
        <v>27</v>
      </c>
    </row>
    <row r="275" customFormat="false" ht="16" hidden="false" customHeight="false" outlineLevel="0" collapsed="false">
      <c r="A275" s="0" t="s">
        <v>843</v>
      </c>
      <c r="B275" s="0" t="s">
        <v>187</v>
      </c>
      <c r="C275" s="0" t="n">
        <v>38</v>
      </c>
      <c r="F275" s="0" t="s">
        <v>125</v>
      </c>
      <c r="G275" s="0" t="s">
        <v>126</v>
      </c>
      <c r="H275" s="0" t="s">
        <v>132</v>
      </c>
      <c r="I275" s="0" t="s">
        <v>188</v>
      </c>
      <c r="J275" s="0" t="s">
        <v>27</v>
      </c>
    </row>
    <row r="276" customFormat="false" ht="16" hidden="false" customHeight="false" outlineLevel="0" collapsed="false">
      <c r="A276" s="0" t="s">
        <v>843</v>
      </c>
      <c r="B276" s="0" t="s">
        <v>271</v>
      </c>
      <c r="C276" s="0" t="n">
        <v>118</v>
      </c>
      <c r="F276" s="0" t="s">
        <v>125</v>
      </c>
      <c r="G276" s="0" t="s">
        <v>126</v>
      </c>
      <c r="H276" s="0" t="s">
        <v>132</v>
      </c>
      <c r="I276" s="0" t="s">
        <v>188</v>
      </c>
      <c r="J276" s="0" t="s">
        <v>27</v>
      </c>
    </row>
    <row r="277" customFormat="false" ht="16" hidden="false" customHeight="false" outlineLevel="0" collapsed="false">
      <c r="A277" s="0" t="s">
        <v>843</v>
      </c>
      <c r="B277" s="0" t="s">
        <v>544</v>
      </c>
      <c r="C277" s="0" t="n">
        <v>374</v>
      </c>
      <c r="F277" s="0" t="s">
        <v>125</v>
      </c>
      <c r="G277" s="0" t="s">
        <v>131</v>
      </c>
      <c r="H277" s="0" t="s">
        <v>132</v>
      </c>
      <c r="I277" s="0" t="s">
        <v>188</v>
      </c>
      <c r="J277" s="0" t="s">
        <v>27</v>
      </c>
    </row>
    <row r="278" customFormat="false" ht="16" hidden="false" customHeight="false" outlineLevel="0" collapsed="false">
      <c r="A278" s="0" t="s">
        <v>843</v>
      </c>
      <c r="B278" s="0" t="s">
        <v>283</v>
      </c>
      <c r="C278" s="0" t="n">
        <v>130</v>
      </c>
      <c r="F278" s="0" t="s">
        <v>125</v>
      </c>
      <c r="G278" s="0" t="s">
        <v>131</v>
      </c>
      <c r="H278" s="0" t="s">
        <v>132</v>
      </c>
      <c r="I278" s="0" t="s">
        <v>188</v>
      </c>
      <c r="J278" s="0" t="s">
        <v>27</v>
      </c>
    </row>
    <row r="279" customFormat="false" ht="16" hidden="false" customHeight="false" outlineLevel="0" collapsed="false">
      <c r="A279" s="0" t="s">
        <v>843</v>
      </c>
      <c r="B279" s="0" t="s">
        <v>564</v>
      </c>
      <c r="C279" s="0" t="n">
        <v>392</v>
      </c>
      <c r="F279" s="0" t="s">
        <v>125</v>
      </c>
      <c r="G279" s="0" t="s">
        <v>126</v>
      </c>
      <c r="H279" s="0" t="s">
        <v>132</v>
      </c>
      <c r="I279" s="0" t="s">
        <v>188</v>
      </c>
      <c r="J279" s="0" t="s">
        <v>27</v>
      </c>
    </row>
    <row r="280" customFormat="false" ht="16" hidden="false" customHeight="false" outlineLevel="0" collapsed="false">
      <c r="A280" s="0" t="s">
        <v>843</v>
      </c>
      <c r="B280" s="0" t="s">
        <v>338</v>
      </c>
      <c r="C280" s="0" t="n">
        <v>181</v>
      </c>
      <c r="F280" s="0" t="s">
        <v>125</v>
      </c>
      <c r="G280" s="0" t="s">
        <v>131</v>
      </c>
      <c r="H280" s="0" t="s">
        <v>132</v>
      </c>
      <c r="I280" s="0" t="s">
        <v>188</v>
      </c>
      <c r="J280" s="0" t="s">
        <v>27</v>
      </c>
    </row>
    <row r="281" customFormat="false" ht="16" hidden="false" customHeight="false" outlineLevel="0" collapsed="false">
      <c r="A281" s="0" t="s">
        <v>843</v>
      </c>
      <c r="B281" s="0" t="s">
        <v>322</v>
      </c>
      <c r="C281" s="0" t="n">
        <v>167</v>
      </c>
      <c r="F281" s="0" t="s">
        <v>125</v>
      </c>
      <c r="G281" s="0" t="s">
        <v>126</v>
      </c>
      <c r="H281" s="0" t="s">
        <v>132</v>
      </c>
      <c r="I281" s="0" t="s">
        <v>188</v>
      </c>
      <c r="J281" s="0" t="s">
        <v>27</v>
      </c>
    </row>
    <row r="282" customFormat="false" ht="16" hidden="false" customHeight="false" outlineLevel="0" collapsed="false">
      <c r="A282" s="0" t="s">
        <v>843</v>
      </c>
      <c r="B282" s="0" t="s">
        <v>526</v>
      </c>
      <c r="C282" s="0" t="n">
        <v>356</v>
      </c>
      <c r="F282" s="0" t="s">
        <v>125</v>
      </c>
      <c r="G282" s="0" t="s">
        <v>131</v>
      </c>
      <c r="H282" s="0" t="s">
        <v>132</v>
      </c>
      <c r="I282" s="0" t="s">
        <v>188</v>
      </c>
      <c r="J282" s="0" t="s">
        <v>27</v>
      </c>
    </row>
    <row r="283" customFormat="false" ht="16" hidden="false" customHeight="false" outlineLevel="0" collapsed="false">
      <c r="A283" s="0" t="s">
        <v>843</v>
      </c>
      <c r="B283" s="0" t="s">
        <v>846</v>
      </c>
      <c r="C283" s="0" t="s">
        <v>847</v>
      </c>
      <c r="D283" s="0" t="s">
        <v>848</v>
      </c>
      <c r="F283" s="0" t="s">
        <v>125</v>
      </c>
      <c r="G283" s="0" t="s">
        <v>131</v>
      </c>
      <c r="H283" s="0" t="s">
        <v>132</v>
      </c>
      <c r="I283" s="0" t="s">
        <v>133</v>
      </c>
      <c r="J283" s="0" t="s">
        <v>27</v>
      </c>
    </row>
    <row r="284" customFormat="false" ht="16" hidden="false" customHeight="false" outlineLevel="0" collapsed="false">
      <c r="A284" s="0" t="s">
        <v>843</v>
      </c>
      <c r="B284" s="0" t="s">
        <v>849</v>
      </c>
      <c r="C284" s="0" t="s">
        <v>850</v>
      </c>
      <c r="D284" s="0" t="s">
        <v>848</v>
      </c>
      <c r="F284" s="0" t="s">
        <v>125</v>
      </c>
      <c r="G284" s="0" t="s">
        <v>131</v>
      </c>
      <c r="H284" s="0" t="s">
        <v>132</v>
      </c>
      <c r="I284" s="0" t="s">
        <v>207</v>
      </c>
      <c r="J284" s="0" t="s">
        <v>27</v>
      </c>
    </row>
    <row r="285" customFormat="false" ht="16" hidden="false" customHeight="false" outlineLevel="0" collapsed="false">
      <c r="A285" s="0" t="s">
        <v>843</v>
      </c>
      <c r="B285" s="0" t="s">
        <v>851</v>
      </c>
      <c r="C285" s="0" t="s">
        <v>852</v>
      </c>
      <c r="D285" s="0" t="s">
        <v>848</v>
      </c>
      <c r="F285" s="0" t="s">
        <v>125</v>
      </c>
      <c r="G285" s="0" t="s">
        <v>131</v>
      </c>
      <c r="H285" s="0" t="s">
        <v>132</v>
      </c>
      <c r="I285" s="0" t="s">
        <v>148</v>
      </c>
      <c r="J285" s="0" t="s">
        <v>27</v>
      </c>
    </row>
    <row r="286" customFormat="false" ht="16" hidden="false" customHeight="false" outlineLevel="0" collapsed="false">
      <c r="A286" s="0" t="s">
        <v>843</v>
      </c>
      <c r="B286" s="0" t="s">
        <v>853</v>
      </c>
      <c r="C286" s="0" t="s">
        <v>854</v>
      </c>
      <c r="D286" s="0" t="s">
        <v>848</v>
      </c>
      <c r="F286" s="0" t="s">
        <v>125</v>
      </c>
      <c r="G286" s="0" t="s">
        <v>126</v>
      </c>
      <c r="H286" s="0" t="s">
        <v>132</v>
      </c>
      <c r="I286" s="0" t="s">
        <v>142</v>
      </c>
      <c r="J286" s="0" t="s">
        <v>25</v>
      </c>
    </row>
    <row r="287" customFormat="false" ht="16" hidden="false" customHeight="false" outlineLevel="0" collapsed="false">
      <c r="A287" s="0" t="s">
        <v>843</v>
      </c>
      <c r="B287" s="0" t="s">
        <v>855</v>
      </c>
      <c r="C287" s="0" t="s">
        <v>856</v>
      </c>
      <c r="D287" s="0" t="s">
        <v>848</v>
      </c>
      <c r="F287" s="0" t="s">
        <v>125</v>
      </c>
      <c r="G287" s="0" t="s">
        <v>126</v>
      </c>
      <c r="H287" s="0" t="s">
        <v>127</v>
      </c>
      <c r="I287" s="0" t="s">
        <v>148</v>
      </c>
      <c r="J287" s="0" t="s">
        <v>27</v>
      </c>
    </row>
    <row r="288" customFormat="false" ht="16" hidden="false" customHeight="false" outlineLevel="0" collapsed="false">
      <c r="A288" s="0" t="s">
        <v>843</v>
      </c>
      <c r="B288" s="0" t="s">
        <v>857</v>
      </c>
      <c r="C288" s="0" t="s">
        <v>858</v>
      </c>
      <c r="D288" s="0" t="s">
        <v>848</v>
      </c>
      <c r="F288" s="0" t="s">
        <v>125</v>
      </c>
      <c r="G288" s="0" t="s">
        <v>126</v>
      </c>
      <c r="H288" s="0" t="s">
        <v>132</v>
      </c>
      <c r="I288" s="0" t="s">
        <v>148</v>
      </c>
      <c r="J288" s="0" t="s">
        <v>27</v>
      </c>
    </row>
    <row r="289" customFormat="false" ht="16" hidden="false" customHeight="false" outlineLevel="0" collapsed="false">
      <c r="A289" s="0" t="s">
        <v>843</v>
      </c>
      <c r="B289" s="0" t="s">
        <v>859</v>
      </c>
      <c r="C289" s="0" t="s">
        <v>860</v>
      </c>
      <c r="D289" s="0" t="s">
        <v>848</v>
      </c>
      <c r="F289" s="0" t="s">
        <v>125</v>
      </c>
      <c r="G289" s="0" t="s">
        <v>126</v>
      </c>
      <c r="H289" s="0" t="s">
        <v>127</v>
      </c>
      <c r="I289" s="0" t="s">
        <v>148</v>
      </c>
      <c r="J289" s="0" t="s">
        <v>27</v>
      </c>
    </row>
    <row r="290" customFormat="false" ht="16" hidden="false" customHeight="false" outlineLevel="0" collapsed="false">
      <c r="A290" s="0" t="s">
        <v>843</v>
      </c>
      <c r="B290" s="0" t="s">
        <v>861</v>
      </c>
      <c r="C290" s="0" t="s">
        <v>862</v>
      </c>
      <c r="D290" s="0" t="s">
        <v>848</v>
      </c>
      <c r="E290" s="0" t="s">
        <v>863</v>
      </c>
      <c r="F290" s="0" t="s">
        <v>125</v>
      </c>
      <c r="G290" s="0" t="s">
        <v>131</v>
      </c>
      <c r="H290" s="0" t="s">
        <v>132</v>
      </c>
      <c r="I290" s="0" t="s">
        <v>133</v>
      </c>
      <c r="J290" s="0" t="s">
        <v>156</v>
      </c>
    </row>
    <row r="291" customFormat="false" ht="16" hidden="false" customHeight="false" outlineLevel="0" collapsed="false">
      <c r="A291" s="0" t="s">
        <v>843</v>
      </c>
      <c r="B291" s="0" t="s">
        <v>864</v>
      </c>
      <c r="C291" s="0" t="s">
        <v>865</v>
      </c>
      <c r="D291" s="0" t="s">
        <v>848</v>
      </c>
      <c r="F291" s="0" t="s">
        <v>125</v>
      </c>
      <c r="G291" s="0" t="s">
        <v>126</v>
      </c>
      <c r="H291" s="0" t="s">
        <v>132</v>
      </c>
      <c r="I291" s="0" t="s">
        <v>142</v>
      </c>
      <c r="J291" s="0" t="s">
        <v>25</v>
      </c>
    </row>
    <row r="292" customFormat="false" ht="16" hidden="false" customHeight="false" outlineLevel="0" collapsed="false">
      <c r="A292" s="0" t="s">
        <v>843</v>
      </c>
      <c r="B292" s="0" t="s">
        <v>866</v>
      </c>
      <c r="C292" s="0" t="s">
        <v>867</v>
      </c>
      <c r="D292" s="0" t="s">
        <v>848</v>
      </c>
      <c r="F292" s="0" t="s">
        <v>125</v>
      </c>
      <c r="G292" s="0" t="s">
        <v>131</v>
      </c>
      <c r="H292" s="0" t="s">
        <v>132</v>
      </c>
      <c r="I292" s="0" t="s">
        <v>148</v>
      </c>
      <c r="J292" s="0" t="s">
        <v>27</v>
      </c>
    </row>
    <row r="293" customFormat="false" ht="16" hidden="false" customHeight="false" outlineLevel="0" collapsed="false">
      <c r="A293" s="0" t="s">
        <v>843</v>
      </c>
      <c r="B293" s="0" t="s">
        <v>868</v>
      </c>
      <c r="C293" s="0" t="s">
        <v>869</v>
      </c>
      <c r="D293" s="0" t="s">
        <v>848</v>
      </c>
      <c r="F293" s="0" t="s">
        <v>125</v>
      </c>
      <c r="G293" s="0" t="s">
        <v>126</v>
      </c>
      <c r="H293" s="0" t="s">
        <v>127</v>
      </c>
      <c r="I293" s="0" t="s">
        <v>148</v>
      </c>
      <c r="J293" s="0" t="s">
        <v>27</v>
      </c>
    </row>
    <row r="294" customFormat="false" ht="16" hidden="false" customHeight="false" outlineLevel="0" collapsed="false">
      <c r="A294" s="0" t="s">
        <v>843</v>
      </c>
      <c r="B294" s="0" t="s">
        <v>870</v>
      </c>
      <c r="C294" s="0" t="s">
        <v>871</v>
      </c>
      <c r="D294" s="0" t="s">
        <v>848</v>
      </c>
      <c r="F294" s="0" t="s">
        <v>125</v>
      </c>
      <c r="G294" s="0" t="s">
        <v>131</v>
      </c>
      <c r="H294" s="0" t="s">
        <v>127</v>
      </c>
      <c r="I294" s="0" t="s">
        <v>148</v>
      </c>
      <c r="J294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4" man="true" max="16383" min="0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15.16"/>
    <col collapsed="false" customWidth="true" hidden="false" outlineLevel="0" max="5" min="5" style="0" width="19.5"/>
    <col collapsed="false" customWidth="true" hidden="false" outlineLevel="0" max="6" min="6" style="0" width="5.33"/>
    <col collapsed="false" customWidth="true" hidden="false" outlineLevel="0" max="7" min="7" style="0" width="6"/>
    <col collapsed="false" customWidth="true" hidden="false" outlineLevel="0" max="8" min="8" style="0" width="10.17"/>
    <col collapsed="false" customWidth="true" hidden="false" outlineLevel="0" max="9" min="9" style="0" width="9.34"/>
    <col collapsed="false" customWidth="true" hidden="false" outlineLevel="0" max="10" min="10" style="0" width="8.66"/>
    <col collapsed="false" customWidth="true" hidden="false" outlineLevel="0" max="11" min="11" style="0" width="11.5"/>
    <col collapsed="false" customWidth="true" hidden="false" outlineLevel="0" max="13" min="12" style="0" width="12.5"/>
    <col collapsed="false" customWidth="true" hidden="false" outlineLevel="0" max="14" min="14" style="0" width="14"/>
    <col collapsed="false" customWidth="true" hidden="false" outlineLevel="0" max="17" min="17" style="0" width="19.83"/>
    <col collapsed="false" customWidth="true" hidden="false" outlineLevel="0" max="18" min="18" style="0" width="20.83"/>
    <col collapsed="false" customWidth="true" hidden="false" outlineLevel="0" max="19" min="19" style="0" width="13"/>
    <col collapsed="false" customWidth="true" hidden="false" outlineLevel="0" max="20" min="20" style="0" width="50"/>
  </cols>
  <sheetData>
    <row r="1" customFormat="false" ht="16" hidden="false" customHeight="false" outlineLevel="0" collapsed="false">
      <c r="A1" s="16" t="s">
        <v>608</v>
      </c>
      <c r="B1" s="16" t="s">
        <v>872</v>
      </c>
      <c r="C1" s="17" t="s">
        <v>609</v>
      </c>
      <c r="D1" s="17" t="s">
        <v>610</v>
      </c>
      <c r="E1" s="16" t="s">
        <v>611</v>
      </c>
      <c r="F1" s="16" t="s">
        <v>614</v>
      </c>
      <c r="G1" s="16" t="s">
        <v>615</v>
      </c>
      <c r="H1" s="16" t="s">
        <v>616</v>
      </c>
      <c r="I1" s="16" t="s">
        <v>617</v>
      </c>
      <c r="J1" s="16" t="s">
        <v>89</v>
      </c>
      <c r="K1" s="16" t="s">
        <v>90</v>
      </c>
      <c r="L1" s="17" t="s">
        <v>92</v>
      </c>
      <c r="M1" s="17" t="s">
        <v>92</v>
      </c>
      <c r="N1" s="135" t="s">
        <v>93</v>
      </c>
      <c r="O1" s="139" t="s">
        <v>98</v>
      </c>
      <c r="P1" s="139" t="s">
        <v>99</v>
      </c>
      <c r="Q1" s="17" t="s">
        <v>100</v>
      </c>
      <c r="R1" s="193" t="s">
        <v>101</v>
      </c>
      <c r="S1" s="216" t="s">
        <v>873</v>
      </c>
      <c r="T1" s="135" t="s">
        <v>102</v>
      </c>
    </row>
    <row r="2" customFormat="false" ht="16" hidden="false" customHeight="false" outlineLevel="0" collapsed="false">
      <c r="A2" s="16" t="s">
        <v>206</v>
      </c>
      <c r="B2" s="16" t="s">
        <v>874</v>
      </c>
      <c r="C2" s="17" t="s">
        <v>206</v>
      </c>
      <c r="D2" s="17" t="n">
        <v>56</v>
      </c>
      <c r="E2" s="16" t="s">
        <v>830</v>
      </c>
      <c r="F2" s="17" t="n">
        <v>1</v>
      </c>
      <c r="G2" s="17" t="n">
        <v>1</v>
      </c>
      <c r="H2" s="17" t="n">
        <v>8</v>
      </c>
      <c r="I2" s="17" t="n">
        <v>29</v>
      </c>
      <c r="J2" s="153" t="s">
        <v>125</v>
      </c>
      <c r="K2" s="153" t="s">
        <v>126</v>
      </c>
      <c r="L2" s="153" t="n">
        <v>2</v>
      </c>
      <c r="M2" s="153" t="s">
        <v>207</v>
      </c>
      <c r="N2" s="154" t="s">
        <v>664</v>
      </c>
      <c r="O2" s="139"/>
      <c r="P2" s="139"/>
      <c r="Q2" s="155" t="n">
        <v>43434</v>
      </c>
      <c r="R2" s="215" t="n">
        <v>0.588888888888889</v>
      </c>
      <c r="S2" s="216" t="n">
        <v>5</v>
      </c>
      <c r="T2" s="217"/>
    </row>
    <row r="3" customFormat="false" ht="16" hidden="false" customHeight="false" outlineLevel="0" collapsed="false">
      <c r="A3" s="16" t="s">
        <v>208</v>
      </c>
      <c r="B3" s="16" t="s">
        <v>874</v>
      </c>
      <c r="C3" s="17" t="s">
        <v>208</v>
      </c>
      <c r="D3" s="17" t="n">
        <v>57</v>
      </c>
      <c r="E3" s="16" t="s">
        <v>830</v>
      </c>
      <c r="F3" s="17" t="n">
        <v>1</v>
      </c>
      <c r="G3" s="17" t="n">
        <v>1</v>
      </c>
      <c r="H3" s="17" t="n">
        <v>9</v>
      </c>
      <c r="I3" s="17" t="n">
        <v>28</v>
      </c>
      <c r="J3" s="153" t="s">
        <v>125</v>
      </c>
      <c r="K3" s="153" t="s">
        <v>131</v>
      </c>
      <c r="L3" s="153" t="n">
        <v>2</v>
      </c>
      <c r="M3" s="153" t="s">
        <v>207</v>
      </c>
      <c r="N3" s="154" t="s">
        <v>664</v>
      </c>
      <c r="O3" s="139"/>
      <c r="P3" s="139"/>
      <c r="Q3" s="155" t="n">
        <v>43434</v>
      </c>
      <c r="R3" s="215" t="n">
        <v>0.595138888888889</v>
      </c>
      <c r="S3" s="216" t="n">
        <v>5</v>
      </c>
      <c r="T3" s="217"/>
    </row>
    <row r="4" customFormat="false" ht="16" hidden="false" customHeight="false" outlineLevel="0" collapsed="false">
      <c r="A4" s="16" t="s">
        <v>255</v>
      </c>
      <c r="B4" s="16" t="s">
        <v>874</v>
      </c>
      <c r="C4" s="17" t="s">
        <v>255</v>
      </c>
      <c r="D4" s="17" t="n">
        <v>104</v>
      </c>
      <c r="E4" s="16" t="s">
        <v>830</v>
      </c>
      <c r="F4" s="17" t="n">
        <v>2</v>
      </c>
      <c r="G4" s="17" t="n">
        <v>1</v>
      </c>
      <c r="H4" s="17" t="n">
        <v>4</v>
      </c>
      <c r="I4" s="17" t="n">
        <v>1</v>
      </c>
      <c r="J4" s="153" t="s">
        <v>125</v>
      </c>
      <c r="K4" s="153" t="s">
        <v>126</v>
      </c>
      <c r="L4" s="153" t="n">
        <v>2</v>
      </c>
      <c r="M4" s="153" t="s">
        <v>207</v>
      </c>
      <c r="N4" s="154" t="s">
        <v>664</v>
      </c>
      <c r="O4" s="139"/>
      <c r="P4" s="139"/>
      <c r="Q4" s="155" t="n">
        <v>43434</v>
      </c>
      <c r="R4" s="215" t="n">
        <v>0.6</v>
      </c>
      <c r="S4" s="216" t="n">
        <v>4</v>
      </c>
      <c r="T4" s="217"/>
    </row>
    <row r="5" customFormat="false" ht="16" hidden="false" customHeight="false" outlineLevel="0" collapsed="false">
      <c r="A5" s="16" t="s">
        <v>288</v>
      </c>
      <c r="B5" s="16" t="s">
        <v>874</v>
      </c>
      <c r="C5" s="17" t="s">
        <v>288</v>
      </c>
      <c r="D5" s="17" t="n">
        <v>135</v>
      </c>
      <c r="E5" s="16" t="s">
        <v>830</v>
      </c>
      <c r="F5" s="17" t="n">
        <v>2</v>
      </c>
      <c r="G5" s="17" t="n">
        <v>1</v>
      </c>
      <c r="H5" s="17" t="n">
        <v>13</v>
      </c>
      <c r="I5" s="17" t="n">
        <v>10</v>
      </c>
      <c r="J5" s="153" t="s">
        <v>125</v>
      </c>
      <c r="K5" s="153" t="s">
        <v>131</v>
      </c>
      <c r="L5" s="153" t="n">
        <v>2</v>
      </c>
      <c r="M5" s="153" t="s">
        <v>207</v>
      </c>
      <c r="N5" s="154" t="s">
        <v>664</v>
      </c>
      <c r="O5" s="139"/>
      <c r="P5" s="139"/>
      <c r="Q5" s="155" t="n">
        <v>43434</v>
      </c>
      <c r="R5" s="215" t="n">
        <v>0.603472222222222</v>
      </c>
      <c r="S5" s="216" t="n">
        <v>5</v>
      </c>
      <c r="T5" s="217"/>
    </row>
    <row r="6" customFormat="false" ht="16" hidden="false" customHeight="false" outlineLevel="0" collapsed="false">
      <c r="A6" s="16" t="s">
        <v>320</v>
      </c>
      <c r="B6" s="16" t="s">
        <v>874</v>
      </c>
      <c r="C6" s="164" t="s">
        <v>320</v>
      </c>
      <c r="D6" s="17" t="n">
        <v>165</v>
      </c>
      <c r="E6" s="16" t="s">
        <v>830</v>
      </c>
      <c r="F6" s="17" t="n">
        <v>3</v>
      </c>
      <c r="G6" s="17" t="n">
        <v>2</v>
      </c>
      <c r="H6" s="17" t="n">
        <v>9</v>
      </c>
      <c r="I6" s="17" t="n">
        <v>10</v>
      </c>
      <c r="J6" s="153" t="s">
        <v>125</v>
      </c>
      <c r="K6" s="153" t="s">
        <v>131</v>
      </c>
      <c r="L6" s="153" t="n">
        <v>2</v>
      </c>
      <c r="M6" s="153" t="s">
        <v>207</v>
      </c>
      <c r="N6" s="154" t="s">
        <v>664</v>
      </c>
      <c r="O6" s="138"/>
      <c r="P6" s="138"/>
      <c r="Q6" s="155" t="n">
        <v>43434</v>
      </c>
      <c r="R6" s="215" t="n">
        <v>0.608333333333333</v>
      </c>
      <c r="S6" s="216" t="n">
        <v>4</v>
      </c>
      <c r="T6" s="217"/>
    </row>
    <row r="7" customFormat="false" ht="16" hidden="false" customHeight="false" outlineLevel="0" collapsed="false">
      <c r="A7" s="160" t="s">
        <v>326</v>
      </c>
      <c r="B7" s="160" t="s">
        <v>874</v>
      </c>
      <c r="C7" s="222" t="s">
        <v>327</v>
      </c>
      <c r="D7" s="222" t="n">
        <v>195</v>
      </c>
      <c r="E7" s="16" t="s">
        <v>665</v>
      </c>
      <c r="F7" s="17" t="n">
        <v>3</v>
      </c>
      <c r="G7" s="17" t="n">
        <v>2</v>
      </c>
      <c r="H7" s="17" t="n">
        <v>3</v>
      </c>
      <c r="I7" s="17" t="n">
        <v>10</v>
      </c>
      <c r="J7" s="153" t="s">
        <v>125</v>
      </c>
      <c r="K7" s="153" t="s">
        <v>126</v>
      </c>
      <c r="L7" s="153" t="n">
        <v>2</v>
      </c>
      <c r="M7" s="153" t="s">
        <v>207</v>
      </c>
      <c r="N7" s="154" t="s">
        <v>664</v>
      </c>
      <c r="O7" s="138"/>
      <c r="P7" s="138"/>
      <c r="Q7" s="224" t="n">
        <v>43434</v>
      </c>
      <c r="R7" s="225" t="n">
        <v>0.613888888888889</v>
      </c>
      <c r="S7" s="226" t="n">
        <v>5</v>
      </c>
      <c r="T7" s="217"/>
    </row>
    <row r="8" customFormat="false" ht="16" hidden="false" customHeight="false" outlineLevel="0" collapsed="false">
      <c r="A8" s="160" t="s">
        <v>374</v>
      </c>
      <c r="B8" s="160" t="s">
        <v>874</v>
      </c>
      <c r="C8" s="222" t="s">
        <v>375</v>
      </c>
      <c r="D8" s="222" t="n">
        <v>277</v>
      </c>
      <c r="E8" s="16" t="s">
        <v>665</v>
      </c>
      <c r="F8" s="17" t="n">
        <v>4</v>
      </c>
      <c r="G8" s="17" t="n">
        <v>2</v>
      </c>
      <c r="H8" s="17" t="n">
        <v>2</v>
      </c>
      <c r="I8" s="17" t="n">
        <v>25</v>
      </c>
      <c r="J8" s="153" t="s">
        <v>125</v>
      </c>
      <c r="K8" s="153" t="s">
        <v>126</v>
      </c>
      <c r="L8" s="153" t="n">
        <v>2</v>
      </c>
      <c r="M8" s="153" t="s">
        <v>207</v>
      </c>
      <c r="N8" s="154" t="s">
        <v>664</v>
      </c>
      <c r="O8" s="138"/>
      <c r="P8" s="138"/>
      <c r="Q8" s="224" t="n">
        <v>43434</v>
      </c>
      <c r="R8" s="225" t="n">
        <v>0.622916666666667</v>
      </c>
      <c r="S8" s="226" t="n">
        <v>4</v>
      </c>
      <c r="T8" s="217"/>
    </row>
    <row r="9" customFormat="false" ht="16" hidden="false" customHeight="false" outlineLevel="0" collapsed="false">
      <c r="A9" s="16" t="s">
        <v>404</v>
      </c>
      <c r="B9" s="16" t="s">
        <v>874</v>
      </c>
      <c r="C9" s="17" t="s">
        <v>404</v>
      </c>
      <c r="D9" s="17" t="n">
        <v>242</v>
      </c>
      <c r="E9" s="16" t="s">
        <v>830</v>
      </c>
      <c r="F9" s="17" t="n">
        <v>4</v>
      </c>
      <c r="G9" s="17" t="n">
        <v>2</v>
      </c>
      <c r="H9" s="17" t="n">
        <v>12</v>
      </c>
      <c r="I9" s="17" t="n">
        <v>29</v>
      </c>
      <c r="J9" s="153" t="s">
        <v>125</v>
      </c>
      <c r="K9" s="153" t="s">
        <v>131</v>
      </c>
      <c r="L9" s="153" t="n">
        <v>2</v>
      </c>
      <c r="M9" s="153" t="s">
        <v>207</v>
      </c>
      <c r="N9" s="154" t="s">
        <v>664</v>
      </c>
      <c r="O9" s="138"/>
      <c r="P9" s="138"/>
      <c r="Q9" s="155" t="n">
        <v>43434</v>
      </c>
      <c r="R9" s="215" t="n">
        <v>0.618055555555556</v>
      </c>
      <c r="S9" s="216" t="n">
        <v>4</v>
      </c>
      <c r="T9" s="217"/>
    </row>
    <row r="10" customFormat="false" ht="16" hidden="false" customHeight="false" outlineLevel="0" collapsed="false">
      <c r="A10" s="16" t="s">
        <v>491</v>
      </c>
      <c r="B10" s="16" t="s">
        <v>874</v>
      </c>
      <c r="C10" s="164" t="s">
        <v>491</v>
      </c>
      <c r="D10" s="17" t="n">
        <v>322</v>
      </c>
      <c r="E10" s="16" t="s">
        <v>830</v>
      </c>
      <c r="F10" s="17" t="n">
        <v>5</v>
      </c>
      <c r="G10" s="17" t="n">
        <v>3</v>
      </c>
      <c r="H10" s="17" t="n">
        <v>2</v>
      </c>
      <c r="I10" s="17" t="n">
        <v>21</v>
      </c>
      <c r="J10" s="153" t="s">
        <v>125</v>
      </c>
      <c r="K10" s="153" t="s">
        <v>126</v>
      </c>
      <c r="L10" s="153" t="n">
        <v>2</v>
      </c>
      <c r="M10" s="153" t="s">
        <v>207</v>
      </c>
      <c r="N10" s="154" t="s">
        <v>664</v>
      </c>
      <c r="O10" s="138"/>
      <c r="P10" s="138"/>
      <c r="Q10" s="155" t="n">
        <v>43434</v>
      </c>
      <c r="R10" s="215" t="n">
        <v>0.635416666666667</v>
      </c>
      <c r="S10" s="216" t="n">
        <v>3</v>
      </c>
      <c r="T10" s="217"/>
    </row>
    <row r="11" customFormat="false" ht="16" hidden="false" customHeight="false" outlineLevel="0" collapsed="false">
      <c r="A11" s="160" t="s">
        <v>530</v>
      </c>
      <c r="B11" s="160" t="s">
        <v>874</v>
      </c>
      <c r="C11" s="222" t="s">
        <v>489</v>
      </c>
      <c r="D11" s="222" t="n">
        <v>319</v>
      </c>
      <c r="E11" s="16" t="s">
        <v>665</v>
      </c>
      <c r="F11" s="17" t="n">
        <v>5</v>
      </c>
      <c r="G11" s="17" t="n">
        <v>3</v>
      </c>
      <c r="H11" s="17" t="n">
        <v>4</v>
      </c>
      <c r="I11" s="17" t="n">
        <v>21</v>
      </c>
      <c r="J11" s="153" t="s">
        <v>125</v>
      </c>
      <c r="K11" s="153" t="s">
        <v>131</v>
      </c>
      <c r="L11" s="153" t="n">
        <v>2</v>
      </c>
      <c r="M11" s="153" t="s">
        <v>207</v>
      </c>
      <c r="N11" s="154" t="s">
        <v>664</v>
      </c>
      <c r="O11" s="138"/>
      <c r="P11" s="138"/>
      <c r="Q11" s="224" t="n">
        <v>43434</v>
      </c>
      <c r="R11" s="225" t="n">
        <v>0.629861111111111</v>
      </c>
      <c r="S11" s="226" t="n">
        <v>3</v>
      </c>
      <c r="T11" s="217"/>
    </row>
    <row r="12" customFormat="false" ht="16" hidden="false" customHeight="false" outlineLevel="0" collapsed="false">
      <c r="A12" s="160" t="s">
        <v>547</v>
      </c>
      <c r="B12" s="160" t="s">
        <v>874</v>
      </c>
      <c r="C12" s="222" t="s">
        <v>533</v>
      </c>
      <c r="D12" s="222" t="n">
        <v>363</v>
      </c>
      <c r="E12" s="16" t="s">
        <v>665</v>
      </c>
      <c r="F12" s="17" t="n">
        <v>6</v>
      </c>
      <c r="G12" s="17" t="n">
        <v>3</v>
      </c>
      <c r="H12" s="17" t="n">
        <v>5</v>
      </c>
      <c r="I12" s="17" t="n">
        <v>14</v>
      </c>
      <c r="J12" s="153" t="s">
        <v>125</v>
      </c>
      <c r="K12" s="153" t="s">
        <v>126</v>
      </c>
      <c r="L12" s="153" t="n">
        <v>2</v>
      </c>
      <c r="M12" s="153" t="s">
        <v>207</v>
      </c>
      <c r="N12" s="154" t="s">
        <v>664</v>
      </c>
      <c r="O12" s="138"/>
      <c r="P12" s="138"/>
      <c r="Q12" s="224" t="n">
        <v>43434</v>
      </c>
      <c r="R12" s="225" t="n">
        <v>0.640277777777778</v>
      </c>
      <c r="S12" s="226" t="n">
        <v>5</v>
      </c>
      <c r="T12" s="217"/>
    </row>
    <row r="13" customFormat="false" ht="16" hidden="false" customHeight="false" outlineLevel="0" collapsed="false">
      <c r="A13" s="16" t="s">
        <v>590</v>
      </c>
      <c r="B13" s="16" t="s">
        <v>874</v>
      </c>
      <c r="C13" s="164" t="s">
        <v>590</v>
      </c>
      <c r="D13" s="17" t="n">
        <v>419</v>
      </c>
      <c r="E13" s="16" t="s">
        <v>830</v>
      </c>
      <c r="F13" s="17" t="n">
        <v>6</v>
      </c>
      <c r="G13" s="17" t="n">
        <v>3</v>
      </c>
      <c r="H13" s="17" t="n">
        <v>10</v>
      </c>
      <c r="I13" s="17" t="n">
        <v>11</v>
      </c>
      <c r="J13" s="153" t="s">
        <v>125</v>
      </c>
      <c r="K13" s="153" t="s">
        <v>131</v>
      </c>
      <c r="L13" s="153" t="n">
        <v>2</v>
      </c>
      <c r="M13" s="153" t="s">
        <v>207</v>
      </c>
      <c r="N13" s="154" t="s">
        <v>664</v>
      </c>
      <c r="O13" s="138"/>
      <c r="P13" s="138"/>
      <c r="Q13" s="155" t="n">
        <v>43434</v>
      </c>
      <c r="R13" s="215" t="n">
        <v>0.644444444444444</v>
      </c>
      <c r="S13" s="216" t="n">
        <v>4</v>
      </c>
      <c r="T13" s="217"/>
    </row>
    <row r="14" customFormat="false" ht="16" hidden="false" customHeight="false" outlineLevel="0" collapsed="false">
      <c r="A14" s="160" t="s">
        <v>145</v>
      </c>
      <c r="B14" s="160" t="s">
        <v>874</v>
      </c>
      <c r="C14" s="222" t="s">
        <v>146</v>
      </c>
      <c r="D14" s="222" t="n">
        <v>36</v>
      </c>
      <c r="E14" s="16" t="s">
        <v>665</v>
      </c>
      <c r="F14" s="17" t="n">
        <v>1</v>
      </c>
      <c r="G14" s="17" t="n">
        <v>1</v>
      </c>
      <c r="H14" s="17" t="n">
        <v>1</v>
      </c>
      <c r="I14" s="17" t="n">
        <v>20</v>
      </c>
      <c r="J14" s="156" t="s">
        <v>125</v>
      </c>
      <c r="K14" s="156" t="s">
        <v>126</v>
      </c>
      <c r="L14" s="156" t="n">
        <v>3</v>
      </c>
      <c r="M14" s="156" t="s">
        <v>142</v>
      </c>
      <c r="N14" s="157" t="s">
        <v>674</v>
      </c>
      <c r="O14" s="138"/>
      <c r="P14" s="138"/>
      <c r="Q14" s="224" t="n">
        <v>43435</v>
      </c>
      <c r="R14" s="225" t="n">
        <v>0.386111111111111</v>
      </c>
      <c r="S14" s="226" t="n">
        <v>3</v>
      </c>
      <c r="T14" s="296"/>
    </row>
    <row r="15" customFormat="false" ht="16" hidden="false" customHeight="false" outlineLevel="0" collapsed="false">
      <c r="A15" s="16" t="s">
        <v>160</v>
      </c>
      <c r="B15" s="16" t="s">
        <v>874</v>
      </c>
      <c r="C15" s="17" t="s">
        <v>160</v>
      </c>
      <c r="D15" s="17" t="n">
        <v>16</v>
      </c>
      <c r="E15" s="16" t="s">
        <v>830</v>
      </c>
      <c r="F15" s="17" t="n">
        <v>1</v>
      </c>
      <c r="G15" s="17" t="n">
        <v>1</v>
      </c>
      <c r="H15" s="17" t="n">
        <v>2</v>
      </c>
      <c r="I15" s="17" t="n">
        <v>29</v>
      </c>
      <c r="J15" s="156" t="s">
        <v>125</v>
      </c>
      <c r="K15" s="156" t="s">
        <v>131</v>
      </c>
      <c r="L15" s="156" t="n">
        <v>3</v>
      </c>
      <c r="M15" s="156" t="s">
        <v>142</v>
      </c>
      <c r="N15" s="157" t="s">
        <v>674</v>
      </c>
      <c r="O15" s="138"/>
      <c r="P15" s="138"/>
      <c r="Q15" s="231" t="n">
        <v>43435</v>
      </c>
      <c r="R15" s="232" t="n">
        <v>0.389583333333333</v>
      </c>
      <c r="S15" s="216" t="n">
        <v>4</v>
      </c>
      <c r="T15" s="217"/>
    </row>
    <row r="16" customFormat="false" ht="16" hidden="false" customHeight="false" outlineLevel="0" collapsed="false">
      <c r="A16" s="16" t="s">
        <v>269</v>
      </c>
      <c r="B16" s="16" t="s">
        <v>874</v>
      </c>
      <c r="C16" s="17" t="s">
        <v>269</v>
      </c>
      <c r="D16" s="17" t="n">
        <v>116</v>
      </c>
      <c r="E16" s="16" t="s">
        <v>830</v>
      </c>
      <c r="F16" s="17" t="n">
        <v>2</v>
      </c>
      <c r="G16" s="17" t="n">
        <v>1</v>
      </c>
      <c r="H16" s="17" t="n">
        <v>12</v>
      </c>
      <c r="I16" s="17" t="n">
        <v>3</v>
      </c>
      <c r="J16" s="156" t="s">
        <v>125</v>
      </c>
      <c r="K16" s="156" t="s">
        <v>131</v>
      </c>
      <c r="L16" s="156" t="n">
        <v>3</v>
      </c>
      <c r="M16" s="156" t="s">
        <v>142</v>
      </c>
      <c r="N16" s="157" t="s">
        <v>674</v>
      </c>
      <c r="O16" s="138"/>
      <c r="P16" s="138"/>
      <c r="Q16" s="150" t="n">
        <v>43435</v>
      </c>
      <c r="R16" s="215" t="n">
        <v>0.39375</v>
      </c>
      <c r="S16" s="216" t="n">
        <v>5</v>
      </c>
      <c r="T16" s="217"/>
    </row>
    <row r="17" customFormat="false" ht="16" hidden="false" customHeight="false" outlineLevel="0" collapsed="false">
      <c r="A17" s="16" t="s">
        <v>292</v>
      </c>
      <c r="B17" s="16" t="s">
        <v>874</v>
      </c>
      <c r="C17" s="17" t="s">
        <v>292</v>
      </c>
      <c r="D17" s="17" t="n">
        <v>139</v>
      </c>
      <c r="E17" s="16" t="s">
        <v>830</v>
      </c>
      <c r="F17" s="17" t="n">
        <v>2</v>
      </c>
      <c r="G17" s="17" t="n">
        <v>1</v>
      </c>
      <c r="H17" s="17" t="n">
        <v>10</v>
      </c>
      <c r="I17" s="17" t="n">
        <v>13</v>
      </c>
      <c r="J17" s="156" t="s">
        <v>125</v>
      </c>
      <c r="K17" s="156" t="s">
        <v>126</v>
      </c>
      <c r="L17" s="156" t="n">
        <v>3</v>
      </c>
      <c r="M17" s="156" t="s">
        <v>142</v>
      </c>
      <c r="N17" s="157" t="s">
        <v>674</v>
      </c>
      <c r="O17" s="138"/>
      <c r="P17" s="138"/>
      <c r="Q17" s="150" t="n">
        <v>43435</v>
      </c>
      <c r="R17" s="215" t="n">
        <v>0.397916666666667</v>
      </c>
      <c r="S17" s="216" t="n">
        <v>4</v>
      </c>
      <c r="T17" s="217"/>
    </row>
    <row r="18" customFormat="false" ht="16" hidden="false" customHeight="false" outlineLevel="0" collapsed="false">
      <c r="A18" s="16" t="s">
        <v>305</v>
      </c>
      <c r="B18" s="16" t="s">
        <v>874</v>
      </c>
      <c r="C18" s="17" t="s">
        <v>305</v>
      </c>
      <c r="D18" s="17" t="n">
        <v>151</v>
      </c>
      <c r="E18" s="16" t="s">
        <v>830</v>
      </c>
      <c r="F18" s="17" t="n">
        <v>3</v>
      </c>
      <c r="G18" s="17" t="n">
        <v>2</v>
      </c>
      <c r="H18" s="17" t="n">
        <v>12</v>
      </c>
      <c r="I18" s="17" t="n">
        <v>1</v>
      </c>
      <c r="J18" s="156" t="s">
        <v>125</v>
      </c>
      <c r="K18" s="156" t="s">
        <v>131</v>
      </c>
      <c r="L18" s="156" t="n">
        <v>3</v>
      </c>
      <c r="M18" s="156" t="s">
        <v>142</v>
      </c>
      <c r="N18" s="157" t="s">
        <v>674</v>
      </c>
      <c r="O18" s="138"/>
      <c r="P18" s="138"/>
      <c r="Q18" s="150" t="n">
        <v>43435</v>
      </c>
      <c r="R18" s="215" t="n">
        <v>0.402083333333333</v>
      </c>
      <c r="S18" s="216" t="n">
        <v>4</v>
      </c>
      <c r="T18" s="217"/>
    </row>
    <row r="19" customFormat="false" ht="16" hidden="false" customHeight="false" outlineLevel="0" collapsed="false">
      <c r="A19" s="16" t="s">
        <v>356</v>
      </c>
      <c r="B19" s="16" t="s">
        <v>874</v>
      </c>
      <c r="C19" s="164" t="s">
        <v>356</v>
      </c>
      <c r="D19" s="17" t="n">
        <v>199</v>
      </c>
      <c r="E19" s="16" t="s">
        <v>830</v>
      </c>
      <c r="F19" s="17" t="n">
        <v>3</v>
      </c>
      <c r="G19" s="17" t="n">
        <v>2</v>
      </c>
      <c r="H19" s="17" t="n">
        <v>6</v>
      </c>
      <c r="I19" s="17" t="n">
        <v>7</v>
      </c>
      <c r="J19" s="156" t="s">
        <v>125</v>
      </c>
      <c r="K19" s="156" t="s">
        <v>126</v>
      </c>
      <c r="L19" s="156" t="n">
        <v>3</v>
      </c>
      <c r="M19" s="156" t="s">
        <v>142</v>
      </c>
      <c r="N19" s="157" t="s">
        <v>674</v>
      </c>
      <c r="O19" s="138"/>
      <c r="P19" s="138"/>
      <c r="Q19" s="150" t="n">
        <v>43435</v>
      </c>
      <c r="R19" s="215" t="n">
        <v>0.406944444444444</v>
      </c>
      <c r="S19" s="216" t="n">
        <v>5</v>
      </c>
      <c r="T19" s="217"/>
    </row>
    <row r="20" customFormat="false" ht="16" hidden="false" customHeight="false" outlineLevel="0" collapsed="false">
      <c r="A20" s="16" t="s">
        <v>436</v>
      </c>
      <c r="B20" s="16" t="s">
        <v>874</v>
      </c>
      <c r="C20" s="17" t="s">
        <v>436</v>
      </c>
      <c r="D20" s="17" t="n">
        <v>272</v>
      </c>
      <c r="E20" s="16" t="s">
        <v>830</v>
      </c>
      <c r="F20" s="17" t="n">
        <v>4</v>
      </c>
      <c r="G20" s="17" t="n">
        <v>2</v>
      </c>
      <c r="H20" s="17" t="n">
        <v>6</v>
      </c>
      <c r="I20" s="17" t="n">
        <v>23</v>
      </c>
      <c r="J20" s="156" t="s">
        <v>125</v>
      </c>
      <c r="K20" s="156" t="s">
        <v>126</v>
      </c>
      <c r="L20" s="156" t="n">
        <v>3</v>
      </c>
      <c r="M20" s="156" t="s">
        <v>142</v>
      </c>
      <c r="N20" s="157" t="s">
        <v>674</v>
      </c>
      <c r="O20" s="138"/>
      <c r="P20" s="138"/>
      <c r="Q20" s="150" t="n">
        <v>43435</v>
      </c>
      <c r="R20" s="215" t="n">
        <v>0.411111111111111</v>
      </c>
      <c r="S20" s="216" t="n">
        <v>3</v>
      </c>
      <c r="T20" s="217"/>
    </row>
    <row r="21" customFormat="false" ht="16" hidden="false" customHeight="false" outlineLevel="0" collapsed="false">
      <c r="A21" s="16" t="s">
        <v>448</v>
      </c>
      <c r="B21" s="16" t="s">
        <v>874</v>
      </c>
      <c r="C21" s="164" t="s">
        <v>448</v>
      </c>
      <c r="D21" s="17" t="n">
        <v>285</v>
      </c>
      <c r="E21" s="16" t="s">
        <v>830</v>
      </c>
      <c r="F21" s="17" t="n">
        <v>4</v>
      </c>
      <c r="G21" s="17" t="n">
        <v>2</v>
      </c>
      <c r="H21" s="17" t="n">
        <v>3</v>
      </c>
      <c r="I21" s="17" t="n">
        <v>20</v>
      </c>
      <c r="J21" s="156" t="s">
        <v>125</v>
      </c>
      <c r="K21" s="156" t="s">
        <v>131</v>
      </c>
      <c r="L21" s="156" t="n">
        <v>3</v>
      </c>
      <c r="M21" s="156" t="s">
        <v>142</v>
      </c>
      <c r="N21" s="157" t="s">
        <v>674</v>
      </c>
      <c r="O21" s="138"/>
      <c r="P21" s="138"/>
      <c r="Q21" s="150" t="n">
        <v>43435</v>
      </c>
      <c r="R21" s="215" t="n">
        <v>0.416666666666667</v>
      </c>
      <c r="S21" s="216" t="n">
        <v>5</v>
      </c>
      <c r="T21" s="217"/>
    </row>
    <row r="22" customFormat="false" ht="16" hidden="false" customHeight="false" outlineLevel="0" collapsed="false">
      <c r="A22" s="16" t="s">
        <v>456</v>
      </c>
      <c r="B22" s="16" t="s">
        <v>874</v>
      </c>
      <c r="C22" s="164" t="s">
        <v>456</v>
      </c>
      <c r="D22" s="17" t="n">
        <v>292</v>
      </c>
      <c r="E22" s="16" t="s">
        <v>830</v>
      </c>
      <c r="F22" s="17" t="n">
        <v>5</v>
      </c>
      <c r="G22" s="17" t="n">
        <v>3</v>
      </c>
      <c r="H22" s="17" t="n">
        <v>4</v>
      </c>
      <c r="I22" s="17" t="n">
        <v>33</v>
      </c>
      <c r="J22" s="156" t="s">
        <v>125</v>
      </c>
      <c r="K22" s="156" t="s">
        <v>131</v>
      </c>
      <c r="L22" s="156" t="n">
        <v>3</v>
      </c>
      <c r="M22" s="156" t="s">
        <v>142</v>
      </c>
      <c r="N22" s="157" t="s">
        <v>674</v>
      </c>
      <c r="O22" s="138"/>
      <c r="P22" s="138"/>
      <c r="Q22" s="150" t="n">
        <v>43435</v>
      </c>
      <c r="R22" s="215" t="n">
        <v>0.421527777777778</v>
      </c>
      <c r="S22" s="216" t="n">
        <v>5</v>
      </c>
      <c r="T22" s="217"/>
    </row>
    <row r="23" customFormat="false" ht="16" hidden="false" customHeight="false" outlineLevel="0" collapsed="false">
      <c r="A23" s="160" t="s">
        <v>523</v>
      </c>
      <c r="B23" s="160" t="s">
        <v>874</v>
      </c>
      <c r="C23" s="222" t="s">
        <v>478</v>
      </c>
      <c r="D23" s="222" t="n">
        <v>310</v>
      </c>
      <c r="E23" s="16" t="s">
        <v>665</v>
      </c>
      <c r="F23" s="17" t="n">
        <v>5</v>
      </c>
      <c r="G23" s="17" t="n">
        <v>3</v>
      </c>
      <c r="H23" s="17" t="n">
        <v>4</v>
      </c>
      <c r="I23" s="17" t="n">
        <v>25</v>
      </c>
      <c r="J23" s="156" t="s">
        <v>125</v>
      </c>
      <c r="K23" s="156" t="s">
        <v>126</v>
      </c>
      <c r="L23" s="156" t="n">
        <v>3</v>
      </c>
      <c r="M23" s="156" t="s">
        <v>142</v>
      </c>
      <c r="N23" s="157" t="s">
        <v>674</v>
      </c>
      <c r="O23" s="138"/>
      <c r="P23" s="138"/>
      <c r="Q23" s="224" t="n">
        <v>43435</v>
      </c>
      <c r="R23" s="225" t="n">
        <v>0.425694444444444</v>
      </c>
      <c r="S23" s="226" t="n">
        <v>4</v>
      </c>
      <c r="T23" s="217"/>
    </row>
    <row r="24" customFormat="false" ht="16" hidden="false" customHeight="false" outlineLevel="0" collapsed="false">
      <c r="A24" s="16" t="s">
        <v>536</v>
      </c>
      <c r="B24" s="16" t="s">
        <v>874</v>
      </c>
      <c r="C24" s="164" t="s">
        <v>536</v>
      </c>
      <c r="D24" s="17" t="n">
        <v>366</v>
      </c>
      <c r="E24" s="16" t="s">
        <v>830</v>
      </c>
      <c r="F24" s="17" t="n">
        <v>6</v>
      </c>
      <c r="G24" s="17" t="n">
        <v>3</v>
      </c>
      <c r="H24" s="17" t="n">
        <v>3</v>
      </c>
      <c r="I24" s="17" t="n">
        <v>14</v>
      </c>
      <c r="J24" s="156" t="s">
        <v>125</v>
      </c>
      <c r="K24" s="156" t="s">
        <v>126</v>
      </c>
      <c r="L24" s="156" t="n">
        <v>3</v>
      </c>
      <c r="M24" s="156" t="s">
        <v>142</v>
      </c>
      <c r="N24" s="157" t="s">
        <v>674</v>
      </c>
      <c r="O24" s="138"/>
      <c r="P24" s="138"/>
      <c r="Q24" s="150" t="n">
        <v>43435</v>
      </c>
      <c r="R24" s="215" t="n">
        <v>0.432638888888889</v>
      </c>
      <c r="S24" s="233" t="n">
        <v>2</v>
      </c>
      <c r="T24" s="217"/>
    </row>
    <row r="25" customFormat="false" ht="16" hidden="false" customHeight="false" outlineLevel="0" collapsed="false">
      <c r="A25" s="16" t="s">
        <v>595</v>
      </c>
      <c r="B25" s="16" t="s">
        <v>874</v>
      </c>
      <c r="C25" s="164" t="s">
        <v>595</v>
      </c>
      <c r="D25" s="17" t="n">
        <v>424</v>
      </c>
      <c r="E25" s="16" t="s">
        <v>830</v>
      </c>
      <c r="F25" s="17" t="n">
        <v>6</v>
      </c>
      <c r="G25" s="17" t="n">
        <v>3</v>
      </c>
      <c r="H25" s="17" t="n">
        <v>8</v>
      </c>
      <c r="I25" s="17" t="n">
        <v>13</v>
      </c>
      <c r="J25" s="156" t="s">
        <v>125</v>
      </c>
      <c r="K25" s="156" t="s">
        <v>131</v>
      </c>
      <c r="L25" s="156" t="n">
        <v>3</v>
      </c>
      <c r="M25" s="156" t="s">
        <v>142</v>
      </c>
      <c r="N25" s="157" t="s">
        <v>674</v>
      </c>
      <c r="O25" s="138"/>
      <c r="P25" s="138"/>
      <c r="Q25" s="150" t="n">
        <v>43435</v>
      </c>
      <c r="R25" s="215" t="n">
        <v>0.436111111111111</v>
      </c>
      <c r="S25" s="216"/>
      <c r="T25" s="217"/>
    </row>
    <row r="26" customFormat="false" ht="16" hidden="false" customHeight="false" outlineLevel="0" collapsed="false">
      <c r="A26" s="16" t="s">
        <v>213</v>
      </c>
      <c r="B26" s="16" t="s">
        <v>874</v>
      </c>
      <c r="C26" s="17" t="s">
        <v>213</v>
      </c>
      <c r="D26" s="17" t="n">
        <v>62</v>
      </c>
      <c r="E26" s="16" t="s">
        <v>830</v>
      </c>
      <c r="F26" s="17" t="n">
        <v>1</v>
      </c>
      <c r="G26" s="17" t="n">
        <v>1</v>
      </c>
      <c r="H26" s="17" t="n">
        <v>12</v>
      </c>
      <c r="I26" s="17" t="n">
        <v>29</v>
      </c>
      <c r="J26" s="156" t="s">
        <v>125</v>
      </c>
      <c r="K26" s="156" t="s">
        <v>131</v>
      </c>
      <c r="L26" s="156" t="n">
        <v>3</v>
      </c>
      <c r="M26" s="156" t="s">
        <v>142</v>
      </c>
      <c r="N26" s="157" t="s">
        <v>664</v>
      </c>
      <c r="O26" s="138"/>
      <c r="P26" s="138"/>
      <c r="Q26" s="231" t="n">
        <v>43435</v>
      </c>
      <c r="R26" s="232" t="n">
        <v>0.586805555555556</v>
      </c>
      <c r="S26" s="233" t="n">
        <v>4</v>
      </c>
      <c r="T26" s="234"/>
    </row>
    <row r="27" customFormat="false" ht="16" hidden="false" customHeight="false" outlineLevel="0" collapsed="false">
      <c r="A27" s="16" t="s">
        <v>219</v>
      </c>
      <c r="B27" s="16" t="s">
        <v>874</v>
      </c>
      <c r="C27" s="17" t="s">
        <v>219</v>
      </c>
      <c r="D27" s="17" t="n">
        <v>68</v>
      </c>
      <c r="E27" s="16" t="s">
        <v>830</v>
      </c>
      <c r="F27" s="17" t="n">
        <v>1</v>
      </c>
      <c r="G27" s="17" t="n">
        <v>1</v>
      </c>
      <c r="H27" s="17" t="n">
        <v>10</v>
      </c>
      <c r="I27" s="17" t="n">
        <v>33</v>
      </c>
      <c r="J27" s="156" t="s">
        <v>125</v>
      </c>
      <c r="K27" s="156" t="s">
        <v>126</v>
      </c>
      <c r="L27" s="156" t="n">
        <v>3</v>
      </c>
      <c r="M27" s="156" t="s">
        <v>142</v>
      </c>
      <c r="N27" s="157" t="s">
        <v>664</v>
      </c>
      <c r="O27" s="138"/>
      <c r="P27" s="138"/>
      <c r="Q27" s="150" t="n">
        <v>43435</v>
      </c>
      <c r="R27" s="215" t="n">
        <v>0.590277777777778</v>
      </c>
      <c r="S27" s="216" t="n">
        <v>4</v>
      </c>
      <c r="T27" s="217"/>
    </row>
    <row r="28" customFormat="false" ht="16" hidden="false" customHeight="false" outlineLevel="0" collapsed="false">
      <c r="A28" s="16" t="s">
        <v>233</v>
      </c>
      <c r="B28" s="16" t="s">
        <v>874</v>
      </c>
      <c r="C28" s="17" t="s">
        <v>233</v>
      </c>
      <c r="D28" s="17" t="n">
        <v>82</v>
      </c>
      <c r="E28" s="16" t="s">
        <v>830</v>
      </c>
      <c r="F28" s="17" t="n">
        <v>2</v>
      </c>
      <c r="G28" s="17" t="n">
        <v>1</v>
      </c>
      <c r="H28" s="17" t="n">
        <v>6</v>
      </c>
      <c r="I28" s="17" t="n">
        <v>11</v>
      </c>
      <c r="J28" s="156" t="s">
        <v>125</v>
      </c>
      <c r="K28" s="156" t="s">
        <v>126</v>
      </c>
      <c r="L28" s="156" t="n">
        <v>3</v>
      </c>
      <c r="M28" s="156" t="s">
        <v>142</v>
      </c>
      <c r="N28" s="157" t="s">
        <v>664</v>
      </c>
      <c r="O28" s="138"/>
      <c r="P28" s="138"/>
      <c r="Q28" s="150" t="n">
        <v>43435</v>
      </c>
      <c r="R28" s="215" t="n">
        <v>0.59375</v>
      </c>
      <c r="S28" s="216" t="n">
        <v>3</v>
      </c>
      <c r="T28" s="217"/>
    </row>
    <row r="29" customFormat="false" ht="16" hidden="false" customHeight="false" outlineLevel="0" collapsed="false">
      <c r="A29" s="16" t="s">
        <v>270</v>
      </c>
      <c r="B29" s="16" t="s">
        <v>874</v>
      </c>
      <c r="C29" s="17" t="s">
        <v>270</v>
      </c>
      <c r="D29" s="17" t="n">
        <v>117</v>
      </c>
      <c r="E29" s="16" t="s">
        <v>830</v>
      </c>
      <c r="F29" s="17" t="n">
        <v>2</v>
      </c>
      <c r="G29" s="17" t="n">
        <v>1</v>
      </c>
      <c r="H29" s="17" t="n">
        <v>13</v>
      </c>
      <c r="I29" s="17" t="n">
        <v>2</v>
      </c>
      <c r="J29" s="156" t="s">
        <v>125</v>
      </c>
      <c r="K29" s="156" t="s">
        <v>131</v>
      </c>
      <c r="L29" s="156" t="n">
        <v>3</v>
      </c>
      <c r="M29" s="156" t="s">
        <v>142</v>
      </c>
      <c r="N29" s="157" t="s">
        <v>664</v>
      </c>
      <c r="O29" s="138"/>
      <c r="P29" s="138"/>
      <c r="Q29" s="150" t="n">
        <v>43435</v>
      </c>
      <c r="R29" s="215" t="n">
        <v>0.597222222222222</v>
      </c>
      <c r="S29" s="216" t="n">
        <v>3</v>
      </c>
      <c r="T29" s="217"/>
    </row>
    <row r="30" customFormat="false" ht="16" hidden="false" customHeight="false" outlineLevel="0" collapsed="false">
      <c r="A30" s="16" t="s">
        <v>299</v>
      </c>
      <c r="B30" s="16" t="s">
        <v>874</v>
      </c>
      <c r="C30" s="17" t="s">
        <v>299</v>
      </c>
      <c r="D30" s="17" t="n">
        <v>146</v>
      </c>
      <c r="E30" s="16" t="s">
        <v>830</v>
      </c>
      <c r="F30" s="17" t="n">
        <v>3</v>
      </c>
      <c r="G30" s="17" t="n">
        <v>2</v>
      </c>
      <c r="H30" s="17" t="n">
        <v>8</v>
      </c>
      <c r="I30" s="17" t="n">
        <v>3</v>
      </c>
      <c r="J30" s="156" t="s">
        <v>125</v>
      </c>
      <c r="K30" s="156" t="s">
        <v>126</v>
      </c>
      <c r="L30" s="156" t="n">
        <v>3</v>
      </c>
      <c r="M30" s="156" t="s">
        <v>142</v>
      </c>
      <c r="N30" s="157" t="s">
        <v>664</v>
      </c>
      <c r="O30" s="138"/>
      <c r="P30" s="138"/>
      <c r="Q30" s="150" t="n">
        <v>43435</v>
      </c>
      <c r="R30" s="215" t="n">
        <v>0.602083333333333</v>
      </c>
      <c r="S30" s="216" t="n">
        <v>4</v>
      </c>
      <c r="T30" s="217"/>
    </row>
    <row r="31" customFormat="false" ht="16" hidden="false" customHeight="false" outlineLevel="0" collapsed="false">
      <c r="A31" s="16" t="s">
        <v>315</v>
      </c>
      <c r="B31" s="16" t="s">
        <v>874</v>
      </c>
      <c r="C31" s="164" t="s">
        <v>315</v>
      </c>
      <c r="D31" s="17" t="n">
        <v>160</v>
      </c>
      <c r="E31" s="16" t="s">
        <v>830</v>
      </c>
      <c r="F31" s="17" t="n">
        <v>3</v>
      </c>
      <c r="G31" s="17" t="n">
        <v>2</v>
      </c>
      <c r="H31" s="17" t="n">
        <v>12</v>
      </c>
      <c r="I31" s="17" t="n">
        <v>5</v>
      </c>
      <c r="J31" s="156" t="s">
        <v>125</v>
      </c>
      <c r="K31" s="156" t="s">
        <v>131</v>
      </c>
      <c r="L31" s="156" t="n">
        <v>3</v>
      </c>
      <c r="M31" s="156" t="s">
        <v>142</v>
      </c>
      <c r="N31" s="157" t="s">
        <v>664</v>
      </c>
      <c r="O31" s="138"/>
      <c r="P31" s="138"/>
      <c r="Q31" s="150" t="n">
        <v>43435</v>
      </c>
      <c r="R31" s="215" t="n">
        <v>0.605555555555555</v>
      </c>
      <c r="S31" s="216" t="n">
        <v>5</v>
      </c>
      <c r="T31" s="217"/>
    </row>
    <row r="32" customFormat="false" ht="16" hidden="false" customHeight="false" outlineLevel="0" collapsed="false">
      <c r="A32" s="16" t="s">
        <v>390</v>
      </c>
      <c r="B32" s="16" t="s">
        <v>874</v>
      </c>
      <c r="C32" s="17" t="s">
        <v>390</v>
      </c>
      <c r="D32" s="17" t="n">
        <v>230</v>
      </c>
      <c r="E32" s="16" t="s">
        <v>830</v>
      </c>
      <c r="F32" s="17" t="n">
        <v>4</v>
      </c>
      <c r="G32" s="17" t="n">
        <v>2</v>
      </c>
      <c r="H32" s="17" t="n">
        <v>10</v>
      </c>
      <c r="I32" s="17" t="n">
        <v>25</v>
      </c>
      <c r="J32" s="156" t="s">
        <v>125</v>
      </c>
      <c r="K32" s="156" t="s">
        <v>126</v>
      </c>
      <c r="L32" s="156" t="n">
        <v>3</v>
      </c>
      <c r="M32" s="156" t="s">
        <v>142</v>
      </c>
      <c r="N32" s="157" t="s">
        <v>664</v>
      </c>
      <c r="O32" s="138"/>
      <c r="P32" s="138"/>
      <c r="Q32" s="150" t="n">
        <v>43435</v>
      </c>
      <c r="R32" s="215" t="n">
        <v>0.608333333333333</v>
      </c>
      <c r="S32" s="216" t="n">
        <v>4</v>
      </c>
      <c r="T32" s="217"/>
    </row>
    <row r="33" customFormat="false" ht="16" hidden="false" customHeight="false" outlineLevel="0" collapsed="false">
      <c r="A33" s="16" t="s">
        <v>419</v>
      </c>
      <c r="B33" s="16" t="s">
        <v>875</v>
      </c>
      <c r="C33" s="17" t="s">
        <v>419</v>
      </c>
      <c r="D33" s="17" t="n">
        <v>254</v>
      </c>
      <c r="E33" s="16" t="s">
        <v>830</v>
      </c>
      <c r="F33" s="17" t="n">
        <v>4</v>
      </c>
      <c r="G33" s="17" t="n">
        <v>2</v>
      </c>
      <c r="H33" s="17" t="n">
        <v>6</v>
      </c>
      <c r="I33" s="17" t="n">
        <v>31</v>
      </c>
      <c r="J33" s="156" t="s">
        <v>125</v>
      </c>
      <c r="K33" s="156" t="s">
        <v>131</v>
      </c>
      <c r="L33" s="156" t="n">
        <v>3</v>
      </c>
      <c r="M33" s="156" t="s">
        <v>142</v>
      </c>
      <c r="N33" s="157" t="s">
        <v>664</v>
      </c>
      <c r="O33" s="138"/>
      <c r="P33" s="138"/>
      <c r="Q33" s="150" t="n">
        <v>43435</v>
      </c>
      <c r="R33" s="215" t="n">
        <v>0.6125</v>
      </c>
      <c r="S33" s="216" t="n">
        <v>3</v>
      </c>
      <c r="T33" s="217"/>
    </row>
    <row r="34" customFormat="false" ht="16" hidden="false" customHeight="false" outlineLevel="0" collapsed="false">
      <c r="A34" s="16" t="s">
        <v>486</v>
      </c>
      <c r="B34" s="16" t="s">
        <v>875</v>
      </c>
      <c r="C34" s="164" t="s">
        <v>486</v>
      </c>
      <c r="D34" s="17" t="n">
        <v>317</v>
      </c>
      <c r="E34" s="16" t="s">
        <v>830</v>
      </c>
      <c r="F34" s="17" t="n">
        <v>5</v>
      </c>
      <c r="G34" s="17" t="n">
        <v>3</v>
      </c>
      <c r="H34" s="17" t="n">
        <v>6</v>
      </c>
      <c r="I34" s="17" t="n">
        <v>19</v>
      </c>
      <c r="J34" s="156" t="s">
        <v>125</v>
      </c>
      <c r="K34" s="156" t="s">
        <v>131</v>
      </c>
      <c r="L34" s="156" t="n">
        <v>3</v>
      </c>
      <c r="M34" s="156" t="s">
        <v>142</v>
      </c>
      <c r="N34" s="157" t="s">
        <v>664</v>
      </c>
      <c r="O34" s="138"/>
      <c r="P34" s="138"/>
      <c r="Q34" s="150" t="n">
        <v>43435</v>
      </c>
      <c r="R34" s="215" t="n">
        <v>0.615277777777778</v>
      </c>
      <c r="S34" s="216" t="n">
        <v>3</v>
      </c>
      <c r="T34" s="217"/>
    </row>
    <row r="35" customFormat="false" ht="16" hidden="false" customHeight="false" outlineLevel="0" collapsed="false">
      <c r="A35" s="16" t="s">
        <v>513</v>
      </c>
      <c r="B35" s="16" t="s">
        <v>875</v>
      </c>
      <c r="C35" s="164" t="s">
        <v>513</v>
      </c>
      <c r="D35" s="17" t="n">
        <v>343</v>
      </c>
      <c r="E35" s="16" t="s">
        <v>830</v>
      </c>
      <c r="F35" s="17" t="n">
        <v>5</v>
      </c>
      <c r="G35" s="17" t="n">
        <v>3</v>
      </c>
      <c r="H35" s="17" t="n">
        <v>8</v>
      </c>
      <c r="I35" s="17" t="n">
        <v>27</v>
      </c>
      <c r="J35" s="156" t="s">
        <v>125</v>
      </c>
      <c r="K35" s="156" t="s">
        <v>126</v>
      </c>
      <c r="L35" s="156" t="n">
        <v>3</v>
      </c>
      <c r="M35" s="156" t="s">
        <v>142</v>
      </c>
      <c r="N35" s="157" t="s">
        <v>664</v>
      </c>
      <c r="O35" s="138"/>
      <c r="P35" s="138"/>
      <c r="Q35" s="150" t="n">
        <v>43435</v>
      </c>
      <c r="R35" s="215" t="n">
        <v>0.61875</v>
      </c>
      <c r="S35" s="216" t="n">
        <v>3</v>
      </c>
      <c r="T35" s="217"/>
    </row>
    <row r="36" customFormat="false" ht="16" hidden="false" customHeight="false" outlineLevel="0" collapsed="false">
      <c r="A36" s="16" t="s">
        <v>563</v>
      </c>
      <c r="B36" s="16" t="s">
        <v>875</v>
      </c>
      <c r="C36" s="164" t="s">
        <v>563</v>
      </c>
      <c r="D36" s="17" t="n">
        <v>391</v>
      </c>
      <c r="E36" s="16" t="s">
        <v>830</v>
      </c>
      <c r="F36" s="17" t="n">
        <v>6</v>
      </c>
      <c r="G36" s="17" t="n">
        <v>3</v>
      </c>
      <c r="H36" s="17" t="n">
        <v>4</v>
      </c>
      <c r="I36" s="17" t="n">
        <v>3</v>
      </c>
      <c r="J36" s="156" t="s">
        <v>125</v>
      </c>
      <c r="K36" s="156" t="s">
        <v>126</v>
      </c>
      <c r="L36" s="156" t="n">
        <v>3</v>
      </c>
      <c r="M36" s="156" t="s">
        <v>142</v>
      </c>
      <c r="N36" s="157" t="s">
        <v>664</v>
      </c>
      <c r="O36" s="138"/>
      <c r="P36" s="138"/>
      <c r="Q36" s="150" t="n">
        <v>43435</v>
      </c>
      <c r="R36" s="215" t="n">
        <v>0.622916666666667</v>
      </c>
      <c r="S36" s="216" t="n">
        <v>3</v>
      </c>
      <c r="T36" s="217"/>
    </row>
    <row r="37" customFormat="false" ht="16" hidden="false" customHeight="false" outlineLevel="0" collapsed="false">
      <c r="A37" s="16" t="s">
        <v>597</v>
      </c>
      <c r="B37" s="16" t="s">
        <v>875</v>
      </c>
      <c r="C37" s="164" t="s">
        <v>597</v>
      </c>
      <c r="D37" s="17" t="n">
        <v>426</v>
      </c>
      <c r="E37" s="16" t="s">
        <v>830</v>
      </c>
      <c r="F37" s="17" t="n">
        <v>6</v>
      </c>
      <c r="G37" s="17" t="n">
        <v>3</v>
      </c>
      <c r="H37" s="17" t="n">
        <v>9</v>
      </c>
      <c r="I37" s="17" t="n">
        <v>14</v>
      </c>
      <c r="J37" s="156" t="s">
        <v>125</v>
      </c>
      <c r="K37" s="156" t="s">
        <v>131</v>
      </c>
      <c r="L37" s="156" t="n">
        <v>3</v>
      </c>
      <c r="M37" s="156" t="s">
        <v>142</v>
      </c>
      <c r="N37" s="157" t="s">
        <v>664</v>
      </c>
      <c r="O37" s="138"/>
      <c r="P37" s="138"/>
      <c r="Q37" s="150" t="n">
        <v>43435</v>
      </c>
      <c r="R37" s="215" t="n">
        <v>0.626388888888889</v>
      </c>
      <c r="S37" s="216" t="n">
        <v>3</v>
      </c>
      <c r="T37" s="217"/>
    </row>
    <row r="38" customFormat="false" ht="16" hidden="false" customHeight="false" outlineLevel="0" collapsed="false">
      <c r="A38" s="16" t="s">
        <v>159</v>
      </c>
      <c r="B38" s="16" t="s">
        <v>875</v>
      </c>
      <c r="C38" s="17" t="s">
        <v>159</v>
      </c>
      <c r="D38" s="17" t="n">
        <v>15</v>
      </c>
      <c r="E38" s="16" t="s">
        <v>830</v>
      </c>
      <c r="F38" s="17" t="n">
        <v>1</v>
      </c>
      <c r="G38" s="17" t="n">
        <v>1</v>
      </c>
      <c r="H38" s="17" t="n">
        <v>3</v>
      </c>
      <c r="I38" s="17" t="n">
        <v>28</v>
      </c>
      <c r="J38" s="156" t="s">
        <v>125</v>
      </c>
      <c r="K38" s="156" t="s">
        <v>126</v>
      </c>
      <c r="L38" s="156" t="n">
        <v>3</v>
      </c>
      <c r="M38" s="156" t="s">
        <v>142</v>
      </c>
      <c r="N38" s="157" t="s">
        <v>673</v>
      </c>
      <c r="O38" s="138"/>
      <c r="P38" s="138"/>
      <c r="Q38" s="150" t="n">
        <v>43435</v>
      </c>
      <c r="R38" s="215" t="n">
        <v>0.73125</v>
      </c>
      <c r="S38" s="216" t="n">
        <v>4</v>
      </c>
      <c r="T38" s="217"/>
    </row>
    <row r="39" customFormat="false" ht="16" hidden="false" customHeight="false" outlineLevel="0" collapsed="false">
      <c r="A39" s="16" t="s">
        <v>193</v>
      </c>
      <c r="B39" s="16" t="s">
        <v>875</v>
      </c>
      <c r="C39" s="17" t="s">
        <v>193</v>
      </c>
      <c r="D39" s="17" t="n">
        <v>44</v>
      </c>
      <c r="E39" s="16" t="s">
        <v>830</v>
      </c>
      <c r="F39" s="17" t="n">
        <v>1</v>
      </c>
      <c r="G39" s="17" t="n">
        <v>1</v>
      </c>
      <c r="H39" s="17" t="n">
        <v>12</v>
      </c>
      <c r="I39" s="17" t="n">
        <v>21</v>
      </c>
      <c r="J39" s="156" t="s">
        <v>125</v>
      </c>
      <c r="K39" s="156" t="s">
        <v>131</v>
      </c>
      <c r="L39" s="156" t="n">
        <v>3</v>
      </c>
      <c r="M39" s="156" t="s">
        <v>142</v>
      </c>
      <c r="N39" s="157" t="s">
        <v>673</v>
      </c>
      <c r="O39" s="139"/>
      <c r="P39" s="139"/>
      <c r="Q39" s="150" t="n">
        <v>43435</v>
      </c>
      <c r="R39" s="215" t="n">
        <v>0.734722222222222</v>
      </c>
      <c r="S39" s="216" t="n">
        <v>4</v>
      </c>
      <c r="T39" s="217"/>
    </row>
    <row r="40" customFormat="false" ht="16" hidden="false" customHeight="false" outlineLevel="0" collapsed="false">
      <c r="A40" s="16" t="s">
        <v>265</v>
      </c>
      <c r="B40" s="16" t="s">
        <v>875</v>
      </c>
      <c r="C40" s="17" t="s">
        <v>265</v>
      </c>
      <c r="D40" s="17" t="n">
        <v>112</v>
      </c>
      <c r="E40" s="16" t="s">
        <v>830</v>
      </c>
      <c r="F40" s="17" t="n">
        <v>2</v>
      </c>
      <c r="G40" s="17" t="n">
        <v>1</v>
      </c>
      <c r="H40" s="17" t="n">
        <v>10</v>
      </c>
      <c r="I40" s="17" t="n">
        <v>1</v>
      </c>
      <c r="J40" s="156" t="s">
        <v>125</v>
      </c>
      <c r="K40" s="156" t="s">
        <v>131</v>
      </c>
      <c r="L40" s="156" t="n">
        <v>3</v>
      </c>
      <c r="M40" s="156" t="s">
        <v>142</v>
      </c>
      <c r="N40" s="157" t="s">
        <v>673</v>
      </c>
      <c r="O40" s="139"/>
      <c r="P40" s="139"/>
      <c r="Q40" s="150" t="n">
        <v>43435</v>
      </c>
      <c r="R40" s="215" t="n">
        <v>0.738888888888889</v>
      </c>
      <c r="S40" s="216" t="n">
        <v>5</v>
      </c>
      <c r="T40" s="217"/>
    </row>
    <row r="41" customFormat="false" ht="16" hidden="false" customHeight="false" outlineLevel="0" collapsed="false">
      <c r="A41" s="16" t="s">
        <v>289</v>
      </c>
      <c r="B41" s="16" t="s">
        <v>875</v>
      </c>
      <c r="C41" s="17" t="s">
        <v>289</v>
      </c>
      <c r="D41" s="17" t="n">
        <v>136</v>
      </c>
      <c r="E41" s="16" t="s">
        <v>830</v>
      </c>
      <c r="F41" s="17" t="n">
        <v>2</v>
      </c>
      <c r="G41" s="17" t="n">
        <v>1</v>
      </c>
      <c r="H41" s="17" t="n">
        <v>8</v>
      </c>
      <c r="I41" s="17" t="n">
        <v>13</v>
      </c>
      <c r="J41" s="156" t="s">
        <v>125</v>
      </c>
      <c r="K41" s="156" t="s">
        <v>126</v>
      </c>
      <c r="L41" s="156" t="n">
        <v>3</v>
      </c>
      <c r="M41" s="156" t="s">
        <v>142</v>
      </c>
      <c r="N41" s="157" t="s">
        <v>673</v>
      </c>
      <c r="O41" s="139"/>
      <c r="P41" s="139"/>
      <c r="Q41" s="150" t="n">
        <v>43435</v>
      </c>
      <c r="R41" s="215" t="n">
        <v>0.741666666666667</v>
      </c>
      <c r="S41" s="216" t="n">
        <v>5</v>
      </c>
      <c r="T41" s="217"/>
    </row>
    <row r="42" customFormat="false" ht="16" hidden="false" customHeight="false" outlineLevel="0" collapsed="false">
      <c r="A42" s="16" t="s">
        <v>360</v>
      </c>
      <c r="B42" s="16" t="s">
        <v>875</v>
      </c>
      <c r="C42" s="164" t="s">
        <v>360</v>
      </c>
      <c r="D42" s="17" t="n">
        <v>203</v>
      </c>
      <c r="E42" s="16" t="s">
        <v>830</v>
      </c>
      <c r="F42" s="17" t="n">
        <v>3</v>
      </c>
      <c r="G42" s="17" t="n">
        <v>2</v>
      </c>
      <c r="H42" s="17" t="n">
        <v>4</v>
      </c>
      <c r="I42" s="17" t="n">
        <v>5</v>
      </c>
      <c r="J42" s="156" t="s">
        <v>125</v>
      </c>
      <c r="K42" s="156" t="s">
        <v>131</v>
      </c>
      <c r="L42" s="156" t="n">
        <v>3</v>
      </c>
      <c r="M42" s="156" t="s">
        <v>142</v>
      </c>
      <c r="N42" s="157" t="s">
        <v>673</v>
      </c>
      <c r="O42" s="138"/>
      <c r="P42" s="138"/>
      <c r="Q42" s="150" t="n">
        <v>43435</v>
      </c>
      <c r="R42" s="215" t="n">
        <v>0.745833333333333</v>
      </c>
      <c r="S42" s="216" t="n">
        <v>4</v>
      </c>
      <c r="T42" s="217"/>
    </row>
    <row r="43" customFormat="false" ht="16" hidden="false" customHeight="false" outlineLevel="0" collapsed="false">
      <c r="A43" s="16" t="s">
        <v>373</v>
      </c>
      <c r="B43" s="16" t="s">
        <v>875</v>
      </c>
      <c r="C43" s="164" t="s">
        <v>373</v>
      </c>
      <c r="D43" s="17" t="n">
        <v>216</v>
      </c>
      <c r="E43" s="16" t="s">
        <v>830</v>
      </c>
      <c r="F43" s="17" t="n">
        <v>3</v>
      </c>
      <c r="G43" s="17" t="n">
        <v>2</v>
      </c>
      <c r="H43" s="17" t="n">
        <v>1</v>
      </c>
      <c r="I43" s="17" t="n">
        <v>2</v>
      </c>
      <c r="J43" s="156" t="s">
        <v>125</v>
      </c>
      <c r="K43" s="156" t="s">
        <v>126</v>
      </c>
      <c r="L43" s="156" t="n">
        <v>3</v>
      </c>
      <c r="M43" s="156" t="s">
        <v>142</v>
      </c>
      <c r="N43" s="157" t="s">
        <v>673</v>
      </c>
      <c r="O43" s="138"/>
      <c r="P43" s="138"/>
      <c r="Q43" s="150" t="n">
        <v>43435</v>
      </c>
      <c r="R43" s="215" t="n">
        <v>0.748611111111111</v>
      </c>
      <c r="S43" s="216" t="n">
        <v>4</v>
      </c>
      <c r="T43" s="217"/>
    </row>
    <row r="44" customFormat="false" ht="16" hidden="false" customHeight="false" outlineLevel="0" collapsed="false">
      <c r="A44" s="16" t="s">
        <v>388</v>
      </c>
      <c r="B44" s="16" t="s">
        <v>875</v>
      </c>
      <c r="C44" s="17" t="s">
        <v>388</v>
      </c>
      <c r="D44" s="17" t="n">
        <v>228</v>
      </c>
      <c r="E44" s="16" t="s">
        <v>830</v>
      </c>
      <c r="F44" s="17" t="n">
        <v>4</v>
      </c>
      <c r="G44" s="17" t="n">
        <v>2</v>
      </c>
      <c r="H44" s="17" t="n">
        <v>9</v>
      </c>
      <c r="I44" s="17" t="n">
        <v>24</v>
      </c>
      <c r="J44" s="156" t="s">
        <v>125</v>
      </c>
      <c r="K44" s="156" t="s">
        <v>131</v>
      </c>
      <c r="L44" s="156" t="n">
        <v>3</v>
      </c>
      <c r="M44" s="156" t="s">
        <v>142</v>
      </c>
      <c r="N44" s="157" t="s">
        <v>673</v>
      </c>
      <c r="O44" s="139"/>
      <c r="P44" s="139"/>
      <c r="Q44" s="150" t="n">
        <v>43435</v>
      </c>
      <c r="R44" s="215" t="n">
        <v>0.753472222222222</v>
      </c>
      <c r="S44" s="216" t="n">
        <v>4</v>
      </c>
      <c r="T44" s="217"/>
    </row>
    <row r="45" customFormat="false" ht="16" hidden="false" customHeight="false" outlineLevel="0" collapsed="false">
      <c r="A45" s="16" t="s">
        <v>439</v>
      </c>
      <c r="B45" s="16" t="s">
        <v>875</v>
      </c>
      <c r="C45" s="17" t="s">
        <v>439</v>
      </c>
      <c r="D45" s="17" t="n">
        <v>275</v>
      </c>
      <c r="E45" s="16" t="s">
        <v>830</v>
      </c>
      <c r="F45" s="17" t="n">
        <v>4</v>
      </c>
      <c r="G45" s="17" t="n">
        <v>2</v>
      </c>
      <c r="H45" s="17" t="n">
        <v>4</v>
      </c>
      <c r="I45" s="17" t="n">
        <v>23</v>
      </c>
      <c r="J45" s="156" t="s">
        <v>125</v>
      </c>
      <c r="K45" s="156" t="s">
        <v>126</v>
      </c>
      <c r="L45" s="156" t="n">
        <v>3</v>
      </c>
      <c r="M45" s="156" t="s">
        <v>142</v>
      </c>
      <c r="N45" s="157" t="s">
        <v>673</v>
      </c>
      <c r="O45" s="139"/>
      <c r="P45" s="139"/>
      <c r="Q45" s="150" t="n">
        <v>43435</v>
      </c>
      <c r="R45" s="215" t="n">
        <v>0.758333333333333</v>
      </c>
      <c r="S45" s="216" t="n">
        <v>4</v>
      </c>
      <c r="T45" s="217"/>
    </row>
    <row r="46" customFormat="false" ht="16" hidden="false" customHeight="false" outlineLevel="0" collapsed="false">
      <c r="A46" s="16" t="s">
        <v>479</v>
      </c>
      <c r="B46" s="16" t="s">
        <v>875</v>
      </c>
      <c r="C46" s="164" t="s">
        <v>479</v>
      </c>
      <c r="D46" s="17" t="n">
        <v>311</v>
      </c>
      <c r="E46" s="16" t="s">
        <v>830</v>
      </c>
      <c r="F46" s="17" t="n">
        <v>5</v>
      </c>
      <c r="G46" s="17" t="n">
        <v>3</v>
      </c>
      <c r="H46" s="17" t="n">
        <v>4</v>
      </c>
      <c r="I46" s="17" t="n">
        <v>23</v>
      </c>
      <c r="J46" s="156" t="s">
        <v>125</v>
      </c>
      <c r="K46" s="156" t="s">
        <v>126</v>
      </c>
      <c r="L46" s="156" t="n">
        <v>3</v>
      </c>
      <c r="M46" s="156" t="s">
        <v>142</v>
      </c>
      <c r="N46" s="157" t="s">
        <v>673</v>
      </c>
      <c r="O46" s="138"/>
      <c r="P46" s="138"/>
      <c r="Q46" s="150" t="n">
        <v>43435</v>
      </c>
      <c r="R46" s="215" t="n">
        <v>0.761805555555556</v>
      </c>
      <c r="S46" s="216" t="n">
        <v>4</v>
      </c>
      <c r="T46" s="217"/>
    </row>
    <row r="47" customFormat="false" ht="16" hidden="false" customHeight="false" outlineLevel="0" collapsed="false">
      <c r="A47" s="16" t="s">
        <v>483</v>
      </c>
      <c r="B47" s="16" t="s">
        <v>875</v>
      </c>
      <c r="C47" s="164" t="s">
        <v>483</v>
      </c>
      <c r="D47" s="17" t="n">
        <v>314</v>
      </c>
      <c r="E47" s="16" t="s">
        <v>830</v>
      </c>
      <c r="F47" s="17" t="n">
        <v>5</v>
      </c>
      <c r="G47" s="17" t="n">
        <v>3</v>
      </c>
      <c r="H47" s="17" t="n">
        <v>2</v>
      </c>
      <c r="I47" s="17" t="n">
        <v>23</v>
      </c>
      <c r="J47" s="156" t="s">
        <v>125</v>
      </c>
      <c r="K47" s="156" t="s">
        <v>131</v>
      </c>
      <c r="L47" s="156" t="n">
        <v>3</v>
      </c>
      <c r="M47" s="156" t="s">
        <v>142</v>
      </c>
      <c r="N47" s="157" t="s">
        <v>673</v>
      </c>
      <c r="O47" s="138"/>
      <c r="P47" s="138"/>
      <c r="Q47" s="150" t="n">
        <v>43435</v>
      </c>
      <c r="R47" s="215" t="n">
        <v>0.765277777777778</v>
      </c>
      <c r="S47" s="216" t="n">
        <v>4</v>
      </c>
      <c r="T47" s="217"/>
    </row>
    <row r="48" customFormat="false" ht="16" hidden="false" customHeight="false" outlineLevel="0" collapsed="false">
      <c r="A48" s="16" t="s">
        <v>580</v>
      </c>
      <c r="B48" s="16" t="s">
        <v>875</v>
      </c>
      <c r="C48" s="164" t="s">
        <v>580</v>
      </c>
      <c r="D48" s="17" t="n">
        <v>409</v>
      </c>
      <c r="E48" s="16" t="s">
        <v>830</v>
      </c>
      <c r="F48" s="17" t="n">
        <v>6</v>
      </c>
      <c r="G48" s="17" t="n">
        <v>3</v>
      </c>
      <c r="H48" s="17" t="n">
        <v>10</v>
      </c>
      <c r="I48" s="17" t="n">
        <v>5</v>
      </c>
      <c r="J48" s="156" t="s">
        <v>125</v>
      </c>
      <c r="K48" s="156" t="s">
        <v>131</v>
      </c>
      <c r="L48" s="156" t="n">
        <v>3</v>
      </c>
      <c r="M48" s="156" t="s">
        <v>142</v>
      </c>
      <c r="N48" s="157" t="s">
        <v>673</v>
      </c>
      <c r="O48" s="223" t="s">
        <v>679</v>
      </c>
      <c r="P48" s="223" t="s">
        <v>551</v>
      </c>
      <c r="Q48" s="150" t="n">
        <v>43435</v>
      </c>
      <c r="R48" s="215" t="n">
        <v>0.76875</v>
      </c>
      <c r="S48" s="216" t="n">
        <v>4</v>
      </c>
      <c r="T48" s="217"/>
    </row>
    <row r="49" customFormat="false" ht="16" hidden="false" customHeight="false" outlineLevel="0" collapsed="false">
      <c r="A49" s="16" t="s">
        <v>594</v>
      </c>
      <c r="B49" s="16" t="s">
        <v>875</v>
      </c>
      <c r="C49" s="164" t="s">
        <v>594</v>
      </c>
      <c r="D49" s="17" t="n">
        <v>423</v>
      </c>
      <c r="E49" s="16" t="s">
        <v>830</v>
      </c>
      <c r="F49" s="17" t="n">
        <v>6</v>
      </c>
      <c r="G49" s="17" t="n">
        <v>3</v>
      </c>
      <c r="H49" s="17" t="n">
        <v>13</v>
      </c>
      <c r="I49" s="17" t="n">
        <v>10</v>
      </c>
      <c r="J49" s="156" t="s">
        <v>125</v>
      </c>
      <c r="K49" s="156" t="s">
        <v>126</v>
      </c>
      <c r="L49" s="156" t="n">
        <v>3</v>
      </c>
      <c r="M49" s="156" t="s">
        <v>142</v>
      </c>
      <c r="N49" s="157" t="s">
        <v>673</v>
      </c>
      <c r="O49" s="138"/>
      <c r="P49" s="138"/>
      <c r="Q49" s="150" t="n">
        <v>43435</v>
      </c>
      <c r="R49" s="215" t="n">
        <v>0.772222222222222</v>
      </c>
      <c r="S49" s="216" t="n">
        <v>4</v>
      </c>
      <c r="T49" s="217"/>
    </row>
    <row r="50" customFormat="false" ht="16" hidden="false" customHeight="false" outlineLevel="0" collapsed="false">
      <c r="A50" s="160" t="s">
        <v>170</v>
      </c>
      <c r="B50" s="160" t="s">
        <v>875</v>
      </c>
      <c r="C50" s="222" t="s">
        <v>171</v>
      </c>
      <c r="D50" s="222" t="n">
        <v>43</v>
      </c>
      <c r="E50" s="16" t="s">
        <v>665</v>
      </c>
      <c r="F50" s="17" t="n">
        <v>1</v>
      </c>
      <c r="G50" s="17" t="n">
        <v>1</v>
      </c>
      <c r="H50" s="17" t="n">
        <v>12</v>
      </c>
      <c r="I50" s="17" t="n">
        <v>19</v>
      </c>
      <c r="J50" s="156" t="s">
        <v>125</v>
      </c>
      <c r="K50" s="156" t="s">
        <v>126</v>
      </c>
      <c r="L50" s="156" t="n">
        <v>3</v>
      </c>
      <c r="M50" s="156" t="s">
        <v>142</v>
      </c>
      <c r="N50" s="157" t="s">
        <v>676</v>
      </c>
      <c r="O50" s="138"/>
      <c r="P50" s="138"/>
      <c r="Q50" s="224" t="n">
        <v>43435</v>
      </c>
      <c r="R50" s="225" t="n">
        <v>0.906944444444444</v>
      </c>
      <c r="S50" s="226" t="n">
        <v>4</v>
      </c>
      <c r="T50" s="217"/>
    </row>
    <row r="51" customFormat="false" ht="16" hidden="false" customHeight="false" outlineLevel="0" collapsed="false">
      <c r="A51" s="16" t="s">
        <v>199</v>
      </c>
      <c r="B51" s="16" t="s">
        <v>875</v>
      </c>
      <c r="C51" s="17" t="s">
        <v>199</v>
      </c>
      <c r="D51" s="17" t="n">
        <v>50</v>
      </c>
      <c r="E51" s="16" t="s">
        <v>830</v>
      </c>
      <c r="F51" s="17" t="n">
        <v>1</v>
      </c>
      <c r="G51" s="17" t="n">
        <v>1</v>
      </c>
      <c r="H51" s="17" t="n">
        <v>10</v>
      </c>
      <c r="I51" s="17" t="n">
        <v>25</v>
      </c>
      <c r="J51" s="156" t="s">
        <v>125</v>
      </c>
      <c r="K51" s="156" t="s">
        <v>131</v>
      </c>
      <c r="L51" s="156" t="n">
        <v>3</v>
      </c>
      <c r="M51" s="156" t="s">
        <v>142</v>
      </c>
      <c r="N51" s="157" t="s">
        <v>676</v>
      </c>
      <c r="O51" s="139"/>
      <c r="P51" s="139"/>
      <c r="Q51" s="150" t="n">
        <v>43435</v>
      </c>
      <c r="R51" s="215" t="n">
        <v>0.909722222222222</v>
      </c>
      <c r="S51" s="216" t="n">
        <v>4</v>
      </c>
      <c r="T51" s="217"/>
    </row>
    <row r="52" customFormat="false" ht="16" hidden="false" customHeight="false" outlineLevel="0" collapsed="false">
      <c r="A52" s="16" t="s">
        <v>242</v>
      </c>
      <c r="B52" s="16" t="s">
        <v>875</v>
      </c>
      <c r="C52" s="17" t="s">
        <v>242</v>
      </c>
      <c r="D52" s="17" t="n">
        <v>91</v>
      </c>
      <c r="E52" s="16" t="s">
        <v>830</v>
      </c>
      <c r="F52" s="17" t="n">
        <v>2</v>
      </c>
      <c r="G52" s="17" t="n">
        <v>1</v>
      </c>
      <c r="H52" s="17" t="n">
        <v>6</v>
      </c>
      <c r="I52" s="17" t="n">
        <v>7</v>
      </c>
      <c r="J52" s="156" t="s">
        <v>125</v>
      </c>
      <c r="K52" s="156" t="s">
        <v>131</v>
      </c>
      <c r="L52" s="156" t="n">
        <v>3</v>
      </c>
      <c r="M52" s="156" t="s">
        <v>142</v>
      </c>
      <c r="N52" s="157" t="s">
        <v>676</v>
      </c>
      <c r="O52" s="139"/>
      <c r="P52" s="139"/>
      <c r="Q52" s="150" t="n">
        <v>43435</v>
      </c>
      <c r="R52" s="215" t="n">
        <v>0.913194444444444</v>
      </c>
      <c r="S52" s="216" t="n">
        <v>4</v>
      </c>
      <c r="T52" s="217"/>
    </row>
    <row r="53" customFormat="false" ht="16" hidden="false" customHeight="false" outlineLevel="0" collapsed="false">
      <c r="A53" s="16" t="s">
        <v>296</v>
      </c>
      <c r="B53" s="16" t="s">
        <v>875</v>
      </c>
      <c r="C53" s="17" t="s">
        <v>296</v>
      </c>
      <c r="D53" s="17" t="n">
        <v>143</v>
      </c>
      <c r="E53" s="16" t="s">
        <v>830</v>
      </c>
      <c r="F53" s="17" t="n">
        <v>2</v>
      </c>
      <c r="G53" s="17" t="n">
        <v>1</v>
      </c>
      <c r="H53" s="17" t="n">
        <v>12</v>
      </c>
      <c r="I53" s="17" t="n">
        <v>15</v>
      </c>
      <c r="J53" s="156" t="s">
        <v>125</v>
      </c>
      <c r="K53" s="156" t="s">
        <v>126</v>
      </c>
      <c r="L53" s="156" t="n">
        <v>3</v>
      </c>
      <c r="M53" s="156" t="s">
        <v>142</v>
      </c>
      <c r="N53" s="157" t="s">
        <v>676</v>
      </c>
      <c r="O53" s="139"/>
      <c r="P53" s="139"/>
      <c r="Q53" s="150" t="n">
        <v>43435</v>
      </c>
      <c r="R53" s="215" t="n">
        <v>0.916666666666667</v>
      </c>
      <c r="S53" s="216" t="n">
        <v>4</v>
      </c>
      <c r="T53" s="217"/>
    </row>
    <row r="54" customFormat="false" ht="16" hidden="false" customHeight="false" outlineLevel="0" collapsed="false">
      <c r="A54" s="16" t="s">
        <v>341</v>
      </c>
      <c r="B54" s="16" t="s">
        <v>875</v>
      </c>
      <c r="C54" s="164" t="s">
        <v>341</v>
      </c>
      <c r="D54" s="17" t="n">
        <v>184</v>
      </c>
      <c r="E54" s="16" t="s">
        <v>830</v>
      </c>
      <c r="F54" s="17" t="n">
        <v>3</v>
      </c>
      <c r="G54" s="17" t="n">
        <v>2</v>
      </c>
      <c r="H54" s="17" t="n">
        <v>4</v>
      </c>
      <c r="I54" s="17" t="n">
        <v>15</v>
      </c>
      <c r="J54" s="156" t="s">
        <v>125</v>
      </c>
      <c r="K54" s="156" t="s">
        <v>131</v>
      </c>
      <c r="L54" s="156" t="n">
        <v>3</v>
      </c>
      <c r="M54" s="156" t="s">
        <v>142</v>
      </c>
      <c r="N54" s="157" t="s">
        <v>676</v>
      </c>
      <c r="O54" s="138"/>
      <c r="P54" s="138"/>
      <c r="Q54" s="150" t="n">
        <v>43435</v>
      </c>
      <c r="R54" s="215" t="n">
        <v>0.920138888888889</v>
      </c>
      <c r="S54" s="216" t="n">
        <v>3</v>
      </c>
      <c r="T54" s="217"/>
    </row>
    <row r="55" customFormat="false" ht="16" hidden="false" customHeight="false" outlineLevel="0" collapsed="false">
      <c r="A55" s="16" t="s">
        <v>370</v>
      </c>
      <c r="B55" s="16" t="s">
        <v>875</v>
      </c>
      <c r="C55" s="164" t="s">
        <v>370</v>
      </c>
      <c r="D55" s="17" t="n">
        <v>213</v>
      </c>
      <c r="E55" s="16" t="s">
        <v>830</v>
      </c>
      <c r="F55" s="17" t="n">
        <v>3</v>
      </c>
      <c r="G55" s="17" t="n">
        <v>2</v>
      </c>
      <c r="H55" s="17" t="n">
        <v>3</v>
      </c>
      <c r="I55" s="17" t="n">
        <v>2</v>
      </c>
      <c r="J55" s="156" t="s">
        <v>125</v>
      </c>
      <c r="K55" s="156" t="s">
        <v>126</v>
      </c>
      <c r="L55" s="156" t="n">
        <v>3</v>
      </c>
      <c r="M55" s="156" t="s">
        <v>142</v>
      </c>
      <c r="N55" s="157" t="s">
        <v>676</v>
      </c>
      <c r="O55" s="223" t="s">
        <v>679</v>
      </c>
      <c r="P55" s="223" t="s">
        <v>326</v>
      </c>
      <c r="Q55" s="150" t="n">
        <v>43435</v>
      </c>
      <c r="R55" s="215" t="n">
        <v>0.923611111111111</v>
      </c>
      <c r="S55" s="216" t="n">
        <v>3</v>
      </c>
      <c r="T55" s="217"/>
    </row>
    <row r="56" customFormat="false" ht="16" hidden="false" customHeight="false" outlineLevel="0" collapsed="false">
      <c r="A56" s="16" t="s">
        <v>430</v>
      </c>
      <c r="B56" s="16" t="s">
        <v>875</v>
      </c>
      <c r="C56" s="17" t="s">
        <v>430</v>
      </c>
      <c r="D56" s="17" t="n">
        <v>266</v>
      </c>
      <c r="E56" s="16" t="s">
        <v>830</v>
      </c>
      <c r="F56" s="17" t="n">
        <v>4</v>
      </c>
      <c r="G56" s="17" t="n">
        <v>2</v>
      </c>
      <c r="H56" s="17" t="n">
        <v>4</v>
      </c>
      <c r="I56" s="17" t="n">
        <v>27</v>
      </c>
      <c r="J56" s="156" t="s">
        <v>125</v>
      </c>
      <c r="K56" s="156" t="s">
        <v>131</v>
      </c>
      <c r="L56" s="156" t="n">
        <v>3</v>
      </c>
      <c r="M56" s="156" t="s">
        <v>142</v>
      </c>
      <c r="N56" s="157" t="s">
        <v>676</v>
      </c>
      <c r="O56" s="139"/>
      <c r="P56" s="139"/>
      <c r="Q56" s="150" t="n">
        <v>43435</v>
      </c>
      <c r="R56" s="215" t="n">
        <v>0.929861111111111</v>
      </c>
      <c r="S56" s="216" t="n">
        <v>3.5</v>
      </c>
      <c r="T56" s="217"/>
    </row>
    <row r="57" customFormat="false" ht="16" hidden="false" customHeight="false" outlineLevel="0" collapsed="false">
      <c r="A57" s="16" t="s">
        <v>443</v>
      </c>
      <c r="B57" s="16" t="s">
        <v>875</v>
      </c>
      <c r="C57" s="164" t="s">
        <v>443</v>
      </c>
      <c r="D57" s="17" t="n">
        <v>280</v>
      </c>
      <c r="E57" s="16" t="s">
        <v>830</v>
      </c>
      <c r="F57" s="17" t="n">
        <v>4</v>
      </c>
      <c r="G57" s="17" t="n">
        <v>2</v>
      </c>
      <c r="H57" s="17" t="n">
        <v>6</v>
      </c>
      <c r="I57" s="17" t="n">
        <v>21</v>
      </c>
      <c r="J57" s="156" t="s">
        <v>125</v>
      </c>
      <c r="K57" s="156" t="s">
        <v>126</v>
      </c>
      <c r="L57" s="156" t="n">
        <v>3</v>
      </c>
      <c r="M57" s="156" t="s">
        <v>142</v>
      </c>
      <c r="N57" s="157" t="s">
        <v>676</v>
      </c>
      <c r="O57" s="138"/>
      <c r="P57" s="138"/>
      <c r="Q57" s="150" t="n">
        <v>43435</v>
      </c>
      <c r="R57" s="215" t="n">
        <v>0.932638888888889</v>
      </c>
      <c r="S57" s="216" t="n">
        <v>4</v>
      </c>
      <c r="T57" s="217"/>
    </row>
    <row r="58" customFormat="false" ht="16" hidden="false" customHeight="false" outlineLevel="0" collapsed="false">
      <c r="A58" s="160" t="s">
        <v>467</v>
      </c>
      <c r="B58" s="160" t="s">
        <v>875</v>
      </c>
      <c r="C58" s="222" t="s">
        <v>468</v>
      </c>
      <c r="D58" s="222" t="n">
        <v>320</v>
      </c>
      <c r="E58" s="16" t="s">
        <v>665</v>
      </c>
      <c r="F58" s="17" t="n">
        <v>5</v>
      </c>
      <c r="G58" s="17" t="n">
        <v>3</v>
      </c>
      <c r="H58" s="17" t="n">
        <v>4</v>
      </c>
      <c r="I58" s="17" t="n">
        <v>19</v>
      </c>
      <c r="J58" s="156" t="s">
        <v>125</v>
      </c>
      <c r="K58" s="156" t="s">
        <v>126</v>
      </c>
      <c r="L58" s="156" t="n">
        <v>3</v>
      </c>
      <c r="M58" s="156" t="s">
        <v>142</v>
      </c>
      <c r="N58" s="157" t="s">
        <v>676</v>
      </c>
      <c r="O58" s="138"/>
      <c r="P58" s="138"/>
      <c r="Q58" s="224" t="n">
        <v>43435</v>
      </c>
      <c r="R58" s="225" t="n">
        <v>0.932638888888889</v>
      </c>
      <c r="S58" s="226" t="n">
        <v>3</v>
      </c>
      <c r="T58" s="217"/>
    </row>
    <row r="59" customFormat="false" ht="16" hidden="false" customHeight="false" outlineLevel="0" collapsed="false">
      <c r="A59" s="160" t="s">
        <v>487</v>
      </c>
      <c r="B59" s="160" t="s">
        <v>875</v>
      </c>
      <c r="C59" s="222" t="s">
        <v>488</v>
      </c>
      <c r="D59" s="222" t="n">
        <v>335</v>
      </c>
      <c r="E59" s="16" t="s">
        <v>665</v>
      </c>
      <c r="F59" s="17" t="n">
        <v>5</v>
      </c>
      <c r="G59" s="17" t="n">
        <v>3</v>
      </c>
      <c r="H59" s="17" t="n">
        <v>8</v>
      </c>
      <c r="I59" s="17" t="n">
        <v>25</v>
      </c>
      <c r="J59" s="156" t="s">
        <v>125</v>
      </c>
      <c r="K59" s="156" t="s">
        <v>131</v>
      </c>
      <c r="L59" s="156" t="n">
        <v>3</v>
      </c>
      <c r="M59" s="156" t="s">
        <v>142</v>
      </c>
      <c r="N59" s="157" t="s">
        <v>676</v>
      </c>
      <c r="O59" s="138"/>
      <c r="P59" s="138"/>
      <c r="Q59" s="224" t="n">
        <v>43435</v>
      </c>
      <c r="R59" s="225" t="n">
        <v>0.936805555555556</v>
      </c>
      <c r="S59" s="226" t="n">
        <v>3</v>
      </c>
      <c r="T59" s="217"/>
    </row>
    <row r="60" customFormat="false" ht="16" hidden="false" customHeight="false" outlineLevel="0" collapsed="false">
      <c r="A60" s="16" t="s">
        <v>561</v>
      </c>
      <c r="B60" s="16" t="s">
        <v>875</v>
      </c>
      <c r="C60" s="164" t="s">
        <v>561</v>
      </c>
      <c r="D60" s="17" t="n">
        <v>389</v>
      </c>
      <c r="E60" s="16" t="s">
        <v>830</v>
      </c>
      <c r="F60" s="17" t="n">
        <v>6</v>
      </c>
      <c r="G60" s="17" t="n">
        <v>3</v>
      </c>
      <c r="H60" s="17" t="n">
        <v>6</v>
      </c>
      <c r="I60" s="17" t="n">
        <v>1</v>
      </c>
      <c r="J60" s="156" t="s">
        <v>125</v>
      </c>
      <c r="K60" s="156" t="s">
        <v>131</v>
      </c>
      <c r="L60" s="156" t="n">
        <v>3</v>
      </c>
      <c r="M60" s="156" t="s">
        <v>142</v>
      </c>
      <c r="N60" s="157" t="s">
        <v>676</v>
      </c>
      <c r="O60" s="138"/>
      <c r="P60" s="138"/>
      <c r="Q60" s="150" t="n">
        <v>43435</v>
      </c>
      <c r="R60" s="215" t="n">
        <v>0.940277777777778</v>
      </c>
      <c r="S60" s="216" t="n">
        <v>2</v>
      </c>
      <c r="T60" s="217"/>
    </row>
    <row r="61" customFormat="false" ht="16" hidden="false" customHeight="false" outlineLevel="0" collapsed="false">
      <c r="A61" s="16" t="s">
        <v>578</v>
      </c>
      <c r="B61" s="16" t="s">
        <v>875</v>
      </c>
      <c r="C61" s="164" t="s">
        <v>578</v>
      </c>
      <c r="D61" s="17" t="n">
        <v>407</v>
      </c>
      <c r="E61" s="16" t="s">
        <v>830</v>
      </c>
      <c r="F61" s="17" t="n">
        <v>6</v>
      </c>
      <c r="G61" s="17" t="n">
        <v>3</v>
      </c>
      <c r="H61" s="17" t="n">
        <v>8</v>
      </c>
      <c r="I61" s="17" t="n">
        <v>7</v>
      </c>
      <c r="J61" s="156" t="s">
        <v>125</v>
      </c>
      <c r="K61" s="156" t="s">
        <v>126</v>
      </c>
      <c r="L61" s="156" t="n">
        <v>3</v>
      </c>
      <c r="M61" s="156" t="s">
        <v>142</v>
      </c>
      <c r="N61" s="157" t="s">
        <v>676</v>
      </c>
      <c r="O61" s="138"/>
      <c r="P61" s="138"/>
      <c r="Q61" s="150" t="n">
        <v>43435</v>
      </c>
      <c r="R61" s="215" t="n">
        <v>0.943055555555556</v>
      </c>
      <c r="S61" s="216" t="n">
        <v>3</v>
      </c>
      <c r="T61" s="217"/>
    </row>
    <row r="62" customFormat="false" ht="16" hidden="false" customHeight="false" outlineLevel="0" collapsed="false">
      <c r="A62" s="16" t="s">
        <v>141</v>
      </c>
      <c r="B62" s="16" t="s">
        <v>875</v>
      </c>
      <c r="C62" s="17" t="s">
        <v>141</v>
      </c>
      <c r="D62" s="17" t="n">
        <v>5</v>
      </c>
      <c r="E62" s="16" t="s">
        <v>830</v>
      </c>
      <c r="F62" s="17" t="n">
        <v>1</v>
      </c>
      <c r="G62" s="17" t="n">
        <v>1</v>
      </c>
      <c r="H62" s="17" t="n">
        <v>4</v>
      </c>
      <c r="I62" s="17" t="n">
        <v>31</v>
      </c>
      <c r="J62" s="156" t="s">
        <v>125</v>
      </c>
      <c r="K62" s="156" t="s">
        <v>131</v>
      </c>
      <c r="L62" s="156" t="n">
        <v>3</v>
      </c>
      <c r="M62" s="156" t="s">
        <v>142</v>
      </c>
      <c r="N62" s="157" t="s">
        <v>672</v>
      </c>
      <c r="O62" s="139"/>
      <c r="P62" s="139"/>
      <c r="Q62" s="150" t="n">
        <v>43435</v>
      </c>
      <c r="R62" s="215" t="n">
        <v>0.157638888888889</v>
      </c>
      <c r="S62" s="216" t="n">
        <v>5</v>
      </c>
      <c r="T62" s="217"/>
    </row>
    <row r="63" customFormat="false" ht="16" hidden="false" customHeight="false" outlineLevel="0" collapsed="false">
      <c r="A63" s="16" t="s">
        <v>222</v>
      </c>
      <c r="B63" s="16" t="s">
        <v>875</v>
      </c>
      <c r="C63" s="17" t="s">
        <v>222</v>
      </c>
      <c r="D63" s="17" t="n">
        <v>71</v>
      </c>
      <c r="E63" s="16" t="s">
        <v>830</v>
      </c>
      <c r="F63" s="17" t="n">
        <v>1</v>
      </c>
      <c r="G63" s="17" t="n">
        <v>1</v>
      </c>
      <c r="H63" s="17" t="n">
        <v>12</v>
      </c>
      <c r="I63" s="17" t="n">
        <v>33</v>
      </c>
      <c r="J63" s="156" t="s">
        <v>125</v>
      </c>
      <c r="K63" s="156" t="s">
        <v>126</v>
      </c>
      <c r="L63" s="156" t="n">
        <v>3</v>
      </c>
      <c r="M63" s="156" t="s">
        <v>142</v>
      </c>
      <c r="N63" s="157" t="s">
        <v>672</v>
      </c>
      <c r="O63" s="139"/>
      <c r="P63" s="139"/>
      <c r="Q63" s="150" t="n">
        <v>43435</v>
      </c>
      <c r="R63" s="215" t="n">
        <v>0.161111111111111</v>
      </c>
      <c r="S63" s="216" t="n">
        <v>3</v>
      </c>
      <c r="T63" s="217"/>
    </row>
    <row r="64" customFormat="false" ht="16" hidden="false" customHeight="false" outlineLevel="0" collapsed="false">
      <c r="A64" s="16" t="s">
        <v>247</v>
      </c>
      <c r="B64" s="16" t="s">
        <v>875</v>
      </c>
      <c r="C64" s="17" t="s">
        <v>247</v>
      </c>
      <c r="D64" s="17" t="n">
        <v>96</v>
      </c>
      <c r="E64" s="16" t="s">
        <v>830</v>
      </c>
      <c r="F64" s="17" t="n">
        <v>2</v>
      </c>
      <c r="G64" s="17" t="n">
        <v>1</v>
      </c>
      <c r="H64" s="17" t="n">
        <v>3</v>
      </c>
      <c r="I64" s="17" t="n">
        <v>6</v>
      </c>
      <c r="J64" s="156" t="s">
        <v>125</v>
      </c>
      <c r="K64" s="156" t="s">
        <v>126</v>
      </c>
      <c r="L64" s="156" t="n">
        <v>3</v>
      </c>
      <c r="M64" s="156" t="s">
        <v>142</v>
      </c>
      <c r="N64" s="157" t="s">
        <v>672</v>
      </c>
      <c r="O64" s="139"/>
      <c r="P64" s="139"/>
      <c r="Q64" s="231" t="n">
        <v>43435</v>
      </c>
      <c r="R64" s="232" t="n">
        <v>0.164583333333333</v>
      </c>
      <c r="S64" s="233" t="n">
        <v>4</v>
      </c>
      <c r="T64" s="217" t="s">
        <v>678</v>
      </c>
    </row>
    <row r="65" customFormat="false" ht="16" hidden="false" customHeight="false" outlineLevel="0" collapsed="false">
      <c r="A65" s="16" t="s">
        <v>257</v>
      </c>
      <c r="B65" s="16" t="s">
        <v>875</v>
      </c>
      <c r="C65" s="17" t="s">
        <v>257</v>
      </c>
      <c r="D65" s="17" t="n">
        <v>106</v>
      </c>
      <c r="E65" s="16" t="s">
        <v>830</v>
      </c>
      <c r="F65" s="17" t="n">
        <v>2</v>
      </c>
      <c r="G65" s="17" t="n">
        <v>1</v>
      </c>
      <c r="H65" s="17" t="n">
        <v>2</v>
      </c>
      <c r="I65" s="17" t="n">
        <v>3</v>
      </c>
      <c r="J65" s="156" t="s">
        <v>125</v>
      </c>
      <c r="K65" s="156" t="s">
        <v>131</v>
      </c>
      <c r="L65" s="156" t="n">
        <v>3</v>
      </c>
      <c r="M65" s="156" t="s">
        <v>142</v>
      </c>
      <c r="N65" s="157" t="s">
        <v>672</v>
      </c>
      <c r="O65" s="139"/>
      <c r="P65" s="139"/>
      <c r="Q65" s="150" t="n">
        <v>43435</v>
      </c>
      <c r="R65" s="215" t="n">
        <v>0.169444444444444</v>
      </c>
      <c r="S65" s="216" t="n">
        <v>3.5</v>
      </c>
      <c r="T65" s="217"/>
    </row>
    <row r="66" customFormat="false" ht="16" hidden="false" customHeight="false" outlineLevel="0" collapsed="false">
      <c r="A66" s="16" t="s">
        <v>353</v>
      </c>
      <c r="B66" s="16" t="s">
        <v>875</v>
      </c>
      <c r="C66" s="164" t="s">
        <v>353</v>
      </c>
      <c r="D66" s="17" t="n">
        <v>196</v>
      </c>
      <c r="E66" s="16" t="s">
        <v>830</v>
      </c>
      <c r="F66" s="17" t="n">
        <v>3</v>
      </c>
      <c r="G66" s="17" t="n">
        <v>2</v>
      </c>
      <c r="H66" s="17" t="n">
        <v>2</v>
      </c>
      <c r="I66" s="17" t="n">
        <v>11</v>
      </c>
      <c r="J66" s="156" t="s">
        <v>125</v>
      </c>
      <c r="K66" s="156" t="s">
        <v>126</v>
      </c>
      <c r="L66" s="156" t="n">
        <v>3</v>
      </c>
      <c r="M66" s="156" t="s">
        <v>142</v>
      </c>
      <c r="N66" s="157" t="s">
        <v>672</v>
      </c>
      <c r="O66" s="138"/>
      <c r="P66" s="138"/>
      <c r="Q66" s="150" t="n">
        <v>43435</v>
      </c>
      <c r="R66" s="215" t="n">
        <v>0.172916666666667</v>
      </c>
      <c r="S66" s="216" t="n">
        <v>4</v>
      </c>
      <c r="T66" s="217"/>
    </row>
    <row r="67" customFormat="false" ht="16" hidden="false" customHeight="false" outlineLevel="0" collapsed="false">
      <c r="A67" s="16" t="s">
        <v>358</v>
      </c>
      <c r="B67" s="16" t="s">
        <v>875</v>
      </c>
      <c r="C67" s="164" t="s">
        <v>358</v>
      </c>
      <c r="D67" s="17" t="n">
        <v>201</v>
      </c>
      <c r="E67" s="16" t="s">
        <v>830</v>
      </c>
      <c r="F67" s="17" t="n">
        <v>3</v>
      </c>
      <c r="G67" s="17" t="n">
        <v>2</v>
      </c>
      <c r="H67" s="17" t="n">
        <v>5</v>
      </c>
      <c r="I67" s="17" t="n">
        <v>6</v>
      </c>
      <c r="J67" s="156" t="s">
        <v>125</v>
      </c>
      <c r="K67" s="156" t="s">
        <v>131</v>
      </c>
      <c r="L67" s="156" t="n">
        <v>3</v>
      </c>
      <c r="M67" s="156" t="s">
        <v>142</v>
      </c>
      <c r="N67" s="157" t="s">
        <v>672</v>
      </c>
      <c r="O67" s="138"/>
      <c r="P67" s="138"/>
      <c r="Q67" s="150" t="n">
        <v>43435</v>
      </c>
      <c r="R67" s="215" t="n">
        <v>0.177083333333333</v>
      </c>
      <c r="S67" s="216" t="n">
        <v>4</v>
      </c>
      <c r="T67" s="217"/>
    </row>
    <row r="68" customFormat="false" ht="16" hidden="false" customHeight="false" outlineLevel="0" collapsed="false">
      <c r="A68" s="16" t="s">
        <v>398</v>
      </c>
      <c r="B68" s="16" t="s">
        <v>875</v>
      </c>
      <c r="C68" s="17" t="s">
        <v>398</v>
      </c>
      <c r="D68" s="17" t="n">
        <v>236</v>
      </c>
      <c r="E68" s="16" t="s">
        <v>830</v>
      </c>
      <c r="F68" s="17" t="n">
        <v>4</v>
      </c>
      <c r="G68" s="17" t="n">
        <v>2</v>
      </c>
      <c r="H68" s="17" t="n">
        <v>8</v>
      </c>
      <c r="I68" s="17" t="n">
        <v>29</v>
      </c>
      <c r="J68" s="156" t="s">
        <v>125</v>
      </c>
      <c r="K68" s="156" t="s">
        <v>126</v>
      </c>
      <c r="L68" s="156" t="n">
        <v>3</v>
      </c>
      <c r="M68" s="156" t="s">
        <v>142</v>
      </c>
      <c r="N68" s="157" t="s">
        <v>672</v>
      </c>
      <c r="O68" s="139"/>
      <c r="P68" s="139"/>
      <c r="Q68" s="150" t="n">
        <v>43435</v>
      </c>
      <c r="R68" s="215" t="n">
        <v>0.179861111111111</v>
      </c>
      <c r="S68" s="216" t="n">
        <v>3</v>
      </c>
      <c r="T68" s="217"/>
    </row>
    <row r="69" customFormat="false" ht="16" hidden="false" customHeight="false" outlineLevel="0" collapsed="false">
      <c r="A69" s="16" t="s">
        <v>402</v>
      </c>
      <c r="B69" s="16" t="s">
        <v>875</v>
      </c>
      <c r="C69" s="17" t="s">
        <v>402</v>
      </c>
      <c r="D69" s="17" t="n">
        <v>240</v>
      </c>
      <c r="E69" s="16" t="s">
        <v>830</v>
      </c>
      <c r="F69" s="17" t="n">
        <v>4</v>
      </c>
      <c r="G69" s="17" t="n">
        <v>2</v>
      </c>
      <c r="H69" s="17" t="n">
        <v>11</v>
      </c>
      <c r="I69" s="17" t="n">
        <v>28</v>
      </c>
      <c r="J69" s="156" t="s">
        <v>125</v>
      </c>
      <c r="K69" s="156" t="s">
        <v>131</v>
      </c>
      <c r="L69" s="156" t="n">
        <v>3</v>
      </c>
      <c r="M69" s="156" t="s">
        <v>142</v>
      </c>
      <c r="N69" s="157" t="s">
        <v>672</v>
      </c>
      <c r="O69" s="139"/>
      <c r="P69" s="139"/>
      <c r="Q69" s="150" t="n">
        <v>43435</v>
      </c>
      <c r="R69" s="215" t="n">
        <v>0.183333333333333</v>
      </c>
      <c r="S69" s="216" t="n">
        <v>4</v>
      </c>
      <c r="T69" s="217"/>
    </row>
    <row r="70" customFormat="false" ht="16" hidden="false" customHeight="false" outlineLevel="0" collapsed="false">
      <c r="A70" s="16" t="s">
        <v>475</v>
      </c>
      <c r="B70" s="16" t="s">
        <v>875</v>
      </c>
      <c r="C70" s="164" t="s">
        <v>475</v>
      </c>
      <c r="D70" s="17" t="n">
        <v>307</v>
      </c>
      <c r="E70" s="16" t="s">
        <v>830</v>
      </c>
      <c r="F70" s="17" t="n">
        <v>5</v>
      </c>
      <c r="G70" s="17" t="n">
        <v>3</v>
      </c>
      <c r="H70" s="17" t="n">
        <v>6</v>
      </c>
      <c r="I70" s="17" t="n">
        <v>25</v>
      </c>
      <c r="J70" s="156" t="s">
        <v>125</v>
      </c>
      <c r="K70" s="156" t="s">
        <v>126</v>
      </c>
      <c r="L70" s="156" t="n">
        <v>3</v>
      </c>
      <c r="M70" s="156" t="s">
        <v>142</v>
      </c>
      <c r="N70" s="157" t="s">
        <v>672</v>
      </c>
      <c r="O70" s="138"/>
      <c r="P70" s="138"/>
      <c r="Q70" s="150" t="n">
        <v>43435</v>
      </c>
      <c r="R70" s="215" t="n">
        <v>0.186805555555556</v>
      </c>
      <c r="S70" s="216" t="n">
        <v>4</v>
      </c>
      <c r="T70" s="217"/>
    </row>
    <row r="71" customFormat="false" ht="16" hidden="false" customHeight="false" outlineLevel="0" collapsed="false">
      <c r="A71" s="16" t="s">
        <v>499</v>
      </c>
      <c r="B71" s="16" t="s">
        <v>875</v>
      </c>
      <c r="C71" s="164" t="s">
        <v>499</v>
      </c>
      <c r="D71" s="17" t="n">
        <v>330</v>
      </c>
      <c r="E71" s="16" t="s">
        <v>830</v>
      </c>
      <c r="F71" s="17" t="n">
        <v>5</v>
      </c>
      <c r="G71" s="17" t="n">
        <v>3</v>
      </c>
      <c r="H71" s="17" t="n">
        <v>11</v>
      </c>
      <c r="I71" s="17" t="n">
        <v>20</v>
      </c>
      <c r="J71" s="156" t="s">
        <v>125</v>
      </c>
      <c r="K71" s="156" t="s">
        <v>131</v>
      </c>
      <c r="L71" s="156" t="n">
        <v>3</v>
      </c>
      <c r="M71" s="156" t="s">
        <v>142</v>
      </c>
      <c r="N71" s="157" t="s">
        <v>672</v>
      </c>
      <c r="O71" s="138"/>
      <c r="P71" s="138"/>
      <c r="Q71" s="150" t="n">
        <v>43435</v>
      </c>
      <c r="R71" s="215" t="n">
        <v>0.190277777777778</v>
      </c>
      <c r="S71" s="216" t="n">
        <v>2</v>
      </c>
      <c r="T71" s="217"/>
    </row>
    <row r="72" customFormat="false" ht="16" hidden="false" customHeight="false" outlineLevel="0" collapsed="false">
      <c r="A72" s="16" t="s">
        <v>567</v>
      </c>
      <c r="B72" s="16" t="s">
        <v>875</v>
      </c>
      <c r="C72" s="164" t="s">
        <v>567</v>
      </c>
      <c r="D72" s="17" t="n">
        <v>395</v>
      </c>
      <c r="E72" s="16" t="s">
        <v>830</v>
      </c>
      <c r="F72" s="17" t="n">
        <v>6</v>
      </c>
      <c r="G72" s="17" t="n">
        <v>3</v>
      </c>
      <c r="H72" s="17" t="n">
        <v>2</v>
      </c>
      <c r="I72" s="17" t="n">
        <v>1</v>
      </c>
      <c r="J72" s="156" t="s">
        <v>125</v>
      </c>
      <c r="K72" s="156" t="s">
        <v>131</v>
      </c>
      <c r="L72" s="156" t="n">
        <v>3</v>
      </c>
      <c r="M72" s="156" t="s">
        <v>142</v>
      </c>
      <c r="N72" s="157" t="s">
        <v>672</v>
      </c>
      <c r="O72" s="138"/>
      <c r="P72" s="138"/>
      <c r="Q72" s="150" t="n">
        <v>43435</v>
      </c>
      <c r="R72" s="215" t="n">
        <v>0.194444444444444</v>
      </c>
      <c r="S72" s="216" t="n">
        <v>3.5</v>
      </c>
      <c r="T72" s="217"/>
    </row>
    <row r="73" customFormat="false" ht="16" hidden="false" customHeight="false" outlineLevel="0" collapsed="false">
      <c r="A73" s="16" t="s">
        <v>568</v>
      </c>
      <c r="B73" s="16" t="s">
        <v>875</v>
      </c>
      <c r="C73" s="164" t="s">
        <v>568</v>
      </c>
      <c r="D73" s="17" t="n">
        <v>396</v>
      </c>
      <c r="E73" s="16" t="s">
        <v>830</v>
      </c>
      <c r="F73" s="17" t="n">
        <v>6</v>
      </c>
      <c r="G73" s="17" t="n">
        <v>3</v>
      </c>
      <c r="H73" s="17" t="n">
        <v>1</v>
      </c>
      <c r="I73" s="17" t="n">
        <v>2</v>
      </c>
      <c r="J73" s="156" t="s">
        <v>125</v>
      </c>
      <c r="K73" s="156" t="s">
        <v>126</v>
      </c>
      <c r="L73" s="156" t="n">
        <v>3</v>
      </c>
      <c r="M73" s="156" t="s">
        <v>142</v>
      </c>
      <c r="N73" s="157" t="s">
        <v>672</v>
      </c>
      <c r="O73" s="138"/>
      <c r="P73" s="138"/>
      <c r="Q73" s="150" t="n">
        <v>43435</v>
      </c>
      <c r="R73" s="215" t="n">
        <v>0.197916666666667</v>
      </c>
      <c r="S73" s="216" t="n">
        <v>3</v>
      </c>
      <c r="T73" s="217"/>
    </row>
    <row r="74" customFormat="false" ht="16" hidden="false" customHeight="false" outlineLevel="0" collapsed="false">
      <c r="A74" s="16" t="s">
        <v>179</v>
      </c>
      <c r="B74" s="16" t="s">
        <v>875</v>
      </c>
      <c r="C74" s="17" t="s">
        <v>179</v>
      </c>
      <c r="D74" s="17" t="n">
        <v>31</v>
      </c>
      <c r="E74" s="16" t="s">
        <v>830</v>
      </c>
      <c r="F74" s="17" t="n">
        <v>1</v>
      </c>
      <c r="G74" s="17" t="n">
        <v>1</v>
      </c>
      <c r="H74" s="17" t="n">
        <v>4</v>
      </c>
      <c r="I74" s="17" t="n">
        <v>21</v>
      </c>
      <c r="J74" s="148" t="s">
        <v>125</v>
      </c>
      <c r="K74" s="148" t="s">
        <v>126</v>
      </c>
      <c r="L74" s="148" t="n">
        <v>4</v>
      </c>
      <c r="M74" s="148" t="s">
        <v>133</v>
      </c>
      <c r="N74" s="149" t="s">
        <v>674</v>
      </c>
      <c r="O74" s="139"/>
      <c r="P74" s="139"/>
      <c r="Q74" s="150" t="n">
        <v>43436</v>
      </c>
      <c r="R74" s="215" t="n">
        <v>0.375694444444444</v>
      </c>
      <c r="S74" s="216" t="n">
        <v>3</v>
      </c>
      <c r="T74" s="217"/>
    </row>
    <row r="75" customFormat="false" ht="16" hidden="false" customHeight="false" outlineLevel="0" collapsed="false">
      <c r="A75" s="16" t="s">
        <v>223</v>
      </c>
      <c r="B75" s="16" t="s">
        <v>875</v>
      </c>
      <c r="C75" s="17" t="s">
        <v>223</v>
      </c>
      <c r="D75" s="17" t="n">
        <v>72</v>
      </c>
      <c r="E75" s="16" t="s">
        <v>830</v>
      </c>
      <c r="F75" s="17" t="n">
        <v>1</v>
      </c>
      <c r="G75" s="17" t="n">
        <v>1</v>
      </c>
      <c r="H75" s="17" t="n">
        <v>13</v>
      </c>
      <c r="I75" s="17" t="n">
        <v>32</v>
      </c>
      <c r="J75" s="148" t="s">
        <v>125</v>
      </c>
      <c r="K75" s="148" t="s">
        <v>131</v>
      </c>
      <c r="L75" s="148" t="n">
        <v>4</v>
      </c>
      <c r="M75" s="148" t="s">
        <v>133</v>
      </c>
      <c r="N75" s="149" t="s">
        <v>674</v>
      </c>
      <c r="O75" s="139"/>
      <c r="P75" s="139"/>
      <c r="Q75" s="150" t="n">
        <v>43436</v>
      </c>
      <c r="R75" s="215" t="n">
        <v>0.379166666666667</v>
      </c>
      <c r="S75" s="216" t="n">
        <v>3</v>
      </c>
      <c r="T75" s="217"/>
    </row>
    <row r="76" customFormat="false" ht="16" hidden="false" customHeight="false" outlineLevel="0" collapsed="false">
      <c r="A76" s="16" t="s">
        <v>246</v>
      </c>
      <c r="B76" s="16" t="s">
        <v>875</v>
      </c>
      <c r="C76" s="17" t="s">
        <v>246</v>
      </c>
      <c r="D76" s="17" t="n">
        <v>95</v>
      </c>
      <c r="E76" s="16" t="s">
        <v>830</v>
      </c>
      <c r="F76" s="17" t="n">
        <v>2</v>
      </c>
      <c r="G76" s="17" t="n">
        <v>1</v>
      </c>
      <c r="H76" s="17" t="n">
        <v>4</v>
      </c>
      <c r="I76" s="17" t="n">
        <v>5</v>
      </c>
      <c r="J76" s="148" t="s">
        <v>125</v>
      </c>
      <c r="K76" s="148" t="s">
        <v>131</v>
      </c>
      <c r="L76" s="148" t="n">
        <v>4</v>
      </c>
      <c r="M76" s="148" t="s">
        <v>133</v>
      </c>
      <c r="N76" s="149" t="s">
        <v>674</v>
      </c>
      <c r="O76" s="139"/>
      <c r="P76" s="139"/>
      <c r="Q76" s="150" t="n">
        <v>43436</v>
      </c>
      <c r="R76" s="215" t="n">
        <v>0.383333333333333</v>
      </c>
      <c r="S76" s="216" t="n">
        <v>5</v>
      </c>
      <c r="T76" s="217"/>
    </row>
    <row r="77" customFormat="false" ht="16" hidden="false" customHeight="false" outlineLevel="0" collapsed="false">
      <c r="A77" s="16" t="s">
        <v>264</v>
      </c>
      <c r="B77" s="16" t="s">
        <v>875</v>
      </c>
      <c r="C77" s="17" t="s">
        <v>264</v>
      </c>
      <c r="D77" s="17" t="n">
        <v>111</v>
      </c>
      <c r="E77" s="16" t="s">
        <v>830</v>
      </c>
      <c r="F77" s="17" t="n">
        <v>2</v>
      </c>
      <c r="G77" s="17" t="n">
        <v>1</v>
      </c>
      <c r="H77" s="17" t="n">
        <v>9</v>
      </c>
      <c r="I77" s="17" t="n">
        <v>2</v>
      </c>
      <c r="J77" s="148" t="s">
        <v>125</v>
      </c>
      <c r="K77" s="148" t="s">
        <v>126</v>
      </c>
      <c r="L77" s="148" t="n">
        <v>4</v>
      </c>
      <c r="M77" s="148" t="s">
        <v>133</v>
      </c>
      <c r="N77" s="149" t="s">
        <v>674</v>
      </c>
      <c r="O77" s="139"/>
      <c r="P77" s="139"/>
      <c r="Q77" s="150" t="n">
        <v>43436</v>
      </c>
      <c r="R77" s="215" t="n">
        <v>0.386111111111111</v>
      </c>
      <c r="S77" s="216" t="n">
        <v>5</v>
      </c>
      <c r="T77" s="217"/>
    </row>
    <row r="78" customFormat="false" ht="16" hidden="false" customHeight="false" outlineLevel="0" collapsed="false">
      <c r="A78" s="16" t="s">
        <v>306</v>
      </c>
      <c r="B78" s="16" t="s">
        <v>875</v>
      </c>
      <c r="C78" s="164" t="s">
        <v>306</v>
      </c>
      <c r="D78" s="17" t="n">
        <v>152</v>
      </c>
      <c r="E78" s="16" t="s">
        <v>830</v>
      </c>
      <c r="F78" s="17" t="n">
        <v>3</v>
      </c>
      <c r="G78" s="17" t="n">
        <v>2</v>
      </c>
      <c r="H78" s="17" t="n">
        <v>12</v>
      </c>
      <c r="I78" s="17" t="n">
        <v>3</v>
      </c>
      <c r="J78" s="148" t="s">
        <v>125</v>
      </c>
      <c r="K78" s="148" t="s">
        <v>126</v>
      </c>
      <c r="L78" s="148" t="n">
        <v>4</v>
      </c>
      <c r="M78" s="148" t="s">
        <v>133</v>
      </c>
      <c r="N78" s="149" t="s">
        <v>674</v>
      </c>
      <c r="O78" s="138"/>
      <c r="P78" s="138"/>
      <c r="Q78" s="150" t="n">
        <v>43436</v>
      </c>
      <c r="R78" s="215" t="n">
        <v>0.390277777777778</v>
      </c>
      <c r="S78" s="216" t="n">
        <v>3.5</v>
      </c>
      <c r="T78" s="217"/>
    </row>
    <row r="79" customFormat="false" ht="16" hidden="false" customHeight="false" outlineLevel="0" collapsed="false">
      <c r="A79" s="16" t="s">
        <v>366</v>
      </c>
      <c r="B79" s="16" t="s">
        <v>875</v>
      </c>
      <c r="C79" s="164" t="s">
        <v>366</v>
      </c>
      <c r="D79" s="17" t="n">
        <v>208</v>
      </c>
      <c r="E79" s="16" t="s">
        <v>830</v>
      </c>
      <c r="F79" s="17" t="n">
        <v>3</v>
      </c>
      <c r="G79" s="17" t="n">
        <v>2</v>
      </c>
      <c r="H79" s="17" t="n">
        <v>6</v>
      </c>
      <c r="I79" s="17" t="n">
        <v>3</v>
      </c>
      <c r="J79" s="148" t="s">
        <v>125</v>
      </c>
      <c r="K79" s="148" t="s">
        <v>131</v>
      </c>
      <c r="L79" s="148" t="n">
        <v>4</v>
      </c>
      <c r="M79" s="148" t="s">
        <v>133</v>
      </c>
      <c r="N79" s="149" t="s">
        <v>674</v>
      </c>
      <c r="O79" s="223" t="s">
        <v>679</v>
      </c>
      <c r="P79" s="223" t="s">
        <v>338</v>
      </c>
      <c r="Q79" s="150" t="n">
        <v>43436</v>
      </c>
      <c r="R79" s="215" t="n">
        <v>0.394444444444444</v>
      </c>
      <c r="S79" s="216" t="n">
        <v>4</v>
      </c>
      <c r="T79" s="217"/>
    </row>
    <row r="80" customFormat="false" ht="16" hidden="false" customHeight="false" outlineLevel="0" collapsed="false">
      <c r="A80" s="16" t="s">
        <v>435</v>
      </c>
      <c r="B80" s="16" t="s">
        <v>875</v>
      </c>
      <c r="C80" s="17" t="s">
        <v>435</v>
      </c>
      <c r="D80" s="17" t="n">
        <v>271</v>
      </c>
      <c r="E80" s="16" t="s">
        <v>830</v>
      </c>
      <c r="F80" s="17" t="n">
        <v>4</v>
      </c>
      <c r="G80" s="17" t="n">
        <v>2</v>
      </c>
      <c r="H80" s="17" t="n">
        <v>6</v>
      </c>
      <c r="I80" s="17" t="n">
        <v>25</v>
      </c>
      <c r="J80" s="148" t="s">
        <v>125</v>
      </c>
      <c r="K80" s="148" t="s">
        <v>126</v>
      </c>
      <c r="L80" s="148" t="n">
        <v>4</v>
      </c>
      <c r="M80" s="148" t="s">
        <v>133</v>
      </c>
      <c r="N80" s="149" t="s">
        <v>674</v>
      </c>
      <c r="O80" s="139"/>
      <c r="P80" s="139"/>
      <c r="Q80" s="150" t="n">
        <v>43436</v>
      </c>
      <c r="R80" s="215" t="n">
        <v>0.397222222222222</v>
      </c>
      <c r="S80" s="216" t="n">
        <v>3</v>
      </c>
      <c r="T80" s="217"/>
    </row>
    <row r="81" customFormat="false" ht="16" hidden="false" customHeight="false" outlineLevel="0" collapsed="false">
      <c r="A81" s="160" t="s">
        <v>449</v>
      </c>
      <c r="B81" s="160" t="s">
        <v>875</v>
      </c>
      <c r="C81" s="222" t="s">
        <v>446</v>
      </c>
      <c r="D81" s="222" t="n">
        <v>283</v>
      </c>
      <c r="E81" s="16" t="s">
        <v>665</v>
      </c>
      <c r="F81" s="17" t="n">
        <v>4</v>
      </c>
      <c r="G81" s="17" t="n">
        <v>2</v>
      </c>
      <c r="H81" s="17" t="n">
        <v>4</v>
      </c>
      <c r="I81" s="17" t="n">
        <v>21</v>
      </c>
      <c r="J81" s="148" t="s">
        <v>125</v>
      </c>
      <c r="K81" s="148" t="s">
        <v>131</v>
      </c>
      <c r="L81" s="148" t="n">
        <v>4</v>
      </c>
      <c r="M81" s="148" t="s">
        <v>133</v>
      </c>
      <c r="N81" s="149" t="s">
        <v>674</v>
      </c>
      <c r="O81" s="138"/>
      <c r="P81" s="138"/>
      <c r="Q81" s="224" t="n">
        <v>43436</v>
      </c>
      <c r="R81" s="225" t="n">
        <v>0.4</v>
      </c>
      <c r="S81" s="226" t="n">
        <v>3</v>
      </c>
      <c r="T81" s="217"/>
    </row>
    <row r="82" customFormat="false" ht="16" hidden="false" customHeight="false" outlineLevel="0" collapsed="false">
      <c r="A82" s="16" t="s">
        <v>484</v>
      </c>
      <c r="B82" s="16" t="s">
        <v>876</v>
      </c>
      <c r="C82" s="164" t="s">
        <v>484</v>
      </c>
      <c r="D82" s="17" t="n">
        <v>315</v>
      </c>
      <c r="E82" s="16" t="s">
        <v>830</v>
      </c>
      <c r="F82" s="17" t="n">
        <v>5</v>
      </c>
      <c r="G82" s="17" t="n">
        <v>3</v>
      </c>
      <c r="H82" s="17" t="n">
        <v>1</v>
      </c>
      <c r="I82" s="17" t="n">
        <v>24</v>
      </c>
      <c r="J82" s="148" t="s">
        <v>125</v>
      </c>
      <c r="K82" s="148" t="s">
        <v>126</v>
      </c>
      <c r="L82" s="148" t="n">
        <v>4</v>
      </c>
      <c r="M82" s="148" t="s">
        <v>133</v>
      </c>
      <c r="N82" s="149" t="s">
        <v>674</v>
      </c>
      <c r="O82" s="138"/>
      <c r="P82" s="138"/>
      <c r="Q82" s="150" t="n">
        <v>43436</v>
      </c>
      <c r="R82" s="215" t="n">
        <v>0.404166666666667</v>
      </c>
      <c r="S82" s="216" t="n">
        <v>5</v>
      </c>
      <c r="T82" s="217" t="s">
        <v>678</v>
      </c>
    </row>
    <row r="83" customFormat="false" ht="16" hidden="false" customHeight="false" outlineLevel="0" collapsed="false">
      <c r="A83" s="16" t="s">
        <v>524</v>
      </c>
      <c r="B83" s="16" t="s">
        <v>876</v>
      </c>
      <c r="C83" s="164" t="s">
        <v>524</v>
      </c>
      <c r="D83" s="17" t="n">
        <v>354</v>
      </c>
      <c r="E83" s="16" t="s">
        <v>830</v>
      </c>
      <c r="F83" s="17" t="n">
        <v>5</v>
      </c>
      <c r="G83" s="17" t="n">
        <v>3</v>
      </c>
      <c r="H83" s="17" t="n">
        <v>9</v>
      </c>
      <c r="I83" s="17" t="n">
        <v>32</v>
      </c>
      <c r="J83" s="148" t="s">
        <v>125</v>
      </c>
      <c r="K83" s="148" t="s">
        <v>131</v>
      </c>
      <c r="L83" s="148" t="n">
        <v>4</v>
      </c>
      <c r="M83" s="148" t="s">
        <v>133</v>
      </c>
      <c r="N83" s="149" t="s">
        <v>674</v>
      </c>
      <c r="O83" s="138"/>
      <c r="P83" s="138"/>
      <c r="Q83" s="231" t="n">
        <v>43436</v>
      </c>
      <c r="R83" s="232" t="n">
        <v>0.408333333333333</v>
      </c>
      <c r="S83" s="233" t="n">
        <v>4</v>
      </c>
      <c r="T83" s="217"/>
    </row>
    <row r="84" customFormat="false" ht="16" hidden="false" customHeight="false" outlineLevel="0" collapsed="false">
      <c r="A84" s="16" t="s">
        <v>534</v>
      </c>
      <c r="B84" s="16" t="s">
        <v>876</v>
      </c>
      <c r="C84" s="164" t="s">
        <v>534</v>
      </c>
      <c r="D84" s="17" t="n">
        <v>364</v>
      </c>
      <c r="E84" s="16" t="s">
        <v>830</v>
      </c>
      <c r="F84" s="17" t="n">
        <v>6</v>
      </c>
      <c r="G84" s="17" t="n">
        <v>3</v>
      </c>
      <c r="H84" s="17" t="n">
        <v>4</v>
      </c>
      <c r="I84" s="17" t="n">
        <v>15</v>
      </c>
      <c r="J84" s="148" t="s">
        <v>125</v>
      </c>
      <c r="K84" s="148" t="s">
        <v>126</v>
      </c>
      <c r="L84" s="148" t="n">
        <v>4</v>
      </c>
      <c r="M84" s="148" t="s">
        <v>133</v>
      </c>
      <c r="N84" s="149" t="s">
        <v>674</v>
      </c>
      <c r="O84" s="138"/>
      <c r="P84" s="138"/>
      <c r="Q84" s="150" t="n">
        <v>43436</v>
      </c>
      <c r="R84" s="215" t="n">
        <v>0.413194444444444</v>
      </c>
      <c r="S84" s="216" t="n">
        <v>3</v>
      </c>
      <c r="T84" s="217"/>
    </row>
    <row r="85" customFormat="false" ht="16" hidden="false" customHeight="false" outlineLevel="0" collapsed="false">
      <c r="A85" s="16" t="s">
        <v>555</v>
      </c>
      <c r="B85" s="16" t="s">
        <v>876</v>
      </c>
      <c r="C85" s="164" t="s">
        <v>555</v>
      </c>
      <c r="D85" s="17" t="n">
        <v>384</v>
      </c>
      <c r="E85" s="16" t="s">
        <v>830</v>
      </c>
      <c r="F85" s="17" t="n">
        <v>6</v>
      </c>
      <c r="G85" s="17" t="n">
        <v>3</v>
      </c>
      <c r="H85" s="17" t="n">
        <v>3</v>
      </c>
      <c r="I85" s="17" t="n">
        <v>6</v>
      </c>
      <c r="J85" s="148" t="s">
        <v>125</v>
      </c>
      <c r="K85" s="148" t="s">
        <v>131</v>
      </c>
      <c r="L85" s="148" t="n">
        <v>4</v>
      </c>
      <c r="M85" s="148" t="s">
        <v>133</v>
      </c>
      <c r="N85" s="149" t="s">
        <v>674</v>
      </c>
      <c r="O85" s="138"/>
      <c r="P85" s="138"/>
      <c r="Q85" s="150" t="n">
        <v>43436</v>
      </c>
      <c r="R85" s="215" t="n">
        <v>0.418055555555556</v>
      </c>
      <c r="S85" s="216" t="n">
        <v>5</v>
      </c>
      <c r="T85" s="217"/>
    </row>
    <row r="86" customFormat="false" ht="16" hidden="false" customHeight="false" outlineLevel="0" collapsed="false">
      <c r="A86" s="16" t="s">
        <v>130</v>
      </c>
      <c r="B86" s="16" t="s">
        <v>876</v>
      </c>
      <c r="C86" s="17" t="s">
        <v>130</v>
      </c>
      <c r="D86" s="17" t="n">
        <v>2</v>
      </c>
      <c r="E86" s="16" t="s">
        <v>830</v>
      </c>
      <c r="F86" s="17" t="n">
        <v>1</v>
      </c>
      <c r="G86" s="17" t="n">
        <v>1</v>
      </c>
      <c r="H86" s="17" t="n">
        <v>6</v>
      </c>
      <c r="I86" s="17" t="n">
        <v>31</v>
      </c>
      <c r="J86" s="148" t="s">
        <v>125</v>
      </c>
      <c r="K86" s="148" t="s">
        <v>131</v>
      </c>
      <c r="L86" s="148" t="n">
        <v>4</v>
      </c>
      <c r="M86" s="148" t="s">
        <v>133</v>
      </c>
      <c r="N86" s="149" t="s">
        <v>664</v>
      </c>
      <c r="O86" s="138"/>
      <c r="P86" s="138"/>
      <c r="Q86" s="150" t="n">
        <v>43436</v>
      </c>
      <c r="R86" s="215" t="n">
        <v>0.58125</v>
      </c>
      <c r="S86" s="216" t="n">
        <v>4</v>
      </c>
      <c r="T86" s="217"/>
    </row>
    <row r="87" customFormat="false" ht="16" hidden="false" customHeight="false" outlineLevel="0" collapsed="false">
      <c r="A87" s="16" t="s">
        <v>217</v>
      </c>
      <c r="B87" s="16" t="s">
        <v>876</v>
      </c>
      <c r="C87" s="17" t="s">
        <v>217</v>
      </c>
      <c r="D87" s="17" t="n">
        <v>66</v>
      </c>
      <c r="E87" s="16" t="s">
        <v>830</v>
      </c>
      <c r="F87" s="17" t="n">
        <v>1</v>
      </c>
      <c r="G87" s="17" t="n">
        <v>1</v>
      </c>
      <c r="H87" s="17" t="n">
        <v>9</v>
      </c>
      <c r="I87" s="17" t="n">
        <v>32</v>
      </c>
      <c r="J87" s="148" t="s">
        <v>125</v>
      </c>
      <c r="K87" s="148" t="s">
        <v>126</v>
      </c>
      <c r="L87" s="148" t="n">
        <v>4</v>
      </c>
      <c r="M87" s="148" t="s">
        <v>133</v>
      </c>
      <c r="N87" s="149" t="s">
        <v>664</v>
      </c>
      <c r="O87" s="138"/>
      <c r="P87" s="138"/>
      <c r="Q87" s="150" t="n">
        <v>43436</v>
      </c>
      <c r="R87" s="215" t="n">
        <v>0.584722222222222</v>
      </c>
      <c r="S87" s="216" t="n">
        <v>3</v>
      </c>
      <c r="T87" s="217"/>
    </row>
    <row r="88" customFormat="false" ht="16" hidden="false" customHeight="false" outlineLevel="0" collapsed="false">
      <c r="A88" s="16" t="s">
        <v>268</v>
      </c>
      <c r="B88" s="16" t="s">
        <v>876</v>
      </c>
      <c r="C88" s="17" t="s">
        <v>268</v>
      </c>
      <c r="D88" s="17" t="n">
        <v>115</v>
      </c>
      <c r="E88" s="16" t="s">
        <v>830</v>
      </c>
      <c r="F88" s="17" t="n">
        <v>2</v>
      </c>
      <c r="G88" s="17" t="n">
        <v>1</v>
      </c>
      <c r="H88" s="17" t="n">
        <v>12</v>
      </c>
      <c r="I88" s="17" t="n">
        <v>1</v>
      </c>
      <c r="J88" s="148" t="s">
        <v>125</v>
      </c>
      <c r="K88" s="148" t="s">
        <v>131</v>
      </c>
      <c r="L88" s="148" t="n">
        <v>4</v>
      </c>
      <c r="M88" s="148" t="s">
        <v>133</v>
      </c>
      <c r="N88" s="149" t="s">
        <v>664</v>
      </c>
      <c r="O88" s="138"/>
      <c r="P88" s="138"/>
      <c r="Q88" s="150" t="n">
        <v>43436</v>
      </c>
      <c r="R88" s="215" t="n">
        <v>0.5875</v>
      </c>
      <c r="S88" s="216" t="n">
        <v>3</v>
      </c>
      <c r="T88" s="217"/>
    </row>
    <row r="89" customFormat="false" ht="16" hidden="false" customHeight="false" outlineLevel="0" collapsed="false">
      <c r="A89" s="16" t="s">
        <v>280</v>
      </c>
      <c r="B89" s="16" t="s">
        <v>876</v>
      </c>
      <c r="C89" s="17" t="s">
        <v>280</v>
      </c>
      <c r="D89" s="17" t="n">
        <v>127</v>
      </c>
      <c r="E89" s="16" t="s">
        <v>830</v>
      </c>
      <c r="F89" s="17" t="n">
        <v>2</v>
      </c>
      <c r="G89" s="17" t="n">
        <v>1</v>
      </c>
      <c r="H89" s="17" t="n">
        <v>8</v>
      </c>
      <c r="I89" s="17" t="n">
        <v>9</v>
      </c>
      <c r="J89" s="148" t="s">
        <v>125</v>
      </c>
      <c r="K89" s="148" t="s">
        <v>126</v>
      </c>
      <c r="L89" s="148" t="n">
        <v>4</v>
      </c>
      <c r="M89" s="148" t="s">
        <v>133</v>
      </c>
      <c r="N89" s="149" t="s">
        <v>664</v>
      </c>
      <c r="O89" s="138"/>
      <c r="P89" s="138"/>
      <c r="Q89" s="150" t="n">
        <v>43436</v>
      </c>
      <c r="R89" s="215" t="n">
        <v>0.590972222222222</v>
      </c>
      <c r="S89" s="216" t="n">
        <v>4</v>
      </c>
      <c r="T89" s="217"/>
    </row>
    <row r="90" customFormat="false" ht="16" hidden="false" customHeight="false" outlineLevel="0" collapsed="false">
      <c r="A90" s="16" t="s">
        <v>334</v>
      </c>
      <c r="B90" s="16" t="s">
        <v>876</v>
      </c>
      <c r="C90" s="164" t="s">
        <v>334</v>
      </c>
      <c r="D90" s="17" t="n">
        <v>178</v>
      </c>
      <c r="E90" s="16" t="s">
        <v>830</v>
      </c>
      <c r="F90" s="17" t="n">
        <v>3</v>
      </c>
      <c r="G90" s="17" t="n">
        <v>2</v>
      </c>
      <c r="H90" s="17" t="n">
        <v>12</v>
      </c>
      <c r="I90" s="17" t="n">
        <v>13</v>
      </c>
      <c r="J90" s="148" t="s">
        <v>125</v>
      </c>
      <c r="K90" s="148" t="s">
        <v>131</v>
      </c>
      <c r="L90" s="148" t="n">
        <v>4</v>
      </c>
      <c r="M90" s="148" t="s">
        <v>133</v>
      </c>
      <c r="N90" s="149" t="s">
        <v>664</v>
      </c>
      <c r="O90" s="138"/>
      <c r="P90" s="138"/>
      <c r="Q90" s="150" t="n">
        <v>43436</v>
      </c>
      <c r="R90" s="215" t="n">
        <v>0.0951388888888889</v>
      </c>
      <c r="S90" s="216" t="n">
        <v>4</v>
      </c>
      <c r="T90" s="217"/>
    </row>
    <row r="91" customFormat="false" ht="16" hidden="false" customHeight="false" outlineLevel="0" collapsed="false">
      <c r="A91" s="160" t="s">
        <v>336</v>
      </c>
      <c r="B91" s="160" t="s">
        <v>876</v>
      </c>
      <c r="C91" s="222" t="s">
        <v>321</v>
      </c>
      <c r="D91" s="222" t="n">
        <v>166</v>
      </c>
      <c r="E91" s="16" t="s">
        <v>665</v>
      </c>
      <c r="F91" s="17" t="n">
        <v>3</v>
      </c>
      <c r="G91" s="17" t="n">
        <v>2</v>
      </c>
      <c r="H91" s="17" t="n">
        <v>10</v>
      </c>
      <c r="I91" s="17" t="n">
        <v>9</v>
      </c>
      <c r="J91" s="148" t="s">
        <v>125</v>
      </c>
      <c r="K91" s="148" t="s">
        <v>126</v>
      </c>
      <c r="L91" s="148" t="n">
        <v>4</v>
      </c>
      <c r="M91" s="148" t="s">
        <v>133</v>
      </c>
      <c r="N91" s="149" t="s">
        <v>664</v>
      </c>
      <c r="O91" s="138"/>
      <c r="P91" s="138"/>
      <c r="Q91" s="224" t="n">
        <v>43436</v>
      </c>
      <c r="R91" s="225" t="n">
        <v>0.0979166666666667</v>
      </c>
      <c r="S91" s="226" t="n">
        <v>3</v>
      </c>
      <c r="T91" s="217"/>
    </row>
    <row r="92" customFormat="false" ht="16" hidden="false" customHeight="false" outlineLevel="0" collapsed="false">
      <c r="A92" s="160" t="s">
        <v>409</v>
      </c>
      <c r="B92" s="160" t="s">
        <v>876</v>
      </c>
      <c r="C92" s="222" t="s">
        <v>410</v>
      </c>
      <c r="D92" s="222" t="n">
        <v>256</v>
      </c>
      <c r="E92" s="16" t="s">
        <v>665</v>
      </c>
      <c r="F92" s="17" t="n">
        <v>4</v>
      </c>
      <c r="G92" s="17" t="n">
        <v>2</v>
      </c>
      <c r="H92" s="17" t="n">
        <v>4</v>
      </c>
      <c r="I92" s="17" t="n">
        <v>33</v>
      </c>
      <c r="J92" s="148" t="s">
        <v>125</v>
      </c>
      <c r="K92" s="148" t="s">
        <v>131</v>
      </c>
      <c r="L92" s="148" t="n">
        <v>4</v>
      </c>
      <c r="M92" s="148" t="s">
        <v>133</v>
      </c>
      <c r="N92" s="149" t="s">
        <v>664</v>
      </c>
      <c r="O92" s="138"/>
      <c r="P92" s="138"/>
      <c r="Q92" s="224" t="n">
        <v>43436</v>
      </c>
      <c r="R92" s="225" t="n">
        <v>0.102083333333333</v>
      </c>
      <c r="S92" s="226" t="n">
        <v>3</v>
      </c>
      <c r="T92" s="217"/>
    </row>
    <row r="93" customFormat="false" ht="16" hidden="false" customHeight="false" outlineLevel="0" collapsed="false">
      <c r="A93" s="16" t="s">
        <v>445</v>
      </c>
      <c r="B93" s="16" t="s">
        <v>876</v>
      </c>
      <c r="C93" s="164" t="s">
        <v>445</v>
      </c>
      <c r="D93" s="17" t="n">
        <v>282</v>
      </c>
      <c r="E93" s="16" t="s">
        <v>830</v>
      </c>
      <c r="F93" s="17" t="n">
        <v>4</v>
      </c>
      <c r="G93" s="17" t="n">
        <v>2</v>
      </c>
      <c r="H93" s="17" t="n">
        <v>5</v>
      </c>
      <c r="I93" s="17" t="n">
        <v>20</v>
      </c>
      <c r="J93" s="148" t="s">
        <v>125</v>
      </c>
      <c r="K93" s="148" t="s">
        <v>126</v>
      </c>
      <c r="L93" s="148" t="n">
        <v>4</v>
      </c>
      <c r="M93" s="148" t="s">
        <v>133</v>
      </c>
      <c r="N93" s="149" t="s">
        <v>664</v>
      </c>
      <c r="O93" s="138"/>
      <c r="P93" s="138"/>
      <c r="Q93" s="150" t="n">
        <v>43436</v>
      </c>
      <c r="R93" s="215" t="n">
        <v>0.105555555555556</v>
      </c>
      <c r="S93" s="216" t="n">
        <v>3</v>
      </c>
      <c r="T93" s="217"/>
    </row>
    <row r="94" customFormat="false" ht="16" hidden="false" customHeight="false" outlineLevel="0" collapsed="false">
      <c r="A94" s="16" t="s">
        <v>459</v>
      </c>
      <c r="B94" s="16" t="s">
        <v>876</v>
      </c>
      <c r="C94" s="164" t="s">
        <v>459</v>
      </c>
      <c r="D94" s="17" t="n">
        <v>294</v>
      </c>
      <c r="E94" s="16" t="s">
        <v>830</v>
      </c>
      <c r="F94" s="17" t="n">
        <v>5</v>
      </c>
      <c r="G94" s="17" t="n">
        <v>3</v>
      </c>
      <c r="H94" s="17" t="n">
        <v>3</v>
      </c>
      <c r="I94" s="17" t="n">
        <v>32</v>
      </c>
      <c r="J94" s="148" t="s">
        <v>125</v>
      </c>
      <c r="K94" s="148" t="s">
        <v>131</v>
      </c>
      <c r="L94" s="148" t="n">
        <v>4</v>
      </c>
      <c r="M94" s="148" t="s">
        <v>133</v>
      </c>
      <c r="N94" s="149" t="s">
        <v>664</v>
      </c>
      <c r="O94" s="138"/>
      <c r="P94" s="138"/>
      <c r="Q94" s="150" t="n">
        <v>43436</v>
      </c>
      <c r="R94" s="215" t="n">
        <v>0.109027777777778</v>
      </c>
      <c r="S94" s="216" t="n">
        <v>3</v>
      </c>
      <c r="T94" s="217"/>
    </row>
    <row r="95" customFormat="false" ht="16" hidden="false" customHeight="false" outlineLevel="0" collapsed="false">
      <c r="A95" s="16" t="s">
        <v>512</v>
      </c>
      <c r="B95" s="16" t="s">
        <v>876</v>
      </c>
      <c r="C95" s="164" t="s">
        <v>512</v>
      </c>
      <c r="D95" s="17" t="n">
        <v>342</v>
      </c>
      <c r="E95" s="16" t="s">
        <v>830</v>
      </c>
      <c r="F95" s="17" t="n">
        <v>5</v>
      </c>
      <c r="G95" s="17" t="n">
        <v>3</v>
      </c>
      <c r="H95" s="17" t="n">
        <v>13</v>
      </c>
      <c r="I95" s="17" t="n">
        <v>24</v>
      </c>
      <c r="J95" s="148" t="s">
        <v>125</v>
      </c>
      <c r="K95" s="148" t="s">
        <v>126</v>
      </c>
      <c r="L95" s="148" t="n">
        <v>4</v>
      </c>
      <c r="M95" s="148" t="s">
        <v>133</v>
      </c>
      <c r="N95" s="149" t="s">
        <v>664</v>
      </c>
      <c r="O95" s="138"/>
      <c r="P95" s="138"/>
      <c r="Q95" s="231" t="n">
        <v>43436</v>
      </c>
      <c r="R95" s="232" t="n">
        <v>0.1125</v>
      </c>
      <c r="S95" s="233" t="n">
        <v>4</v>
      </c>
      <c r="T95" s="217"/>
    </row>
    <row r="96" customFormat="false" ht="16" hidden="false" customHeight="false" outlineLevel="0" collapsed="false">
      <c r="A96" s="16" t="s">
        <v>574</v>
      </c>
      <c r="B96" s="16" t="s">
        <v>876</v>
      </c>
      <c r="C96" s="164" t="s">
        <v>574</v>
      </c>
      <c r="D96" s="17" t="n">
        <v>403</v>
      </c>
      <c r="E96" s="16" t="s">
        <v>830</v>
      </c>
      <c r="F96" s="17" t="n">
        <v>6</v>
      </c>
      <c r="G96" s="17" t="n">
        <v>3</v>
      </c>
      <c r="H96" s="17" t="n">
        <v>12</v>
      </c>
      <c r="I96" s="17" t="n">
        <v>1</v>
      </c>
      <c r="J96" s="148" t="s">
        <v>125</v>
      </c>
      <c r="K96" s="148" t="s">
        <v>131</v>
      </c>
      <c r="L96" s="148" t="n">
        <v>4</v>
      </c>
      <c r="M96" s="148" t="s">
        <v>133</v>
      </c>
      <c r="N96" s="149" t="s">
        <v>664</v>
      </c>
      <c r="O96" s="138"/>
      <c r="P96" s="138"/>
      <c r="Q96" s="150" t="n">
        <v>43436</v>
      </c>
      <c r="R96" s="215" t="n">
        <v>0.115972222222222</v>
      </c>
      <c r="S96" s="216" t="n">
        <v>4</v>
      </c>
      <c r="T96" s="217"/>
    </row>
    <row r="97" customFormat="false" ht="16" hidden="false" customHeight="false" outlineLevel="0" collapsed="false">
      <c r="A97" s="16" t="s">
        <v>582</v>
      </c>
      <c r="B97" s="16" t="s">
        <v>876</v>
      </c>
      <c r="C97" s="164" t="s">
        <v>582</v>
      </c>
      <c r="D97" s="17" t="n">
        <v>411</v>
      </c>
      <c r="E97" s="16" t="s">
        <v>830</v>
      </c>
      <c r="F97" s="17" t="n">
        <v>6</v>
      </c>
      <c r="G97" s="17" t="n">
        <v>3</v>
      </c>
      <c r="H97" s="17" t="n">
        <v>11</v>
      </c>
      <c r="I97" s="17" t="n">
        <v>6</v>
      </c>
      <c r="J97" s="148" t="s">
        <v>125</v>
      </c>
      <c r="K97" s="148" t="s">
        <v>126</v>
      </c>
      <c r="L97" s="148" t="n">
        <v>4</v>
      </c>
      <c r="M97" s="148" t="s">
        <v>133</v>
      </c>
      <c r="N97" s="149" t="s">
        <v>664</v>
      </c>
      <c r="O97" s="138"/>
      <c r="P97" s="138"/>
      <c r="Q97" s="150" t="n">
        <v>43436</v>
      </c>
      <c r="R97" s="215" t="n">
        <v>0.11875</v>
      </c>
      <c r="S97" s="216" t="n">
        <v>3</v>
      </c>
      <c r="T97" s="217"/>
    </row>
    <row r="98" customFormat="false" ht="16" hidden="false" customHeight="false" outlineLevel="0" collapsed="false">
      <c r="A98" s="16" t="s">
        <v>155</v>
      </c>
      <c r="B98" s="16" t="s">
        <v>876</v>
      </c>
      <c r="C98" s="222" t="s">
        <v>155</v>
      </c>
      <c r="D98" s="17" t="n">
        <v>13</v>
      </c>
      <c r="E98" s="16" t="s">
        <v>830</v>
      </c>
      <c r="F98" s="17" t="n">
        <v>1</v>
      </c>
      <c r="G98" s="17" t="n">
        <v>1</v>
      </c>
      <c r="H98" s="17" t="n">
        <v>4</v>
      </c>
      <c r="I98" s="17" t="n">
        <v>29</v>
      </c>
      <c r="J98" s="148" t="s">
        <v>125</v>
      </c>
      <c r="K98" s="148" t="s">
        <v>126</v>
      </c>
      <c r="L98" s="148" t="n">
        <v>4</v>
      </c>
      <c r="M98" s="148" t="s">
        <v>133</v>
      </c>
      <c r="N98" s="149" t="s">
        <v>673</v>
      </c>
      <c r="O98" s="138"/>
      <c r="P98" s="138"/>
      <c r="Q98" s="150" t="n">
        <v>43436</v>
      </c>
      <c r="R98" s="215" t="n">
        <v>0.738888888888889</v>
      </c>
      <c r="S98" s="216" t="n">
        <v>2.5</v>
      </c>
      <c r="T98" s="217"/>
    </row>
    <row r="99" customFormat="false" ht="16" hidden="false" customHeight="false" outlineLevel="0" collapsed="false">
      <c r="A99" s="16" t="s">
        <v>185</v>
      </c>
      <c r="B99" s="16" t="s">
        <v>876</v>
      </c>
      <c r="C99" s="17" t="s">
        <v>185</v>
      </c>
      <c r="D99" s="17" t="n">
        <v>37</v>
      </c>
      <c r="E99" s="16" t="s">
        <v>830</v>
      </c>
      <c r="F99" s="17" t="n">
        <v>1</v>
      </c>
      <c r="G99" s="17" t="n">
        <v>1</v>
      </c>
      <c r="H99" s="17" t="n">
        <v>8</v>
      </c>
      <c r="I99" s="17" t="n">
        <v>19</v>
      </c>
      <c r="J99" s="148" t="s">
        <v>125</v>
      </c>
      <c r="K99" s="148" t="s">
        <v>131</v>
      </c>
      <c r="L99" s="148" t="n">
        <v>4</v>
      </c>
      <c r="M99" s="148" t="s">
        <v>133</v>
      </c>
      <c r="N99" s="149" t="s">
        <v>673</v>
      </c>
      <c r="O99" s="138"/>
      <c r="P99" s="138"/>
      <c r="Q99" s="150" t="n">
        <v>43436</v>
      </c>
      <c r="R99" s="215" t="n">
        <v>0.741666666666667</v>
      </c>
      <c r="S99" s="216" t="n">
        <v>3.5</v>
      </c>
      <c r="T99" s="217"/>
    </row>
    <row r="100" customFormat="false" ht="16" hidden="false" customHeight="false" outlineLevel="0" collapsed="false">
      <c r="A100" s="160" t="s">
        <v>272</v>
      </c>
      <c r="B100" s="160" t="s">
        <v>876</v>
      </c>
      <c r="C100" s="222" t="s">
        <v>239</v>
      </c>
      <c r="D100" s="222" t="n">
        <v>88</v>
      </c>
      <c r="E100" s="16" t="s">
        <v>665</v>
      </c>
      <c r="F100" s="17" t="n">
        <v>2</v>
      </c>
      <c r="G100" s="17" t="n">
        <v>1</v>
      </c>
      <c r="H100" s="17" t="n">
        <v>2</v>
      </c>
      <c r="I100" s="17" t="n">
        <v>11</v>
      </c>
      <c r="J100" s="148" t="s">
        <v>125</v>
      </c>
      <c r="K100" s="148" t="s">
        <v>126</v>
      </c>
      <c r="L100" s="148" t="n">
        <v>4</v>
      </c>
      <c r="M100" s="148" t="s">
        <v>133</v>
      </c>
      <c r="N100" s="149" t="s">
        <v>673</v>
      </c>
      <c r="O100" s="138"/>
      <c r="P100" s="138"/>
      <c r="Q100" s="224" t="n">
        <v>43436</v>
      </c>
      <c r="R100" s="225" t="n">
        <v>0.745833333333333</v>
      </c>
      <c r="S100" s="226" t="n">
        <v>3.5</v>
      </c>
      <c r="T100" s="217"/>
    </row>
    <row r="101" customFormat="false" ht="16" hidden="false" customHeight="false" outlineLevel="0" collapsed="false">
      <c r="A101" s="16" t="s">
        <v>287</v>
      </c>
      <c r="B101" s="16" t="s">
        <v>876</v>
      </c>
      <c r="C101" s="17" t="s">
        <v>287</v>
      </c>
      <c r="D101" s="17" t="n">
        <v>134</v>
      </c>
      <c r="E101" s="16" t="s">
        <v>830</v>
      </c>
      <c r="F101" s="17" t="n">
        <v>2</v>
      </c>
      <c r="G101" s="17" t="n">
        <v>1</v>
      </c>
      <c r="H101" s="17" t="n">
        <v>12</v>
      </c>
      <c r="I101" s="17" t="n">
        <v>11</v>
      </c>
      <c r="J101" s="148" t="s">
        <v>125</v>
      </c>
      <c r="K101" s="148" t="s">
        <v>131</v>
      </c>
      <c r="L101" s="148" t="n">
        <v>4</v>
      </c>
      <c r="M101" s="148" t="s">
        <v>133</v>
      </c>
      <c r="N101" s="149" t="s">
        <v>673</v>
      </c>
      <c r="O101" s="138"/>
      <c r="P101" s="138"/>
      <c r="Q101" s="150" t="n">
        <v>43436</v>
      </c>
      <c r="R101" s="215" t="n">
        <v>0.75</v>
      </c>
      <c r="S101" s="216" t="n">
        <v>4.5</v>
      </c>
      <c r="T101" s="217"/>
    </row>
    <row r="102" customFormat="false" ht="16" hidden="false" customHeight="false" outlineLevel="0" collapsed="false">
      <c r="A102" s="160" t="s">
        <v>357</v>
      </c>
      <c r="B102" s="160" t="s">
        <v>876</v>
      </c>
      <c r="C102" s="222" t="s">
        <v>331</v>
      </c>
      <c r="D102" s="222" t="n">
        <v>174</v>
      </c>
      <c r="E102" s="16" t="s">
        <v>665</v>
      </c>
      <c r="F102" s="17" t="n">
        <v>3</v>
      </c>
      <c r="G102" s="17" t="n">
        <v>2</v>
      </c>
      <c r="H102" s="17" t="n">
        <v>9</v>
      </c>
      <c r="I102" s="17" t="n">
        <v>14</v>
      </c>
      <c r="J102" s="148" t="s">
        <v>125</v>
      </c>
      <c r="K102" s="148" t="s">
        <v>131</v>
      </c>
      <c r="L102" s="148" t="n">
        <v>4</v>
      </c>
      <c r="M102" s="148" t="s">
        <v>133</v>
      </c>
      <c r="N102" s="149" t="s">
        <v>673</v>
      </c>
      <c r="O102" s="138"/>
      <c r="P102" s="138"/>
      <c r="Q102" s="224" t="n">
        <v>43436</v>
      </c>
      <c r="R102" s="225" t="n">
        <v>0.753472222222222</v>
      </c>
      <c r="S102" s="226" t="n">
        <v>4</v>
      </c>
      <c r="T102" s="217"/>
    </row>
    <row r="103" customFormat="false" ht="16" hidden="false" customHeight="false" outlineLevel="0" collapsed="false">
      <c r="A103" s="16" t="s">
        <v>363</v>
      </c>
      <c r="B103" s="16" t="s">
        <v>876</v>
      </c>
      <c r="C103" s="164" t="s">
        <v>363</v>
      </c>
      <c r="D103" s="17" t="n">
        <v>205</v>
      </c>
      <c r="E103" s="16" t="s">
        <v>830</v>
      </c>
      <c r="F103" s="17" t="n">
        <v>3</v>
      </c>
      <c r="G103" s="17" t="n">
        <v>2</v>
      </c>
      <c r="H103" s="17" t="n">
        <v>2</v>
      </c>
      <c r="I103" s="17" t="n">
        <v>7</v>
      </c>
      <c r="J103" s="148" t="s">
        <v>125</v>
      </c>
      <c r="K103" s="148" t="s">
        <v>126</v>
      </c>
      <c r="L103" s="148" t="n">
        <v>4</v>
      </c>
      <c r="M103" s="148" t="s">
        <v>133</v>
      </c>
      <c r="N103" s="149" t="s">
        <v>673</v>
      </c>
      <c r="O103" s="138"/>
      <c r="P103" s="138"/>
      <c r="Q103" s="231" t="n">
        <v>43436</v>
      </c>
      <c r="R103" s="232" t="n">
        <v>0.755555555555556</v>
      </c>
      <c r="S103" s="233" t="n">
        <v>3</v>
      </c>
      <c r="T103" s="217"/>
    </row>
    <row r="104" customFormat="false" ht="16" hidden="false" customHeight="false" outlineLevel="0" collapsed="false">
      <c r="A104" s="16" t="s">
        <v>412</v>
      </c>
      <c r="B104" s="16" t="s">
        <v>876</v>
      </c>
      <c r="C104" s="17" t="s">
        <v>412</v>
      </c>
      <c r="D104" s="17" t="n">
        <v>249</v>
      </c>
      <c r="E104" s="16" t="s">
        <v>830</v>
      </c>
      <c r="F104" s="17" t="n">
        <v>4</v>
      </c>
      <c r="G104" s="17" t="n">
        <v>2</v>
      </c>
      <c r="H104" s="17" t="n">
        <v>11</v>
      </c>
      <c r="I104" s="17" t="n">
        <v>32</v>
      </c>
      <c r="J104" s="148" t="s">
        <v>125</v>
      </c>
      <c r="K104" s="148" t="s">
        <v>131</v>
      </c>
      <c r="L104" s="148" t="n">
        <v>4</v>
      </c>
      <c r="M104" s="148" t="s">
        <v>133</v>
      </c>
      <c r="N104" s="149" t="s">
        <v>673</v>
      </c>
      <c r="O104" s="139"/>
      <c r="P104" s="139"/>
      <c r="Q104" s="150" t="n">
        <v>43436</v>
      </c>
      <c r="R104" s="215" t="n">
        <v>0.758333333333333</v>
      </c>
      <c r="S104" s="216" t="n">
        <v>7</v>
      </c>
      <c r="T104" s="217"/>
    </row>
    <row r="105" customFormat="false" ht="16" hidden="false" customHeight="false" outlineLevel="0" collapsed="false">
      <c r="A105" s="16" t="s">
        <v>440</v>
      </c>
      <c r="B105" s="16" t="s">
        <v>876</v>
      </c>
      <c r="C105" s="17" t="s">
        <v>440</v>
      </c>
      <c r="D105" s="17" t="n">
        <v>276</v>
      </c>
      <c r="E105" s="16" t="s">
        <v>830</v>
      </c>
      <c r="F105" s="17" t="n">
        <v>4</v>
      </c>
      <c r="G105" s="17" t="n">
        <v>2</v>
      </c>
      <c r="H105" s="17" t="n">
        <v>3</v>
      </c>
      <c r="I105" s="17" t="n">
        <v>24</v>
      </c>
      <c r="J105" s="148" t="s">
        <v>125</v>
      </c>
      <c r="K105" s="148" t="s">
        <v>126</v>
      </c>
      <c r="L105" s="148" t="n">
        <v>4</v>
      </c>
      <c r="M105" s="148" t="s">
        <v>133</v>
      </c>
      <c r="N105" s="149" t="s">
        <v>673</v>
      </c>
      <c r="O105" s="139"/>
      <c r="P105" s="139"/>
      <c r="Q105" s="150" t="n">
        <v>43436</v>
      </c>
      <c r="R105" s="215" t="n">
        <v>0.761111111111111</v>
      </c>
      <c r="S105" s="216" t="n">
        <v>3</v>
      </c>
      <c r="T105" s="217"/>
    </row>
    <row r="106" customFormat="false" ht="16" hidden="false" customHeight="false" outlineLevel="0" collapsed="false">
      <c r="A106" s="16" t="s">
        <v>504</v>
      </c>
      <c r="B106" s="16" t="s">
        <v>876</v>
      </c>
      <c r="C106" s="164" t="s">
        <v>504</v>
      </c>
      <c r="D106" s="17" t="n">
        <v>334</v>
      </c>
      <c r="E106" s="16" t="s">
        <v>830</v>
      </c>
      <c r="F106" s="17" t="n">
        <v>5</v>
      </c>
      <c r="G106" s="17" t="n">
        <v>3</v>
      </c>
      <c r="H106" s="17" t="n">
        <v>8</v>
      </c>
      <c r="I106" s="17" t="n">
        <v>23</v>
      </c>
      <c r="J106" s="148" t="s">
        <v>125</v>
      </c>
      <c r="K106" s="148" t="s">
        <v>131</v>
      </c>
      <c r="L106" s="148" t="n">
        <v>4</v>
      </c>
      <c r="M106" s="148" t="s">
        <v>133</v>
      </c>
      <c r="N106" s="149" t="s">
        <v>673</v>
      </c>
      <c r="O106" s="138"/>
      <c r="P106" s="138"/>
      <c r="Q106" s="150" t="n">
        <v>43436</v>
      </c>
      <c r="R106" s="215" t="n">
        <v>0.763888888888889</v>
      </c>
      <c r="S106" s="216" t="n">
        <v>3</v>
      </c>
      <c r="T106" s="217"/>
    </row>
    <row r="107" customFormat="false" ht="16" hidden="false" customHeight="false" outlineLevel="0" collapsed="false">
      <c r="A107" s="16" t="s">
        <v>520</v>
      </c>
      <c r="B107" s="16" t="s">
        <v>876</v>
      </c>
      <c r="C107" s="164" t="s">
        <v>520</v>
      </c>
      <c r="D107" s="17" t="n">
        <v>350</v>
      </c>
      <c r="E107" s="16" t="s">
        <v>830</v>
      </c>
      <c r="F107" s="17" t="n">
        <v>5</v>
      </c>
      <c r="G107" s="17" t="n">
        <v>3</v>
      </c>
      <c r="H107" s="17" t="n">
        <v>12</v>
      </c>
      <c r="I107" s="17" t="n">
        <v>29</v>
      </c>
      <c r="J107" s="148" t="s">
        <v>125</v>
      </c>
      <c r="K107" s="148" t="s">
        <v>126</v>
      </c>
      <c r="L107" s="148" t="n">
        <v>4</v>
      </c>
      <c r="M107" s="148" t="s">
        <v>133</v>
      </c>
      <c r="N107" s="149" t="s">
        <v>673</v>
      </c>
      <c r="O107" s="138"/>
      <c r="P107" s="138"/>
      <c r="Q107" s="150" t="n">
        <v>43436</v>
      </c>
      <c r="R107" s="215" t="n">
        <v>0.767361111111111</v>
      </c>
      <c r="S107" s="216" t="n">
        <v>2.5</v>
      </c>
      <c r="T107" s="217"/>
    </row>
    <row r="108" customFormat="false" ht="16" hidden="false" customHeight="false" outlineLevel="0" collapsed="false">
      <c r="A108" s="16" t="s">
        <v>537</v>
      </c>
      <c r="B108" s="16" t="s">
        <v>876</v>
      </c>
      <c r="C108" s="164" t="s">
        <v>537</v>
      </c>
      <c r="D108" s="17" t="n">
        <v>367</v>
      </c>
      <c r="E108" s="16" t="s">
        <v>830</v>
      </c>
      <c r="F108" s="17" t="n">
        <v>6</v>
      </c>
      <c r="G108" s="17" t="n">
        <v>3</v>
      </c>
      <c r="H108" s="17" t="n">
        <v>2</v>
      </c>
      <c r="I108" s="17" t="n">
        <v>15</v>
      </c>
      <c r="J108" s="148" t="s">
        <v>125</v>
      </c>
      <c r="K108" s="148" t="s">
        <v>131</v>
      </c>
      <c r="L108" s="148" t="n">
        <v>4</v>
      </c>
      <c r="M108" s="148" t="s">
        <v>133</v>
      </c>
      <c r="N108" s="149" t="s">
        <v>673</v>
      </c>
      <c r="O108" s="138"/>
      <c r="P108" s="138"/>
      <c r="Q108" s="150" t="n">
        <v>43436</v>
      </c>
      <c r="R108" s="215" t="n">
        <v>0.770833333333333</v>
      </c>
      <c r="S108" s="216" t="n">
        <v>2</v>
      </c>
      <c r="T108" s="217"/>
    </row>
    <row r="109" customFormat="false" ht="16" hidden="false" customHeight="false" outlineLevel="0" collapsed="false">
      <c r="A109" s="16" t="s">
        <v>560</v>
      </c>
      <c r="B109" s="16" t="s">
        <v>876</v>
      </c>
      <c r="C109" s="164" t="s">
        <v>560</v>
      </c>
      <c r="D109" s="17" t="n">
        <v>388</v>
      </c>
      <c r="E109" s="16" t="s">
        <v>830</v>
      </c>
      <c r="F109" s="17" t="n">
        <v>6</v>
      </c>
      <c r="G109" s="17" t="n">
        <v>3</v>
      </c>
      <c r="H109" s="17" t="n">
        <v>6</v>
      </c>
      <c r="I109" s="17" t="n">
        <v>3</v>
      </c>
      <c r="J109" s="148" t="s">
        <v>125</v>
      </c>
      <c r="K109" s="148" t="s">
        <v>126</v>
      </c>
      <c r="L109" s="148" t="n">
        <v>4</v>
      </c>
      <c r="M109" s="148" t="s">
        <v>133</v>
      </c>
      <c r="N109" s="149" t="s">
        <v>673</v>
      </c>
      <c r="O109" s="138"/>
      <c r="P109" s="138"/>
      <c r="Q109" s="150" t="n">
        <v>43436</v>
      </c>
      <c r="R109" s="215" t="n">
        <v>0.774305555555555</v>
      </c>
      <c r="S109" s="216" t="n">
        <v>3</v>
      </c>
      <c r="T109" s="217"/>
    </row>
    <row r="110" customFormat="false" ht="16" hidden="false" customHeight="false" outlineLevel="0" collapsed="false">
      <c r="A110" s="16" t="s">
        <v>168</v>
      </c>
      <c r="B110" s="16" t="s">
        <v>876</v>
      </c>
      <c r="C110" s="17" t="s">
        <v>168</v>
      </c>
      <c r="D110" s="17" t="n">
        <v>22</v>
      </c>
      <c r="E110" s="16" t="s">
        <v>830</v>
      </c>
      <c r="F110" s="17" t="n">
        <v>1</v>
      </c>
      <c r="G110" s="17" t="n">
        <v>1</v>
      </c>
      <c r="H110" s="17" t="n">
        <v>4</v>
      </c>
      <c r="I110" s="17" t="n">
        <v>25</v>
      </c>
      <c r="J110" s="148" t="s">
        <v>125</v>
      </c>
      <c r="K110" s="148" t="s">
        <v>131</v>
      </c>
      <c r="L110" s="148" t="n">
        <v>4</v>
      </c>
      <c r="M110" s="148" t="s">
        <v>133</v>
      </c>
      <c r="N110" s="149" t="s">
        <v>676</v>
      </c>
      <c r="O110" s="223" t="s">
        <v>679</v>
      </c>
      <c r="P110" s="223" t="s">
        <v>135</v>
      </c>
      <c r="Q110" s="150" t="n">
        <v>43436</v>
      </c>
      <c r="R110" s="215" t="n">
        <v>0.90625</v>
      </c>
      <c r="S110" s="216" t="n">
        <v>4</v>
      </c>
      <c r="T110" s="217"/>
    </row>
    <row r="111" customFormat="false" ht="16" hidden="false" customHeight="false" outlineLevel="0" collapsed="false">
      <c r="A111" s="16" t="s">
        <v>175</v>
      </c>
      <c r="B111" s="16" t="s">
        <v>876</v>
      </c>
      <c r="C111" s="17" t="s">
        <v>175</v>
      </c>
      <c r="D111" s="17" t="n">
        <v>27</v>
      </c>
      <c r="E111" s="16" t="s">
        <v>830</v>
      </c>
      <c r="F111" s="17" t="n">
        <v>1</v>
      </c>
      <c r="G111" s="17" t="n">
        <v>1</v>
      </c>
      <c r="H111" s="17" t="n">
        <v>1</v>
      </c>
      <c r="I111" s="17" t="n">
        <v>24</v>
      </c>
      <c r="J111" s="148" t="s">
        <v>125</v>
      </c>
      <c r="K111" s="148" t="s">
        <v>126</v>
      </c>
      <c r="L111" s="148" t="n">
        <v>4</v>
      </c>
      <c r="M111" s="148" t="s">
        <v>133</v>
      </c>
      <c r="N111" s="149" t="s">
        <v>676</v>
      </c>
      <c r="O111" s="139"/>
      <c r="P111" s="139"/>
      <c r="Q111" s="150" t="n">
        <v>43436</v>
      </c>
      <c r="R111" s="215" t="n">
        <v>0.909027777777778</v>
      </c>
      <c r="S111" s="216" t="n">
        <v>3</v>
      </c>
      <c r="T111" s="217"/>
    </row>
    <row r="112" customFormat="false" ht="16" hidden="false" customHeight="false" outlineLevel="0" collapsed="false">
      <c r="A112" s="160" t="s">
        <v>249</v>
      </c>
      <c r="B112" s="160" t="s">
        <v>876</v>
      </c>
      <c r="C112" s="222" t="s">
        <v>245</v>
      </c>
      <c r="D112" s="222" t="n">
        <v>94</v>
      </c>
      <c r="E112" s="16" t="s">
        <v>665</v>
      </c>
      <c r="F112" s="17" t="n">
        <v>2</v>
      </c>
      <c r="G112" s="17" t="n">
        <v>1</v>
      </c>
      <c r="H112" s="17" t="n">
        <v>4</v>
      </c>
      <c r="I112" s="17" t="n">
        <v>7</v>
      </c>
      <c r="J112" s="148" t="s">
        <v>125</v>
      </c>
      <c r="K112" s="148" t="s">
        <v>131</v>
      </c>
      <c r="L112" s="148" t="n">
        <v>4</v>
      </c>
      <c r="M112" s="148" t="s">
        <v>133</v>
      </c>
      <c r="N112" s="149" t="s">
        <v>676</v>
      </c>
      <c r="O112" s="138"/>
      <c r="P112" s="138"/>
      <c r="Q112" s="224" t="n">
        <v>43436</v>
      </c>
      <c r="R112" s="225" t="n">
        <v>0.913194444444444</v>
      </c>
      <c r="S112" s="226" t="n">
        <v>4</v>
      </c>
      <c r="T112" s="217"/>
    </row>
    <row r="113" customFormat="false" ht="16" hidden="false" customHeight="false" outlineLevel="0" collapsed="false">
      <c r="A113" s="16" t="s">
        <v>259</v>
      </c>
      <c r="B113" s="16" t="s">
        <v>876</v>
      </c>
      <c r="C113" s="17" t="s">
        <v>259</v>
      </c>
      <c r="D113" s="17" t="n">
        <v>108</v>
      </c>
      <c r="E113" s="16" t="s">
        <v>830</v>
      </c>
      <c r="F113" s="17" t="n">
        <v>2</v>
      </c>
      <c r="G113" s="17" t="n">
        <v>1</v>
      </c>
      <c r="H113" s="17" t="n">
        <v>1</v>
      </c>
      <c r="I113" s="17" t="n">
        <v>2</v>
      </c>
      <c r="J113" s="148" t="s">
        <v>125</v>
      </c>
      <c r="K113" s="148" t="s">
        <v>126</v>
      </c>
      <c r="L113" s="148" t="n">
        <v>4</v>
      </c>
      <c r="M113" s="148" t="s">
        <v>133</v>
      </c>
      <c r="N113" s="149" t="s">
        <v>676</v>
      </c>
      <c r="O113" s="138"/>
      <c r="P113" s="138"/>
      <c r="Q113" s="150" t="n">
        <v>43436</v>
      </c>
      <c r="R113" s="215" t="n">
        <v>0.916666666666667</v>
      </c>
      <c r="S113" s="216" t="n">
        <v>3</v>
      </c>
      <c r="T113" s="217"/>
    </row>
    <row r="114" customFormat="false" ht="16" hidden="false" customHeight="false" outlineLevel="0" collapsed="false">
      <c r="A114" s="16" t="s">
        <v>337</v>
      </c>
      <c r="B114" s="16" t="s">
        <v>876</v>
      </c>
      <c r="C114" s="164" t="s">
        <v>337</v>
      </c>
      <c r="D114" s="17" t="n">
        <v>180</v>
      </c>
      <c r="E114" s="16" t="s">
        <v>830</v>
      </c>
      <c r="F114" s="17" t="n">
        <v>3</v>
      </c>
      <c r="G114" s="17" t="n">
        <v>2</v>
      </c>
      <c r="H114" s="17" t="n">
        <v>13</v>
      </c>
      <c r="I114" s="17" t="n">
        <v>14</v>
      </c>
      <c r="J114" s="148" t="s">
        <v>125</v>
      </c>
      <c r="K114" s="148" t="s">
        <v>126</v>
      </c>
      <c r="L114" s="148" t="n">
        <v>4</v>
      </c>
      <c r="M114" s="148" t="s">
        <v>133</v>
      </c>
      <c r="N114" s="149" t="s">
        <v>676</v>
      </c>
      <c r="O114" s="138"/>
      <c r="P114" s="138"/>
      <c r="Q114" s="150" t="n">
        <v>43436</v>
      </c>
      <c r="R114" s="215" t="n">
        <v>0.920138888888889</v>
      </c>
      <c r="S114" s="216" t="n">
        <v>3</v>
      </c>
      <c r="T114" s="217"/>
    </row>
    <row r="115" customFormat="false" ht="16" hidden="false" customHeight="false" outlineLevel="0" collapsed="false">
      <c r="A115" s="16" t="s">
        <v>339</v>
      </c>
      <c r="B115" s="16" t="s">
        <v>876</v>
      </c>
      <c r="C115" s="164" t="s">
        <v>339</v>
      </c>
      <c r="D115" s="17" t="n">
        <v>182</v>
      </c>
      <c r="E115" s="16" t="s">
        <v>830</v>
      </c>
      <c r="F115" s="17" t="n">
        <v>3</v>
      </c>
      <c r="G115" s="17" t="n">
        <v>2</v>
      </c>
      <c r="H115" s="17" t="n">
        <v>6</v>
      </c>
      <c r="I115" s="17" t="n">
        <v>13</v>
      </c>
      <c r="J115" s="148" t="s">
        <v>125</v>
      </c>
      <c r="K115" s="148" t="s">
        <v>131</v>
      </c>
      <c r="L115" s="148" t="n">
        <v>4</v>
      </c>
      <c r="M115" s="148" t="s">
        <v>133</v>
      </c>
      <c r="N115" s="149" t="s">
        <v>676</v>
      </c>
      <c r="O115" s="138"/>
      <c r="P115" s="138"/>
      <c r="Q115" s="150" t="n">
        <v>43436</v>
      </c>
      <c r="R115" s="215" t="n">
        <v>0.923611111111111</v>
      </c>
      <c r="S115" s="216" t="n">
        <v>2</v>
      </c>
      <c r="T115" s="217"/>
    </row>
    <row r="116" customFormat="false" ht="16" hidden="false" customHeight="false" outlineLevel="0" collapsed="false">
      <c r="A116" s="16" t="s">
        <v>379</v>
      </c>
      <c r="B116" s="16" t="s">
        <v>876</v>
      </c>
      <c r="C116" s="164" t="s">
        <v>379</v>
      </c>
      <c r="D116" s="17" t="n">
        <v>220</v>
      </c>
      <c r="E116" s="16" t="s">
        <v>830</v>
      </c>
      <c r="F116" s="17" t="n">
        <v>4</v>
      </c>
      <c r="G116" s="17" t="n">
        <v>2</v>
      </c>
      <c r="H116" s="17" t="n">
        <v>10</v>
      </c>
      <c r="I116" s="17" t="n">
        <v>19</v>
      </c>
      <c r="J116" s="148" t="s">
        <v>125</v>
      </c>
      <c r="K116" s="148" t="s">
        <v>126</v>
      </c>
      <c r="L116" s="148" t="n">
        <v>4</v>
      </c>
      <c r="M116" s="148" t="s">
        <v>133</v>
      </c>
      <c r="N116" s="149" t="s">
        <v>676</v>
      </c>
      <c r="O116" s="138"/>
      <c r="P116" s="138"/>
      <c r="Q116" s="150" t="n">
        <v>43436</v>
      </c>
      <c r="R116" s="215" t="n">
        <v>0.927083333333333</v>
      </c>
      <c r="S116" s="216" t="n">
        <v>3</v>
      </c>
      <c r="T116" s="217"/>
    </row>
    <row r="117" customFormat="false" ht="16" hidden="false" customHeight="false" outlineLevel="0" collapsed="false">
      <c r="A117" s="16" t="s">
        <v>420</v>
      </c>
      <c r="B117" s="16" t="s">
        <v>876</v>
      </c>
      <c r="C117" s="164" t="s">
        <v>420</v>
      </c>
      <c r="D117" s="17" t="n">
        <v>255</v>
      </c>
      <c r="E117" s="16" t="s">
        <v>830</v>
      </c>
      <c r="F117" s="17" t="n">
        <v>4</v>
      </c>
      <c r="G117" s="17" t="n">
        <v>2</v>
      </c>
      <c r="H117" s="17" t="n">
        <v>5</v>
      </c>
      <c r="I117" s="17" t="n">
        <v>32</v>
      </c>
      <c r="J117" s="148" t="s">
        <v>125</v>
      </c>
      <c r="K117" s="148" t="s">
        <v>131</v>
      </c>
      <c r="L117" s="148" t="n">
        <v>4</v>
      </c>
      <c r="M117" s="148" t="s">
        <v>133</v>
      </c>
      <c r="N117" s="149" t="s">
        <v>676</v>
      </c>
      <c r="O117" s="138"/>
      <c r="P117" s="138"/>
      <c r="Q117" s="231" t="n">
        <v>43436</v>
      </c>
      <c r="R117" s="232" t="n">
        <v>0.930555555555555</v>
      </c>
      <c r="S117" s="233" t="n">
        <v>4</v>
      </c>
      <c r="T117" s="234"/>
    </row>
    <row r="118" customFormat="false" ht="16" hidden="false" customHeight="false" outlineLevel="0" collapsed="false">
      <c r="A118" s="16" t="s">
        <v>476</v>
      </c>
      <c r="B118" s="16" t="s">
        <v>876</v>
      </c>
      <c r="C118" s="164" t="s">
        <v>476</v>
      </c>
      <c r="D118" s="17" t="n">
        <v>308</v>
      </c>
      <c r="E118" s="16" t="s">
        <v>830</v>
      </c>
      <c r="F118" s="17" t="n">
        <v>5</v>
      </c>
      <c r="G118" s="17" t="n">
        <v>3</v>
      </c>
      <c r="H118" s="17" t="n">
        <v>6</v>
      </c>
      <c r="I118" s="17" t="n">
        <v>23</v>
      </c>
      <c r="J118" s="148" t="s">
        <v>125</v>
      </c>
      <c r="K118" s="148" t="s">
        <v>131</v>
      </c>
      <c r="L118" s="148" t="n">
        <v>4</v>
      </c>
      <c r="M118" s="148" t="s">
        <v>133</v>
      </c>
      <c r="N118" s="149" t="s">
        <v>676</v>
      </c>
      <c r="O118" s="138"/>
      <c r="P118" s="138"/>
      <c r="Q118" s="150" t="n">
        <v>43436</v>
      </c>
      <c r="R118" s="215" t="n">
        <v>0.933333333333333</v>
      </c>
      <c r="S118" s="216" t="n">
        <v>3</v>
      </c>
      <c r="T118" s="217"/>
    </row>
    <row r="119" customFormat="false" ht="16" hidden="false" customHeight="false" outlineLevel="0" collapsed="false">
      <c r="A119" s="16" t="s">
        <v>505</v>
      </c>
      <c r="B119" s="16" t="s">
        <v>876</v>
      </c>
      <c r="C119" s="164" t="s">
        <v>505</v>
      </c>
      <c r="D119" s="17" t="n">
        <v>336</v>
      </c>
      <c r="E119" s="16" t="s">
        <v>830</v>
      </c>
      <c r="F119" s="17" t="n">
        <v>5</v>
      </c>
      <c r="G119" s="17" t="n">
        <v>3</v>
      </c>
      <c r="H119" s="17" t="n">
        <v>9</v>
      </c>
      <c r="I119" s="17" t="n">
        <v>24</v>
      </c>
      <c r="J119" s="148" t="s">
        <v>125</v>
      </c>
      <c r="K119" s="148" t="s">
        <v>126</v>
      </c>
      <c r="L119" s="148" t="n">
        <v>4</v>
      </c>
      <c r="M119" s="148" t="s">
        <v>133</v>
      </c>
      <c r="N119" s="149" t="s">
        <v>676</v>
      </c>
      <c r="O119" s="138"/>
      <c r="P119" s="138"/>
      <c r="Q119" s="150" t="n">
        <v>43436</v>
      </c>
      <c r="R119" s="215" t="n">
        <v>0.936805555555556</v>
      </c>
      <c r="S119" s="216" t="n">
        <v>4</v>
      </c>
      <c r="T119" s="217"/>
    </row>
    <row r="120" customFormat="false" ht="16" hidden="false" customHeight="false" outlineLevel="0" collapsed="false">
      <c r="A120" s="16" t="s">
        <v>598</v>
      </c>
      <c r="B120" s="16" t="s">
        <v>876</v>
      </c>
      <c r="C120" s="164" t="s">
        <v>598</v>
      </c>
      <c r="D120" s="17" t="n">
        <v>427</v>
      </c>
      <c r="E120" s="16" t="s">
        <v>830</v>
      </c>
      <c r="F120" s="17" t="n">
        <v>6</v>
      </c>
      <c r="G120" s="17" t="n">
        <v>3</v>
      </c>
      <c r="H120" s="17" t="n">
        <v>10</v>
      </c>
      <c r="I120" s="17" t="n">
        <v>13</v>
      </c>
      <c r="J120" s="148" t="s">
        <v>125</v>
      </c>
      <c r="K120" s="148" t="s">
        <v>131</v>
      </c>
      <c r="L120" s="148" t="n">
        <v>4</v>
      </c>
      <c r="M120" s="148" t="s">
        <v>133</v>
      </c>
      <c r="N120" s="149" t="s">
        <v>676</v>
      </c>
      <c r="O120" s="138"/>
      <c r="P120" s="138"/>
      <c r="Q120" s="150" t="n">
        <v>43436</v>
      </c>
      <c r="R120" s="215" t="n">
        <v>0.940972222222222</v>
      </c>
      <c r="S120" s="216" t="n">
        <v>3</v>
      </c>
      <c r="T120" s="217"/>
    </row>
    <row r="121" customFormat="false" ht="16" hidden="false" customHeight="false" outlineLevel="0" collapsed="false">
      <c r="A121" s="160" t="s">
        <v>600</v>
      </c>
      <c r="B121" s="160" t="s">
        <v>876</v>
      </c>
      <c r="C121" s="222" t="s">
        <v>549</v>
      </c>
      <c r="D121" s="222" t="n">
        <v>379</v>
      </c>
      <c r="E121" s="16" t="s">
        <v>665</v>
      </c>
      <c r="F121" s="17" t="n">
        <v>6</v>
      </c>
      <c r="G121" s="17" t="n">
        <v>3</v>
      </c>
      <c r="H121" s="17" t="n">
        <v>6</v>
      </c>
      <c r="I121" s="17" t="n">
        <v>7</v>
      </c>
      <c r="J121" s="148" t="s">
        <v>125</v>
      </c>
      <c r="K121" s="148" t="s">
        <v>126</v>
      </c>
      <c r="L121" s="148" t="n">
        <v>4</v>
      </c>
      <c r="M121" s="148" t="s">
        <v>133</v>
      </c>
      <c r="N121" s="149" t="s">
        <v>676</v>
      </c>
      <c r="O121" s="138"/>
      <c r="P121" s="138"/>
      <c r="Q121" s="224" t="n">
        <v>43436</v>
      </c>
      <c r="R121" s="225" t="n">
        <v>0.944444444444444</v>
      </c>
      <c r="S121" s="226" t="n">
        <v>3</v>
      </c>
      <c r="T121" s="217"/>
    </row>
    <row r="122" customFormat="false" ht="16" hidden="false" customHeight="false" outlineLevel="0" collapsed="false">
      <c r="A122" s="160" t="s">
        <v>135</v>
      </c>
      <c r="B122" s="160" t="s">
        <v>876</v>
      </c>
      <c r="C122" s="222" t="s">
        <v>138</v>
      </c>
      <c r="D122" s="222" t="n">
        <v>49</v>
      </c>
      <c r="E122" s="16" t="s">
        <v>665</v>
      </c>
      <c r="F122" s="17" t="n">
        <v>1</v>
      </c>
      <c r="G122" s="17" t="n">
        <v>1</v>
      </c>
      <c r="H122" s="17" t="n">
        <v>10</v>
      </c>
      <c r="I122" s="17" t="n">
        <v>23</v>
      </c>
      <c r="J122" s="148" t="s">
        <v>125</v>
      </c>
      <c r="K122" s="148" t="s">
        <v>131</v>
      </c>
      <c r="L122" s="148" t="n">
        <v>4</v>
      </c>
      <c r="M122" s="148" t="s">
        <v>133</v>
      </c>
      <c r="N122" s="149" t="s">
        <v>672</v>
      </c>
      <c r="O122" s="138"/>
      <c r="P122" s="138"/>
      <c r="Q122" s="224" t="n">
        <v>43436</v>
      </c>
      <c r="R122" s="225" t="n">
        <v>0.158333333333333</v>
      </c>
      <c r="S122" s="226" t="n">
        <v>2.5</v>
      </c>
      <c r="T122" s="217"/>
    </row>
    <row r="123" customFormat="false" ht="16" hidden="false" customHeight="false" outlineLevel="0" collapsed="false">
      <c r="A123" s="16" t="s">
        <v>180</v>
      </c>
      <c r="B123" s="16" t="s">
        <v>876</v>
      </c>
      <c r="C123" s="17" t="s">
        <v>180</v>
      </c>
      <c r="D123" s="17" t="n">
        <v>32</v>
      </c>
      <c r="E123" s="16" t="s">
        <v>830</v>
      </c>
      <c r="F123" s="17" t="n">
        <v>1</v>
      </c>
      <c r="G123" s="17" t="n">
        <v>1</v>
      </c>
      <c r="H123" s="17" t="n">
        <v>4</v>
      </c>
      <c r="I123" s="17" t="n">
        <v>19</v>
      </c>
      <c r="J123" s="148" t="s">
        <v>125</v>
      </c>
      <c r="K123" s="148" t="s">
        <v>126</v>
      </c>
      <c r="L123" s="148" t="n">
        <v>4</v>
      </c>
      <c r="M123" s="148" t="s">
        <v>133</v>
      </c>
      <c r="N123" s="149" t="s">
        <v>672</v>
      </c>
      <c r="O123" s="138"/>
      <c r="P123" s="138"/>
      <c r="Q123" s="150" t="n">
        <v>43436</v>
      </c>
      <c r="R123" s="215" t="n">
        <v>0.154166666666667</v>
      </c>
      <c r="S123" s="216" t="n">
        <v>4</v>
      </c>
      <c r="T123" s="217"/>
    </row>
    <row r="124" customFormat="false" ht="16" hidden="false" customHeight="false" outlineLevel="0" collapsed="false">
      <c r="A124" s="16" t="s">
        <v>266</v>
      </c>
      <c r="B124" s="16" t="s">
        <v>876</v>
      </c>
      <c r="C124" s="17" t="s">
        <v>266</v>
      </c>
      <c r="D124" s="17" t="n">
        <v>113</v>
      </c>
      <c r="E124" s="16" t="s">
        <v>830</v>
      </c>
      <c r="F124" s="17" t="n">
        <v>2</v>
      </c>
      <c r="G124" s="17" t="n">
        <v>1</v>
      </c>
      <c r="H124" s="17" t="n">
        <v>10</v>
      </c>
      <c r="I124" s="17" t="n">
        <v>3</v>
      </c>
      <c r="J124" s="148" t="s">
        <v>125</v>
      </c>
      <c r="K124" s="148" t="s">
        <v>126</v>
      </c>
      <c r="L124" s="148" t="n">
        <v>4</v>
      </c>
      <c r="M124" s="148" t="s">
        <v>133</v>
      </c>
      <c r="N124" s="149" t="s">
        <v>672</v>
      </c>
      <c r="O124" s="139"/>
      <c r="P124" s="139"/>
      <c r="Q124" s="150" t="n">
        <v>43436</v>
      </c>
      <c r="R124" s="215" t="n">
        <v>0.161805555555556</v>
      </c>
      <c r="S124" s="216" t="n">
        <v>2.5</v>
      </c>
      <c r="T124" s="217"/>
    </row>
    <row r="125" customFormat="false" ht="16" hidden="false" customHeight="false" outlineLevel="0" collapsed="false">
      <c r="A125" s="16" t="s">
        <v>297</v>
      </c>
      <c r="B125" s="16" t="s">
        <v>876</v>
      </c>
      <c r="C125" s="17" t="s">
        <v>297</v>
      </c>
      <c r="D125" s="17" t="n">
        <v>144</v>
      </c>
      <c r="E125" s="16" t="s">
        <v>830</v>
      </c>
      <c r="F125" s="17" t="n">
        <v>2</v>
      </c>
      <c r="G125" s="17" t="n">
        <v>1</v>
      </c>
      <c r="H125" s="17" t="n">
        <v>13</v>
      </c>
      <c r="I125" s="17" t="n">
        <v>14</v>
      </c>
      <c r="J125" s="148" t="s">
        <v>125</v>
      </c>
      <c r="K125" s="148" t="s">
        <v>131</v>
      </c>
      <c r="L125" s="148" t="n">
        <v>4</v>
      </c>
      <c r="M125" s="148" t="s">
        <v>133</v>
      </c>
      <c r="N125" s="149" t="s">
        <v>672</v>
      </c>
      <c r="O125" s="139"/>
      <c r="P125" s="139"/>
      <c r="Q125" s="150" t="n">
        <v>43436</v>
      </c>
      <c r="R125" s="215" t="n">
        <v>0.165277777777778</v>
      </c>
      <c r="S125" s="216" t="n">
        <v>3</v>
      </c>
      <c r="T125" s="217"/>
    </row>
    <row r="126" customFormat="false" ht="16" hidden="false" customHeight="false" outlineLevel="0" collapsed="false">
      <c r="A126" s="16" t="s">
        <v>304</v>
      </c>
      <c r="B126" s="16" t="s">
        <v>876</v>
      </c>
      <c r="C126" s="17" t="s">
        <v>304</v>
      </c>
      <c r="D126" s="17" t="n">
        <v>150</v>
      </c>
      <c r="E126" s="16" t="s">
        <v>830</v>
      </c>
      <c r="F126" s="17" t="n">
        <v>3</v>
      </c>
      <c r="G126" s="17" t="n">
        <v>2</v>
      </c>
      <c r="H126" s="17" t="n">
        <v>11</v>
      </c>
      <c r="I126" s="17" t="n">
        <v>2</v>
      </c>
      <c r="J126" s="148" t="s">
        <v>125</v>
      </c>
      <c r="K126" s="148" t="s">
        <v>131</v>
      </c>
      <c r="L126" s="148" t="n">
        <v>4</v>
      </c>
      <c r="M126" s="148" t="s">
        <v>133</v>
      </c>
      <c r="N126" s="149" t="s">
        <v>672</v>
      </c>
      <c r="O126" s="139"/>
      <c r="P126" s="139"/>
      <c r="Q126" s="150" t="n">
        <v>43436</v>
      </c>
      <c r="R126" s="215" t="n">
        <v>0.16875</v>
      </c>
      <c r="S126" s="216" t="n">
        <v>3</v>
      </c>
      <c r="T126" s="217"/>
    </row>
    <row r="127" customFormat="false" ht="16" hidden="false" customHeight="false" outlineLevel="0" collapsed="false">
      <c r="A127" s="16" t="s">
        <v>335</v>
      </c>
      <c r="B127" s="16" t="s">
        <v>876</v>
      </c>
      <c r="C127" s="164" t="s">
        <v>335</v>
      </c>
      <c r="D127" s="17" t="n">
        <v>179</v>
      </c>
      <c r="E127" s="16" t="s">
        <v>830</v>
      </c>
      <c r="F127" s="17" t="n">
        <v>3</v>
      </c>
      <c r="G127" s="17" t="n">
        <v>2</v>
      </c>
      <c r="H127" s="17" t="n">
        <v>12</v>
      </c>
      <c r="I127" s="17" t="n">
        <v>15</v>
      </c>
      <c r="J127" s="148" t="s">
        <v>125</v>
      </c>
      <c r="K127" s="148" t="s">
        <v>126</v>
      </c>
      <c r="L127" s="148" t="n">
        <v>4</v>
      </c>
      <c r="M127" s="148" t="s">
        <v>133</v>
      </c>
      <c r="N127" s="149" t="s">
        <v>672</v>
      </c>
      <c r="O127" s="223" t="s">
        <v>679</v>
      </c>
      <c r="P127" s="223" t="s">
        <v>336</v>
      </c>
      <c r="Q127" s="150" t="n">
        <v>43436</v>
      </c>
      <c r="R127" s="215" t="n">
        <v>0.172222222222222</v>
      </c>
      <c r="S127" s="216" t="n">
        <v>3</v>
      </c>
      <c r="T127" s="217"/>
    </row>
    <row r="128" customFormat="false" ht="16" hidden="false" customHeight="false" outlineLevel="0" collapsed="false">
      <c r="A128" s="16" t="s">
        <v>385</v>
      </c>
      <c r="B128" s="16" t="s">
        <v>876</v>
      </c>
      <c r="C128" s="164" t="s">
        <v>385</v>
      </c>
      <c r="D128" s="17" t="n">
        <v>226</v>
      </c>
      <c r="E128" s="16" t="s">
        <v>830</v>
      </c>
      <c r="F128" s="17" t="n">
        <v>4</v>
      </c>
      <c r="G128" s="17" t="n">
        <v>2</v>
      </c>
      <c r="H128" s="17" t="n">
        <v>8</v>
      </c>
      <c r="I128" s="17" t="n">
        <v>23</v>
      </c>
      <c r="J128" s="148" t="s">
        <v>125</v>
      </c>
      <c r="K128" s="148" t="s">
        <v>126</v>
      </c>
      <c r="L128" s="148" t="n">
        <v>4</v>
      </c>
      <c r="M128" s="148" t="s">
        <v>133</v>
      </c>
      <c r="N128" s="149" t="s">
        <v>672</v>
      </c>
      <c r="O128" s="223" t="s">
        <v>679</v>
      </c>
      <c r="P128" s="223" t="s">
        <v>374</v>
      </c>
      <c r="Q128" s="150" t="n">
        <v>43436</v>
      </c>
      <c r="R128" s="215" t="n">
        <v>0.175694444444444</v>
      </c>
      <c r="S128" s="216" t="n">
        <v>3.5</v>
      </c>
      <c r="T128" s="217"/>
    </row>
    <row r="129" customFormat="false" ht="16" hidden="false" customHeight="false" outlineLevel="0" collapsed="false">
      <c r="A129" s="16" t="s">
        <v>437</v>
      </c>
      <c r="B129" s="16" t="s">
        <v>876</v>
      </c>
      <c r="C129" s="17" t="s">
        <v>437</v>
      </c>
      <c r="D129" s="17" t="n">
        <v>273</v>
      </c>
      <c r="E129" s="16" t="s">
        <v>830</v>
      </c>
      <c r="F129" s="17" t="n">
        <v>4</v>
      </c>
      <c r="G129" s="17" t="n">
        <v>2</v>
      </c>
      <c r="H129" s="17" t="n">
        <v>5</v>
      </c>
      <c r="I129" s="17" t="n">
        <v>24</v>
      </c>
      <c r="J129" s="148" t="s">
        <v>125</v>
      </c>
      <c r="K129" s="148" t="s">
        <v>131</v>
      </c>
      <c r="L129" s="148" t="n">
        <v>4</v>
      </c>
      <c r="M129" s="148" t="s">
        <v>133</v>
      </c>
      <c r="N129" s="149" t="s">
        <v>672</v>
      </c>
      <c r="O129" s="139"/>
      <c r="P129" s="139"/>
      <c r="Q129" s="150" t="n">
        <v>43436</v>
      </c>
      <c r="R129" s="215" t="n">
        <v>0.18125</v>
      </c>
      <c r="S129" s="216" t="n">
        <v>4</v>
      </c>
      <c r="T129" s="217"/>
    </row>
    <row r="130" customFormat="false" ht="16" hidden="false" customHeight="false" outlineLevel="0" collapsed="false">
      <c r="A130" s="16" t="s">
        <v>461</v>
      </c>
      <c r="B130" s="16" t="s">
        <v>876</v>
      </c>
      <c r="C130" s="164" t="s">
        <v>461</v>
      </c>
      <c r="D130" s="17" t="n">
        <v>296</v>
      </c>
      <c r="E130" s="16" t="s">
        <v>830</v>
      </c>
      <c r="F130" s="17" t="n">
        <v>5</v>
      </c>
      <c r="G130" s="17" t="n">
        <v>3</v>
      </c>
      <c r="H130" s="17" t="n">
        <v>2</v>
      </c>
      <c r="I130" s="17" t="n">
        <v>31</v>
      </c>
      <c r="J130" s="148" t="s">
        <v>125</v>
      </c>
      <c r="K130" s="148" t="s">
        <v>126</v>
      </c>
      <c r="L130" s="148" t="n">
        <v>4</v>
      </c>
      <c r="M130" s="148" t="s">
        <v>133</v>
      </c>
      <c r="N130" s="149" t="s">
        <v>672</v>
      </c>
      <c r="O130" s="138"/>
      <c r="P130" s="138"/>
      <c r="Q130" s="231" t="n">
        <v>43436</v>
      </c>
      <c r="R130" s="232" t="n">
        <v>0.185416666666667</v>
      </c>
      <c r="S130" s="233" t="n">
        <v>4</v>
      </c>
      <c r="T130" s="217"/>
    </row>
    <row r="131" customFormat="false" ht="16" hidden="false" customHeight="false" outlineLevel="0" collapsed="false">
      <c r="A131" s="16" t="s">
        <v>514</v>
      </c>
      <c r="B131" s="16" t="s">
        <v>877</v>
      </c>
      <c r="C131" s="164" t="s">
        <v>514</v>
      </c>
      <c r="D131" s="17" t="n">
        <v>344</v>
      </c>
      <c r="E131" s="16" t="s">
        <v>830</v>
      </c>
      <c r="F131" s="17" t="n">
        <v>5</v>
      </c>
      <c r="G131" s="17" t="n">
        <v>3</v>
      </c>
      <c r="H131" s="17" t="n">
        <v>8</v>
      </c>
      <c r="I131" s="17" t="n">
        <v>29</v>
      </c>
      <c r="J131" s="148" t="s">
        <v>125</v>
      </c>
      <c r="K131" s="148" t="s">
        <v>131</v>
      </c>
      <c r="L131" s="148" t="n">
        <v>4</v>
      </c>
      <c r="M131" s="148" t="s">
        <v>133</v>
      </c>
      <c r="N131" s="149" t="s">
        <v>672</v>
      </c>
      <c r="O131" s="138"/>
      <c r="P131" s="138"/>
      <c r="Q131" s="150" t="n">
        <v>43436</v>
      </c>
      <c r="R131" s="215" t="n">
        <v>0.189583333333333</v>
      </c>
      <c r="S131" s="216" t="n">
        <v>4</v>
      </c>
      <c r="T131" s="217"/>
    </row>
    <row r="132" customFormat="false" ht="16" hidden="false" customHeight="false" outlineLevel="0" collapsed="false">
      <c r="A132" s="16" t="s">
        <v>573</v>
      </c>
      <c r="B132" s="16" t="s">
        <v>877</v>
      </c>
      <c r="C132" s="164" t="s">
        <v>573</v>
      </c>
      <c r="D132" s="17" t="n">
        <v>401</v>
      </c>
      <c r="E132" s="16" t="s">
        <v>830</v>
      </c>
      <c r="F132" s="17" t="n">
        <v>6</v>
      </c>
      <c r="G132" s="17" t="n">
        <v>3</v>
      </c>
      <c r="H132" s="17" t="n">
        <v>10</v>
      </c>
      <c r="I132" s="17" t="n">
        <v>3</v>
      </c>
      <c r="J132" s="148" t="s">
        <v>125</v>
      </c>
      <c r="K132" s="148" t="s">
        <v>131</v>
      </c>
      <c r="L132" s="148" t="n">
        <v>4</v>
      </c>
      <c r="M132" s="148" t="s">
        <v>133</v>
      </c>
      <c r="N132" s="149" t="s">
        <v>672</v>
      </c>
      <c r="O132" s="138"/>
      <c r="P132" s="138"/>
      <c r="Q132" s="150" t="n">
        <v>43436</v>
      </c>
      <c r="R132" s="215" t="n">
        <v>0.192361111111111</v>
      </c>
      <c r="S132" s="216" t="n">
        <v>2.5</v>
      </c>
      <c r="T132" s="217"/>
    </row>
    <row r="133" customFormat="false" ht="16" hidden="false" customHeight="false" outlineLevel="0" collapsed="false">
      <c r="A133" s="16" t="s">
        <v>586</v>
      </c>
      <c r="B133" s="16" t="s">
        <v>877</v>
      </c>
      <c r="C133" s="164" t="s">
        <v>586</v>
      </c>
      <c r="D133" s="17" t="n">
        <v>415</v>
      </c>
      <c r="E133" s="16" t="s">
        <v>830</v>
      </c>
      <c r="F133" s="17" t="n">
        <v>6</v>
      </c>
      <c r="G133" s="17" t="n">
        <v>3</v>
      </c>
      <c r="H133" s="17" t="n">
        <v>8</v>
      </c>
      <c r="I133" s="17" t="n">
        <v>9</v>
      </c>
      <c r="J133" s="148" t="s">
        <v>125</v>
      </c>
      <c r="K133" s="148" t="s">
        <v>126</v>
      </c>
      <c r="L133" s="148" t="n">
        <v>4</v>
      </c>
      <c r="M133" s="148" t="s">
        <v>133</v>
      </c>
      <c r="N133" s="149" t="s">
        <v>672</v>
      </c>
      <c r="O133" s="138"/>
      <c r="P133" s="138"/>
      <c r="Q133" s="150" t="n">
        <v>43436</v>
      </c>
      <c r="R133" s="215" t="n">
        <v>0.197916666666667</v>
      </c>
      <c r="S133" s="216" t="n">
        <v>3.5</v>
      </c>
      <c r="T133" s="217"/>
    </row>
    <row r="134" customFormat="false" ht="16" hidden="false" customHeight="false" outlineLevel="0" collapsed="false">
      <c r="A134" s="16" t="s">
        <v>187</v>
      </c>
      <c r="B134" s="16" t="s">
        <v>877</v>
      </c>
      <c r="C134" s="17" t="s">
        <v>187</v>
      </c>
      <c r="D134" s="17" t="n">
        <v>38</v>
      </c>
      <c r="E134" s="16" t="s">
        <v>830</v>
      </c>
      <c r="F134" s="17" t="n">
        <v>1</v>
      </c>
      <c r="G134" s="17" t="n">
        <v>1</v>
      </c>
      <c r="H134" s="17" t="n">
        <v>8</v>
      </c>
      <c r="I134" s="17" t="n">
        <v>21</v>
      </c>
      <c r="J134" s="153" t="s">
        <v>125</v>
      </c>
      <c r="K134" s="153" t="s">
        <v>126</v>
      </c>
      <c r="L134" s="153" t="n">
        <v>6</v>
      </c>
      <c r="M134" s="153" t="s">
        <v>188</v>
      </c>
      <c r="N134" s="154" t="s">
        <v>664</v>
      </c>
      <c r="O134" s="138"/>
      <c r="P134" s="138"/>
      <c r="Q134" s="155" t="n">
        <v>43438</v>
      </c>
      <c r="R134" s="215" t="n">
        <v>0.581944444444444</v>
      </c>
      <c r="S134" s="216" t="n">
        <v>3</v>
      </c>
      <c r="T134" s="217"/>
    </row>
    <row r="135" customFormat="false" ht="16" hidden="false" customHeight="false" outlineLevel="0" collapsed="false">
      <c r="A135" s="160" t="s">
        <v>216</v>
      </c>
      <c r="B135" s="160" t="s">
        <v>877</v>
      </c>
      <c r="C135" s="222" t="s">
        <v>181</v>
      </c>
      <c r="D135" s="222" t="n">
        <v>33</v>
      </c>
      <c r="E135" s="16" t="s">
        <v>665</v>
      </c>
      <c r="F135" s="17" t="n">
        <v>1</v>
      </c>
      <c r="G135" s="17" t="n">
        <v>1</v>
      </c>
      <c r="H135" s="17" t="n">
        <v>3</v>
      </c>
      <c r="I135" s="17" t="n">
        <v>20</v>
      </c>
      <c r="J135" s="153" t="s">
        <v>125</v>
      </c>
      <c r="K135" s="153" t="s">
        <v>131</v>
      </c>
      <c r="L135" s="153" t="n">
        <v>6</v>
      </c>
      <c r="M135" s="153" t="s">
        <v>188</v>
      </c>
      <c r="N135" s="154" t="s">
        <v>664</v>
      </c>
      <c r="O135" s="138"/>
      <c r="P135" s="138"/>
      <c r="Q135" s="240" t="n">
        <v>43438</v>
      </c>
      <c r="R135" s="241" t="n">
        <v>0.579166666666667</v>
      </c>
      <c r="S135" s="242" t="n">
        <v>3</v>
      </c>
      <c r="T135" s="217"/>
    </row>
    <row r="136" customFormat="false" ht="16" hidden="false" customHeight="false" outlineLevel="0" collapsed="false">
      <c r="A136" s="160" t="s">
        <v>271</v>
      </c>
      <c r="B136" s="160" t="s">
        <v>877</v>
      </c>
      <c r="C136" s="222" t="s">
        <v>230</v>
      </c>
      <c r="D136" s="222" t="n">
        <v>79</v>
      </c>
      <c r="E136" s="16" t="s">
        <v>665</v>
      </c>
      <c r="F136" s="17" t="n">
        <v>2</v>
      </c>
      <c r="G136" s="17" t="n">
        <v>1</v>
      </c>
      <c r="H136" s="17" t="n">
        <v>2</v>
      </c>
      <c r="I136" s="17" t="n">
        <v>15</v>
      </c>
      <c r="J136" s="153" t="s">
        <v>125</v>
      </c>
      <c r="K136" s="153" t="s">
        <v>126</v>
      </c>
      <c r="L136" s="153" t="n">
        <v>6</v>
      </c>
      <c r="M136" s="153" t="s">
        <v>188</v>
      </c>
      <c r="N136" s="154" t="s">
        <v>664</v>
      </c>
      <c r="O136" s="138"/>
      <c r="P136" s="138"/>
      <c r="Q136" s="224" t="n">
        <v>43438</v>
      </c>
      <c r="R136" s="225" t="n">
        <v>0.582291666666667</v>
      </c>
      <c r="S136" s="226" t="n">
        <v>3</v>
      </c>
      <c r="T136" s="217"/>
    </row>
    <row r="137" customFormat="false" ht="16" hidden="false" customHeight="false" outlineLevel="0" collapsed="false">
      <c r="A137" s="16" t="s">
        <v>283</v>
      </c>
      <c r="B137" s="16" t="s">
        <v>877</v>
      </c>
      <c r="C137" s="17" t="s">
        <v>283</v>
      </c>
      <c r="D137" s="17" t="n">
        <v>130</v>
      </c>
      <c r="E137" s="16" t="s">
        <v>830</v>
      </c>
      <c r="F137" s="17" t="n">
        <v>2</v>
      </c>
      <c r="G137" s="17" t="n">
        <v>1</v>
      </c>
      <c r="H137" s="17" t="n">
        <v>10</v>
      </c>
      <c r="I137" s="17" t="n">
        <v>9</v>
      </c>
      <c r="J137" s="153" t="s">
        <v>125</v>
      </c>
      <c r="K137" s="153" t="s">
        <v>131</v>
      </c>
      <c r="L137" s="153" t="n">
        <v>6</v>
      </c>
      <c r="M137" s="153" t="s">
        <v>188</v>
      </c>
      <c r="N137" s="154" t="s">
        <v>664</v>
      </c>
      <c r="O137" s="138"/>
      <c r="P137" s="138"/>
      <c r="Q137" s="155" t="n">
        <v>43438</v>
      </c>
      <c r="R137" s="215" t="n">
        <v>0.588194444444445</v>
      </c>
      <c r="S137" s="216" t="n">
        <v>3</v>
      </c>
      <c r="T137" s="217"/>
    </row>
    <row r="138" customFormat="false" ht="16" hidden="false" customHeight="false" outlineLevel="0" collapsed="false">
      <c r="A138" s="16" t="s">
        <v>322</v>
      </c>
      <c r="B138" s="16" t="s">
        <v>877</v>
      </c>
      <c r="C138" s="164" t="s">
        <v>322</v>
      </c>
      <c r="D138" s="17" t="n">
        <v>167</v>
      </c>
      <c r="E138" s="16" t="s">
        <v>830</v>
      </c>
      <c r="F138" s="17" t="n">
        <v>3</v>
      </c>
      <c r="G138" s="17" t="n">
        <v>2</v>
      </c>
      <c r="H138" s="17" t="n">
        <v>10</v>
      </c>
      <c r="I138" s="17" t="n">
        <v>11</v>
      </c>
      <c r="J138" s="153" t="s">
        <v>125</v>
      </c>
      <c r="K138" s="153" t="s">
        <v>126</v>
      </c>
      <c r="L138" s="153" t="n">
        <v>6</v>
      </c>
      <c r="M138" s="153" t="s">
        <v>188</v>
      </c>
      <c r="N138" s="154" t="s">
        <v>664</v>
      </c>
      <c r="O138" s="138"/>
      <c r="P138" s="138"/>
      <c r="Q138" s="248" t="n">
        <v>43438</v>
      </c>
      <c r="R138" s="232" t="n">
        <v>0.592361111111111</v>
      </c>
      <c r="S138" s="233" t="n">
        <v>4</v>
      </c>
      <c r="T138" s="217"/>
    </row>
    <row r="139" customFormat="false" ht="16" hidden="false" customHeight="false" outlineLevel="0" collapsed="false">
      <c r="A139" s="160" t="s">
        <v>338</v>
      </c>
      <c r="B139" s="160" t="s">
        <v>877</v>
      </c>
      <c r="C139" s="222" t="s">
        <v>318</v>
      </c>
      <c r="D139" s="222" t="n">
        <v>163</v>
      </c>
      <c r="E139" s="16" t="s">
        <v>665</v>
      </c>
      <c r="F139" s="17" t="n">
        <v>3</v>
      </c>
      <c r="G139" s="17" t="n">
        <v>2</v>
      </c>
      <c r="H139" s="17" t="n">
        <v>8</v>
      </c>
      <c r="I139" s="17" t="n">
        <v>9</v>
      </c>
      <c r="J139" s="153" t="s">
        <v>125</v>
      </c>
      <c r="K139" s="153" t="s">
        <v>131</v>
      </c>
      <c r="L139" s="153" t="n">
        <v>6</v>
      </c>
      <c r="M139" s="153" t="s">
        <v>188</v>
      </c>
      <c r="N139" s="154" t="s">
        <v>664</v>
      </c>
      <c r="O139" s="138"/>
      <c r="P139" s="138"/>
      <c r="Q139" s="224" t="n">
        <v>43438</v>
      </c>
      <c r="R139" s="225" t="n">
        <v>0.595833333333333</v>
      </c>
      <c r="S139" s="226" t="n">
        <v>3</v>
      </c>
      <c r="T139" s="217"/>
    </row>
    <row r="140" customFormat="false" ht="16" hidden="false" customHeight="false" outlineLevel="0" collapsed="false">
      <c r="A140" s="16" t="s">
        <v>413</v>
      </c>
      <c r="B140" s="16" t="s">
        <v>877</v>
      </c>
      <c r="C140" s="17" t="s">
        <v>413</v>
      </c>
      <c r="D140" s="17" t="n">
        <v>250</v>
      </c>
      <c r="E140" s="16" t="s">
        <v>830</v>
      </c>
      <c r="F140" s="17" t="n">
        <v>4</v>
      </c>
      <c r="G140" s="17" t="n">
        <v>2</v>
      </c>
      <c r="H140" s="17" t="n">
        <v>12</v>
      </c>
      <c r="I140" s="17" t="n">
        <v>31</v>
      </c>
      <c r="J140" s="153" t="s">
        <v>125</v>
      </c>
      <c r="K140" s="153" t="s">
        <v>126</v>
      </c>
      <c r="L140" s="153" t="n">
        <v>6</v>
      </c>
      <c r="M140" s="153" t="s">
        <v>188</v>
      </c>
      <c r="N140" s="154" t="s">
        <v>664</v>
      </c>
      <c r="O140" s="138"/>
      <c r="P140" s="138"/>
      <c r="Q140" s="155" t="n">
        <v>43438</v>
      </c>
      <c r="R140" s="215" t="n">
        <v>0.598611111111111</v>
      </c>
      <c r="S140" s="216" t="n">
        <v>3</v>
      </c>
      <c r="T140" s="217"/>
    </row>
    <row r="141" customFormat="false" ht="16" hidden="false" customHeight="false" outlineLevel="0" collapsed="false">
      <c r="A141" s="16" t="s">
        <v>421</v>
      </c>
      <c r="B141" s="16" t="s">
        <v>877</v>
      </c>
      <c r="C141" s="164" t="s">
        <v>421</v>
      </c>
      <c r="D141" s="17" t="n">
        <v>257</v>
      </c>
      <c r="E141" s="16" t="s">
        <v>830</v>
      </c>
      <c r="F141" s="17" t="n">
        <v>4</v>
      </c>
      <c r="G141" s="17" t="n">
        <v>2</v>
      </c>
      <c r="H141" s="17" t="n">
        <v>4</v>
      </c>
      <c r="I141" s="17" t="n">
        <v>31</v>
      </c>
      <c r="J141" s="153" t="s">
        <v>125</v>
      </c>
      <c r="K141" s="153" t="s">
        <v>131</v>
      </c>
      <c r="L141" s="153" t="n">
        <v>6</v>
      </c>
      <c r="M141" s="153" t="s">
        <v>188</v>
      </c>
      <c r="N141" s="154" t="s">
        <v>664</v>
      </c>
      <c r="O141" s="138"/>
      <c r="P141" s="138"/>
      <c r="Q141" s="155" t="n">
        <v>43438</v>
      </c>
      <c r="R141" s="215" t="n">
        <v>0.601388888888889</v>
      </c>
      <c r="S141" s="216" t="n">
        <v>3</v>
      </c>
      <c r="T141" s="217"/>
    </row>
    <row r="142" customFormat="false" ht="16" hidden="false" customHeight="false" outlineLevel="0" collapsed="false">
      <c r="A142" s="16" t="s">
        <v>473</v>
      </c>
      <c r="B142" s="16" t="s">
        <v>877</v>
      </c>
      <c r="C142" s="164" t="s">
        <v>473</v>
      </c>
      <c r="D142" s="17" t="n">
        <v>305</v>
      </c>
      <c r="E142" s="16" t="s">
        <v>830</v>
      </c>
      <c r="F142" s="17" t="n">
        <v>5</v>
      </c>
      <c r="G142" s="17" t="n">
        <v>3</v>
      </c>
      <c r="H142" s="17" t="n">
        <v>2</v>
      </c>
      <c r="I142" s="17" t="n">
        <v>27</v>
      </c>
      <c r="J142" s="153" t="s">
        <v>125</v>
      </c>
      <c r="K142" s="153" t="s">
        <v>126</v>
      </c>
      <c r="L142" s="153" t="n">
        <v>6</v>
      </c>
      <c r="M142" s="153" t="s">
        <v>188</v>
      </c>
      <c r="N142" s="154" t="s">
        <v>664</v>
      </c>
      <c r="O142" s="138"/>
      <c r="P142" s="138"/>
      <c r="Q142" s="155" t="n">
        <v>43438</v>
      </c>
      <c r="R142" s="215" t="n">
        <v>0.605555555555555</v>
      </c>
      <c r="S142" s="216" t="n">
        <v>4</v>
      </c>
      <c r="T142" s="217"/>
    </row>
    <row r="143" customFormat="false" ht="16" hidden="false" customHeight="false" outlineLevel="0" collapsed="false">
      <c r="A143" s="16" t="s">
        <v>526</v>
      </c>
      <c r="B143" s="16" t="s">
        <v>877</v>
      </c>
      <c r="C143" s="164" t="s">
        <v>526</v>
      </c>
      <c r="D143" s="17" t="n">
        <v>356</v>
      </c>
      <c r="E143" s="16" t="s">
        <v>830</v>
      </c>
      <c r="F143" s="17" t="n">
        <v>5</v>
      </c>
      <c r="G143" s="17" t="n">
        <v>3</v>
      </c>
      <c r="H143" s="17" t="n">
        <v>10</v>
      </c>
      <c r="I143" s="17" t="n">
        <v>33</v>
      </c>
      <c r="J143" s="153" t="s">
        <v>125</v>
      </c>
      <c r="K143" s="153" t="s">
        <v>131</v>
      </c>
      <c r="L143" s="153" t="n">
        <v>6</v>
      </c>
      <c r="M143" s="153" t="s">
        <v>188</v>
      </c>
      <c r="N143" s="154" t="s">
        <v>664</v>
      </c>
      <c r="O143" s="138"/>
      <c r="P143" s="138"/>
      <c r="Q143" s="155" t="n">
        <v>43438</v>
      </c>
      <c r="R143" s="215" t="n">
        <v>0.610416666666667</v>
      </c>
      <c r="S143" s="216" t="n">
        <v>3</v>
      </c>
      <c r="T143" s="217"/>
    </row>
    <row r="144" customFormat="false" ht="16" hidden="false" customHeight="false" outlineLevel="0" collapsed="false">
      <c r="A144" s="16" t="s">
        <v>544</v>
      </c>
      <c r="B144" s="16" t="s">
        <v>877</v>
      </c>
      <c r="C144" s="164" t="s">
        <v>544</v>
      </c>
      <c r="D144" s="17" t="n">
        <v>374</v>
      </c>
      <c r="E144" s="16" t="s">
        <v>830</v>
      </c>
      <c r="F144" s="17" t="n">
        <v>6</v>
      </c>
      <c r="G144" s="17" t="n">
        <v>3</v>
      </c>
      <c r="H144" s="17" t="n">
        <v>4</v>
      </c>
      <c r="I144" s="17" t="n">
        <v>9</v>
      </c>
      <c r="J144" s="153" t="s">
        <v>125</v>
      </c>
      <c r="K144" s="153" t="s">
        <v>131</v>
      </c>
      <c r="L144" s="153" t="n">
        <v>6</v>
      </c>
      <c r="M144" s="153" t="s">
        <v>188</v>
      </c>
      <c r="N144" s="154" t="s">
        <v>664</v>
      </c>
      <c r="O144" s="138"/>
      <c r="P144" s="138"/>
      <c r="Q144" s="155" t="n">
        <v>43438</v>
      </c>
      <c r="R144" s="215" t="n">
        <v>0.613888888888889</v>
      </c>
      <c r="S144" s="216" t="n">
        <v>4</v>
      </c>
      <c r="T144" s="217"/>
    </row>
    <row r="145" customFormat="false" ht="16" hidden="false" customHeight="false" outlineLevel="0" collapsed="false">
      <c r="A145" s="16" t="s">
        <v>564</v>
      </c>
      <c r="B145" s="16" t="s">
        <v>877</v>
      </c>
      <c r="C145" s="164" t="s">
        <v>564</v>
      </c>
      <c r="D145" s="17" t="n">
        <v>392</v>
      </c>
      <c r="E145" s="16" t="s">
        <v>830</v>
      </c>
      <c r="F145" s="17" t="n">
        <v>6</v>
      </c>
      <c r="G145" s="17" t="n">
        <v>3</v>
      </c>
      <c r="H145" s="17" t="n">
        <v>4</v>
      </c>
      <c r="I145" s="17" t="n">
        <v>1</v>
      </c>
      <c r="J145" s="153" t="s">
        <v>125</v>
      </c>
      <c r="K145" s="153" t="s">
        <v>126</v>
      </c>
      <c r="L145" s="153" t="n">
        <v>6</v>
      </c>
      <c r="M145" s="153" t="s">
        <v>188</v>
      </c>
      <c r="N145" s="154" t="s">
        <v>664</v>
      </c>
      <c r="O145" s="138"/>
      <c r="P145" s="138"/>
      <c r="Q145" s="155" t="n">
        <v>43438</v>
      </c>
      <c r="R145" s="215" t="n">
        <v>0.616666666666667</v>
      </c>
      <c r="S145" s="216" t="n">
        <v>2</v>
      </c>
      <c r="T145" s="217"/>
    </row>
    <row r="146" customFormat="false" ht="16" hidden="false" customHeight="false" outlineLevel="0" collapsed="false">
      <c r="A146" s="244" t="s">
        <v>605</v>
      </c>
      <c r="B146" s="244" t="s">
        <v>877</v>
      </c>
      <c r="C146" s="222" t="s">
        <v>145</v>
      </c>
      <c r="D146" s="245" t="n">
        <v>7</v>
      </c>
      <c r="E146" s="16" t="s">
        <v>695</v>
      </c>
      <c r="F146" s="17" t="n">
        <v>1</v>
      </c>
      <c r="G146" s="17" t="n">
        <v>1</v>
      </c>
      <c r="H146" s="17" t="n">
        <v>2</v>
      </c>
      <c r="I146" s="17" t="n">
        <v>33</v>
      </c>
      <c r="J146" s="162" t="s">
        <v>125</v>
      </c>
      <c r="K146" s="162" t="s">
        <v>126</v>
      </c>
      <c r="L146" s="162" t="n">
        <v>8</v>
      </c>
      <c r="M146" s="162" t="s">
        <v>148</v>
      </c>
      <c r="N146" s="162" t="s">
        <v>664</v>
      </c>
      <c r="O146" s="138"/>
      <c r="P146" s="138"/>
      <c r="Q146" s="155" t="n">
        <v>43440</v>
      </c>
      <c r="R146" s="215" t="n">
        <v>0.586805555555556</v>
      </c>
      <c r="S146" s="216" t="n">
        <v>3</v>
      </c>
      <c r="T146" s="217"/>
    </row>
    <row r="147" customFormat="false" ht="16" hidden="false" customHeight="false" outlineLevel="0" collapsed="false">
      <c r="A147" s="16" t="s">
        <v>697</v>
      </c>
      <c r="B147" s="16" t="s">
        <v>877</v>
      </c>
      <c r="C147" s="17" t="s">
        <v>147</v>
      </c>
      <c r="D147" s="17" t="n">
        <v>8</v>
      </c>
      <c r="E147" s="16" t="s">
        <v>830</v>
      </c>
      <c r="F147" s="17" t="n">
        <v>1</v>
      </c>
      <c r="G147" s="17" t="n">
        <v>1</v>
      </c>
      <c r="H147" s="17" t="n">
        <v>2</v>
      </c>
      <c r="I147" s="17" t="n">
        <v>31</v>
      </c>
      <c r="J147" s="162" t="s">
        <v>125</v>
      </c>
      <c r="K147" s="162" t="s">
        <v>131</v>
      </c>
      <c r="L147" s="162" t="n">
        <v>8</v>
      </c>
      <c r="M147" s="162" t="s">
        <v>148</v>
      </c>
      <c r="N147" s="162" t="s">
        <v>664</v>
      </c>
      <c r="O147" s="138"/>
      <c r="P147" s="138"/>
      <c r="Q147" s="155" t="n">
        <v>43440</v>
      </c>
      <c r="R147" s="215" t="n">
        <v>0.590277777777778</v>
      </c>
      <c r="S147" s="216" t="n">
        <v>3</v>
      </c>
      <c r="T147" s="217"/>
    </row>
    <row r="148" customFormat="false" ht="16" hidden="false" customHeight="false" outlineLevel="0" collapsed="false">
      <c r="A148" s="16" t="s">
        <v>699</v>
      </c>
      <c r="B148" s="16" t="s">
        <v>877</v>
      </c>
      <c r="C148" s="17" t="s">
        <v>237</v>
      </c>
      <c r="D148" s="17" t="n">
        <v>86</v>
      </c>
      <c r="E148" s="16" t="s">
        <v>830</v>
      </c>
      <c r="F148" s="17" t="n">
        <v>2</v>
      </c>
      <c r="G148" s="17" t="n">
        <v>1</v>
      </c>
      <c r="H148" s="17" t="n">
        <v>4</v>
      </c>
      <c r="I148" s="17" t="n">
        <v>9</v>
      </c>
      <c r="J148" s="162" t="s">
        <v>125</v>
      </c>
      <c r="K148" s="162" t="s">
        <v>131</v>
      </c>
      <c r="L148" s="162" t="n">
        <v>8</v>
      </c>
      <c r="M148" s="162" t="s">
        <v>148</v>
      </c>
      <c r="N148" s="162" t="s">
        <v>664</v>
      </c>
      <c r="O148" s="138"/>
      <c r="P148" s="138"/>
      <c r="Q148" s="155" t="n">
        <v>43440</v>
      </c>
      <c r="R148" s="215" t="n">
        <v>0.59375</v>
      </c>
      <c r="S148" s="216" t="n">
        <v>3</v>
      </c>
      <c r="T148" s="217"/>
    </row>
    <row r="149" customFormat="false" ht="16" hidden="false" customHeight="false" outlineLevel="0" collapsed="false">
      <c r="A149" s="16" t="s">
        <v>701</v>
      </c>
      <c r="B149" s="16" t="s">
        <v>877</v>
      </c>
      <c r="C149" s="17" t="s">
        <v>241</v>
      </c>
      <c r="D149" s="17" t="n">
        <v>90</v>
      </c>
      <c r="E149" s="16" t="s">
        <v>830</v>
      </c>
      <c r="F149" s="17" t="n">
        <v>2</v>
      </c>
      <c r="G149" s="17" t="n">
        <v>1</v>
      </c>
      <c r="H149" s="17" t="n">
        <v>1</v>
      </c>
      <c r="I149" s="17" t="n">
        <v>10</v>
      </c>
      <c r="J149" s="162" t="s">
        <v>125</v>
      </c>
      <c r="K149" s="162" t="s">
        <v>126</v>
      </c>
      <c r="L149" s="162" t="n">
        <v>8</v>
      </c>
      <c r="M149" s="162" t="s">
        <v>148</v>
      </c>
      <c r="N149" s="162" t="s">
        <v>664</v>
      </c>
      <c r="O149" s="139"/>
      <c r="P149" s="139"/>
      <c r="Q149" s="155" t="n">
        <v>43440</v>
      </c>
      <c r="R149" s="215" t="n">
        <v>0.597916666666667</v>
      </c>
      <c r="S149" s="216" t="n">
        <v>1</v>
      </c>
      <c r="T149" s="217"/>
    </row>
    <row r="150" customFormat="false" ht="16" hidden="false" customHeight="false" outlineLevel="0" collapsed="false">
      <c r="A150" s="16" t="s">
        <v>703</v>
      </c>
      <c r="B150" s="16" t="s">
        <v>877</v>
      </c>
      <c r="C150" s="17" t="s">
        <v>328</v>
      </c>
      <c r="D150" s="17" t="n">
        <v>172</v>
      </c>
      <c r="E150" s="16" t="s">
        <v>830</v>
      </c>
      <c r="F150" s="17" t="n">
        <v>3</v>
      </c>
      <c r="G150" s="17" t="n">
        <v>2</v>
      </c>
      <c r="H150" s="17" t="n">
        <v>8</v>
      </c>
      <c r="I150" s="17" t="n">
        <v>13</v>
      </c>
      <c r="J150" s="162" t="s">
        <v>125</v>
      </c>
      <c r="K150" s="162" t="s">
        <v>126</v>
      </c>
      <c r="L150" s="162" t="n">
        <v>8</v>
      </c>
      <c r="M150" s="162" t="s">
        <v>148</v>
      </c>
      <c r="N150" s="162" t="s">
        <v>664</v>
      </c>
      <c r="O150" s="223" t="s">
        <v>679</v>
      </c>
      <c r="P150" s="223" t="s">
        <v>329</v>
      </c>
      <c r="Q150" s="155" t="n">
        <v>43440</v>
      </c>
      <c r="R150" s="215" t="n">
        <v>0.602083333333333</v>
      </c>
      <c r="S150" s="216" t="n">
        <v>1</v>
      </c>
      <c r="T150" s="217"/>
    </row>
    <row r="151" customFormat="false" ht="16" hidden="false" customHeight="false" outlineLevel="0" collapsed="false">
      <c r="A151" s="244" t="s">
        <v>705</v>
      </c>
      <c r="B151" s="244" t="s">
        <v>877</v>
      </c>
      <c r="C151" s="245" t="s">
        <v>357</v>
      </c>
      <c r="D151" s="245" t="n">
        <v>200</v>
      </c>
      <c r="E151" s="16" t="s">
        <v>695</v>
      </c>
      <c r="F151" s="17" t="n">
        <v>3</v>
      </c>
      <c r="G151" s="17" t="n">
        <v>2</v>
      </c>
      <c r="H151" s="17" t="n">
        <v>6</v>
      </c>
      <c r="I151" s="17" t="n">
        <v>5</v>
      </c>
      <c r="J151" s="162" t="s">
        <v>125</v>
      </c>
      <c r="K151" s="162" t="s">
        <v>131</v>
      </c>
      <c r="L151" s="162" t="n">
        <v>8</v>
      </c>
      <c r="M151" s="162" t="s">
        <v>148</v>
      </c>
      <c r="N151" s="162" t="s">
        <v>664</v>
      </c>
      <c r="O151" s="138"/>
      <c r="P151" s="138"/>
      <c r="Q151" s="155" t="n">
        <v>43440</v>
      </c>
      <c r="R151" s="215" t="n">
        <v>0.60625</v>
      </c>
      <c r="S151" s="216" t="n">
        <v>2</v>
      </c>
      <c r="T151" s="16"/>
    </row>
    <row r="152" customFormat="false" ht="16" hidden="false" customHeight="false" outlineLevel="0" collapsed="false">
      <c r="A152" s="244" t="s">
        <v>706</v>
      </c>
      <c r="B152" s="244" t="s">
        <v>877</v>
      </c>
      <c r="C152" s="245" t="s">
        <v>409</v>
      </c>
      <c r="D152" s="245" t="n">
        <v>247</v>
      </c>
      <c r="E152" s="16" t="s">
        <v>695</v>
      </c>
      <c r="F152" s="17" t="n">
        <v>4</v>
      </c>
      <c r="G152" s="17" t="n">
        <v>2</v>
      </c>
      <c r="H152" s="17" t="n">
        <v>10</v>
      </c>
      <c r="I152" s="17" t="n">
        <v>31</v>
      </c>
      <c r="J152" s="162" t="s">
        <v>125</v>
      </c>
      <c r="K152" s="162" t="s">
        <v>131</v>
      </c>
      <c r="L152" s="162" t="n">
        <v>8</v>
      </c>
      <c r="M152" s="162" t="s">
        <v>148</v>
      </c>
      <c r="N152" s="162" t="s">
        <v>664</v>
      </c>
      <c r="O152" s="138"/>
      <c r="P152" s="138"/>
      <c r="Q152" s="248" t="n">
        <v>43440</v>
      </c>
      <c r="R152" s="232" t="n">
        <v>0.609722222222222</v>
      </c>
      <c r="S152" s="233" t="n">
        <v>2</v>
      </c>
      <c r="T152" s="234"/>
    </row>
    <row r="153" customFormat="false" ht="16" hidden="false" customHeight="false" outlineLevel="0" collapsed="false">
      <c r="A153" s="16" t="s">
        <v>707</v>
      </c>
      <c r="B153" s="16" t="s">
        <v>877</v>
      </c>
      <c r="C153" s="17" t="s">
        <v>423</v>
      </c>
      <c r="D153" s="17" t="n">
        <v>259</v>
      </c>
      <c r="E153" s="16" t="s">
        <v>830</v>
      </c>
      <c r="F153" s="17" t="n">
        <v>4</v>
      </c>
      <c r="G153" s="17" t="n">
        <v>2</v>
      </c>
      <c r="H153" s="17" t="n">
        <v>2</v>
      </c>
      <c r="I153" s="17" t="n">
        <v>33</v>
      </c>
      <c r="J153" s="162" t="s">
        <v>125</v>
      </c>
      <c r="K153" s="162" t="s">
        <v>126</v>
      </c>
      <c r="L153" s="162" t="n">
        <v>8</v>
      </c>
      <c r="M153" s="162" t="s">
        <v>148</v>
      </c>
      <c r="N153" s="162" t="s">
        <v>664</v>
      </c>
      <c r="O153" s="138"/>
      <c r="P153" s="138"/>
      <c r="Q153" s="155" t="n">
        <v>43440</v>
      </c>
      <c r="R153" s="215" t="n">
        <v>0.613888888888889</v>
      </c>
      <c r="S153" s="216" t="n">
        <v>2</v>
      </c>
      <c r="T153" s="217"/>
    </row>
    <row r="154" customFormat="false" ht="16" hidden="false" customHeight="false" outlineLevel="0" collapsed="false">
      <c r="A154" s="244" t="s">
        <v>606</v>
      </c>
      <c r="B154" s="244" t="s">
        <v>877</v>
      </c>
      <c r="C154" s="245" t="s">
        <v>523</v>
      </c>
      <c r="D154" s="245" t="n">
        <v>353</v>
      </c>
      <c r="E154" s="16" t="s">
        <v>695</v>
      </c>
      <c r="F154" s="17" t="n">
        <v>5</v>
      </c>
      <c r="G154" s="17" t="n">
        <v>3</v>
      </c>
      <c r="H154" s="17" t="n">
        <v>8</v>
      </c>
      <c r="I154" s="17" t="n">
        <v>33</v>
      </c>
      <c r="J154" s="162" t="s">
        <v>125</v>
      </c>
      <c r="K154" s="162" t="s">
        <v>126</v>
      </c>
      <c r="L154" s="162" t="n">
        <v>8</v>
      </c>
      <c r="M154" s="162" t="s">
        <v>148</v>
      </c>
      <c r="N154" s="162" t="s">
        <v>664</v>
      </c>
      <c r="O154" s="138"/>
      <c r="P154" s="138"/>
      <c r="Q154" s="155" t="n">
        <v>43440</v>
      </c>
      <c r="R154" s="215" t="n">
        <v>0.585763888888889</v>
      </c>
      <c r="S154" s="216"/>
      <c r="T154" s="217"/>
    </row>
    <row r="155" customFormat="false" ht="16" hidden="false" customHeight="false" outlineLevel="0" collapsed="false">
      <c r="A155" s="244" t="s">
        <v>607</v>
      </c>
      <c r="B155" s="244" t="s">
        <v>877</v>
      </c>
      <c r="C155" s="245" t="s">
        <v>530</v>
      </c>
      <c r="D155" s="245" t="n">
        <v>360</v>
      </c>
      <c r="E155" s="16" t="s">
        <v>695</v>
      </c>
      <c r="F155" s="17" t="n">
        <v>5</v>
      </c>
      <c r="G155" s="17" t="n">
        <v>3</v>
      </c>
      <c r="H155" s="17" t="n">
        <v>13</v>
      </c>
      <c r="I155" s="17" t="n">
        <v>32</v>
      </c>
      <c r="J155" s="162" t="s">
        <v>125</v>
      </c>
      <c r="K155" s="162" t="s">
        <v>131</v>
      </c>
      <c r="L155" s="162" t="n">
        <v>8</v>
      </c>
      <c r="M155" s="162" t="s">
        <v>148</v>
      </c>
      <c r="N155" s="162" t="s">
        <v>664</v>
      </c>
      <c r="O155" s="138"/>
      <c r="P155" s="138"/>
      <c r="Q155" s="155" t="n">
        <v>43440</v>
      </c>
      <c r="R155" s="215" t="n">
        <v>0.620833333333333</v>
      </c>
      <c r="S155" s="216" t="n">
        <v>1</v>
      </c>
      <c r="T155" s="217"/>
    </row>
    <row r="156" customFormat="false" ht="16" hidden="false" customHeight="false" outlineLevel="0" collapsed="false">
      <c r="A156" s="16" t="s">
        <v>709</v>
      </c>
      <c r="B156" s="16" t="s">
        <v>877</v>
      </c>
      <c r="C156" s="164" t="s">
        <v>545</v>
      </c>
      <c r="D156" s="17" t="n">
        <v>375</v>
      </c>
      <c r="E156" s="16" t="s">
        <v>830</v>
      </c>
      <c r="F156" s="17" t="n">
        <v>6</v>
      </c>
      <c r="G156" s="17" t="n">
        <v>3</v>
      </c>
      <c r="H156" s="17" t="n">
        <v>3</v>
      </c>
      <c r="I156" s="17" t="n">
        <v>10</v>
      </c>
      <c r="J156" s="162" t="s">
        <v>125</v>
      </c>
      <c r="K156" s="162" t="s">
        <v>131</v>
      </c>
      <c r="L156" s="162" t="n">
        <v>8</v>
      </c>
      <c r="M156" s="162" t="s">
        <v>148</v>
      </c>
      <c r="N156" s="162" t="s">
        <v>664</v>
      </c>
      <c r="O156" s="138"/>
      <c r="P156" s="138"/>
      <c r="Q156" s="155" t="n">
        <v>43440</v>
      </c>
      <c r="R156" s="215" t="n">
        <v>0.623611111111111</v>
      </c>
      <c r="S156" s="216" t="n">
        <v>1</v>
      </c>
      <c r="T156" s="217"/>
    </row>
    <row r="157" customFormat="false" ht="16" hidden="false" customHeight="false" outlineLevel="0" collapsed="false">
      <c r="A157" s="16" t="s">
        <v>821</v>
      </c>
      <c r="B157" s="16" t="s">
        <v>877</v>
      </c>
      <c r="C157" s="17" t="s">
        <v>558</v>
      </c>
      <c r="D157" s="17" t="n">
        <v>387</v>
      </c>
      <c r="E157" s="16" t="s">
        <v>830</v>
      </c>
      <c r="F157" s="17" t="n">
        <v>6</v>
      </c>
      <c r="G157" s="17" t="n">
        <v>3</v>
      </c>
      <c r="H157" s="17" t="n">
        <v>1</v>
      </c>
      <c r="I157" s="17" t="n">
        <v>6</v>
      </c>
      <c r="J157" s="162" t="s">
        <v>125</v>
      </c>
      <c r="K157" s="162" t="s">
        <v>126</v>
      </c>
      <c r="L157" s="162" t="n">
        <v>8</v>
      </c>
      <c r="M157" s="162" t="s">
        <v>148</v>
      </c>
      <c r="N157" s="162" t="s">
        <v>664</v>
      </c>
      <c r="O157" s="223" t="s">
        <v>679</v>
      </c>
      <c r="P157" s="223" t="s">
        <v>559</v>
      </c>
      <c r="Q157" s="155" t="n">
        <v>43440</v>
      </c>
      <c r="R157" s="215" t="n">
        <v>0.626388888888889</v>
      </c>
      <c r="S157" s="216" t="n">
        <v>2</v>
      </c>
      <c r="T157" s="217"/>
    </row>
    <row r="158" customFormat="false" ht="16" hidden="false" customHeight="false" outlineLevel="0" collapsed="false">
      <c r="A158" s="16" t="s">
        <v>139</v>
      </c>
      <c r="B158" s="16" t="s">
        <v>878</v>
      </c>
      <c r="C158" s="17" t="s">
        <v>139</v>
      </c>
      <c r="D158" s="17" t="n">
        <v>4</v>
      </c>
      <c r="E158" s="16" t="s">
        <v>830</v>
      </c>
      <c r="F158" s="17" t="n">
        <v>1</v>
      </c>
      <c r="G158" s="17" t="n">
        <v>1</v>
      </c>
      <c r="H158" s="17" t="n">
        <v>4</v>
      </c>
      <c r="I158" s="17" t="n">
        <v>33</v>
      </c>
      <c r="J158" s="153" t="s">
        <v>125</v>
      </c>
      <c r="K158" s="153" t="s">
        <v>131</v>
      </c>
      <c r="L158" s="153" t="n">
        <v>10</v>
      </c>
      <c r="M158" s="153" t="s">
        <v>140</v>
      </c>
      <c r="N158" s="154" t="s">
        <v>664</v>
      </c>
      <c r="O158" s="138"/>
      <c r="P158" s="138"/>
      <c r="Q158" s="155" t="n">
        <v>43442</v>
      </c>
      <c r="R158" s="215" t="n">
        <v>0.584722222222222</v>
      </c>
      <c r="S158" s="216" t="n">
        <v>1</v>
      </c>
      <c r="T158" s="217"/>
    </row>
    <row r="159" customFormat="false" ht="16" hidden="false" customHeight="false" outlineLevel="0" collapsed="false">
      <c r="A159" s="16" t="s">
        <v>210</v>
      </c>
      <c r="B159" s="16" t="s">
        <v>878</v>
      </c>
      <c r="C159" s="17" t="s">
        <v>210</v>
      </c>
      <c r="D159" s="17" t="n">
        <v>59</v>
      </c>
      <c r="E159" s="16" t="s">
        <v>830</v>
      </c>
      <c r="F159" s="17" t="n">
        <v>1</v>
      </c>
      <c r="G159" s="17" t="n">
        <v>1</v>
      </c>
      <c r="H159" s="17" t="n">
        <v>10</v>
      </c>
      <c r="I159" s="17" t="n">
        <v>29</v>
      </c>
      <c r="J159" s="153" t="s">
        <v>125</v>
      </c>
      <c r="K159" s="153" t="s">
        <v>126</v>
      </c>
      <c r="L159" s="153" t="n">
        <v>10</v>
      </c>
      <c r="M159" s="153" t="s">
        <v>140</v>
      </c>
      <c r="N159" s="154" t="s">
        <v>664</v>
      </c>
      <c r="O159" s="138"/>
      <c r="P159" s="138"/>
      <c r="Q159" s="155" t="n">
        <v>43442</v>
      </c>
      <c r="R159" s="215" t="n">
        <v>0.5875</v>
      </c>
      <c r="S159" s="216" t="n">
        <v>1</v>
      </c>
      <c r="T159" s="217"/>
    </row>
    <row r="160" customFormat="false" ht="16" hidden="false" customHeight="false" outlineLevel="0" collapsed="false">
      <c r="A160" s="16" t="s">
        <v>226</v>
      </c>
      <c r="B160" s="16" t="s">
        <v>878</v>
      </c>
      <c r="C160" s="17" t="s">
        <v>226</v>
      </c>
      <c r="D160" s="17" t="n">
        <v>75</v>
      </c>
      <c r="E160" s="16" t="s">
        <v>830</v>
      </c>
      <c r="F160" s="17" t="n">
        <v>2</v>
      </c>
      <c r="G160" s="17" t="n">
        <v>1</v>
      </c>
      <c r="H160" s="17" t="n">
        <v>5</v>
      </c>
      <c r="I160" s="17" t="n">
        <v>14</v>
      </c>
      <c r="J160" s="153" t="s">
        <v>125</v>
      </c>
      <c r="K160" s="153" t="s">
        <v>131</v>
      </c>
      <c r="L160" s="153" t="n">
        <v>10</v>
      </c>
      <c r="M160" s="153" t="s">
        <v>140</v>
      </c>
      <c r="N160" s="154" t="s">
        <v>664</v>
      </c>
      <c r="O160" s="138"/>
      <c r="P160" s="138"/>
      <c r="Q160" s="155" t="n">
        <v>43442</v>
      </c>
      <c r="R160" s="215" t="n">
        <v>0.590972222222222</v>
      </c>
      <c r="S160" s="216" t="n">
        <v>1</v>
      </c>
      <c r="T160" s="217"/>
    </row>
    <row r="161" customFormat="false" ht="16" hidden="false" customHeight="false" outlineLevel="0" collapsed="false">
      <c r="A161" s="16" t="s">
        <v>274</v>
      </c>
      <c r="B161" s="16" t="s">
        <v>878</v>
      </c>
      <c r="C161" s="17" t="s">
        <v>274</v>
      </c>
      <c r="D161" s="17" t="n">
        <v>121</v>
      </c>
      <c r="E161" s="16" t="s">
        <v>830</v>
      </c>
      <c r="F161" s="17" t="n">
        <v>2</v>
      </c>
      <c r="G161" s="17" t="n">
        <v>1</v>
      </c>
      <c r="H161" s="17" t="n">
        <v>10</v>
      </c>
      <c r="I161" s="17" t="n">
        <v>5</v>
      </c>
      <c r="J161" s="153" t="s">
        <v>125</v>
      </c>
      <c r="K161" s="153" t="s">
        <v>126</v>
      </c>
      <c r="L161" s="153" t="n">
        <v>10</v>
      </c>
      <c r="M161" s="153" t="s">
        <v>140</v>
      </c>
      <c r="N161" s="154" t="s">
        <v>664</v>
      </c>
      <c r="O161" s="138"/>
      <c r="P161" s="138"/>
      <c r="Q161" s="155" t="n">
        <v>43442</v>
      </c>
      <c r="R161" s="215" t="n">
        <v>0.593055555555556</v>
      </c>
      <c r="S161" s="216" t="n">
        <v>1</v>
      </c>
      <c r="T161" s="217"/>
    </row>
    <row r="162" customFormat="false" ht="16" hidden="false" customHeight="false" outlineLevel="0" collapsed="false">
      <c r="A162" s="160" t="s">
        <v>307</v>
      </c>
      <c r="B162" s="160" t="s">
        <v>878</v>
      </c>
      <c r="C162" s="222" t="s">
        <v>308</v>
      </c>
      <c r="D162" s="222" t="n">
        <v>210</v>
      </c>
      <c r="E162" s="16" t="s">
        <v>665</v>
      </c>
      <c r="F162" s="17" t="n">
        <v>3</v>
      </c>
      <c r="G162" s="17" t="n">
        <v>2</v>
      </c>
      <c r="H162" s="17" t="n">
        <v>5</v>
      </c>
      <c r="I162" s="17" t="n">
        <v>2</v>
      </c>
      <c r="J162" s="153" t="s">
        <v>125</v>
      </c>
      <c r="K162" s="153" t="s">
        <v>126</v>
      </c>
      <c r="L162" s="153" t="n">
        <v>10</v>
      </c>
      <c r="M162" s="153" t="s">
        <v>140</v>
      </c>
      <c r="N162" s="154" t="s">
        <v>664</v>
      </c>
      <c r="O162" s="138"/>
      <c r="P162" s="138"/>
      <c r="Q162" s="224" t="n">
        <v>43442</v>
      </c>
      <c r="R162" s="225" t="n">
        <v>0.595833333333333</v>
      </c>
      <c r="S162" s="226" t="n">
        <v>1</v>
      </c>
      <c r="T162" s="217"/>
    </row>
    <row r="163" customFormat="false" ht="16" hidden="false" customHeight="false" outlineLevel="0" collapsed="false">
      <c r="A163" s="160" t="s">
        <v>347</v>
      </c>
      <c r="B163" s="160" t="s">
        <v>878</v>
      </c>
      <c r="C163" s="222" t="s">
        <v>344</v>
      </c>
      <c r="D163" s="222" t="n">
        <v>187</v>
      </c>
      <c r="E163" s="16" t="s">
        <v>665</v>
      </c>
      <c r="F163" s="17" t="n">
        <v>3</v>
      </c>
      <c r="G163" s="17" t="n">
        <v>2</v>
      </c>
      <c r="H163" s="17" t="n">
        <v>2</v>
      </c>
      <c r="I163" s="17" t="n">
        <v>15</v>
      </c>
      <c r="J163" s="153" t="s">
        <v>125</v>
      </c>
      <c r="K163" s="153" t="s">
        <v>131</v>
      </c>
      <c r="L163" s="153" t="n">
        <v>10</v>
      </c>
      <c r="M163" s="153" t="s">
        <v>140</v>
      </c>
      <c r="N163" s="154" t="s">
        <v>664</v>
      </c>
      <c r="O163" s="138"/>
      <c r="P163" s="138"/>
      <c r="Q163" s="224" t="n">
        <v>43442</v>
      </c>
      <c r="R163" s="225" t="n">
        <v>0.598611111111111</v>
      </c>
      <c r="S163" s="226" t="n">
        <v>1</v>
      </c>
      <c r="T163" s="217"/>
    </row>
    <row r="164" customFormat="false" ht="16" hidden="false" customHeight="false" outlineLevel="0" collapsed="false">
      <c r="A164" s="16" t="s">
        <v>380</v>
      </c>
      <c r="B164" s="16" t="s">
        <v>878</v>
      </c>
      <c r="C164" s="17" t="s">
        <v>380</v>
      </c>
      <c r="D164" s="17" t="n">
        <v>221</v>
      </c>
      <c r="E164" s="16" t="s">
        <v>830</v>
      </c>
      <c r="F164" s="17" t="n">
        <v>4</v>
      </c>
      <c r="G164" s="17" t="n">
        <v>2</v>
      </c>
      <c r="H164" s="17" t="n">
        <v>10</v>
      </c>
      <c r="I164" s="17" t="n">
        <v>21</v>
      </c>
      <c r="J164" s="153" t="s">
        <v>125</v>
      </c>
      <c r="K164" s="153" t="s">
        <v>126</v>
      </c>
      <c r="L164" s="153" t="n">
        <v>10</v>
      </c>
      <c r="M164" s="153" t="s">
        <v>140</v>
      </c>
      <c r="N164" s="154" t="s">
        <v>664</v>
      </c>
      <c r="O164" s="138"/>
      <c r="P164" s="138"/>
      <c r="Q164" s="155" t="n">
        <v>43442</v>
      </c>
      <c r="R164" s="215" t="n">
        <v>0.601388888888889</v>
      </c>
      <c r="S164" s="216" t="n">
        <v>1</v>
      </c>
      <c r="T164" s="217"/>
    </row>
    <row r="165" customFormat="false" ht="16" hidden="false" customHeight="false" outlineLevel="0" collapsed="false">
      <c r="A165" s="16" t="s">
        <v>397</v>
      </c>
      <c r="B165" s="16" t="s">
        <v>878</v>
      </c>
      <c r="C165" s="17" t="s">
        <v>397</v>
      </c>
      <c r="D165" s="17" t="n">
        <v>235</v>
      </c>
      <c r="E165" s="16" t="s">
        <v>830</v>
      </c>
      <c r="F165" s="17" t="n">
        <v>4</v>
      </c>
      <c r="G165" s="17" t="n">
        <v>2</v>
      </c>
      <c r="H165" s="17" t="n">
        <v>8</v>
      </c>
      <c r="I165" s="17" t="n">
        <v>27</v>
      </c>
      <c r="J165" s="153" t="s">
        <v>125</v>
      </c>
      <c r="K165" s="153" t="s">
        <v>131</v>
      </c>
      <c r="L165" s="153" t="n">
        <v>10</v>
      </c>
      <c r="M165" s="153" t="s">
        <v>140</v>
      </c>
      <c r="N165" s="154" t="s">
        <v>664</v>
      </c>
      <c r="O165" s="138"/>
      <c r="P165" s="138"/>
      <c r="Q165" s="155" t="n">
        <v>43442</v>
      </c>
      <c r="R165" s="215" t="n">
        <v>0.604166666666667</v>
      </c>
      <c r="S165" s="216" t="n">
        <v>1</v>
      </c>
      <c r="T165" s="217" t="s">
        <v>678</v>
      </c>
    </row>
    <row r="166" customFormat="false" ht="16" hidden="false" customHeight="false" outlineLevel="0" collapsed="false">
      <c r="A166" s="16" t="s">
        <v>452</v>
      </c>
      <c r="B166" s="16" t="s">
        <v>878</v>
      </c>
      <c r="C166" s="17" t="s">
        <v>452</v>
      </c>
      <c r="D166" s="17" t="n">
        <v>289</v>
      </c>
      <c r="E166" s="16" t="s">
        <v>830</v>
      </c>
      <c r="F166" s="17" t="n">
        <v>5</v>
      </c>
      <c r="G166" s="17" t="n">
        <v>3</v>
      </c>
      <c r="H166" s="17" t="n">
        <v>6</v>
      </c>
      <c r="I166" s="17" t="n">
        <v>33</v>
      </c>
      <c r="J166" s="153" t="s">
        <v>125</v>
      </c>
      <c r="K166" s="153" t="s">
        <v>126</v>
      </c>
      <c r="L166" s="153" t="n">
        <v>10</v>
      </c>
      <c r="M166" s="153" t="s">
        <v>140</v>
      </c>
      <c r="N166" s="154" t="s">
        <v>664</v>
      </c>
      <c r="O166" s="138"/>
      <c r="P166" s="138"/>
      <c r="Q166" s="155" t="n">
        <v>43442</v>
      </c>
      <c r="R166" s="215" t="n">
        <v>0.606944444444444</v>
      </c>
      <c r="S166" s="216" t="n">
        <v>1</v>
      </c>
      <c r="T166" s="217"/>
    </row>
    <row r="167" customFormat="false" ht="16" hidden="false" customHeight="false" outlineLevel="0" collapsed="false">
      <c r="A167" s="16" t="s">
        <v>503</v>
      </c>
      <c r="B167" s="16" t="s">
        <v>878</v>
      </c>
      <c r="C167" s="17" t="s">
        <v>503</v>
      </c>
      <c r="D167" s="17" t="n">
        <v>333</v>
      </c>
      <c r="E167" s="16" t="s">
        <v>830</v>
      </c>
      <c r="F167" s="17" t="n">
        <v>5</v>
      </c>
      <c r="G167" s="17" t="n">
        <v>3</v>
      </c>
      <c r="H167" s="17" t="n">
        <v>13</v>
      </c>
      <c r="I167" s="17" t="n">
        <v>20</v>
      </c>
      <c r="J167" s="153" t="s">
        <v>125</v>
      </c>
      <c r="K167" s="153" t="s">
        <v>131</v>
      </c>
      <c r="L167" s="153" t="n">
        <v>10</v>
      </c>
      <c r="M167" s="153" t="s">
        <v>140</v>
      </c>
      <c r="N167" s="154" t="s">
        <v>664</v>
      </c>
      <c r="O167" s="138"/>
      <c r="P167" s="138"/>
      <c r="Q167" s="155" t="n">
        <v>43442</v>
      </c>
      <c r="R167" s="215" t="n">
        <v>0.608333333333333</v>
      </c>
      <c r="S167" s="216" t="n">
        <v>1</v>
      </c>
      <c r="T167" s="217"/>
    </row>
    <row r="168" customFormat="false" ht="16" hidden="false" customHeight="false" outlineLevel="0" collapsed="false">
      <c r="A168" s="16" t="s">
        <v>588</v>
      </c>
      <c r="B168" s="16" t="s">
        <v>878</v>
      </c>
      <c r="C168" s="17" t="s">
        <v>588</v>
      </c>
      <c r="D168" s="17" t="n">
        <v>417</v>
      </c>
      <c r="E168" s="16" t="s">
        <v>830</v>
      </c>
      <c r="F168" s="17" t="n">
        <v>6</v>
      </c>
      <c r="G168" s="17" t="n">
        <v>3</v>
      </c>
      <c r="H168" s="17" t="n">
        <v>9</v>
      </c>
      <c r="I168" s="17" t="n">
        <v>10</v>
      </c>
      <c r="J168" s="153" t="s">
        <v>125</v>
      </c>
      <c r="K168" s="153" t="s">
        <v>131</v>
      </c>
      <c r="L168" s="153" t="n">
        <v>10</v>
      </c>
      <c r="M168" s="153" t="s">
        <v>140</v>
      </c>
      <c r="N168" s="154" t="s">
        <v>664</v>
      </c>
      <c r="O168" s="138"/>
      <c r="P168" s="138"/>
      <c r="Q168" s="155" t="n">
        <v>43442</v>
      </c>
      <c r="R168" s="215" t="n">
        <v>0.611111111111111</v>
      </c>
      <c r="S168" s="216" t="n">
        <v>1</v>
      </c>
      <c r="T168" s="217"/>
    </row>
    <row r="169" customFormat="false" ht="16" hidden="false" customHeight="false" outlineLevel="0" collapsed="false">
      <c r="A169" s="16" t="s">
        <v>592</v>
      </c>
      <c r="B169" s="16" t="s">
        <v>878</v>
      </c>
      <c r="C169" s="17" t="s">
        <v>592</v>
      </c>
      <c r="D169" s="17" t="n">
        <v>421</v>
      </c>
      <c r="E169" s="16" t="s">
        <v>830</v>
      </c>
      <c r="F169" s="17" t="n">
        <v>6</v>
      </c>
      <c r="G169" s="17" t="n">
        <v>3</v>
      </c>
      <c r="H169" s="17" t="n">
        <v>12</v>
      </c>
      <c r="I169" s="17" t="n">
        <v>9</v>
      </c>
      <c r="J169" s="153" t="s">
        <v>125</v>
      </c>
      <c r="K169" s="153" t="s">
        <v>126</v>
      </c>
      <c r="L169" s="153" t="n">
        <v>10</v>
      </c>
      <c r="M169" s="153" t="s">
        <v>140</v>
      </c>
      <c r="N169" s="154" t="s">
        <v>664</v>
      </c>
      <c r="O169" s="139"/>
      <c r="P169" s="139"/>
      <c r="Q169" s="155" t="n">
        <v>43442</v>
      </c>
      <c r="R169" s="215" t="n">
        <v>0.613194444444444</v>
      </c>
      <c r="S169" s="216" t="n">
        <v>1</v>
      </c>
      <c r="T169" s="217"/>
    </row>
    <row r="170" customFormat="false" ht="16" hidden="false" customHeight="false" outlineLevel="0" collapsed="false">
      <c r="A170" s="16" t="s">
        <v>143</v>
      </c>
      <c r="B170" s="16" t="s">
        <v>878</v>
      </c>
      <c r="C170" s="17" t="s">
        <v>143</v>
      </c>
      <c r="D170" s="17" t="n">
        <v>6</v>
      </c>
      <c r="E170" s="16" t="s">
        <v>830</v>
      </c>
      <c r="F170" s="17" t="n">
        <v>1</v>
      </c>
      <c r="G170" s="17" t="n">
        <v>1</v>
      </c>
      <c r="H170" s="17" t="n">
        <v>3</v>
      </c>
      <c r="I170" s="17" t="n">
        <v>32</v>
      </c>
      <c r="J170" s="158" t="s">
        <v>125</v>
      </c>
      <c r="K170" s="158" t="s">
        <v>126</v>
      </c>
      <c r="L170" s="158" t="n">
        <v>13</v>
      </c>
      <c r="M170" s="158" t="s">
        <v>144</v>
      </c>
      <c r="N170" s="159" t="s">
        <v>674</v>
      </c>
      <c r="O170" s="139"/>
      <c r="P170" s="139"/>
      <c r="Q170" s="155" t="n">
        <v>43445</v>
      </c>
      <c r="R170" s="215" t="n">
        <v>0.377777777777778</v>
      </c>
      <c r="S170" s="216" t="n">
        <v>1</v>
      </c>
      <c r="T170" s="217"/>
    </row>
    <row r="171" customFormat="false" ht="16" hidden="false" customHeight="false" outlineLevel="0" collapsed="false">
      <c r="A171" s="16" t="s">
        <v>165</v>
      </c>
      <c r="B171" s="16" t="s">
        <v>878</v>
      </c>
      <c r="C171" s="17" t="s">
        <v>165</v>
      </c>
      <c r="D171" s="17" t="n">
        <v>20</v>
      </c>
      <c r="E171" s="16" t="s">
        <v>830</v>
      </c>
      <c r="F171" s="17" t="n">
        <v>1</v>
      </c>
      <c r="G171" s="17" t="n">
        <v>1</v>
      </c>
      <c r="H171" s="17" t="n">
        <v>6</v>
      </c>
      <c r="I171" s="17" t="n">
        <v>23</v>
      </c>
      <c r="J171" s="158" t="s">
        <v>125</v>
      </c>
      <c r="K171" s="158" t="s">
        <v>131</v>
      </c>
      <c r="L171" s="158" t="n">
        <v>13</v>
      </c>
      <c r="M171" s="158" t="s">
        <v>144</v>
      </c>
      <c r="N171" s="159" t="s">
        <v>674</v>
      </c>
      <c r="O171" s="139"/>
      <c r="P171" s="139"/>
      <c r="Q171" s="155" t="n">
        <v>43445</v>
      </c>
      <c r="R171" s="215" t="n">
        <v>0.381944444444444</v>
      </c>
      <c r="S171" s="216" t="n">
        <v>1</v>
      </c>
      <c r="T171" s="217"/>
    </row>
    <row r="172" customFormat="false" ht="16" hidden="false" customHeight="false" outlineLevel="0" collapsed="false">
      <c r="A172" s="16" t="s">
        <v>225</v>
      </c>
      <c r="B172" s="16" t="s">
        <v>878</v>
      </c>
      <c r="C172" s="17" t="s">
        <v>225</v>
      </c>
      <c r="D172" s="17" t="n">
        <v>74</v>
      </c>
      <c r="E172" s="16" t="s">
        <v>830</v>
      </c>
      <c r="F172" s="17" t="n">
        <v>2</v>
      </c>
      <c r="G172" s="17" t="n">
        <v>1</v>
      </c>
      <c r="H172" s="17" t="n">
        <v>6</v>
      </c>
      <c r="I172" s="17" t="n">
        <v>13</v>
      </c>
      <c r="J172" s="158" t="s">
        <v>125</v>
      </c>
      <c r="K172" s="158" t="s">
        <v>131</v>
      </c>
      <c r="L172" s="158" t="n">
        <v>13</v>
      </c>
      <c r="M172" s="158" t="s">
        <v>144</v>
      </c>
      <c r="N172" s="159" t="s">
        <v>674</v>
      </c>
      <c r="O172" s="139"/>
      <c r="P172" s="139"/>
      <c r="Q172" s="155" t="n">
        <v>43445</v>
      </c>
      <c r="R172" s="215" t="n">
        <v>0.386111111111111</v>
      </c>
      <c r="S172" s="216" t="n">
        <v>1</v>
      </c>
      <c r="T172" s="217"/>
    </row>
    <row r="173" customFormat="false" ht="16" hidden="false" customHeight="false" outlineLevel="0" collapsed="false">
      <c r="A173" s="16" t="s">
        <v>276</v>
      </c>
      <c r="B173" s="16" t="s">
        <v>878</v>
      </c>
      <c r="C173" s="17" t="s">
        <v>276</v>
      </c>
      <c r="D173" s="17" t="n">
        <v>123</v>
      </c>
      <c r="E173" s="16" t="s">
        <v>830</v>
      </c>
      <c r="F173" s="17" t="n">
        <v>2</v>
      </c>
      <c r="G173" s="17" t="n">
        <v>1</v>
      </c>
      <c r="H173" s="17" t="n">
        <v>11</v>
      </c>
      <c r="I173" s="17" t="n">
        <v>6</v>
      </c>
      <c r="J173" s="158" t="s">
        <v>125</v>
      </c>
      <c r="K173" s="158" t="s">
        <v>126</v>
      </c>
      <c r="L173" s="158" t="n">
        <v>13</v>
      </c>
      <c r="M173" s="158" t="s">
        <v>144</v>
      </c>
      <c r="N173" s="159" t="s">
        <v>674</v>
      </c>
      <c r="O173" s="138"/>
      <c r="P173" s="138"/>
      <c r="Q173" s="155" t="n">
        <v>43445</v>
      </c>
      <c r="R173" s="232" t="n">
        <v>0.388888888888889</v>
      </c>
      <c r="S173" s="233" t="n">
        <v>1</v>
      </c>
      <c r="T173" s="217"/>
    </row>
    <row r="174" customFormat="false" ht="16" hidden="false" customHeight="false" outlineLevel="0" collapsed="false">
      <c r="A174" s="16" t="s">
        <v>300</v>
      </c>
      <c r="B174" s="16" t="s">
        <v>878</v>
      </c>
      <c r="C174" s="17" t="s">
        <v>300</v>
      </c>
      <c r="D174" s="17" t="n">
        <v>147</v>
      </c>
      <c r="E174" s="16" t="s">
        <v>830</v>
      </c>
      <c r="F174" s="17" t="n">
        <v>3</v>
      </c>
      <c r="G174" s="17" t="n">
        <v>2</v>
      </c>
      <c r="H174" s="17" t="n">
        <v>9</v>
      </c>
      <c r="I174" s="17" t="n">
        <v>2</v>
      </c>
      <c r="J174" s="158" t="s">
        <v>125</v>
      </c>
      <c r="K174" s="158" t="s">
        <v>126</v>
      </c>
      <c r="L174" s="158" t="n">
        <v>13</v>
      </c>
      <c r="M174" s="158" t="s">
        <v>144</v>
      </c>
      <c r="N174" s="159" t="s">
        <v>674</v>
      </c>
      <c r="O174" s="138"/>
      <c r="P174" s="138"/>
      <c r="Q174" s="155" t="n">
        <v>43445</v>
      </c>
      <c r="R174" s="215" t="n">
        <v>0.391666666666667</v>
      </c>
      <c r="S174" s="216"/>
      <c r="T174" s="217"/>
    </row>
    <row r="175" customFormat="false" ht="16" hidden="false" customHeight="false" outlineLevel="0" collapsed="false">
      <c r="A175" s="16" t="s">
        <v>348</v>
      </c>
      <c r="B175" s="16" t="s">
        <v>878</v>
      </c>
      <c r="C175" s="17" t="s">
        <v>348</v>
      </c>
      <c r="D175" s="17" t="n">
        <v>190</v>
      </c>
      <c r="E175" s="16" t="s">
        <v>830</v>
      </c>
      <c r="F175" s="17" t="n">
        <v>3</v>
      </c>
      <c r="G175" s="17" t="n">
        <v>2</v>
      </c>
      <c r="H175" s="17" t="n">
        <v>6</v>
      </c>
      <c r="I175" s="17" t="n">
        <v>11</v>
      </c>
      <c r="J175" s="158" t="s">
        <v>125</v>
      </c>
      <c r="K175" s="158" t="s">
        <v>131</v>
      </c>
      <c r="L175" s="158" t="n">
        <v>13</v>
      </c>
      <c r="M175" s="158" t="s">
        <v>144</v>
      </c>
      <c r="N175" s="159" t="s">
        <v>674</v>
      </c>
      <c r="O175" s="138"/>
      <c r="P175" s="138"/>
      <c r="Q175" s="155" t="n">
        <v>43445</v>
      </c>
      <c r="R175" s="215" t="n">
        <v>0.394444444444444</v>
      </c>
      <c r="S175" s="216" t="n">
        <v>1</v>
      </c>
      <c r="T175" s="217"/>
    </row>
    <row r="176" customFormat="false" ht="16" hidden="false" customHeight="false" outlineLevel="0" collapsed="false">
      <c r="A176" s="160" t="s">
        <v>377</v>
      </c>
      <c r="B176" s="160" t="s">
        <v>878</v>
      </c>
      <c r="C176" s="222" t="s">
        <v>378</v>
      </c>
      <c r="D176" s="222" t="n">
        <v>225</v>
      </c>
      <c r="E176" s="16" t="s">
        <v>665</v>
      </c>
      <c r="F176" s="17" t="n">
        <v>4</v>
      </c>
      <c r="G176" s="17" t="n">
        <v>2</v>
      </c>
      <c r="H176" s="17" t="n">
        <v>13</v>
      </c>
      <c r="I176" s="17" t="n">
        <v>20</v>
      </c>
      <c r="J176" s="68" t="s">
        <v>125</v>
      </c>
      <c r="K176" s="68" t="s">
        <v>126</v>
      </c>
      <c r="L176" s="68" t="n">
        <v>13</v>
      </c>
      <c r="M176" s="68" t="s">
        <v>144</v>
      </c>
      <c r="N176" s="159" t="s">
        <v>674</v>
      </c>
      <c r="O176" s="138"/>
      <c r="P176" s="138"/>
      <c r="Q176" s="224" t="n">
        <v>43445</v>
      </c>
      <c r="R176" s="225" t="n">
        <v>0.397916666666667</v>
      </c>
      <c r="S176" s="226" t="n">
        <v>1</v>
      </c>
      <c r="T176" s="217"/>
    </row>
    <row r="177" customFormat="false" ht="16" hidden="false" customHeight="false" outlineLevel="0" collapsed="false">
      <c r="A177" s="160" t="s">
        <v>441</v>
      </c>
      <c r="B177" s="160" t="s">
        <v>878</v>
      </c>
      <c r="C177" s="222" t="s">
        <v>394</v>
      </c>
      <c r="D177" s="222" t="n">
        <v>233</v>
      </c>
      <c r="E177" s="16" t="s">
        <v>665</v>
      </c>
      <c r="F177" s="17" t="n">
        <v>4</v>
      </c>
      <c r="G177" s="17" t="n">
        <v>2</v>
      </c>
      <c r="H177" s="17" t="n">
        <v>12</v>
      </c>
      <c r="I177" s="17" t="n">
        <v>25</v>
      </c>
      <c r="J177" s="68" t="s">
        <v>125</v>
      </c>
      <c r="K177" s="68" t="s">
        <v>131</v>
      </c>
      <c r="L177" s="68" t="n">
        <v>13</v>
      </c>
      <c r="M177" s="68" t="s">
        <v>144</v>
      </c>
      <c r="N177" s="159" t="s">
        <v>674</v>
      </c>
      <c r="O177" s="138"/>
      <c r="P177" s="138"/>
      <c r="Q177" s="224" t="n">
        <v>43445</v>
      </c>
      <c r="R177" s="225" t="n">
        <v>0.4</v>
      </c>
      <c r="S177" s="226" t="n">
        <v>1</v>
      </c>
      <c r="T177" s="217"/>
    </row>
    <row r="178" customFormat="false" ht="16" hidden="false" customHeight="false" outlineLevel="0" collapsed="false">
      <c r="A178" s="16" t="s">
        <v>462</v>
      </c>
      <c r="B178" s="16" t="s">
        <v>878</v>
      </c>
      <c r="C178" s="17" t="s">
        <v>462</v>
      </c>
      <c r="D178" s="17" t="n">
        <v>297</v>
      </c>
      <c r="E178" s="16" t="s">
        <v>830</v>
      </c>
      <c r="F178" s="17" t="n">
        <v>5</v>
      </c>
      <c r="G178" s="17" t="n">
        <v>3</v>
      </c>
      <c r="H178" s="17" t="n">
        <v>1</v>
      </c>
      <c r="I178" s="17" t="n">
        <v>32</v>
      </c>
      <c r="J178" s="158" t="s">
        <v>125</v>
      </c>
      <c r="K178" s="158" t="s">
        <v>126</v>
      </c>
      <c r="L178" s="158" t="n">
        <v>13</v>
      </c>
      <c r="M178" s="158" t="s">
        <v>144</v>
      </c>
      <c r="N178" s="159" t="s">
        <v>674</v>
      </c>
      <c r="O178" s="138"/>
      <c r="P178" s="138"/>
      <c r="Q178" s="155" t="n">
        <v>43445</v>
      </c>
      <c r="R178" s="215" t="n">
        <v>0.402777777777778</v>
      </c>
      <c r="S178" s="216" t="n">
        <v>1</v>
      </c>
      <c r="T178" s="217"/>
    </row>
    <row r="179" customFormat="false" ht="16" hidden="false" customHeight="false" outlineLevel="0" collapsed="false">
      <c r="A179" s="16" t="s">
        <v>498</v>
      </c>
      <c r="B179" s="16" t="s">
        <v>878</v>
      </c>
      <c r="C179" s="17" t="s">
        <v>498</v>
      </c>
      <c r="D179" s="17" t="n">
        <v>329</v>
      </c>
      <c r="E179" s="16" t="s">
        <v>830</v>
      </c>
      <c r="F179" s="17" t="n">
        <v>5</v>
      </c>
      <c r="G179" s="17" t="n">
        <v>3</v>
      </c>
      <c r="H179" s="17" t="n">
        <v>10</v>
      </c>
      <c r="I179" s="17" t="n">
        <v>21</v>
      </c>
      <c r="J179" s="158" t="s">
        <v>125</v>
      </c>
      <c r="K179" s="158" t="s">
        <v>131</v>
      </c>
      <c r="L179" s="158" t="n">
        <v>13</v>
      </c>
      <c r="M179" s="158" t="s">
        <v>144</v>
      </c>
      <c r="N179" s="159" t="s">
        <v>674</v>
      </c>
      <c r="O179" s="138"/>
      <c r="P179" s="138"/>
      <c r="Q179" s="155" t="n">
        <v>43445</v>
      </c>
      <c r="R179" s="215" t="n">
        <v>0.405555555555555</v>
      </c>
      <c r="S179" s="216" t="n">
        <v>1</v>
      </c>
      <c r="T179" s="217"/>
    </row>
    <row r="180" customFormat="false" ht="16" hidden="false" customHeight="false" outlineLevel="0" collapsed="false">
      <c r="A180" s="16" t="s">
        <v>569</v>
      </c>
      <c r="B180" s="16" t="s">
        <v>878</v>
      </c>
      <c r="C180" s="17" t="s">
        <v>569</v>
      </c>
      <c r="D180" s="17" t="n">
        <v>397</v>
      </c>
      <c r="E180" s="16" t="s">
        <v>830</v>
      </c>
      <c r="F180" s="17" t="n">
        <v>6</v>
      </c>
      <c r="G180" s="17" t="n">
        <v>3</v>
      </c>
      <c r="H180" s="17" t="n">
        <v>8</v>
      </c>
      <c r="I180" s="17" t="n">
        <v>1</v>
      </c>
      <c r="J180" s="158" t="s">
        <v>125</v>
      </c>
      <c r="K180" s="158" t="s">
        <v>126</v>
      </c>
      <c r="L180" s="158" t="n">
        <v>13</v>
      </c>
      <c r="M180" s="158" t="s">
        <v>144</v>
      </c>
      <c r="N180" s="159" t="s">
        <v>674</v>
      </c>
      <c r="O180" s="138"/>
      <c r="P180" s="138"/>
      <c r="Q180" s="155" t="n">
        <v>43445</v>
      </c>
      <c r="R180" s="215" t="n">
        <v>0.407638888888889</v>
      </c>
      <c r="S180" s="216" t="n">
        <v>1</v>
      </c>
      <c r="T180" s="217"/>
    </row>
    <row r="181" customFormat="false" ht="16" hidden="false" customHeight="false" outlineLevel="0" collapsed="false">
      <c r="A181" s="16" t="s">
        <v>584</v>
      </c>
      <c r="B181" s="16" t="s">
        <v>878</v>
      </c>
      <c r="C181" s="17" t="s">
        <v>584</v>
      </c>
      <c r="D181" s="17" t="n">
        <v>413</v>
      </c>
      <c r="E181" s="16" t="s">
        <v>830</v>
      </c>
      <c r="F181" s="17" t="n">
        <v>6</v>
      </c>
      <c r="G181" s="17" t="n">
        <v>3</v>
      </c>
      <c r="H181" s="17" t="n">
        <v>12</v>
      </c>
      <c r="I181" s="17" t="n">
        <v>7</v>
      </c>
      <c r="J181" s="158" t="s">
        <v>125</v>
      </c>
      <c r="K181" s="158" t="s">
        <v>131</v>
      </c>
      <c r="L181" s="158" t="n">
        <v>13</v>
      </c>
      <c r="M181" s="158" t="s">
        <v>144</v>
      </c>
      <c r="N181" s="159" t="s">
        <v>674</v>
      </c>
      <c r="O181" s="138"/>
      <c r="P181" s="138"/>
      <c r="Q181" s="248" t="n">
        <v>43445</v>
      </c>
      <c r="R181" s="232" t="n">
        <v>0.413194444444444</v>
      </c>
      <c r="S181" s="233" t="n">
        <v>1</v>
      </c>
      <c r="T181" s="217"/>
    </row>
    <row r="182" customFormat="false" ht="16" hidden="false" customHeight="false" outlineLevel="0" collapsed="false">
      <c r="A182" s="16" t="s">
        <v>192</v>
      </c>
      <c r="B182" s="16" t="s">
        <v>878</v>
      </c>
      <c r="C182" s="17" t="s">
        <v>192</v>
      </c>
      <c r="D182" s="17" t="n">
        <v>42</v>
      </c>
      <c r="E182" s="16" t="s">
        <v>830</v>
      </c>
      <c r="F182" s="17" t="n">
        <v>1</v>
      </c>
      <c r="G182" s="17" t="n">
        <v>1</v>
      </c>
      <c r="H182" s="17" t="n">
        <v>11</v>
      </c>
      <c r="I182" s="17" t="n">
        <v>20</v>
      </c>
      <c r="J182" s="158" t="s">
        <v>125</v>
      </c>
      <c r="K182" s="158" t="s">
        <v>126</v>
      </c>
      <c r="L182" s="158" t="n">
        <v>13</v>
      </c>
      <c r="M182" s="158" t="s">
        <v>144</v>
      </c>
      <c r="N182" s="159" t="s">
        <v>664</v>
      </c>
      <c r="O182" s="138"/>
      <c r="P182" s="138"/>
      <c r="Q182" s="155" t="n">
        <v>43445</v>
      </c>
      <c r="R182" s="215" t="n">
        <v>0.582638888888889</v>
      </c>
      <c r="S182" s="216" t="n">
        <v>1</v>
      </c>
      <c r="T182" s="217"/>
    </row>
    <row r="183" customFormat="false" ht="16" hidden="false" customHeight="false" outlineLevel="0" collapsed="false">
      <c r="A183" s="16" t="s">
        <v>211</v>
      </c>
      <c r="B183" s="16" t="s">
        <v>879</v>
      </c>
      <c r="C183" s="17" t="s">
        <v>211</v>
      </c>
      <c r="D183" s="17" t="n">
        <v>60</v>
      </c>
      <c r="E183" s="16" t="s">
        <v>830</v>
      </c>
      <c r="F183" s="17" t="n">
        <v>1</v>
      </c>
      <c r="G183" s="17" t="n">
        <v>1</v>
      </c>
      <c r="H183" s="17" t="n">
        <v>11</v>
      </c>
      <c r="I183" s="17" t="n">
        <v>28</v>
      </c>
      <c r="J183" s="158" t="s">
        <v>125</v>
      </c>
      <c r="K183" s="158" t="s">
        <v>131</v>
      </c>
      <c r="L183" s="158" t="n">
        <v>13</v>
      </c>
      <c r="M183" s="158" t="s">
        <v>144</v>
      </c>
      <c r="N183" s="159" t="s">
        <v>664</v>
      </c>
      <c r="O183" s="138"/>
      <c r="P183" s="138"/>
      <c r="Q183" s="155" t="n">
        <v>43445</v>
      </c>
      <c r="R183" s="215" t="n">
        <v>0.585416666666667</v>
      </c>
      <c r="S183" s="216" t="n">
        <v>1</v>
      </c>
      <c r="T183" s="217"/>
    </row>
    <row r="184" customFormat="false" ht="16" hidden="false" customHeight="false" outlineLevel="0" collapsed="false">
      <c r="A184" s="16" t="s">
        <v>267</v>
      </c>
      <c r="B184" s="16" t="s">
        <v>879</v>
      </c>
      <c r="C184" s="17" t="s">
        <v>267</v>
      </c>
      <c r="D184" s="17" t="n">
        <v>114</v>
      </c>
      <c r="E184" s="16" t="s">
        <v>830</v>
      </c>
      <c r="F184" s="17" t="n">
        <v>2</v>
      </c>
      <c r="G184" s="17" t="n">
        <v>1</v>
      </c>
      <c r="H184" s="17" t="n">
        <v>11</v>
      </c>
      <c r="I184" s="17" t="n">
        <v>2</v>
      </c>
      <c r="J184" s="158" t="s">
        <v>125</v>
      </c>
      <c r="K184" s="158" t="s">
        <v>126</v>
      </c>
      <c r="L184" s="158" t="n">
        <v>13</v>
      </c>
      <c r="M184" s="158" t="s">
        <v>144</v>
      </c>
      <c r="N184" s="159" t="s">
        <v>664</v>
      </c>
      <c r="O184" s="138"/>
      <c r="P184" s="138"/>
      <c r="Q184" s="155" t="n">
        <v>43445</v>
      </c>
      <c r="R184" s="215" t="n">
        <v>0.588194444444445</v>
      </c>
      <c r="S184" s="216" t="n">
        <v>1</v>
      </c>
      <c r="T184" s="217"/>
    </row>
    <row r="185" customFormat="false" ht="16" hidden="false" customHeight="false" outlineLevel="0" collapsed="false">
      <c r="A185" s="16" t="s">
        <v>281</v>
      </c>
      <c r="B185" s="16" t="s">
        <v>879</v>
      </c>
      <c r="C185" s="17" t="s">
        <v>281</v>
      </c>
      <c r="D185" s="17" t="n">
        <v>128</v>
      </c>
      <c r="E185" s="16" t="s">
        <v>830</v>
      </c>
      <c r="F185" s="17" t="n">
        <v>2</v>
      </c>
      <c r="G185" s="17" t="n">
        <v>1</v>
      </c>
      <c r="H185" s="17" t="n">
        <v>8</v>
      </c>
      <c r="I185" s="17" t="n">
        <v>11</v>
      </c>
      <c r="J185" s="158" t="s">
        <v>125</v>
      </c>
      <c r="K185" s="158" t="s">
        <v>131</v>
      </c>
      <c r="L185" s="158" t="n">
        <v>13</v>
      </c>
      <c r="M185" s="158" t="s">
        <v>144</v>
      </c>
      <c r="N185" s="159" t="s">
        <v>664</v>
      </c>
      <c r="O185" s="138"/>
      <c r="P185" s="138"/>
      <c r="Q185" s="155" t="n">
        <v>43445</v>
      </c>
      <c r="R185" s="215" t="n">
        <v>0.590972222222222</v>
      </c>
      <c r="S185" s="216" t="n">
        <v>1</v>
      </c>
      <c r="T185" s="217"/>
    </row>
    <row r="186" customFormat="false" ht="16" hidden="false" customHeight="false" outlineLevel="0" collapsed="false">
      <c r="A186" s="16" t="s">
        <v>311</v>
      </c>
      <c r="B186" s="16" t="s">
        <v>879</v>
      </c>
      <c r="C186" s="17" t="s">
        <v>311</v>
      </c>
      <c r="D186" s="17" t="n">
        <v>156</v>
      </c>
      <c r="E186" s="16" t="s">
        <v>830</v>
      </c>
      <c r="F186" s="17" t="n">
        <v>3</v>
      </c>
      <c r="G186" s="17" t="n">
        <v>2</v>
      </c>
      <c r="H186" s="17" t="n">
        <v>9</v>
      </c>
      <c r="I186" s="17" t="n">
        <v>6</v>
      </c>
      <c r="J186" s="158" t="s">
        <v>125</v>
      </c>
      <c r="K186" s="158" t="s">
        <v>126</v>
      </c>
      <c r="L186" s="158" t="n">
        <v>13</v>
      </c>
      <c r="M186" s="158" t="s">
        <v>144</v>
      </c>
      <c r="N186" s="159" t="s">
        <v>664</v>
      </c>
      <c r="O186" s="138"/>
      <c r="P186" s="138"/>
      <c r="Q186" s="155" t="n">
        <v>43445</v>
      </c>
      <c r="R186" s="215" t="n">
        <v>0.594444444444445</v>
      </c>
      <c r="S186" s="216" t="n">
        <v>1</v>
      </c>
      <c r="T186" s="217"/>
    </row>
    <row r="187" customFormat="false" ht="16" hidden="false" customHeight="false" outlineLevel="0" collapsed="false">
      <c r="A187" s="16" t="s">
        <v>323</v>
      </c>
      <c r="B187" s="16" t="s">
        <v>879</v>
      </c>
      <c r="C187" s="17" t="s">
        <v>323</v>
      </c>
      <c r="D187" s="17" t="n">
        <v>168</v>
      </c>
      <c r="E187" s="16" t="s">
        <v>830</v>
      </c>
      <c r="F187" s="17" t="n">
        <v>3</v>
      </c>
      <c r="G187" s="17" t="n">
        <v>2</v>
      </c>
      <c r="H187" s="17" t="n">
        <v>11</v>
      </c>
      <c r="I187" s="17" t="n">
        <v>10</v>
      </c>
      <c r="J187" s="158" t="s">
        <v>125</v>
      </c>
      <c r="K187" s="158" t="s">
        <v>131</v>
      </c>
      <c r="L187" s="158" t="n">
        <v>13</v>
      </c>
      <c r="M187" s="158" t="s">
        <v>144</v>
      </c>
      <c r="N187" s="159" t="s">
        <v>664</v>
      </c>
      <c r="O187" s="138"/>
      <c r="P187" s="138"/>
      <c r="Q187" s="155" t="n">
        <v>43445</v>
      </c>
      <c r="R187" s="215" t="n">
        <v>0.596527777777778</v>
      </c>
      <c r="S187" s="216" t="n">
        <v>1</v>
      </c>
      <c r="T187" s="217"/>
    </row>
    <row r="188" customFormat="false" ht="16" hidden="false" customHeight="false" outlineLevel="0" collapsed="false">
      <c r="A188" s="16" t="s">
        <v>389</v>
      </c>
      <c r="B188" s="16" t="s">
        <v>879</v>
      </c>
      <c r="C188" s="17" t="s">
        <v>389</v>
      </c>
      <c r="D188" s="17" t="n">
        <v>229</v>
      </c>
      <c r="E188" s="16" t="s">
        <v>830</v>
      </c>
      <c r="F188" s="17" t="n">
        <v>4</v>
      </c>
      <c r="G188" s="17" t="n">
        <v>2</v>
      </c>
      <c r="H188" s="17" t="n">
        <v>10</v>
      </c>
      <c r="I188" s="17" t="n">
        <v>23</v>
      </c>
      <c r="J188" s="158" t="s">
        <v>125</v>
      </c>
      <c r="K188" s="158" t="s">
        <v>131</v>
      </c>
      <c r="L188" s="158" t="n">
        <v>13</v>
      </c>
      <c r="M188" s="158" t="s">
        <v>144</v>
      </c>
      <c r="N188" s="159" t="s">
        <v>664</v>
      </c>
      <c r="O188" s="138"/>
      <c r="P188" s="138"/>
      <c r="Q188" s="155" t="n">
        <v>43445</v>
      </c>
      <c r="R188" s="215" t="n">
        <v>0.600694444444444</v>
      </c>
      <c r="S188" s="216" t="n">
        <v>1</v>
      </c>
      <c r="T188" s="217"/>
    </row>
    <row r="189" customFormat="false" ht="16" hidden="false" customHeight="false" outlineLevel="0" collapsed="false">
      <c r="A189" s="16" t="s">
        <v>408</v>
      </c>
      <c r="B189" s="16" t="s">
        <v>879</v>
      </c>
      <c r="C189" s="17" t="s">
        <v>408</v>
      </c>
      <c r="D189" s="17" t="n">
        <v>246</v>
      </c>
      <c r="E189" s="16" t="s">
        <v>830</v>
      </c>
      <c r="F189" s="17" t="n">
        <v>4</v>
      </c>
      <c r="G189" s="17" t="n">
        <v>2</v>
      </c>
      <c r="H189" s="17" t="n">
        <v>9</v>
      </c>
      <c r="I189" s="17" t="n">
        <v>32</v>
      </c>
      <c r="J189" s="158" t="s">
        <v>125</v>
      </c>
      <c r="K189" s="158" t="s">
        <v>126</v>
      </c>
      <c r="L189" s="158" t="n">
        <v>13</v>
      </c>
      <c r="M189" s="158" t="s">
        <v>144</v>
      </c>
      <c r="N189" s="159" t="s">
        <v>664</v>
      </c>
      <c r="O189" s="138"/>
      <c r="P189" s="138"/>
      <c r="Q189" s="155" t="n">
        <v>43445</v>
      </c>
      <c r="R189" s="215" t="n">
        <v>0.602777777777778</v>
      </c>
      <c r="S189" s="216" t="n">
        <v>1</v>
      </c>
      <c r="T189" s="217"/>
    </row>
    <row r="190" customFormat="false" ht="16" hidden="false" customHeight="false" outlineLevel="0" collapsed="false">
      <c r="A190" s="160" t="s">
        <v>480</v>
      </c>
      <c r="B190" s="160" t="s">
        <v>879</v>
      </c>
      <c r="C190" s="222" t="s">
        <v>481</v>
      </c>
      <c r="D190" s="222" t="n">
        <v>340</v>
      </c>
      <c r="E190" s="16" t="s">
        <v>665</v>
      </c>
      <c r="F190" s="17" t="n">
        <v>5</v>
      </c>
      <c r="G190" s="17" t="n">
        <v>3</v>
      </c>
      <c r="H190" s="17" t="n">
        <v>12</v>
      </c>
      <c r="I190" s="17" t="n">
        <v>23</v>
      </c>
      <c r="J190" s="68" t="s">
        <v>125</v>
      </c>
      <c r="K190" s="68" t="s">
        <v>126</v>
      </c>
      <c r="L190" s="68" t="n">
        <v>13</v>
      </c>
      <c r="M190" s="68" t="s">
        <v>144</v>
      </c>
      <c r="N190" s="159" t="s">
        <v>664</v>
      </c>
      <c r="O190" s="138"/>
      <c r="P190" s="138"/>
      <c r="Q190" s="224" t="n">
        <v>43445</v>
      </c>
      <c r="R190" s="225" t="n">
        <v>0.605555555555555</v>
      </c>
      <c r="S190" s="226" t="n">
        <v>1</v>
      </c>
      <c r="T190" s="217"/>
    </row>
    <row r="191" customFormat="false" ht="16" hidden="false" customHeight="false" outlineLevel="0" collapsed="false">
      <c r="A191" s="16" t="s">
        <v>494</v>
      </c>
      <c r="B191" s="16" t="s">
        <v>879</v>
      </c>
      <c r="C191" s="17" t="s">
        <v>494</v>
      </c>
      <c r="D191" s="17" t="n">
        <v>325</v>
      </c>
      <c r="E191" s="16" t="s">
        <v>830</v>
      </c>
      <c r="F191" s="17" t="n">
        <v>5</v>
      </c>
      <c r="G191" s="17" t="n">
        <v>3</v>
      </c>
      <c r="H191" s="17" t="n">
        <v>8</v>
      </c>
      <c r="I191" s="17" t="n">
        <v>19</v>
      </c>
      <c r="J191" s="158" t="s">
        <v>125</v>
      </c>
      <c r="K191" s="158" t="s">
        <v>131</v>
      </c>
      <c r="L191" s="158" t="n">
        <v>13</v>
      </c>
      <c r="M191" s="158" t="s">
        <v>144</v>
      </c>
      <c r="N191" s="159" t="s">
        <v>664</v>
      </c>
      <c r="O191" s="138"/>
      <c r="P191" s="138"/>
      <c r="Q191" s="155" t="n">
        <v>43445</v>
      </c>
      <c r="R191" s="215" t="n">
        <v>0.607638888888889</v>
      </c>
      <c r="S191" s="216" t="n">
        <v>1</v>
      </c>
      <c r="T191" s="217"/>
    </row>
    <row r="192" customFormat="false" ht="16" hidden="false" customHeight="false" outlineLevel="0" collapsed="false">
      <c r="A192" s="16" t="s">
        <v>542</v>
      </c>
      <c r="B192" s="16" t="s">
        <v>879</v>
      </c>
      <c r="C192" s="17" t="s">
        <v>542</v>
      </c>
      <c r="D192" s="17" t="n">
        <v>372</v>
      </c>
      <c r="E192" s="16" t="s">
        <v>830</v>
      </c>
      <c r="F192" s="17" t="n">
        <v>6</v>
      </c>
      <c r="G192" s="17" t="n">
        <v>3</v>
      </c>
      <c r="H192" s="17" t="n">
        <v>5</v>
      </c>
      <c r="I192" s="17" t="n">
        <v>10</v>
      </c>
      <c r="J192" s="158" t="s">
        <v>125</v>
      </c>
      <c r="K192" s="158" t="s">
        <v>126</v>
      </c>
      <c r="L192" s="158" t="n">
        <v>13</v>
      </c>
      <c r="M192" s="158" t="s">
        <v>144</v>
      </c>
      <c r="N192" s="159" t="s">
        <v>664</v>
      </c>
      <c r="O192" s="139"/>
      <c r="P192" s="139"/>
      <c r="Q192" s="155" t="n">
        <v>43445</v>
      </c>
      <c r="R192" s="215" t="n">
        <v>0.610416666666667</v>
      </c>
      <c r="S192" s="216" t="n">
        <v>1</v>
      </c>
      <c r="T192" s="217"/>
    </row>
    <row r="193" customFormat="false" ht="16" hidden="false" customHeight="false" outlineLevel="0" collapsed="false">
      <c r="A193" s="16" t="s">
        <v>599</v>
      </c>
      <c r="B193" s="16" t="s">
        <v>879</v>
      </c>
      <c r="C193" s="17" t="s">
        <v>599</v>
      </c>
      <c r="D193" s="17" t="n">
        <v>428</v>
      </c>
      <c r="E193" s="16" t="s">
        <v>830</v>
      </c>
      <c r="F193" s="17" t="n">
        <v>6</v>
      </c>
      <c r="G193" s="17" t="n">
        <v>3</v>
      </c>
      <c r="H193" s="17" t="n">
        <v>10</v>
      </c>
      <c r="I193" s="17" t="n">
        <v>15</v>
      </c>
      <c r="J193" s="158" t="s">
        <v>125</v>
      </c>
      <c r="K193" s="158" t="s">
        <v>131</v>
      </c>
      <c r="L193" s="158" t="n">
        <v>13</v>
      </c>
      <c r="M193" s="158" t="s">
        <v>144</v>
      </c>
      <c r="N193" s="159" t="s">
        <v>664</v>
      </c>
      <c r="O193" s="139"/>
      <c r="P193" s="139"/>
      <c r="Q193" s="155" t="n">
        <v>43445</v>
      </c>
      <c r="R193" s="215" t="n">
        <v>0.613194444444444</v>
      </c>
      <c r="S193" s="216" t="n">
        <v>1</v>
      </c>
      <c r="T193" s="217"/>
    </row>
    <row r="194" customFormat="false" ht="16" hidden="false" customHeight="false" outlineLevel="0" collapsed="false">
      <c r="A194" s="16" t="s">
        <v>202</v>
      </c>
      <c r="B194" s="16" t="s">
        <v>879</v>
      </c>
      <c r="C194" s="17" t="s">
        <v>202</v>
      </c>
      <c r="D194" s="17" t="n">
        <v>53</v>
      </c>
      <c r="E194" s="16" t="s">
        <v>830</v>
      </c>
      <c r="F194" s="17" t="n">
        <v>1</v>
      </c>
      <c r="G194" s="17" t="n">
        <v>1</v>
      </c>
      <c r="H194" s="17" t="n">
        <v>12</v>
      </c>
      <c r="I194" s="17" t="n">
        <v>25</v>
      </c>
      <c r="J194" s="158" t="s">
        <v>125</v>
      </c>
      <c r="K194" s="158" t="s">
        <v>131</v>
      </c>
      <c r="L194" s="158" t="n">
        <v>13</v>
      </c>
      <c r="M194" s="158" t="s">
        <v>144</v>
      </c>
      <c r="N194" s="159" t="s">
        <v>673</v>
      </c>
      <c r="O194" s="139"/>
      <c r="P194" s="139"/>
      <c r="Q194" s="155" t="n">
        <v>43445</v>
      </c>
      <c r="R194" s="215" t="n">
        <v>0.755555555555556</v>
      </c>
      <c r="S194" s="216" t="n">
        <v>1</v>
      </c>
      <c r="T194" s="217"/>
    </row>
    <row r="195" customFormat="false" ht="16" hidden="false" customHeight="false" outlineLevel="0" collapsed="false">
      <c r="A195" s="16" t="s">
        <v>221</v>
      </c>
      <c r="B195" s="16" t="s">
        <v>879</v>
      </c>
      <c r="C195" s="17" t="s">
        <v>221</v>
      </c>
      <c r="D195" s="17" t="n">
        <v>70</v>
      </c>
      <c r="E195" s="16" t="s">
        <v>830</v>
      </c>
      <c r="F195" s="17" t="n">
        <v>1</v>
      </c>
      <c r="G195" s="17" t="n">
        <v>1</v>
      </c>
      <c r="H195" s="17" t="n">
        <v>12</v>
      </c>
      <c r="I195" s="17" t="n">
        <v>31</v>
      </c>
      <c r="J195" s="158" t="s">
        <v>125</v>
      </c>
      <c r="K195" s="158" t="s">
        <v>126</v>
      </c>
      <c r="L195" s="158" t="n">
        <v>13</v>
      </c>
      <c r="M195" s="158" t="s">
        <v>144</v>
      </c>
      <c r="N195" s="159" t="s">
        <v>673</v>
      </c>
      <c r="O195" s="139"/>
      <c r="P195" s="139"/>
      <c r="Q195" s="155" t="n">
        <v>43445</v>
      </c>
      <c r="R195" s="215" t="n">
        <v>0.757638888888889</v>
      </c>
      <c r="S195" s="216" t="n">
        <v>1</v>
      </c>
      <c r="T195" s="217"/>
    </row>
    <row r="196" customFormat="false" ht="16" hidden="false" customHeight="false" outlineLevel="0" collapsed="false">
      <c r="A196" s="16" t="s">
        <v>231</v>
      </c>
      <c r="B196" s="16" t="s">
        <v>879</v>
      </c>
      <c r="C196" s="17" t="s">
        <v>231</v>
      </c>
      <c r="D196" s="17" t="n">
        <v>80</v>
      </c>
      <c r="E196" s="16" t="s">
        <v>830</v>
      </c>
      <c r="F196" s="17" t="n">
        <v>2</v>
      </c>
      <c r="G196" s="17" t="n">
        <v>1</v>
      </c>
      <c r="H196" s="17" t="n">
        <v>2</v>
      </c>
      <c r="I196" s="17" t="n">
        <v>13</v>
      </c>
      <c r="J196" s="158" t="s">
        <v>125</v>
      </c>
      <c r="K196" s="158" t="s">
        <v>131</v>
      </c>
      <c r="L196" s="158" t="n">
        <v>13</v>
      </c>
      <c r="M196" s="158" t="s">
        <v>144</v>
      </c>
      <c r="N196" s="159" t="s">
        <v>673</v>
      </c>
      <c r="O196" s="139"/>
      <c r="P196" s="139"/>
      <c r="Q196" s="155" t="n">
        <v>43445</v>
      </c>
      <c r="R196" s="215" t="n">
        <v>0.760416666666667</v>
      </c>
      <c r="S196" s="216" t="n">
        <v>1</v>
      </c>
      <c r="T196" s="217"/>
    </row>
    <row r="197" customFormat="false" ht="16" hidden="false" customHeight="false" outlineLevel="0" collapsed="false">
      <c r="A197" s="16" t="s">
        <v>273</v>
      </c>
      <c r="B197" s="16" t="s">
        <v>879</v>
      </c>
      <c r="C197" s="17" t="s">
        <v>273</v>
      </c>
      <c r="D197" s="17" t="n">
        <v>120</v>
      </c>
      <c r="E197" s="16" t="s">
        <v>830</v>
      </c>
      <c r="F197" s="17" t="n">
        <v>2</v>
      </c>
      <c r="G197" s="17" t="n">
        <v>1</v>
      </c>
      <c r="H197" s="17" t="n">
        <v>9</v>
      </c>
      <c r="I197" s="17" t="n">
        <v>6</v>
      </c>
      <c r="J197" s="158" t="s">
        <v>125</v>
      </c>
      <c r="K197" s="158" t="s">
        <v>126</v>
      </c>
      <c r="L197" s="158" t="n">
        <v>13</v>
      </c>
      <c r="M197" s="158" t="s">
        <v>144</v>
      </c>
      <c r="N197" s="159" t="s">
        <v>673</v>
      </c>
      <c r="O197" s="139"/>
      <c r="P197" s="139"/>
      <c r="Q197" s="155" t="n">
        <v>43445</v>
      </c>
      <c r="R197" s="215" t="n">
        <v>0.763194444444444</v>
      </c>
      <c r="S197" s="216" t="n">
        <v>1</v>
      </c>
      <c r="T197" s="217"/>
    </row>
    <row r="198" customFormat="false" ht="16" hidden="false" customHeight="false" outlineLevel="0" collapsed="false">
      <c r="A198" s="16" t="s">
        <v>302</v>
      </c>
      <c r="B198" s="16" t="s">
        <v>879</v>
      </c>
      <c r="C198" s="17" t="s">
        <v>302</v>
      </c>
      <c r="D198" s="17" t="n">
        <v>148</v>
      </c>
      <c r="E198" s="16" t="s">
        <v>830</v>
      </c>
      <c r="F198" s="17" t="n">
        <v>3</v>
      </c>
      <c r="G198" s="17" t="n">
        <v>2</v>
      </c>
      <c r="H198" s="17" t="n">
        <v>10</v>
      </c>
      <c r="I198" s="17" t="n">
        <v>1</v>
      </c>
      <c r="J198" s="158" t="s">
        <v>125</v>
      </c>
      <c r="K198" s="158" t="s">
        <v>131</v>
      </c>
      <c r="L198" s="158" t="n">
        <v>13</v>
      </c>
      <c r="M198" s="158" t="s">
        <v>144</v>
      </c>
      <c r="N198" s="159" t="s">
        <v>673</v>
      </c>
      <c r="O198" s="139"/>
      <c r="P198" s="139"/>
      <c r="Q198" s="155" t="n">
        <v>43445</v>
      </c>
      <c r="R198" s="215" t="n">
        <v>0.766666666666667</v>
      </c>
      <c r="S198" s="216" t="n">
        <v>1</v>
      </c>
      <c r="T198" s="217"/>
    </row>
    <row r="199" customFormat="false" ht="16" hidden="false" customHeight="false" outlineLevel="0" collapsed="false">
      <c r="A199" s="16" t="s">
        <v>364</v>
      </c>
      <c r="B199" s="16" t="s">
        <v>879</v>
      </c>
      <c r="C199" s="17" t="s">
        <v>364</v>
      </c>
      <c r="D199" s="17" t="n">
        <v>206</v>
      </c>
      <c r="E199" s="16" t="s">
        <v>830</v>
      </c>
      <c r="F199" s="17" t="n">
        <v>3</v>
      </c>
      <c r="G199" s="17" t="n">
        <v>2</v>
      </c>
      <c r="H199" s="17" t="n">
        <v>2</v>
      </c>
      <c r="I199" s="17" t="n">
        <v>5</v>
      </c>
      <c r="J199" s="158" t="s">
        <v>125</v>
      </c>
      <c r="K199" s="158" t="s">
        <v>126</v>
      </c>
      <c r="L199" s="158" t="n">
        <v>13</v>
      </c>
      <c r="M199" s="158" t="s">
        <v>144</v>
      </c>
      <c r="N199" s="159" t="s">
        <v>673</v>
      </c>
      <c r="O199" s="139"/>
      <c r="P199" s="139"/>
      <c r="Q199" s="155" t="n">
        <v>43445</v>
      </c>
      <c r="R199" s="215" t="n">
        <v>0.76875</v>
      </c>
      <c r="S199" s="216" t="n">
        <v>1</v>
      </c>
      <c r="T199" s="217"/>
    </row>
    <row r="200" customFormat="false" ht="16" hidden="false" customHeight="false" outlineLevel="0" collapsed="false">
      <c r="A200" s="16" t="s">
        <v>405</v>
      </c>
      <c r="B200" s="16" t="s">
        <v>879</v>
      </c>
      <c r="C200" s="17" t="s">
        <v>405</v>
      </c>
      <c r="D200" s="17" t="n">
        <v>243</v>
      </c>
      <c r="E200" s="16" t="s">
        <v>830</v>
      </c>
      <c r="F200" s="17" t="n">
        <v>4</v>
      </c>
      <c r="G200" s="17" t="n">
        <v>2</v>
      </c>
      <c r="H200" s="17" t="n">
        <v>13</v>
      </c>
      <c r="I200" s="17" t="n">
        <v>28</v>
      </c>
      <c r="J200" s="158" t="s">
        <v>125</v>
      </c>
      <c r="K200" s="158" t="s">
        <v>131</v>
      </c>
      <c r="L200" s="158" t="n">
        <v>13</v>
      </c>
      <c r="M200" s="158" t="s">
        <v>144</v>
      </c>
      <c r="N200" s="159" t="s">
        <v>673</v>
      </c>
      <c r="O200" s="139"/>
      <c r="P200" s="139"/>
      <c r="Q200" s="155" t="n">
        <v>43445</v>
      </c>
      <c r="R200" s="215" t="n">
        <v>0.771527777777778</v>
      </c>
      <c r="S200" s="216" t="n">
        <v>1</v>
      </c>
      <c r="T200" s="217"/>
    </row>
    <row r="201" customFormat="false" ht="16" hidden="false" customHeight="false" outlineLevel="0" collapsed="false">
      <c r="A201" s="16" t="s">
        <v>425</v>
      </c>
      <c r="B201" s="16" t="s">
        <v>879</v>
      </c>
      <c r="C201" s="17" t="s">
        <v>425</v>
      </c>
      <c r="D201" s="17" t="n">
        <v>261</v>
      </c>
      <c r="E201" s="16" t="s">
        <v>830</v>
      </c>
      <c r="F201" s="17" t="n">
        <v>4</v>
      </c>
      <c r="G201" s="17" t="n">
        <v>2</v>
      </c>
      <c r="H201" s="17" t="n">
        <v>1</v>
      </c>
      <c r="I201" s="17" t="n">
        <v>32</v>
      </c>
      <c r="J201" s="158" t="s">
        <v>125</v>
      </c>
      <c r="K201" s="158" t="s">
        <v>126</v>
      </c>
      <c r="L201" s="158" t="n">
        <v>13</v>
      </c>
      <c r="M201" s="158" t="s">
        <v>144</v>
      </c>
      <c r="N201" s="159" t="s">
        <v>673</v>
      </c>
      <c r="O201" s="138"/>
      <c r="P201" s="138"/>
      <c r="Q201" s="155" t="n">
        <v>43445</v>
      </c>
      <c r="R201" s="215" t="n">
        <v>0.773611111111111</v>
      </c>
      <c r="S201" s="216" t="n">
        <v>1</v>
      </c>
      <c r="T201" s="217"/>
    </row>
    <row r="202" customFormat="false" ht="16" hidden="false" customHeight="false" outlineLevel="0" collapsed="false">
      <c r="A202" s="160" t="s">
        <v>457</v>
      </c>
      <c r="B202" s="160" t="s">
        <v>879</v>
      </c>
      <c r="C202" s="253" t="s">
        <v>458</v>
      </c>
      <c r="D202" s="253" t="n">
        <v>327</v>
      </c>
      <c r="E202" s="16" t="s">
        <v>665</v>
      </c>
      <c r="F202" s="254" t="n">
        <v>5</v>
      </c>
      <c r="G202" s="254" t="n">
        <v>3</v>
      </c>
      <c r="H202" s="254" t="n">
        <v>9</v>
      </c>
      <c r="I202" s="254" t="n">
        <v>20</v>
      </c>
      <c r="J202" s="68" t="s">
        <v>125</v>
      </c>
      <c r="K202" s="68" t="s">
        <v>131</v>
      </c>
      <c r="L202" s="68" t="n">
        <v>13</v>
      </c>
      <c r="M202" s="68" t="s">
        <v>144</v>
      </c>
      <c r="N202" s="159" t="s">
        <v>673</v>
      </c>
      <c r="O202" s="297"/>
      <c r="P202" s="297"/>
      <c r="Q202" s="224" t="n">
        <v>43445</v>
      </c>
      <c r="R202" s="225" t="n">
        <v>0.775694444444445</v>
      </c>
      <c r="S202" s="226" t="n">
        <v>1</v>
      </c>
      <c r="T202" s="217"/>
    </row>
    <row r="203" customFormat="false" ht="16" hidden="false" customHeight="false" outlineLevel="0" collapsed="false">
      <c r="A203" s="16" t="s">
        <v>509</v>
      </c>
      <c r="B203" s="16" t="s">
        <v>879</v>
      </c>
      <c r="C203" s="17" t="s">
        <v>509</v>
      </c>
      <c r="D203" s="17" t="n">
        <v>339</v>
      </c>
      <c r="E203" s="16" t="s">
        <v>830</v>
      </c>
      <c r="F203" s="17" t="n">
        <v>5</v>
      </c>
      <c r="G203" s="17" t="n">
        <v>3</v>
      </c>
      <c r="H203" s="17" t="n">
        <v>11</v>
      </c>
      <c r="I203" s="17" t="n">
        <v>24</v>
      </c>
      <c r="J203" s="158" t="s">
        <v>125</v>
      </c>
      <c r="K203" s="158" t="s">
        <v>126</v>
      </c>
      <c r="L203" s="158" t="n">
        <v>13</v>
      </c>
      <c r="M203" s="158" t="s">
        <v>144</v>
      </c>
      <c r="N203" s="159" t="s">
        <v>673</v>
      </c>
      <c r="O203" s="138"/>
      <c r="P203" s="138"/>
      <c r="Q203" s="155" t="n">
        <v>43445</v>
      </c>
      <c r="R203" s="215" t="n">
        <v>0.779166666666667</v>
      </c>
      <c r="S203" s="216" t="n">
        <v>1</v>
      </c>
      <c r="T203" s="217"/>
    </row>
    <row r="204" customFormat="false" ht="16" hidden="false" customHeight="false" outlineLevel="0" collapsed="false">
      <c r="A204" s="16" t="s">
        <v>541</v>
      </c>
      <c r="B204" s="16" t="s">
        <v>879</v>
      </c>
      <c r="C204" s="17" t="s">
        <v>541</v>
      </c>
      <c r="D204" s="17" t="n">
        <v>371</v>
      </c>
      <c r="E204" s="16" t="s">
        <v>830</v>
      </c>
      <c r="F204" s="17" t="n">
        <v>6</v>
      </c>
      <c r="G204" s="17" t="n">
        <v>3</v>
      </c>
      <c r="H204" s="17" t="n">
        <v>6</v>
      </c>
      <c r="I204" s="17" t="n">
        <v>9</v>
      </c>
      <c r="J204" s="158" t="s">
        <v>125</v>
      </c>
      <c r="K204" s="158" t="s">
        <v>131</v>
      </c>
      <c r="L204" s="158" t="n">
        <v>13</v>
      </c>
      <c r="M204" s="158" t="s">
        <v>144</v>
      </c>
      <c r="N204" s="159" t="s">
        <v>673</v>
      </c>
      <c r="O204" s="138"/>
      <c r="P204" s="138"/>
      <c r="Q204" s="155" t="n">
        <v>43445</v>
      </c>
      <c r="R204" s="215" t="n">
        <v>0.780555555555556</v>
      </c>
      <c r="S204" s="216" t="n">
        <v>1</v>
      </c>
      <c r="T204" s="217"/>
    </row>
    <row r="205" customFormat="false" ht="16" hidden="false" customHeight="false" outlineLevel="0" collapsed="false">
      <c r="A205" s="16" t="s">
        <v>583</v>
      </c>
      <c r="B205" s="16" t="s">
        <v>879</v>
      </c>
      <c r="C205" s="17" t="s">
        <v>583</v>
      </c>
      <c r="D205" s="17" t="n">
        <v>412</v>
      </c>
      <c r="E205" s="16" t="s">
        <v>830</v>
      </c>
      <c r="F205" s="17" t="n">
        <v>6</v>
      </c>
      <c r="G205" s="17" t="n">
        <v>3</v>
      </c>
      <c r="H205" s="17" t="n">
        <v>12</v>
      </c>
      <c r="I205" s="17" t="n">
        <v>5</v>
      </c>
      <c r="J205" s="158" t="s">
        <v>125</v>
      </c>
      <c r="K205" s="158" t="s">
        <v>126</v>
      </c>
      <c r="L205" s="158" t="n">
        <v>13</v>
      </c>
      <c r="M205" s="158" t="s">
        <v>144</v>
      </c>
      <c r="N205" s="159" t="s">
        <v>673</v>
      </c>
      <c r="O205" s="138"/>
      <c r="P205" s="138"/>
      <c r="Q205" s="155" t="n">
        <v>43445</v>
      </c>
      <c r="R205" s="215" t="n">
        <v>0.783333333333333</v>
      </c>
      <c r="S205" s="216" t="n">
        <v>1</v>
      </c>
      <c r="T205" s="217"/>
    </row>
    <row r="206" customFormat="false" ht="16" hidden="false" customHeight="false" outlineLevel="0" collapsed="false">
      <c r="A206" s="16" t="s">
        <v>157</v>
      </c>
      <c r="B206" s="16" t="s">
        <v>879</v>
      </c>
      <c r="C206" s="17" t="s">
        <v>157</v>
      </c>
      <c r="D206" s="17" t="n">
        <v>14</v>
      </c>
      <c r="E206" s="16" t="s">
        <v>830</v>
      </c>
      <c r="F206" s="17" t="n">
        <v>1</v>
      </c>
      <c r="G206" s="17" t="n">
        <v>1</v>
      </c>
      <c r="H206" s="17" t="n">
        <v>4</v>
      </c>
      <c r="I206" s="17" t="n">
        <v>27</v>
      </c>
      <c r="J206" s="158" t="s">
        <v>125</v>
      </c>
      <c r="K206" s="158" t="s">
        <v>126</v>
      </c>
      <c r="L206" s="158" t="n">
        <v>13</v>
      </c>
      <c r="M206" s="158" t="s">
        <v>144</v>
      </c>
      <c r="N206" s="159" t="s">
        <v>676</v>
      </c>
      <c r="O206" s="138"/>
      <c r="P206" s="138"/>
      <c r="Q206" s="248" t="n">
        <v>43445</v>
      </c>
      <c r="R206" s="232" t="n">
        <v>0.919444444444444</v>
      </c>
      <c r="S206" s="233" t="n">
        <v>1</v>
      </c>
      <c r="T206" s="217"/>
    </row>
    <row r="207" customFormat="false" ht="16" hidden="false" customHeight="false" outlineLevel="0" collapsed="false">
      <c r="A207" s="16" t="s">
        <v>198</v>
      </c>
      <c r="B207" s="16" t="s">
        <v>879</v>
      </c>
      <c r="C207" s="17" t="s">
        <v>198</v>
      </c>
      <c r="D207" s="17" t="n">
        <v>48</v>
      </c>
      <c r="E207" s="16" t="s">
        <v>830</v>
      </c>
      <c r="F207" s="17" t="n">
        <v>1</v>
      </c>
      <c r="G207" s="17" t="n">
        <v>1</v>
      </c>
      <c r="H207" s="17" t="n">
        <v>9</v>
      </c>
      <c r="I207" s="17" t="n">
        <v>24</v>
      </c>
      <c r="J207" s="158" t="s">
        <v>125</v>
      </c>
      <c r="K207" s="158" t="s">
        <v>131</v>
      </c>
      <c r="L207" s="158" t="n">
        <v>13</v>
      </c>
      <c r="M207" s="158" t="s">
        <v>144</v>
      </c>
      <c r="N207" s="159" t="s">
        <v>676</v>
      </c>
      <c r="O207" s="138"/>
      <c r="P207" s="138"/>
      <c r="Q207" s="155" t="n">
        <v>43445</v>
      </c>
      <c r="R207" s="215" t="n">
        <v>0.921527777777778</v>
      </c>
      <c r="S207" s="216" t="n">
        <v>1</v>
      </c>
      <c r="T207" s="217"/>
    </row>
    <row r="208" customFormat="false" ht="16" hidden="false" customHeight="false" outlineLevel="0" collapsed="false">
      <c r="A208" s="16" t="s">
        <v>228</v>
      </c>
      <c r="B208" s="16" t="s">
        <v>880</v>
      </c>
      <c r="C208" s="17" t="s">
        <v>228</v>
      </c>
      <c r="D208" s="17" t="n">
        <v>77</v>
      </c>
      <c r="E208" s="16" t="s">
        <v>830</v>
      </c>
      <c r="F208" s="17" t="n">
        <v>2</v>
      </c>
      <c r="G208" s="17" t="n">
        <v>1</v>
      </c>
      <c r="H208" s="17" t="n">
        <v>4</v>
      </c>
      <c r="I208" s="17" t="n">
        <v>13</v>
      </c>
      <c r="J208" s="158" t="s">
        <v>125</v>
      </c>
      <c r="K208" s="158" t="s">
        <v>126</v>
      </c>
      <c r="L208" s="158" t="n">
        <v>13</v>
      </c>
      <c r="M208" s="158" t="s">
        <v>144</v>
      </c>
      <c r="N208" s="159" t="s">
        <v>676</v>
      </c>
      <c r="O208" s="138"/>
      <c r="P208" s="138"/>
      <c r="Q208" s="155" t="n">
        <v>43445</v>
      </c>
      <c r="R208" s="215" t="n">
        <v>0.923611111111111</v>
      </c>
      <c r="S208" s="216" t="n">
        <v>1</v>
      </c>
      <c r="T208" s="217"/>
    </row>
    <row r="209" customFormat="false" ht="16" hidden="false" customHeight="false" outlineLevel="0" collapsed="false">
      <c r="A209" s="16" t="s">
        <v>291</v>
      </c>
      <c r="B209" s="16" t="s">
        <v>880</v>
      </c>
      <c r="C209" s="17" t="s">
        <v>291</v>
      </c>
      <c r="D209" s="17" t="n">
        <v>138</v>
      </c>
      <c r="E209" s="16" t="s">
        <v>830</v>
      </c>
      <c r="F209" s="17" t="n">
        <v>2</v>
      </c>
      <c r="G209" s="17" t="n">
        <v>1</v>
      </c>
      <c r="H209" s="17" t="n">
        <v>9</v>
      </c>
      <c r="I209" s="17" t="n">
        <v>14</v>
      </c>
      <c r="J209" s="158" t="s">
        <v>125</v>
      </c>
      <c r="K209" s="158" t="s">
        <v>131</v>
      </c>
      <c r="L209" s="158" t="n">
        <v>13</v>
      </c>
      <c r="M209" s="158" t="s">
        <v>144</v>
      </c>
      <c r="N209" s="159" t="s">
        <v>676</v>
      </c>
      <c r="O209" s="138"/>
      <c r="P209" s="138"/>
      <c r="Q209" s="155" t="n">
        <v>43445</v>
      </c>
      <c r="R209" s="215" t="n">
        <v>0.926388888888889</v>
      </c>
      <c r="S209" s="216" t="n">
        <v>1</v>
      </c>
      <c r="T209" s="217"/>
    </row>
    <row r="210" customFormat="false" ht="16" hidden="false" customHeight="false" outlineLevel="0" collapsed="false">
      <c r="A210" s="16" t="s">
        <v>309</v>
      </c>
      <c r="B210" s="16" t="s">
        <v>880</v>
      </c>
      <c r="C210" s="17" t="s">
        <v>309</v>
      </c>
      <c r="D210" s="17" t="n">
        <v>154</v>
      </c>
      <c r="E210" s="16" t="s">
        <v>830</v>
      </c>
      <c r="F210" s="17" t="n">
        <v>3</v>
      </c>
      <c r="G210" s="17" t="n">
        <v>2</v>
      </c>
      <c r="H210" s="17" t="n">
        <v>8</v>
      </c>
      <c r="I210" s="17" t="n">
        <v>5</v>
      </c>
      <c r="J210" s="158" t="s">
        <v>125</v>
      </c>
      <c r="K210" s="158" t="s">
        <v>131</v>
      </c>
      <c r="L210" s="158" t="n">
        <v>13</v>
      </c>
      <c r="M210" s="158" t="s">
        <v>144</v>
      </c>
      <c r="N210" s="159" t="s">
        <v>676</v>
      </c>
      <c r="O210" s="138"/>
      <c r="P210" s="138"/>
      <c r="Q210" s="155" t="n">
        <v>43445</v>
      </c>
      <c r="R210" s="215" t="n">
        <v>0.928472222222222</v>
      </c>
      <c r="S210" s="216" t="n">
        <v>1</v>
      </c>
      <c r="T210" s="217"/>
    </row>
    <row r="211" customFormat="false" ht="16" hidden="false" customHeight="false" outlineLevel="0" collapsed="false">
      <c r="A211" s="16" t="s">
        <v>317</v>
      </c>
      <c r="B211" s="16" t="s">
        <v>880</v>
      </c>
      <c r="C211" s="17" t="s">
        <v>317</v>
      </c>
      <c r="D211" s="17" t="n">
        <v>162</v>
      </c>
      <c r="E211" s="16" t="s">
        <v>830</v>
      </c>
      <c r="F211" s="17" t="n">
        <v>3</v>
      </c>
      <c r="G211" s="17" t="n">
        <v>2</v>
      </c>
      <c r="H211" s="17" t="n">
        <v>13</v>
      </c>
      <c r="I211" s="17" t="n">
        <v>6</v>
      </c>
      <c r="J211" s="158" t="s">
        <v>125</v>
      </c>
      <c r="K211" s="158" t="s">
        <v>126</v>
      </c>
      <c r="L211" s="158" t="n">
        <v>13</v>
      </c>
      <c r="M211" s="158" t="s">
        <v>144</v>
      </c>
      <c r="N211" s="159" t="s">
        <v>676</v>
      </c>
      <c r="O211" s="138"/>
      <c r="P211" s="138"/>
      <c r="Q211" s="155" t="n">
        <v>43445</v>
      </c>
      <c r="R211" s="215" t="n">
        <v>0.93125</v>
      </c>
      <c r="S211" s="216" t="n">
        <v>1</v>
      </c>
      <c r="T211" s="217"/>
    </row>
    <row r="212" customFormat="false" ht="16" hidden="false" customHeight="false" outlineLevel="0" collapsed="false">
      <c r="A212" s="16" t="s">
        <v>415</v>
      </c>
      <c r="B212" s="16" t="s">
        <v>880</v>
      </c>
      <c r="C212" s="17" t="s">
        <v>415</v>
      </c>
      <c r="D212" s="17" t="n">
        <v>252</v>
      </c>
      <c r="E212" s="16" t="s">
        <v>830</v>
      </c>
      <c r="F212" s="17" t="n">
        <v>4</v>
      </c>
      <c r="G212" s="17" t="n">
        <v>2</v>
      </c>
      <c r="H212" s="17" t="n">
        <v>13</v>
      </c>
      <c r="I212" s="17" t="n">
        <v>32</v>
      </c>
      <c r="J212" s="158" t="s">
        <v>125</v>
      </c>
      <c r="K212" s="158" t="s">
        <v>131</v>
      </c>
      <c r="L212" s="158" t="n">
        <v>13</v>
      </c>
      <c r="M212" s="158" t="s">
        <v>144</v>
      </c>
      <c r="N212" s="159" t="s">
        <v>676</v>
      </c>
      <c r="O212" s="138"/>
      <c r="P212" s="138"/>
      <c r="Q212" s="155" t="n">
        <v>43445</v>
      </c>
      <c r="R212" s="215" t="n">
        <v>0.934027777777778</v>
      </c>
      <c r="S212" s="216" t="n">
        <v>1</v>
      </c>
      <c r="T212" s="217"/>
    </row>
    <row r="213" customFormat="false" ht="16" hidden="false" customHeight="false" outlineLevel="0" collapsed="false">
      <c r="A213" s="16" t="s">
        <v>427</v>
      </c>
      <c r="B213" s="16" t="s">
        <v>880</v>
      </c>
      <c r="C213" s="17" t="s">
        <v>427</v>
      </c>
      <c r="D213" s="17" t="n">
        <v>263</v>
      </c>
      <c r="E213" s="16" t="s">
        <v>830</v>
      </c>
      <c r="F213" s="17" t="n">
        <v>4</v>
      </c>
      <c r="G213" s="17" t="n">
        <v>2</v>
      </c>
      <c r="H213" s="17" t="n">
        <v>6</v>
      </c>
      <c r="I213" s="17" t="n">
        <v>27</v>
      </c>
      <c r="J213" s="158" t="s">
        <v>125</v>
      </c>
      <c r="K213" s="158" t="s">
        <v>126</v>
      </c>
      <c r="L213" s="158" t="n">
        <v>13</v>
      </c>
      <c r="M213" s="158" t="s">
        <v>144</v>
      </c>
      <c r="N213" s="159" t="s">
        <v>676</v>
      </c>
      <c r="O213" s="138"/>
      <c r="P213" s="138"/>
      <c r="Q213" s="155" t="n">
        <v>43445</v>
      </c>
      <c r="R213" s="215" t="n">
        <v>0.936111111111111</v>
      </c>
      <c r="S213" s="216" t="n">
        <v>1</v>
      </c>
      <c r="T213" s="217"/>
    </row>
    <row r="214" customFormat="false" ht="16" hidden="false" customHeight="false" outlineLevel="0" collapsed="false">
      <c r="A214" s="16" t="s">
        <v>460</v>
      </c>
      <c r="B214" s="16" t="s">
        <v>880</v>
      </c>
      <c r="C214" s="17" t="s">
        <v>460</v>
      </c>
      <c r="D214" s="17" t="n">
        <v>295</v>
      </c>
      <c r="E214" s="16" t="s">
        <v>830</v>
      </c>
      <c r="F214" s="17" t="n">
        <v>5</v>
      </c>
      <c r="G214" s="17" t="n">
        <v>3</v>
      </c>
      <c r="H214" s="17" t="n">
        <v>2</v>
      </c>
      <c r="I214" s="17" t="n">
        <v>33</v>
      </c>
      <c r="J214" s="158" t="s">
        <v>125</v>
      </c>
      <c r="K214" s="158" t="s">
        <v>131</v>
      </c>
      <c r="L214" s="158" t="n">
        <v>13</v>
      </c>
      <c r="M214" s="158" t="s">
        <v>144</v>
      </c>
      <c r="N214" s="159" t="s">
        <v>676</v>
      </c>
      <c r="O214" s="138"/>
      <c r="P214" s="138"/>
      <c r="Q214" s="155" t="n">
        <v>43445</v>
      </c>
      <c r="R214" s="215" t="n">
        <v>0.938888888888889</v>
      </c>
      <c r="S214" s="216" t="n">
        <v>1</v>
      </c>
      <c r="T214" s="217"/>
    </row>
    <row r="215" customFormat="false" ht="16" hidden="false" customHeight="false" outlineLevel="0" collapsed="false">
      <c r="A215" s="160" t="s">
        <v>495</v>
      </c>
      <c r="B215" s="160" t="s">
        <v>880</v>
      </c>
      <c r="C215" s="253" t="s">
        <v>454</v>
      </c>
      <c r="D215" s="253" t="n">
        <v>291</v>
      </c>
      <c r="E215" s="16" t="s">
        <v>665</v>
      </c>
      <c r="F215" s="254" t="n">
        <v>5</v>
      </c>
      <c r="G215" s="254" t="n">
        <v>3</v>
      </c>
      <c r="H215" s="254" t="n">
        <v>5</v>
      </c>
      <c r="I215" s="254" t="n">
        <v>32</v>
      </c>
      <c r="J215" s="68" t="s">
        <v>125</v>
      </c>
      <c r="K215" s="68" t="s">
        <v>126</v>
      </c>
      <c r="L215" s="68" t="n">
        <v>13</v>
      </c>
      <c r="M215" s="68" t="s">
        <v>144</v>
      </c>
      <c r="N215" s="159" t="s">
        <v>676</v>
      </c>
      <c r="O215" s="297"/>
      <c r="P215" s="297"/>
      <c r="Q215" s="240" t="n">
        <v>43445</v>
      </c>
      <c r="R215" s="241" t="n">
        <v>0.942361111111111</v>
      </c>
      <c r="S215" s="242" t="n">
        <v>1</v>
      </c>
      <c r="T215" s="217"/>
    </row>
    <row r="216" customFormat="false" ht="16" hidden="false" customHeight="false" outlineLevel="0" collapsed="false">
      <c r="A216" s="16" t="s">
        <v>539</v>
      </c>
      <c r="B216" s="16" t="s">
        <v>880</v>
      </c>
      <c r="C216" s="17" t="s">
        <v>539</v>
      </c>
      <c r="D216" s="17" t="n">
        <v>369</v>
      </c>
      <c r="E216" s="16" t="s">
        <v>830</v>
      </c>
      <c r="F216" s="17" t="n">
        <v>6</v>
      </c>
      <c r="G216" s="17" t="n">
        <v>3</v>
      </c>
      <c r="H216" s="17" t="n">
        <v>1</v>
      </c>
      <c r="I216" s="17" t="n">
        <v>14</v>
      </c>
      <c r="J216" s="158" t="s">
        <v>125</v>
      </c>
      <c r="K216" s="158" t="s">
        <v>126</v>
      </c>
      <c r="L216" s="158" t="n">
        <v>13</v>
      </c>
      <c r="M216" s="158" t="s">
        <v>144</v>
      </c>
      <c r="N216" s="159" t="s">
        <v>676</v>
      </c>
      <c r="O216" s="138"/>
      <c r="P216" s="138"/>
      <c r="Q216" s="155" t="n">
        <v>43445</v>
      </c>
      <c r="R216" s="215" t="n">
        <v>0.944444444444444</v>
      </c>
      <c r="S216" s="216" t="n">
        <v>1</v>
      </c>
      <c r="T216" s="217"/>
    </row>
    <row r="217" customFormat="false" ht="16" hidden="false" customHeight="false" outlineLevel="0" collapsed="false">
      <c r="A217" s="16" t="s">
        <v>565</v>
      </c>
      <c r="B217" s="16" t="s">
        <v>880</v>
      </c>
      <c r="C217" s="17" t="s">
        <v>565</v>
      </c>
      <c r="D217" s="17" t="n">
        <v>393</v>
      </c>
      <c r="E217" s="16" t="s">
        <v>830</v>
      </c>
      <c r="F217" s="17" t="n">
        <v>6</v>
      </c>
      <c r="G217" s="17" t="n">
        <v>3</v>
      </c>
      <c r="H217" s="17" t="n">
        <v>3</v>
      </c>
      <c r="I217" s="17" t="n">
        <v>2</v>
      </c>
      <c r="J217" s="158" t="s">
        <v>125</v>
      </c>
      <c r="K217" s="158" t="s">
        <v>131</v>
      </c>
      <c r="L217" s="158" t="n">
        <v>13</v>
      </c>
      <c r="M217" s="158" t="s">
        <v>144</v>
      </c>
      <c r="N217" s="159" t="s">
        <v>676</v>
      </c>
      <c r="O217" s="138"/>
      <c r="P217" s="138"/>
      <c r="Q217" s="155" t="n">
        <v>43445</v>
      </c>
      <c r="R217" s="215" t="n">
        <v>0.946527777777778</v>
      </c>
      <c r="S217" s="216" t="n">
        <v>1</v>
      </c>
      <c r="T217" s="217"/>
    </row>
    <row r="218" customFormat="false" ht="16" hidden="false" customHeight="false" outlineLevel="0" collapsed="false">
      <c r="A218" s="16" t="s">
        <v>190</v>
      </c>
      <c r="B218" s="16" t="s">
        <v>880</v>
      </c>
      <c r="C218" s="17" t="s">
        <v>190</v>
      </c>
      <c r="D218" s="17" t="n">
        <v>40</v>
      </c>
      <c r="E218" s="16" t="s">
        <v>830</v>
      </c>
      <c r="F218" s="17" t="n">
        <v>1</v>
      </c>
      <c r="G218" s="17" t="n">
        <v>1</v>
      </c>
      <c r="H218" s="17" t="n">
        <v>10</v>
      </c>
      <c r="I218" s="17" t="n">
        <v>19</v>
      </c>
      <c r="J218" s="158" t="s">
        <v>125</v>
      </c>
      <c r="K218" s="158" t="s">
        <v>126</v>
      </c>
      <c r="L218" s="158" t="n">
        <v>13</v>
      </c>
      <c r="M218" s="158" t="s">
        <v>144</v>
      </c>
      <c r="N218" s="159" t="s">
        <v>672</v>
      </c>
      <c r="O218" s="138"/>
      <c r="P218" s="138"/>
      <c r="Q218" s="155" t="n">
        <v>43445</v>
      </c>
      <c r="R218" s="215" t="n">
        <v>0.165972222222222</v>
      </c>
      <c r="S218" s="216" t="n">
        <v>1</v>
      </c>
      <c r="T218" s="217"/>
    </row>
    <row r="219" customFormat="false" ht="16" hidden="false" customHeight="false" outlineLevel="0" collapsed="false">
      <c r="A219" s="16" t="s">
        <v>195</v>
      </c>
      <c r="B219" s="16" t="s">
        <v>880</v>
      </c>
      <c r="C219" s="17" t="s">
        <v>195</v>
      </c>
      <c r="D219" s="17" t="n">
        <v>46</v>
      </c>
      <c r="E219" s="16" t="s">
        <v>830</v>
      </c>
      <c r="F219" s="17" t="n">
        <v>1</v>
      </c>
      <c r="G219" s="17" t="n">
        <v>1</v>
      </c>
      <c r="H219" s="17" t="n">
        <v>8</v>
      </c>
      <c r="I219" s="17" t="n">
        <v>23</v>
      </c>
      <c r="J219" s="158" t="s">
        <v>125</v>
      </c>
      <c r="K219" s="158" t="s">
        <v>131</v>
      </c>
      <c r="L219" s="158" t="n">
        <v>13</v>
      </c>
      <c r="M219" s="158" t="s">
        <v>144</v>
      </c>
      <c r="N219" s="159" t="s">
        <v>672</v>
      </c>
      <c r="O219" s="138"/>
      <c r="P219" s="138"/>
      <c r="Q219" s="155" t="n">
        <v>43445</v>
      </c>
      <c r="R219" s="215" t="n">
        <v>0.16875</v>
      </c>
      <c r="S219" s="216" t="n">
        <v>1</v>
      </c>
      <c r="T219" s="217"/>
    </row>
    <row r="220" customFormat="false" ht="16" hidden="false" customHeight="false" outlineLevel="0" collapsed="false">
      <c r="A220" s="16" t="s">
        <v>236</v>
      </c>
      <c r="B220" s="16" t="s">
        <v>880</v>
      </c>
      <c r="C220" s="17" t="s">
        <v>236</v>
      </c>
      <c r="D220" s="17" t="n">
        <v>85</v>
      </c>
      <c r="E220" s="16" t="s">
        <v>830</v>
      </c>
      <c r="F220" s="17" t="n">
        <v>2</v>
      </c>
      <c r="G220" s="17" t="n">
        <v>1</v>
      </c>
      <c r="H220" s="17" t="n">
        <v>4</v>
      </c>
      <c r="I220" s="17" t="n">
        <v>11</v>
      </c>
      <c r="J220" s="158" t="s">
        <v>125</v>
      </c>
      <c r="K220" s="158" t="s">
        <v>126</v>
      </c>
      <c r="L220" s="158" t="n">
        <v>13</v>
      </c>
      <c r="M220" s="158" t="s">
        <v>144</v>
      </c>
      <c r="N220" s="159" t="s">
        <v>672</v>
      </c>
      <c r="O220" s="138"/>
      <c r="P220" s="138"/>
      <c r="Q220" s="155" t="n">
        <v>43445</v>
      </c>
      <c r="R220" s="215" t="n">
        <v>0.172222222222222</v>
      </c>
      <c r="S220" s="216" t="n">
        <v>1</v>
      </c>
      <c r="T220" s="217"/>
    </row>
    <row r="221" customFormat="false" ht="16" hidden="false" customHeight="false" outlineLevel="0" collapsed="false">
      <c r="A221" s="16" t="s">
        <v>290</v>
      </c>
      <c r="B221" s="16" t="s">
        <v>880</v>
      </c>
      <c r="C221" s="17" t="s">
        <v>290</v>
      </c>
      <c r="D221" s="17" t="n">
        <v>137</v>
      </c>
      <c r="E221" s="16" t="s">
        <v>830</v>
      </c>
      <c r="F221" s="17" t="n">
        <v>2</v>
      </c>
      <c r="G221" s="17" t="n">
        <v>1</v>
      </c>
      <c r="H221" s="17" t="n">
        <v>8</v>
      </c>
      <c r="I221" s="17" t="n">
        <v>15</v>
      </c>
      <c r="J221" s="158" t="s">
        <v>125</v>
      </c>
      <c r="K221" s="158" t="s">
        <v>131</v>
      </c>
      <c r="L221" s="158" t="n">
        <v>13</v>
      </c>
      <c r="M221" s="158" t="s">
        <v>144</v>
      </c>
      <c r="N221" s="159" t="s">
        <v>672</v>
      </c>
      <c r="O221" s="138"/>
      <c r="P221" s="138"/>
      <c r="Q221" s="155" t="n">
        <v>43445</v>
      </c>
      <c r="R221" s="215" t="n">
        <v>0.175</v>
      </c>
      <c r="S221" s="216" t="n">
        <v>1</v>
      </c>
      <c r="T221" s="217"/>
    </row>
    <row r="222" customFormat="false" ht="16" hidden="false" customHeight="false" outlineLevel="0" collapsed="false">
      <c r="A222" s="16" t="s">
        <v>324</v>
      </c>
      <c r="B222" s="16" t="s">
        <v>880</v>
      </c>
      <c r="C222" s="17" t="s">
        <v>324</v>
      </c>
      <c r="D222" s="17" t="n">
        <v>169</v>
      </c>
      <c r="E222" s="16" t="s">
        <v>830</v>
      </c>
      <c r="F222" s="17" t="n">
        <v>3</v>
      </c>
      <c r="G222" s="17" t="n">
        <v>2</v>
      </c>
      <c r="H222" s="17" t="n">
        <v>12</v>
      </c>
      <c r="I222" s="17" t="n">
        <v>9</v>
      </c>
      <c r="J222" s="158" t="s">
        <v>125</v>
      </c>
      <c r="K222" s="158" t="s">
        <v>131</v>
      </c>
      <c r="L222" s="158" t="n">
        <v>13</v>
      </c>
      <c r="M222" s="158" t="s">
        <v>144</v>
      </c>
      <c r="N222" s="159" t="s">
        <v>672</v>
      </c>
      <c r="O222" s="138"/>
      <c r="P222" s="138"/>
      <c r="Q222" s="248" t="n">
        <v>43445</v>
      </c>
      <c r="R222" s="232" t="n">
        <v>0.179166666666667</v>
      </c>
      <c r="S222" s="233" t="n">
        <v>1</v>
      </c>
      <c r="T222" s="217"/>
    </row>
    <row r="223" customFormat="false" ht="16" hidden="false" customHeight="false" outlineLevel="0" collapsed="false">
      <c r="A223" s="16" t="s">
        <v>355</v>
      </c>
      <c r="B223" s="16" t="s">
        <v>880</v>
      </c>
      <c r="C223" s="17" t="s">
        <v>355</v>
      </c>
      <c r="D223" s="17" t="n">
        <v>198</v>
      </c>
      <c r="E223" s="16" t="s">
        <v>830</v>
      </c>
      <c r="F223" s="17" t="n">
        <v>3</v>
      </c>
      <c r="G223" s="17" t="n">
        <v>2</v>
      </c>
      <c r="H223" s="17" t="n">
        <v>1</v>
      </c>
      <c r="I223" s="17" t="n">
        <v>10</v>
      </c>
      <c r="J223" s="158" t="s">
        <v>125</v>
      </c>
      <c r="K223" s="158" t="s">
        <v>126</v>
      </c>
      <c r="L223" s="158" t="n">
        <v>13</v>
      </c>
      <c r="M223" s="158" t="s">
        <v>144</v>
      </c>
      <c r="N223" s="159" t="s">
        <v>672</v>
      </c>
      <c r="O223" s="139"/>
      <c r="P223" s="139"/>
      <c r="Q223" s="155" t="n">
        <v>43445</v>
      </c>
      <c r="R223" s="215" t="n">
        <v>0.182638888888889</v>
      </c>
      <c r="S223" s="216" t="n">
        <v>1</v>
      </c>
      <c r="T223" s="217"/>
    </row>
    <row r="224" customFormat="false" ht="16" hidden="false" customHeight="false" outlineLevel="0" collapsed="false">
      <c r="A224" s="16" t="s">
        <v>393</v>
      </c>
      <c r="B224" s="16" t="s">
        <v>880</v>
      </c>
      <c r="C224" s="17" t="s">
        <v>393</v>
      </c>
      <c r="D224" s="17" t="n">
        <v>232</v>
      </c>
      <c r="E224" s="16" t="s">
        <v>830</v>
      </c>
      <c r="F224" s="17" t="n">
        <v>4</v>
      </c>
      <c r="G224" s="17" t="n">
        <v>2</v>
      </c>
      <c r="H224" s="17" t="n">
        <v>12</v>
      </c>
      <c r="I224" s="17" t="n">
        <v>23</v>
      </c>
      <c r="J224" s="158" t="s">
        <v>125</v>
      </c>
      <c r="K224" s="158" t="s">
        <v>131</v>
      </c>
      <c r="L224" s="158" t="n">
        <v>13</v>
      </c>
      <c r="M224" s="158" t="s">
        <v>144</v>
      </c>
      <c r="N224" s="159" t="s">
        <v>672</v>
      </c>
      <c r="O224" s="139"/>
      <c r="P224" s="139"/>
      <c r="Q224" s="155" t="n">
        <v>43445</v>
      </c>
      <c r="R224" s="215" t="n">
        <v>0.184722222222222</v>
      </c>
      <c r="S224" s="216" t="n">
        <v>1</v>
      </c>
      <c r="T224" s="217"/>
    </row>
    <row r="225" customFormat="false" ht="16" hidden="false" customHeight="false" outlineLevel="0" collapsed="false">
      <c r="A225" s="16" t="s">
        <v>407</v>
      </c>
      <c r="B225" s="16" t="s">
        <v>880</v>
      </c>
      <c r="C225" s="17" t="s">
        <v>407</v>
      </c>
      <c r="D225" s="17" t="n">
        <v>245</v>
      </c>
      <c r="E225" s="16" t="s">
        <v>830</v>
      </c>
      <c r="F225" s="17" t="n">
        <v>4</v>
      </c>
      <c r="G225" s="17" t="n">
        <v>2</v>
      </c>
      <c r="H225" s="17" t="n">
        <v>8</v>
      </c>
      <c r="I225" s="17" t="n">
        <v>33</v>
      </c>
      <c r="J225" s="158" t="s">
        <v>125</v>
      </c>
      <c r="K225" s="158" t="s">
        <v>126</v>
      </c>
      <c r="L225" s="158" t="n">
        <v>13</v>
      </c>
      <c r="M225" s="158" t="s">
        <v>144</v>
      </c>
      <c r="N225" s="159" t="s">
        <v>672</v>
      </c>
      <c r="O225" s="138"/>
      <c r="P225" s="138"/>
      <c r="Q225" s="155" t="n">
        <v>43445</v>
      </c>
      <c r="R225" s="215" t="n">
        <v>0.1875</v>
      </c>
      <c r="S225" s="216" t="n">
        <v>1</v>
      </c>
      <c r="T225" s="217"/>
    </row>
    <row r="226" customFormat="false" ht="16" hidden="false" customHeight="false" outlineLevel="0" collapsed="false">
      <c r="A226" s="16" t="s">
        <v>474</v>
      </c>
      <c r="B226" s="16" t="s">
        <v>880</v>
      </c>
      <c r="C226" s="17" t="s">
        <v>474</v>
      </c>
      <c r="D226" s="17" t="n">
        <v>306</v>
      </c>
      <c r="E226" s="16" t="s">
        <v>830</v>
      </c>
      <c r="F226" s="17" t="n">
        <v>5</v>
      </c>
      <c r="G226" s="17" t="n">
        <v>3</v>
      </c>
      <c r="H226" s="17" t="n">
        <v>1</v>
      </c>
      <c r="I226" s="17" t="n">
        <v>28</v>
      </c>
      <c r="J226" s="158" t="s">
        <v>125</v>
      </c>
      <c r="K226" s="158" t="s">
        <v>126</v>
      </c>
      <c r="L226" s="158" t="n">
        <v>13</v>
      </c>
      <c r="M226" s="158" t="s">
        <v>144</v>
      </c>
      <c r="N226" s="159" t="s">
        <v>672</v>
      </c>
      <c r="O226" s="138"/>
      <c r="P226" s="138"/>
      <c r="Q226" s="155" t="n">
        <v>43445</v>
      </c>
      <c r="R226" s="215" t="n">
        <v>0.190277777777778</v>
      </c>
      <c r="S226" s="216" t="n">
        <v>1</v>
      </c>
      <c r="T226" s="217"/>
    </row>
    <row r="227" customFormat="false" ht="16" hidden="false" customHeight="false" outlineLevel="0" collapsed="false">
      <c r="A227" s="160" t="s">
        <v>522</v>
      </c>
      <c r="B227" s="160" t="s">
        <v>880</v>
      </c>
      <c r="C227" s="222" t="s">
        <v>501</v>
      </c>
      <c r="D227" s="222" t="n">
        <v>332</v>
      </c>
      <c r="E227" s="16" t="s">
        <v>665</v>
      </c>
      <c r="F227" s="17" t="n">
        <v>5</v>
      </c>
      <c r="G227" s="17" t="n">
        <v>3</v>
      </c>
      <c r="H227" s="17" t="n">
        <v>12</v>
      </c>
      <c r="I227" s="17" t="n">
        <v>21</v>
      </c>
      <c r="J227" s="68" t="s">
        <v>125</v>
      </c>
      <c r="K227" s="68" t="s">
        <v>131</v>
      </c>
      <c r="L227" s="68" t="n">
        <v>13</v>
      </c>
      <c r="M227" s="68" t="s">
        <v>144</v>
      </c>
      <c r="N227" s="159" t="s">
        <v>672</v>
      </c>
      <c r="O227" s="138"/>
      <c r="P227" s="138"/>
      <c r="Q227" s="224" t="n">
        <v>43445</v>
      </c>
      <c r="R227" s="225" t="n">
        <v>0.192708333333333</v>
      </c>
      <c r="S227" s="216" t="n">
        <v>1</v>
      </c>
      <c r="T227" s="217"/>
    </row>
    <row r="228" customFormat="false" ht="16" hidden="false" customHeight="false" outlineLevel="0" collapsed="false">
      <c r="A228" s="16" t="s">
        <v>548</v>
      </c>
      <c r="B228" s="16" t="s">
        <v>880</v>
      </c>
      <c r="C228" s="17" t="s">
        <v>548</v>
      </c>
      <c r="D228" s="17" t="n">
        <v>378</v>
      </c>
      <c r="E228" s="16" t="s">
        <v>830</v>
      </c>
      <c r="F228" s="17" t="n">
        <v>6</v>
      </c>
      <c r="G228" s="17" t="n">
        <v>3</v>
      </c>
      <c r="H228" s="17" t="n">
        <v>1</v>
      </c>
      <c r="I228" s="17" t="n">
        <v>10</v>
      </c>
      <c r="J228" s="158" t="s">
        <v>125</v>
      </c>
      <c r="K228" s="158" t="s">
        <v>126</v>
      </c>
      <c r="L228" s="158" t="n">
        <v>13</v>
      </c>
      <c r="M228" s="158" t="s">
        <v>144</v>
      </c>
      <c r="N228" s="159" t="s">
        <v>672</v>
      </c>
      <c r="O228" s="138"/>
      <c r="P228" s="138"/>
      <c r="Q228" s="155" t="n">
        <v>43445</v>
      </c>
      <c r="R228" s="215" t="n">
        <v>0.195138888888889</v>
      </c>
      <c r="S228" s="216" t="n">
        <v>1</v>
      </c>
      <c r="T228" s="217"/>
    </row>
    <row r="229" customFormat="false" ht="16" hidden="false" customHeight="false" outlineLevel="0" collapsed="false">
      <c r="A229" s="16" t="s">
        <v>581</v>
      </c>
      <c r="B229" s="16" t="s">
        <v>880</v>
      </c>
      <c r="C229" s="17" t="s">
        <v>581</v>
      </c>
      <c r="D229" s="17" t="n">
        <v>410</v>
      </c>
      <c r="E229" s="16" t="s">
        <v>830</v>
      </c>
      <c r="F229" s="17" t="n">
        <v>6</v>
      </c>
      <c r="G229" s="17" t="n">
        <v>3</v>
      </c>
      <c r="H229" s="17" t="n">
        <v>10</v>
      </c>
      <c r="I229" s="17" t="n">
        <v>7</v>
      </c>
      <c r="J229" s="158" t="s">
        <v>125</v>
      </c>
      <c r="K229" s="158" t="s">
        <v>131</v>
      </c>
      <c r="L229" s="158" t="n">
        <v>13</v>
      </c>
      <c r="M229" s="158" t="s">
        <v>144</v>
      </c>
      <c r="N229" s="159" t="s">
        <v>672</v>
      </c>
      <c r="O229" s="138"/>
      <c r="P229" s="138"/>
      <c r="Q229" s="248" t="n">
        <v>43445</v>
      </c>
      <c r="R229" s="232" t="n">
        <v>0.197916666666667</v>
      </c>
      <c r="S229" s="216" t="n">
        <v>1</v>
      </c>
      <c r="T229" s="217"/>
    </row>
    <row r="230" customFormat="false" ht="16" hidden="false" customHeight="false" outlineLevel="0" collapsed="false">
      <c r="A230" s="16" t="s">
        <v>153</v>
      </c>
      <c r="B230" s="16" t="s">
        <v>880</v>
      </c>
      <c r="C230" s="17" t="s">
        <v>153</v>
      </c>
      <c r="D230" s="17" t="n">
        <v>12</v>
      </c>
      <c r="E230" s="16" t="s">
        <v>830</v>
      </c>
      <c r="F230" s="17" t="n">
        <v>1</v>
      </c>
      <c r="G230" s="17" t="n">
        <v>1</v>
      </c>
      <c r="H230" s="17" t="n">
        <v>5</v>
      </c>
      <c r="I230" s="17" t="n">
        <v>28</v>
      </c>
      <c r="J230" s="165" t="s">
        <v>125</v>
      </c>
      <c r="K230" s="165" t="s">
        <v>131</v>
      </c>
      <c r="L230" s="165" t="n">
        <v>14</v>
      </c>
      <c r="M230" s="165" t="s">
        <v>154</v>
      </c>
      <c r="N230" s="166" t="s">
        <v>674</v>
      </c>
      <c r="O230" s="138"/>
      <c r="P230" s="138"/>
      <c r="Q230" s="155" t="n">
        <v>43446</v>
      </c>
      <c r="R230" s="215" t="n">
        <v>0.388888888888889</v>
      </c>
      <c r="S230" s="216" t="n">
        <v>1</v>
      </c>
      <c r="T230" s="217"/>
    </row>
    <row r="231" customFormat="false" ht="16" hidden="false" customHeight="false" outlineLevel="0" collapsed="false">
      <c r="A231" s="16" t="s">
        <v>209</v>
      </c>
      <c r="B231" s="16" t="s">
        <v>880</v>
      </c>
      <c r="C231" s="17" t="s">
        <v>209</v>
      </c>
      <c r="D231" s="17" t="n">
        <v>58</v>
      </c>
      <c r="E231" s="16" t="s">
        <v>830</v>
      </c>
      <c r="F231" s="17" t="n">
        <v>1</v>
      </c>
      <c r="G231" s="17" t="n">
        <v>1</v>
      </c>
      <c r="H231" s="17" t="n">
        <v>10</v>
      </c>
      <c r="I231" s="17" t="n">
        <v>27</v>
      </c>
      <c r="J231" s="165" t="s">
        <v>125</v>
      </c>
      <c r="K231" s="165" t="s">
        <v>126</v>
      </c>
      <c r="L231" s="165" t="n">
        <v>14</v>
      </c>
      <c r="M231" s="165" t="s">
        <v>154</v>
      </c>
      <c r="N231" s="166" t="s">
        <v>674</v>
      </c>
      <c r="O231" s="138"/>
      <c r="P231" s="138"/>
      <c r="Q231" s="248" t="n">
        <v>43446</v>
      </c>
      <c r="R231" s="232" t="n">
        <v>0.392361111111111</v>
      </c>
      <c r="S231" s="233" t="n">
        <v>1</v>
      </c>
      <c r="T231" s="217"/>
    </row>
    <row r="232" customFormat="false" ht="16" hidden="false" customHeight="false" outlineLevel="0" collapsed="false">
      <c r="A232" s="16" t="s">
        <v>234</v>
      </c>
      <c r="B232" s="16" t="s">
        <v>880</v>
      </c>
      <c r="C232" s="17" t="s">
        <v>234</v>
      </c>
      <c r="D232" s="17" t="n">
        <v>83</v>
      </c>
      <c r="E232" s="16" t="s">
        <v>830</v>
      </c>
      <c r="F232" s="17" t="n">
        <v>2</v>
      </c>
      <c r="G232" s="17" t="n">
        <v>1</v>
      </c>
      <c r="H232" s="17" t="n">
        <v>6</v>
      </c>
      <c r="I232" s="17" t="n">
        <v>9</v>
      </c>
      <c r="J232" s="165" t="s">
        <v>125</v>
      </c>
      <c r="K232" s="165" t="s">
        <v>126</v>
      </c>
      <c r="L232" s="165" t="n">
        <v>14</v>
      </c>
      <c r="M232" s="165" t="s">
        <v>154</v>
      </c>
      <c r="N232" s="166" t="s">
        <v>674</v>
      </c>
      <c r="O232" s="138"/>
      <c r="P232" s="138"/>
      <c r="Q232" s="155" t="n">
        <v>43446</v>
      </c>
      <c r="R232" s="215" t="n">
        <v>0.394444444444444</v>
      </c>
      <c r="S232" s="216" t="n">
        <v>1</v>
      </c>
      <c r="T232" s="217"/>
    </row>
    <row r="233" customFormat="false" ht="16" hidden="false" customHeight="false" outlineLevel="0" collapsed="false">
      <c r="A233" s="16" t="s">
        <v>295</v>
      </c>
      <c r="B233" s="16" t="s">
        <v>881</v>
      </c>
      <c r="C233" s="17" t="s">
        <v>295</v>
      </c>
      <c r="D233" s="17" t="n">
        <v>142</v>
      </c>
      <c r="E233" s="16" t="s">
        <v>830</v>
      </c>
      <c r="F233" s="17" t="n">
        <v>2</v>
      </c>
      <c r="G233" s="17" t="n">
        <v>1</v>
      </c>
      <c r="H233" s="17" t="n">
        <v>12</v>
      </c>
      <c r="I233" s="17" t="n">
        <v>13</v>
      </c>
      <c r="J233" s="165" t="s">
        <v>125</v>
      </c>
      <c r="K233" s="165" t="s">
        <v>131</v>
      </c>
      <c r="L233" s="165" t="n">
        <v>14</v>
      </c>
      <c r="M233" s="165" t="s">
        <v>154</v>
      </c>
      <c r="N233" s="166" t="s">
        <v>674</v>
      </c>
      <c r="O233" s="138"/>
      <c r="P233" s="138"/>
      <c r="Q233" s="155" t="n">
        <v>43446</v>
      </c>
      <c r="R233" s="215" t="n">
        <v>0.396527777777778</v>
      </c>
      <c r="S233" s="216" t="n">
        <v>1</v>
      </c>
      <c r="T233" s="217"/>
    </row>
    <row r="234" customFormat="false" ht="16" hidden="false" customHeight="false" outlineLevel="0" collapsed="false">
      <c r="A234" s="16" t="s">
        <v>340</v>
      </c>
      <c r="B234" s="16" t="s">
        <v>881</v>
      </c>
      <c r="C234" s="17" t="s">
        <v>340</v>
      </c>
      <c r="D234" s="17" t="n">
        <v>183</v>
      </c>
      <c r="E234" s="16" t="s">
        <v>830</v>
      </c>
      <c r="F234" s="17" t="n">
        <v>3</v>
      </c>
      <c r="G234" s="17" t="n">
        <v>2</v>
      </c>
      <c r="H234" s="17" t="n">
        <v>5</v>
      </c>
      <c r="I234" s="17" t="n">
        <v>14</v>
      </c>
      <c r="J234" s="165" t="s">
        <v>125</v>
      </c>
      <c r="K234" s="165" t="s">
        <v>131</v>
      </c>
      <c r="L234" s="165" t="n">
        <v>14</v>
      </c>
      <c r="M234" s="165" t="s">
        <v>154</v>
      </c>
      <c r="N234" s="166" t="s">
        <v>674</v>
      </c>
      <c r="O234" s="138"/>
      <c r="P234" s="138"/>
      <c r="Q234" s="155" t="n">
        <v>43446</v>
      </c>
      <c r="R234" s="215" t="n">
        <v>0.398611111111111</v>
      </c>
      <c r="S234" s="216" t="n">
        <v>1</v>
      </c>
      <c r="T234" s="217"/>
    </row>
    <row r="235" customFormat="false" ht="16" hidden="false" customHeight="false" outlineLevel="0" collapsed="false">
      <c r="A235" s="16" t="s">
        <v>361</v>
      </c>
      <c r="B235" s="16" t="s">
        <v>881</v>
      </c>
      <c r="C235" s="17" t="s">
        <v>361</v>
      </c>
      <c r="D235" s="17" t="n">
        <v>204</v>
      </c>
      <c r="E235" s="16" t="s">
        <v>830</v>
      </c>
      <c r="F235" s="17" t="n">
        <v>3</v>
      </c>
      <c r="G235" s="17" t="n">
        <v>2</v>
      </c>
      <c r="H235" s="17" t="n">
        <v>3</v>
      </c>
      <c r="I235" s="17" t="n">
        <v>6</v>
      </c>
      <c r="J235" s="165" t="s">
        <v>125</v>
      </c>
      <c r="K235" s="165" t="s">
        <v>126</v>
      </c>
      <c r="L235" s="165" t="n">
        <v>14</v>
      </c>
      <c r="M235" s="165" t="s">
        <v>154</v>
      </c>
      <c r="N235" s="166" t="s">
        <v>674</v>
      </c>
      <c r="O235" s="138"/>
      <c r="P235" s="138"/>
      <c r="Q235" s="248" t="n">
        <v>43446</v>
      </c>
      <c r="R235" s="232" t="n">
        <v>0.400694444444444</v>
      </c>
      <c r="S235" s="233" t="n">
        <v>1</v>
      </c>
      <c r="T235" s="217"/>
    </row>
    <row r="236" customFormat="false" ht="16" hidden="false" customHeight="false" outlineLevel="0" collapsed="false">
      <c r="A236" s="160" t="s">
        <v>391</v>
      </c>
      <c r="B236" s="160" t="s">
        <v>881</v>
      </c>
      <c r="C236" s="222" t="s">
        <v>392</v>
      </c>
      <c r="D236" s="222" t="n">
        <v>258</v>
      </c>
      <c r="E236" s="16" t="s">
        <v>665</v>
      </c>
      <c r="F236" s="17" t="n">
        <v>4</v>
      </c>
      <c r="G236" s="17" t="n">
        <v>2</v>
      </c>
      <c r="H236" s="17" t="n">
        <v>3</v>
      </c>
      <c r="I236" s="17" t="n">
        <v>32</v>
      </c>
      <c r="J236" s="165" t="s">
        <v>125</v>
      </c>
      <c r="K236" s="165" t="s">
        <v>131</v>
      </c>
      <c r="L236" s="165" t="n">
        <v>14</v>
      </c>
      <c r="M236" s="165" t="s">
        <v>154</v>
      </c>
      <c r="N236" s="166" t="s">
        <v>674</v>
      </c>
      <c r="O236" s="138"/>
      <c r="P236" s="138"/>
      <c r="Q236" s="224" t="n">
        <v>43446</v>
      </c>
      <c r="R236" s="225" t="n">
        <v>0.403472222222222</v>
      </c>
      <c r="S236" s="226" t="n">
        <v>1</v>
      </c>
      <c r="T236" s="217"/>
    </row>
    <row r="237" customFormat="false" ht="16" hidden="false" customHeight="false" outlineLevel="0" collapsed="false">
      <c r="A237" s="16" t="s">
        <v>450</v>
      </c>
      <c r="B237" s="16" t="s">
        <v>881</v>
      </c>
      <c r="C237" s="17" t="s">
        <v>450</v>
      </c>
      <c r="D237" s="17" t="n">
        <v>287</v>
      </c>
      <c r="E237" s="16" t="s">
        <v>830</v>
      </c>
      <c r="F237" s="17" t="n">
        <v>4</v>
      </c>
      <c r="G237" s="17" t="n">
        <v>2</v>
      </c>
      <c r="H237" s="17" t="n">
        <v>2</v>
      </c>
      <c r="I237" s="17" t="n">
        <v>19</v>
      </c>
      <c r="J237" s="165" t="s">
        <v>125</v>
      </c>
      <c r="K237" s="165" t="s">
        <v>126</v>
      </c>
      <c r="L237" s="165" t="n">
        <v>14</v>
      </c>
      <c r="M237" s="165" t="s">
        <v>154</v>
      </c>
      <c r="N237" s="166" t="s">
        <v>674</v>
      </c>
      <c r="O237" s="138"/>
      <c r="P237" s="138"/>
      <c r="Q237" s="155" t="n">
        <v>43446</v>
      </c>
      <c r="R237" s="215" t="n">
        <v>0.406944444444444</v>
      </c>
      <c r="S237" s="216" t="n">
        <v>1</v>
      </c>
      <c r="T237" s="217"/>
    </row>
    <row r="238" customFormat="false" ht="16" hidden="false" customHeight="false" outlineLevel="0" collapsed="false">
      <c r="A238" s="160" t="s">
        <v>464</v>
      </c>
      <c r="B238" s="160" t="s">
        <v>881</v>
      </c>
      <c r="C238" s="222" t="s">
        <v>465</v>
      </c>
      <c r="D238" s="222" t="n">
        <v>331</v>
      </c>
      <c r="E238" s="16" t="s">
        <v>665</v>
      </c>
      <c r="F238" s="17" t="n">
        <v>5</v>
      </c>
      <c r="G238" s="17" t="n">
        <v>3</v>
      </c>
      <c r="H238" s="17" t="n">
        <v>12</v>
      </c>
      <c r="I238" s="17" t="n">
        <v>19</v>
      </c>
      <c r="J238" s="165" t="s">
        <v>125</v>
      </c>
      <c r="K238" s="165" t="s">
        <v>131</v>
      </c>
      <c r="L238" s="165" t="n">
        <v>14</v>
      </c>
      <c r="M238" s="165" t="s">
        <v>154</v>
      </c>
      <c r="N238" s="166" t="s">
        <v>674</v>
      </c>
      <c r="O238" s="138"/>
      <c r="P238" s="138"/>
      <c r="Q238" s="240" t="n">
        <v>43446</v>
      </c>
      <c r="R238" s="241" t="n">
        <v>0.409027777777778</v>
      </c>
      <c r="S238" s="216" t="n">
        <v>1</v>
      </c>
      <c r="T238" s="217"/>
    </row>
    <row r="239" customFormat="false" ht="16" hidden="false" customHeight="false" outlineLevel="0" collapsed="false">
      <c r="A239" s="16" t="s">
        <v>529</v>
      </c>
      <c r="B239" s="16" t="s">
        <v>881</v>
      </c>
      <c r="C239" s="17" t="s">
        <v>529</v>
      </c>
      <c r="D239" s="17" t="n">
        <v>359</v>
      </c>
      <c r="E239" s="16" t="s">
        <v>830</v>
      </c>
      <c r="F239" s="17" t="n">
        <v>5</v>
      </c>
      <c r="G239" s="17" t="n">
        <v>3</v>
      </c>
      <c r="H239" s="17" t="n">
        <v>12</v>
      </c>
      <c r="I239" s="17" t="n">
        <v>33</v>
      </c>
      <c r="J239" s="165" t="s">
        <v>125</v>
      </c>
      <c r="K239" s="165" t="s">
        <v>126</v>
      </c>
      <c r="L239" s="165" t="n">
        <v>14</v>
      </c>
      <c r="M239" s="165" t="s">
        <v>154</v>
      </c>
      <c r="N239" s="166" t="s">
        <v>674</v>
      </c>
      <c r="O239" s="138"/>
      <c r="P239" s="138"/>
      <c r="Q239" s="155" t="n">
        <v>43446</v>
      </c>
      <c r="R239" s="215" t="n">
        <v>0.411111111111111</v>
      </c>
      <c r="S239" s="216" t="n">
        <v>1</v>
      </c>
      <c r="T239" s="217"/>
    </row>
    <row r="240" customFormat="false" ht="16" hidden="false" customHeight="false" outlineLevel="0" collapsed="false">
      <c r="A240" s="16" t="s">
        <v>532</v>
      </c>
      <c r="B240" s="16" t="s">
        <v>881</v>
      </c>
      <c r="C240" s="17" t="s">
        <v>532</v>
      </c>
      <c r="D240" s="17" t="n">
        <v>362</v>
      </c>
      <c r="E240" s="16" t="s">
        <v>830</v>
      </c>
      <c r="F240" s="17" t="n">
        <v>6</v>
      </c>
      <c r="G240" s="17" t="n">
        <v>3</v>
      </c>
      <c r="H240" s="17" t="n">
        <v>6</v>
      </c>
      <c r="I240" s="17" t="n">
        <v>13</v>
      </c>
      <c r="J240" s="165" t="s">
        <v>125</v>
      </c>
      <c r="K240" s="165" t="s">
        <v>131</v>
      </c>
      <c r="L240" s="165" t="n">
        <v>14</v>
      </c>
      <c r="M240" s="165" t="s">
        <v>154</v>
      </c>
      <c r="N240" s="166" t="s">
        <v>674</v>
      </c>
      <c r="O240" s="138"/>
      <c r="P240" s="138"/>
      <c r="Q240" s="155" t="n">
        <v>43446</v>
      </c>
      <c r="R240" s="215" t="n">
        <v>0.4125</v>
      </c>
      <c r="S240" s="216" t="n">
        <v>1</v>
      </c>
      <c r="T240" s="217"/>
    </row>
    <row r="241" customFormat="false" ht="16" hidden="false" customHeight="false" outlineLevel="0" collapsed="false">
      <c r="A241" s="16" t="s">
        <v>571</v>
      </c>
      <c r="B241" s="16" t="s">
        <v>881</v>
      </c>
      <c r="C241" s="17" t="s">
        <v>571</v>
      </c>
      <c r="D241" s="17" t="n">
        <v>399</v>
      </c>
      <c r="E241" s="16" t="s">
        <v>830</v>
      </c>
      <c r="F241" s="17" t="n">
        <v>6</v>
      </c>
      <c r="G241" s="17" t="n">
        <v>3</v>
      </c>
      <c r="H241" s="17" t="n">
        <v>9</v>
      </c>
      <c r="I241" s="17" t="n">
        <v>2</v>
      </c>
      <c r="J241" s="165" t="s">
        <v>125</v>
      </c>
      <c r="K241" s="165" t="s">
        <v>126</v>
      </c>
      <c r="L241" s="165" t="n">
        <v>14</v>
      </c>
      <c r="M241" s="165" t="s">
        <v>154</v>
      </c>
      <c r="N241" s="166" t="s">
        <v>674</v>
      </c>
      <c r="O241" s="138"/>
      <c r="P241" s="138"/>
      <c r="Q241" s="155" t="n">
        <v>43446</v>
      </c>
      <c r="R241" s="215" t="n">
        <v>0.414583333333333</v>
      </c>
      <c r="S241" s="216" t="n">
        <v>1</v>
      </c>
      <c r="T241" s="217"/>
    </row>
    <row r="242" customFormat="false" ht="16" hidden="false" customHeight="false" outlineLevel="0" collapsed="false">
      <c r="A242" s="16" t="s">
        <v>176</v>
      </c>
      <c r="B242" s="16" t="s">
        <v>881</v>
      </c>
      <c r="C242" s="17" t="s">
        <v>176</v>
      </c>
      <c r="D242" s="17" t="n">
        <v>28</v>
      </c>
      <c r="E242" s="16" t="s">
        <v>830</v>
      </c>
      <c r="F242" s="17" t="n">
        <v>1</v>
      </c>
      <c r="G242" s="17" t="n">
        <v>1</v>
      </c>
      <c r="H242" s="17" t="n">
        <v>6</v>
      </c>
      <c r="I242" s="17" t="n">
        <v>21</v>
      </c>
      <c r="J242" s="165" t="s">
        <v>125</v>
      </c>
      <c r="K242" s="165" t="s">
        <v>131</v>
      </c>
      <c r="L242" s="165" t="n">
        <v>14</v>
      </c>
      <c r="M242" s="165" t="s">
        <v>154</v>
      </c>
      <c r="N242" s="166" t="s">
        <v>664</v>
      </c>
      <c r="O242" s="138"/>
      <c r="P242" s="138"/>
      <c r="Q242" s="155" t="n">
        <v>43446</v>
      </c>
      <c r="R242" s="215" t="n">
        <v>0.0861111111111111</v>
      </c>
      <c r="S242" s="216" t="n">
        <v>1</v>
      </c>
      <c r="T242" s="217"/>
    </row>
    <row r="243" customFormat="false" ht="16" hidden="false" customHeight="false" outlineLevel="0" collapsed="false">
      <c r="A243" s="16" t="s">
        <v>204</v>
      </c>
      <c r="B243" s="16" t="s">
        <v>881</v>
      </c>
      <c r="C243" s="17" t="s">
        <v>204</v>
      </c>
      <c r="D243" s="17" t="n">
        <v>55</v>
      </c>
      <c r="E243" s="16" t="s">
        <v>830</v>
      </c>
      <c r="F243" s="17" t="n">
        <v>1</v>
      </c>
      <c r="G243" s="17" t="n">
        <v>1</v>
      </c>
      <c r="H243" s="17" t="n">
        <v>8</v>
      </c>
      <c r="I243" s="17" t="n">
        <v>27</v>
      </c>
      <c r="J243" s="165" t="s">
        <v>125</v>
      </c>
      <c r="K243" s="165" t="s">
        <v>126</v>
      </c>
      <c r="L243" s="165" t="n">
        <v>14</v>
      </c>
      <c r="M243" s="165" t="s">
        <v>154</v>
      </c>
      <c r="N243" s="166" t="s">
        <v>664</v>
      </c>
      <c r="O243" s="138"/>
      <c r="P243" s="138"/>
      <c r="Q243" s="155" t="n">
        <v>43446</v>
      </c>
      <c r="R243" s="215" t="n">
        <v>0.0881944444444444</v>
      </c>
      <c r="S243" s="216" t="n">
        <v>1</v>
      </c>
      <c r="T243" s="217"/>
    </row>
    <row r="244" customFormat="false" ht="16" hidden="false" customHeight="false" outlineLevel="0" collapsed="false">
      <c r="A244" s="16" t="s">
        <v>256</v>
      </c>
      <c r="B244" s="16" t="s">
        <v>881</v>
      </c>
      <c r="C244" s="17" t="s">
        <v>256</v>
      </c>
      <c r="D244" s="17" t="n">
        <v>105</v>
      </c>
      <c r="E244" s="16" t="s">
        <v>830</v>
      </c>
      <c r="F244" s="17" t="n">
        <v>2</v>
      </c>
      <c r="G244" s="17" t="n">
        <v>1</v>
      </c>
      <c r="H244" s="17" t="n">
        <v>3</v>
      </c>
      <c r="I244" s="17" t="n">
        <v>2</v>
      </c>
      <c r="J244" s="165" t="s">
        <v>125</v>
      </c>
      <c r="K244" s="165" t="s">
        <v>131</v>
      </c>
      <c r="L244" s="165" t="n">
        <v>14</v>
      </c>
      <c r="M244" s="165" t="s">
        <v>154</v>
      </c>
      <c r="N244" s="166" t="s">
        <v>664</v>
      </c>
      <c r="O244" s="138"/>
      <c r="P244" s="138"/>
      <c r="Q244" s="155" t="n">
        <v>43446</v>
      </c>
      <c r="R244" s="215" t="n">
        <v>0.0902777777777778</v>
      </c>
      <c r="S244" s="216" t="n">
        <v>1</v>
      </c>
      <c r="T244" s="217"/>
    </row>
    <row r="245" customFormat="false" ht="16" hidden="false" customHeight="false" outlineLevel="0" collapsed="false">
      <c r="A245" s="160" t="s">
        <v>262</v>
      </c>
      <c r="B245" s="160" t="s">
        <v>881</v>
      </c>
      <c r="C245" s="222" t="s">
        <v>260</v>
      </c>
      <c r="D245" s="222" t="n">
        <v>109</v>
      </c>
      <c r="E245" s="16" t="s">
        <v>665</v>
      </c>
      <c r="F245" s="17" t="n">
        <v>2</v>
      </c>
      <c r="G245" s="17" t="n">
        <v>1</v>
      </c>
      <c r="H245" s="17" t="n">
        <v>8</v>
      </c>
      <c r="I245" s="17" t="n">
        <v>1</v>
      </c>
      <c r="J245" s="165" t="s">
        <v>125</v>
      </c>
      <c r="K245" s="165" t="s">
        <v>126</v>
      </c>
      <c r="L245" s="165" t="n">
        <v>14</v>
      </c>
      <c r="M245" s="165" t="s">
        <v>154</v>
      </c>
      <c r="N245" s="166" t="s">
        <v>664</v>
      </c>
      <c r="O245" s="138"/>
      <c r="P245" s="138"/>
      <c r="Q245" s="224" t="n">
        <v>43446</v>
      </c>
      <c r="R245" s="225" t="n">
        <v>0.0930555555555556</v>
      </c>
      <c r="S245" s="216" t="n">
        <v>1</v>
      </c>
      <c r="T245" s="217"/>
    </row>
    <row r="246" customFormat="false" ht="16" hidden="false" customHeight="false" outlineLevel="0" collapsed="false">
      <c r="A246" s="16" t="s">
        <v>313</v>
      </c>
      <c r="B246" s="16" t="s">
        <v>881</v>
      </c>
      <c r="C246" s="17" t="s">
        <v>313</v>
      </c>
      <c r="D246" s="17" t="n">
        <v>158</v>
      </c>
      <c r="E246" s="16" t="s">
        <v>830</v>
      </c>
      <c r="F246" s="17" t="n">
        <v>3</v>
      </c>
      <c r="G246" s="17" t="n">
        <v>2</v>
      </c>
      <c r="H246" s="17" t="n">
        <v>10</v>
      </c>
      <c r="I246" s="17" t="n">
        <v>7</v>
      </c>
      <c r="J246" s="165" t="s">
        <v>125</v>
      </c>
      <c r="K246" s="165" t="s">
        <v>126</v>
      </c>
      <c r="L246" s="165" t="n">
        <v>14</v>
      </c>
      <c r="M246" s="165" t="s">
        <v>154</v>
      </c>
      <c r="N246" s="166" t="s">
        <v>664</v>
      </c>
      <c r="O246" s="138"/>
      <c r="P246" s="138"/>
      <c r="Q246" s="155" t="n">
        <v>43446</v>
      </c>
      <c r="R246" s="215" t="n">
        <v>0.0951388888888889</v>
      </c>
      <c r="S246" s="216" t="n">
        <v>1</v>
      </c>
      <c r="T246" s="217"/>
    </row>
    <row r="247" customFormat="false" ht="16" hidden="false" customHeight="false" outlineLevel="0" collapsed="false">
      <c r="A247" s="16" t="s">
        <v>330</v>
      </c>
      <c r="B247" s="16" t="s">
        <v>881</v>
      </c>
      <c r="C247" s="17" t="s">
        <v>330</v>
      </c>
      <c r="D247" s="17" t="n">
        <v>173</v>
      </c>
      <c r="E247" s="16" t="s">
        <v>830</v>
      </c>
      <c r="F247" s="17" t="n">
        <v>3</v>
      </c>
      <c r="G247" s="17" t="n">
        <v>2</v>
      </c>
      <c r="H247" s="17" t="n">
        <v>8</v>
      </c>
      <c r="I247" s="17" t="n">
        <v>15</v>
      </c>
      <c r="J247" s="165" t="s">
        <v>125</v>
      </c>
      <c r="K247" s="165" t="s">
        <v>131</v>
      </c>
      <c r="L247" s="165" t="n">
        <v>14</v>
      </c>
      <c r="M247" s="165" t="s">
        <v>154</v>
      </c>
      <c r="N247" s="166" t="s">
        <v>664</v>
      </c>
      <c r="O247" s="138"/>
      <c r="P247" s="138"/>
      <c r="Q247" s="155" t="n">
        <v>43446</v>
      </c>
      <c r="R247" s="215" t="n">
        <v>0.0979166666666667</v>
      </c>
      <c r="S247" s="216" t="n">
        <v>1</v>
      </c>
      <c r="T247" s="217"/>
    </row>
    <row r="248" customFormat="false" ht="16" hidden="false" customHeight="false" outlineLevel="0" collapsed="false">
      <c r="A248" s="16" t="s">
        <v>400</v>
      </c>
      <c r="B248" s="16" t="s">
        <v>881</v>
      </c>
      <c r="C248" s="17" t="s">
        <v>400</v>
      </c>
      <c r="D248" s="17" t="n">
        <v>238</v>
      </c>
      <c r="E248" s="16" t="s">
        <v>830</v>
      </c>
      <c r="F248" s="17" t="n">
        <v>4</v>
      </c>
      <c r="G248" s="17" t="n">
        <v>2</v>
      </c>
      <c r="H248" s="17" t="n">
        <v>10</v>
      </c>
      <c r="I248" s="17" t="n">
        <v>27</v>
      </c>
      <c r="J248" s="165" t="s">
        <v>125</v>
      </c>
      <c r="K248" s="165" t="s">
        <v>131</v>
      </c>
      <c r="L248" s="165" t="n">
        <v>14</v>
      </c>
      <c r="M248" s="165" t="s">
        <v>154</v>
      </c>
      <c r="N248" s="166" t="s">
        <v>664</v>
      </c>
      <c r="O248" s="138"/>
      <c r="P248" s="138"/>
      <c r="Q248" s="248" t="n">
        <v>43446</v>
      </c>
      <c r="R248" s="232" t="n">
        <v>0.101388888888889</v>
      </c>
      <c r="S248" s="233" t="n">
        <v>1</v>
      </c>
      <c r="T248" s="217"/>
    </row>
    <row r="249" customFormat="false" ht="16" hidden="false" customHeight="false" outlineLevel="0" collapsed="false">
      <c r="A249" s="16" t="s">
        <v>431</v>
      </c>
      <c r="B249" s="16" t="s">
        <v>881</v>
      </c>
      <c r="C249" s="17" t="s">
        <v>431</v>
      </c>
      <c r="D249" s="17" t="n">
        <v>267</v>
      </c>
      <c r="E249" s="16" t="s">
        <v>830</v>
      </c>
      <c r="F249" s="17" t="n">
        <v>4</v>
      </c>
      <c r="G249" s="17" t="n">
        <v>2</v>
      </c>
      <c r="H249" s="17" t="n">
        <v>3</v>
      </c>
      <c r="I249" s="17" t="n">
        <v>28</v>
      </c>
      <c r="J249" s="165" t="s">
        <v>125</v>
      </c>
      <c r="K249" s="165" t="s">
        <v>126</v>
      </c>
      <c r="L249" s="165" t="n">
        <v>14</v>
      </c>
      <c r="M249" s="165" t="s">
        <v>154</v>
      </c>
      <c r="N249" s="166" t="s">
        <v>664</v>
      </c>
      <c r="O249" s="138"/>
      <c r="P249" s="138"/>
      <c r="Q249" s="155" t="n">
        <v>43446</v>
      </c>
      <c r="R249" s="215" t="n">
        <v>0.104861111111111</v>
      </c>
      <c r="S249" s="216" t="n">
        <v>1</v>
      </c>
      <c r="T249" s="217"/>
    </row>
    <row r="250" customFormat="false" ht="16" hidden="false" customHeight="false" outlineLevel="0" collapsed="false">
      <c r="A250" s="16" t="s">
        <v>518</v>
      </c>
      <c r="B250" s="16" t="s">
        <v>881</v>
      </c>
      <c r="C250" s="17" t="s">
        <v>518</v>
      </c>
      <c r="D250" s="17" t="n">
        <v>348</v>
      </c>
      <c r="E250" s="16" t="s">
        <v>830</v>
      </c>
      <c r="F250" s="17" t="n">
        <v>5</v>
      </c>
      <c r="G250" s="17" t="n">
        <v>3</v>
      </c>
      <c r="H250" s="17" t="n">
        <v>11</v>
      </c>
      <c r="I250" s="17" t="n">
        <v>28</v>
      </c>
      <c r="J250" s="165" t="s">
        <v>125</v>
      </c>
      <c r="K250" s="165" t="s">
        <v>131</v>
      </c>
      <c r="L250" s="165" t="n">
        <v>14</v>
      </c>
      <c r="M250" s="165" t="s">
        <v>154</v>
      </c>
      <c r="N250" s="166" t="s">
        <v>664</v>
      </c>
      <c r="O250" s="138"/>
      <c r="P250" s="138"/>
      <c r="Q250" s="155" t="n">
        <v>43446</v>
      </c>
      <c r="R250" s="215" t="n">
        <v>0.10625</v>
      </c>
      <c r="S250" s="216" t="n">
        <v>1</v>
      </c>
      <c r="T250" s="217"/>
    </row>
    <row r="251" customFormat="false" ht="16" hidden="false" customHeight="false" outlineLevel="0" collapsed="false">
      <c r="A251" s="160" t="s">
        <v>528</v>
      </c>
      <c r="B251" s="160" t="s">
        <v>881</v>
      </c>
      <c r="C251" s="222" t="s">
        <v>507</v>
      </c>
      <c r="D251" s="222" t="n">
        <v>338</v>
      </c>
      <c r="E251" s="16" t="s">
        <v>665</v>
      </c>
      <c r="F251" s="17" t="n">
        <v>5</v>
      </c>
      <c r="G251" s="17" t="n">
        <v>3</v>
      </c>
      <c r="H251" s="17" t="n">
        <v>10</v>
      </c>
      <c r="I251" s="17" t="n">
        <v>25</v>
      </c>
      <c r="J251" s="165" t="s">
        <v>125</v>
      </c>
      <c r="K251" s="165" t="s">
        <v>126</v>
      </c>
      <c r="L251" s="165" t="n">
        <v>14</v>
      </c>
      <c r="M251" s="165" t="s">
        <v>154</v>
      </c>
      <c r="N251" s="166" t="s">
        <v>664</v>
      </c>
      <c r="O251" s="138"/>
      <c r="P251" s="138"/>
      <c r="Q251" s="224" t="n">
        <v>43446</v>
      </c>
      <c r="R251" s="225" t="n">
        <v>0.109722222222222</v>
      </c>
      <c r="S251" s="216" t="n">
        <v>1</v>
      </c>
      <c r="T251" s="217"/>
    </row>
    <row r="252" customFormat="false" ht="16" hidden="false" customHeight="false" outlineLevel="0" collapsed="false">
      <c r="A252" s="16" t="s">
        <v>591</v>
      </c>
      <c r="B252" s="16" t="s">
        <v>881</v>
      </c>
      <c r="C252" s="17" t="s">
        <v>591</v>
      </c>
      <c r="D252" s="17" t="n">
        <v>420</v>
      </c>
      <c r="E252" s="16" t="s">
        <v>830</v>
      </c>
      <c r="F252" s="17" t="n">
        <v>6</v>
      </c>
      <c r="G252" s="17" t="n">
        <v>3</v>
      </c>
      <c r="H252" s="17" t="n">
        <v>11</v>
      </c>
      <c r="I252" s="17" t="n">
        <v>10</v>
      </c>
      <c r="J252" s="165" t="s">
        <v>125</v>
      </c>
      <c r="K252" s="165" t="s">
        <v>131</v>
      </c>
      <c r="L252" s="165" t="n">
        <v>14</v>
      </c>
      <c r="M252" s="165" t="s">
        <v>154</v>
      </c>
      <c r="N252" s="166" t="s">
        <v>664</v>
      </c>
      <c r="O252" s="138"/>
      <c r="P252" s="138"/>
      <c r="Q252" s="155" t="n">
        <v>43446</v>
      </c>
      <c r="R252" s="215" t="n">
        <v>0.111805555555556</v>
      </c>
      <c r="S252" s="216" t="n">
        <v>1</v>
      </c>
      <c r="T252" s="217"/>
    </row>
    <row r="253" customFormat="false" ht="16" hidden="false" customHeight="false" outlineLevel="0" collapsed="false">
      <c r="A253" s="16" t="s">
        <v>604</v>
      </c>
      <c r="B253" s="16" t="s">
        <v>881</v>
      </c>
      <c r="C253" s="17" t="s">
        <v>604</v>
      </c>
      <c r="D253" s="17" t="n">
        <v>432</v>
      </c>
      <c r="E253" s="16" t="s">
        <v>830</v>
      </c>
      <c r="F253" s="17" t="n">
        <v>6</v>
      </c>
      <c r="G253" s="17" t="n">
        <v>3</v>
      </c>
      <c r="H253" s="17" t="n">
        <v>13</v>
      </c>
      <c r="I253" s="17" t="n">
        <v>14</v>
      </c>
      <c r="J253" s="165" t="s">
        <v>125</v>
      </c>
      <c r="K253" s="165" t="s">
        <v>126</v>
      </c>
      <c r="L253" s="165" t="n">
        <v>14</v>
      </c>
      <c r="M253" s="165" t="s">
        <v>154</v>
      </c>
      <c r="N253" s="166" t="s">
        <v>664</v>
      </c>
      <c r="O253" s="138"/>
      <c r="P253" s="138"/>
      <c r="Q253" s="155" t="n">
        <v>43446</v>
      </c>
      <c r="R253" s="215" t="n">
        <v>0.113888888888889</v>
      </c>
      <c r="S253" s="216" t="n">
        <v>1</v>
      </c>
      <c r="T253" s="217"/>
    </row>
    <row r="254" customFormat="false" ht="16" hidden="false" customHeight="false" outlineLevel="0" collapsed="false">
      <c r="A254" s="16" t="s">
        <v>172</v>
      </c>
      <c r="B254" s="16" t="s">
        <v>881</v>
      </c>
      <c r="C254" s="17" t="s">
        <v>172</v>
      </c>
      <c r="D254" s="17" t="n">
        <v>24</v>
      </c>
      <c r="E254" s="16" t="s">
        <v>830</v>
      </c>
      <c r="F254" s="17" t="n">
        <v>1</v>
      </c>
      <c r="G254" s="17" t="n">
        <v>1</v>
      </c>
      <c r="H254" s="17" t="n">
        <v>3</v>
      </c>
      <c r="I254" s="17" t="n">
        <v>24</v>
      </c>
      <c r="J254" s="165" t="s">
        <v>125</v>
      </c>
      <c r="K254" s="165" t="s">
        <v>126</v>
      </c>
      <c r="L254" s="165" t="n">
        <v>14</v>
      </c>
      <c r="M254" s="165" t="s">
        <v>154</v>
      </c>
      <c r="N254" s="166" t="s">
        <v>673</v>
      </c>
      <c r="O254" s="138"/>
      <c r="P254" s="138"/>
      <c r="Q254" s="155" t="n">
        <v>43446</v>
      </c>
      <c r="R254" s="215" t="n">
        <v>0.752777777777778</v>
      </c>
      <c r="S254" s="216" t="n">
        <v>1</v>
      </c>
      <c r="T254" s="217"/>
    </row>
    <row r="255" customFormat="false" ht="16" hidden="false" customHeight="false" outlineLevel="0" collapsed="false">
      <c r="A255" s="16" t="s">
        <v>184</v>
      </c>
      <c r="B255" s="16" t="s">
        <v>881</v>
      </c>
      <c r="C255" s="164" t="s">
        <v>184</v>
      </c>
      <c r="D255" s="17" t="n">
        <v>35</v>
      </c>
      <c r="E255" s="16" t="s">
        <v>830</v>
      </c>
      <c r="F255" s="17" t="n">
        <v>1</v>
      </c>
      <c r="G255" s="17" t="n">
        <v>1</v>
      </c>
      <c r="H255" s="17" t="n">
        <v>2</v>
      </c>
      <c r="I255" s="17" t="n">
        <v>19</v>
      </c>
      <c r="J255" s="165" t="s">
        <v>125</v>
      </c>
      <c r="K255" s="165" t="s">
        <v>131</v>
      </c>
      <c r="L255" s="165" t="n">
        <v>14</v>
      </c>
      <c r="M255" s="165" t="s">
        <v>154</v>
      </c>
      <c r="N255" s="166" t="s">
        <v>673</v>
      </c>
      <c r="O255" s="138"/>
      <c r="P255" s="138"/>
      <c r="Q255" s="248" t="n">
        <v>43446</v>
      </c>
      <c r="R255" s="232" t="n">
        <v>0.754861111111111</v>
      </c>
      <c r="S255" s="233" t="n">
        <v>1</v>
      </c>
      <c r="T255" s="217"/>
    </row>
    <row r="256" customFormat="false" ht="16" hidden="false" customHeight="false" outlineLevel="0" collapsed="false">
      <c r="A256" s="16" t="s">
        <v>258</v>
      </c>
      <c r="B256" s="16" t="s">
        <v>881</v>
      </c>
      <c r="C256" s="17" t="s">
        <v>258</v>
      </c>
      <c r="D256" s="17" t="n">
        <v>107</v>
      </c>
      <c r="E256" s="16" t="s">
        <v>830</v>
      </c>
      <c r="F256" s="17" t="n">
        <v>2</v>
      </c>
      <c r="G256" s="17" t="n">
        <v>1</v>
      </c>
      <c r="H256" s="17" t="n">
        <v>2</v>
      </c>
      <c r="I256" s="17" t="n">
        <v>1</v>
      </c>
      <c r="J256" s="165" t="s">
        <v>125</v>
      </c>
      <c r="K256" s="165" t="s">
        <v>131</v>
      </c>
      <c r="L256" s="165" t="n">
        <v>14</v>
      </c>
      <c r="M256" s="165" t="s">
        <v>154</v>
      </c>
      <c r="N256" s="166" t="s">
        <v>673</v>
      </c>
      <c r="O256" s="138"/>
      <c r="P256" s="138"/>
      <c r="Q256" s="155" t="n">
        <v>43446</v>
      </c>
      <c r="R256" s="215" t="n">
        <v>0.756944444444444</v>
      </c>
      <c r="S256" s="216" t="n">
        <v>1</v>
      </c>
      <c r="T256" s="217"/>
    </row>
    <row r="257" customFormat="false" ht="16" hidden="false" customHeight="false" outlineLevel="0" collapsed="false">
      <c r="A257" s="16" t="s">
        <v>294</v>
      </c>
      <c r="B257" s="16" t="s">
        <v>881</v>
      </c>
      <c r="C257" s="17" t="s">
        <v>294</v>
      </c>
      <c r="D257" s="17" t="n">
        <v>141</v>
      </c>
      <c r="E257" s="16" t="s">
        <v>830</v>
      </c>
      <c r="F257" s="17" t="n">
        <v>2</v>
      </c>
      <c r="G257" s="17" t="n">
        <v>1</v>
      </c>
      <c r="H257" s="17" t="n">
        <v>11</v>
      </c>
      <c r="I257" s="17" t="n">
        <v>14</v>
      </c>
      <c r="J257" s="165" t="s">
        <v>125</v>
      </c>
      <c r="K257" s="165" t="s">
        <v>126</v>
      </c>
      <c r="L257" s="165" t="n">
        <v>14</v>
      </c>
      <c r="M257" s="165" t="s">
        <v>154</v>
      </c>
      <c r="N257" s="166" t="s">
        <v>673</v>
      </c>
      <c r="O257" s="138"/>
      <c r="P257" s="138"/>
      <c r="Q257" s="155" t="n">
        <v>43446</v>
      </c>
      <c r="R257" s="215" t="n">
        <v>0.759027777777778</v>
      </c>
      <c r="S257" s="216" t="n">
        <v>1</v>
      </c>
      <c r="T257" s="217"/>
    </row>
    <row r="258" customFormat="false" ht="16" hidden="false" customHeight="false" outlineLevel="0" collapsed="false">
      <c r="A258" s="16" t="s">
        <v>316</v>
      </c>
      <c r="B258" s="16" t="s">
        <v>882</v>
      </c>
      <c r="C258" s="17" t="s">
        <v>316</v>
      </c>
      <c r="D258" s="17" t="n">
        <v>161</v>
      </c>
      <c r="E258" s="16" t="s">
        <v>830</v>
      </c>
      <c r="F258" s="17" t="n">
        <v>3</v>
      </c>
      <c r="G258" s="17" t="n">
        <v>2</v>
      </c>
      <c r="H258" s="17" t="n">
        <v>12</v>
      </c>
      <c r="I258" s="17" t="n">
        <v>7</v>
      </c>
      <c r="J258" s="165" t="s">
        <v>125</v>
      </c>
      <c r="K258" s="165" t="s">
        <v>126</v>
      </c>
      <c r="L258" s="165" t="n">
        <v>14</v>
      </c>
      <c r="M258" s="165" t="s">
        <v>154</v>
      </c>
      <c r="N258" s="166" t="s">
        <v>673</v>
      </c>
      <c r="O258" s="138"/>
      <c r="P258" s="138"/>
      <c r="Q258" s="155" t="n">
        <v>43446</v>
      </c>
      <c r="R258" s="215" t="n">
        <v>0.761805555555556</v>
      </c>
      <c r="S258" s="216" t="n">
        <v>1</v>
      </c>
      <c r="T258" s="217"/>
    </row>
    <row r="259" customFormat="false" ht="16" hidden="false" customHeight="false" outlineLevel="0" collapsed="false">
      <c r="A259" s="16" t="s">
        <v>332</v>
      </c>
      <c r="B259" s="16" t="s">
        <v>882</v>
      </c>
      <c r="C259" s="17" t="s">
        <v>332</v>
      </c>
      <c r="D259" s="17" t="n">
        <v>175</v>
      </c>
      <c r="E259" s="16" t="s">
        <v>830</v>
      </c>
      <c r="F259" s="17" t="n">
        <v>3</v>
      </c>
      <c r="G259" s="17" t="n">
        <v>2</v>
      </c>
      <c r="H259" s="17" t="n">
        <v>10</v>
      </c>
      <c r="I259" s="17" t="n">
        <v>13</v>
      </c>
      <c r="J259" s="165" t="s">
        <v>125</v>
      </c>
      <c r="K259" s="165" t="s">
        <v>131</v>
      </c>
      <c r="L259" s="165" t="n">
        <v>14</v>
      </c>
      <c r="M259" s="165" t="s">
        <v>154</v>
      </c>
      <c r="N259" s="166" t="s">
        <v>673</v>
      </c>
      <c r="O259" s="138"/>
      <c r="P259" s="138"/>
      <c r="Q259" s="155" t="n">
        <v>43446</v>
      </c>
      <c r="R259" s="215" t="n">
        <v>0.763888888888889</v>
      </c>
      <c r="S259" s="216" t="n">
        <v>1</v>
      </c>
      <c r="T259" s="217"/>
    </row>
    <row r="260" customFormat="false" ht="16" hidden="false" customHeight="false" outlineLevel="0" collapsed="false">
      <c r="A260" s="16" t="s">
        <v>387</v>
      </c>
      <c r="B260" s="16" t="s">
        <v>882</v>
      </c>
      <c r="C260" s="17" t="s">
        <v>387</v>
      </c>
      <c r="D260" s="17" t="n">
        <v>227</v>
      </c>
      <c r="E260" s="16" t="s">
        <v>830</v>
      </c>
      <c r="F260" s="17" t="n">
        <v>4</v>
      </c>
      <c r="G260" s="17" t="n">
        <v>2</v>
      </c>
      <c r="H260" s="17" t="n">
        <v>8</v>
      </c>
      <c r="I260" s="17" t="n">
        <v>25</v>
      </c>
      <c r="J260" s="165" t="s">
        <v>125</v>
      </c>
      <c r="K260" s="165" t="s">
        <v>126</v>
      </c>
      <c r="L260" s="165" t="n">
        <v>14</v>
      </c>
      <c r="M260" s="165" t="s">
        <v>154</v>
      </c>
      <c r="N260" s="166" t="s">
        <v>673</v>
      </c>
      <c r="O260" s="138"/>
      <c r="P260" s="138"/>
      <c r="Q260" s="155" t="n">
        <v>43446</v>
      </c>
      <c r="R260" s="215" t="n">
        <v>0.768055555555556</v>
      </c>
      <c r="S260" s="216" t="n">
        <v>1</v>
      </c>
      <c r="T260" s="217"/>
    </row>
    <row r="261" customFormat="false" ht="16" hidden="false" customHeight="false" outlineLevel="0" collapsed="false">
      <c r="A261" s="16" t="s">
        <v>429</v>
      </c>
      <c r="B261" s="16" t="s">
        <v>882</v>
      </c>
      <c r="C261" s="17" t="s">
        <v>429</v>
      </c>
      <c r="D261" s="17" t="n">
        <v>265</v>
      </c>
      <c r="E261" s="16" t="s">
        <v>830</v>
      </c>
      <c r="F261" s="17" t="n">
        <v>4</v>
      </c>
      <c r="G261" s="17" t="n">
        <v>2</v>
      </c>
      <c r="H261" s="17" t="n">
        <v>4</v>
      </c>
      <c r="I261" s="17" t="n">
        <v>29</v>
      </c>
      <c r="J261" s="165" t="s">
        <v>125</v>
      </c>
      <c r="K261" s="165" t="s">
        <v>131</v>
      </c>
      <c r="L261" s="165" t="n">
        <v>14</v>
      </c>
      <c r="M261" s="165" t="s">
        <v>154</v>
      </c>
      <c r="N261" s="166" t="s">
        <v>673</v>
      </c>
      <c r="O261" s="138"/>
      <c r="P261" s="138"/>
      <c r="Q261" s="155" t="n">
        <v>43446</v>
      </c>
      <c r="R261" s="215" t="n">
        <v>0.770138888888889</v>
      </c>
      <c r="S261" s="216" t="n">
        <v>1</v>
      </c>
      <c r="T261" s="217"/>
    </row>
    <row r="262" customFormat="false" ht="16" hidden="false" customHeight="false" outlineLevel="0" collapsed="false">
      <c r="A262" s="16" t="s">
        <v>466</v>
      </c>
      <c r="B262" s="16" t="s">
        <v>882</v>
      </c>
      <c r="C262" s="17" t="s">
        <v>466</v>
      </c>
      <c r="D262" s="17" t="n">
        <v>300</v>
      </c>
      <c r="E262" s="16" t="s">
        <v>830</v>
      </c>
      <c r="F262" s="17" t="n">
        <v>5</v>
      </c>
      <c r="G262" s="17" t="n">
        <v>3</v>
      </c>
      <c r="H262" s="17" t="n">
        <v>5</v>
      </c>
      <c r="I262" s="17" t="n">
        <v>28</v>
      </c>
      <c r="J262" s="165" t="s">
        <v>125</v>
      </c>
      <c r="K262" s="165" t="s">
        <v>126</v>
      </c>
      <c r="L262" s="165" t="n">
        <v>14</v>
      </c>
      <c r="M262" s="165" t="s">
        <v>154</v>
      </c>
      <c r="N262" s="166" t="s">
        <v>673</v>
      </c>
      <c r="O262" s="138"/>
      <c r="P262" s="138"/>
      <c r="Q262" s="155" t="n">
        <v>43446</v>
      </c>
      <c r="R262" s="215" t="n">
        <v>0.772222222222222</v>
      </c>
      <c r="S262" s="216" t="n">
        <v>1</v>
      </c>
      <c r="T262" s="217"/>
    </row>
    <row r="263" customFormat="false" ht="16" hidden="false" customHeight="false" outlineLevel="0" collapsed="false">
      <c r="A263" s="16" t="s">
        <v>492</v>
      </c>
      <c r="B263" s="16" t="s">
        <v>882</v>
      </c>
      <c r="C263" s="17" t="s">
        <v>492</v>
      </c>
      <c r="D263" s="17" t="n">
        <v>323</v>
      </c>
      <c r="E263" s="16" t="s">
        <v>830</v>
      </c>
      <c r="F263" s="17" t="n">
        <v>5</v>
      </c>
      <c r="G263" s="17" t="n">
        <v>3</v>
      </c>
      <c r="H263" s="17" t="n">
        <v>2</v>
      </c>
      <c r="I263" s="17" t="n">
        <v>19</v>
      </c>
      <c r="J263" s="165" t="s">
        <v>125</v>
      </c>
      <c r="K263" s="165" t="s">
        <v>131</v>
      </c>
      <c r="L263" s="165" t="n">
        <v>14</v>
      </c>
      <c r="M263" s="165" t="s">
        <v>154</v>
      </c>
      <c r="N263" s="166" t="s">
        <v>673</v>
      </c>
      <c r="O263" s="138"/>
      <c r="P263" s="138"/>
      <c r="Q263" s="155" t="n">
        <v>43446</v>
      </c>
      <c r="R263" s="215" t="n">
        <v>0.776388888888889</v>
      </c>
      <c r="S263" s="216" t="n">
        <v>1</v>
      </c>
      <c r="T263" s="217"/>
    </row>
    <row r="264" customFormat="false" ht="16" hidden="false" customHeight="false" outlineLevel="0" collapsed="false">
      <c r="A264" s="16" t="s">
        <v>535</v>
      </c>
      <c r="B264" s="16" t="s">
        <v>882</v>
      </c>
      <c r="C264" s="17" t="s">
        <v>535</v>
      </c>
      <c r="D264" s="17" t="n">
        <v>365</v>
      </c>
      <c r="E264" s="16" t="s">
        <v>830</v>
      </c>
      <c r="F264" s="17" t="n">
        <v>6</v>
      </c>
      <c r="G264" s="17" t="n">
        <v>3</v>
      </c>
      <c r="H264" s="17" t="n">
        <v>4</v>
      </c>
      <c r="I264" s="17" t="n">
        <v>13</v>
      </c>
      <c r="J264" s="165" t="s">
        <v>125</v>
      </c>
      <c r="K264" s="165" t="s">
        <v>126</v>
      </c>
      <c r="L264" s="165" t="n">
        <v>14</v>
      </c>
      <c r="M264" s="165" t="s">
        <v>154</v>
      </c>
      <c r="N264" s="166" t="s">
        <v>673</v>
      </c>
      <c r="O264" s="138"/>
      <c r="P264" s="138"/>
      <c r="Q264" s="248" t="n">
        <v>43446</v>
      </c>
      <c r="R264" s="232" t="n">
        <v>0.778472222222222</v>
      </c>
      <c r="S264" s="233" t="n">
        <v>1</v>
      </c>
      <c r="T264" s="217"/>
    </row>
    <row r="265" customFormat="false" ht="16" hidden="false" customHeight="false" outlineLevel="0" collapsed="false">
      <c r="A265" s="16" t="s">
        <v>546</v>
      </c>
      <c r="B265" s="16" t="s">
        <v>882</v>
      </c>
      <c r="C265" s="17" t="s">
        <v>546</v>
      </c>
      <c r="D265" s="17" t="n">
        <v>376</v>
      </c>
      <c r="E265" s="16" t="s">
        <v>830</v>
      </c>
      <c r="F265" s="17" t="n">
        <v>6</v>
      </c>
      <c r="G265" s="17" t="n">
        <v>3</v>
      </c>
      <c r="H265" s="17" t="n">
        <v>2</v>
      </c>
      <c r="I265" s="17" t="n">
        <v>11</v>
      </c>
      <c r="J265" s="165" t="s">
        <v>125</v>
      </c>
      <c r="K265" s="165" t="s">
        <v>131</v>
      </c>
      <c r="L265" s="165" t="n">
        <v>14</v>
      </c>
      <c r="M265" s="165" t="s">
        <v>154</v>
      </c>
      <c r="N265" s="166" t="s">
        <v>673</v>
      </c>
      <c r="O265" s="138"/>
      <c r="P265" s="138"/>
      <c r="Q265" s="155" t="n">
        <v>43446</v>
      </c>
      <c r="R265" s="215" t="n">
        <v>0.780555555555556</v>
      </c>
      <c r="S265" s="216" t="n">
        <v>1</v>
      </c>
      <c r="T265" s="217"/>
    </row>
    <row r="266" customFormat="false" ht="16" hidden="false" customHeight="false" outlineLevel="0" collapsed="false">
      <c r="A266" s="16" t="s">
        <v>174</v>
      </c>
      <c r="B266" s="16" t="s">
        <v>882</v>
      </c>
      <c r="C266" s="17" t="s">
        <v>174</v>
      </c>
      <c r="D266" s="17" t="n">
        <v>26</v>
      </c>
      <c r="E266" s="16" t="s">
        <v>830</v>
      </c>
      <c r="F266" s="17" t="n">
        <v>1</v>
      </c>
      <c r="G266" s="17" t="n">
        <v>1</v>
      </c>
      <c r="H266" s="17" t="n">
        <v>2</v>
      </c>
      <c r="I266" s="17" t="n">
        <v>23</v>
      </c>
      <c r="J266" s="165" t="s">
        <v>125</v>
      </c>
      <c r="K266" s="165" t="s">
        <v>131</v>
      </c>
      <c r="L266" s="165" t="n">
        <v>14</v>
      </c>
      <c r="M266" s="165" t="s">
        <v>154</v>
      </c>
      <c r="N266" s="166" t="s">
        <v>676</v>
      </c>
      <c r="O266" s="138"/>
      <c r="P266" s="138"/>
      <c r="Q266" s="155" t="n">
        <v>43446</v>
      </c>
      <c r="R266" s="215" t="n">
        <v>0.909722222222222</v>
      </c>
      <c r="S266" s="216" t="n">
        <v>1</v>
      </c>
      <c r="T266" s="217"/>
    </row>
    <row r="267" customFormat="false" ht="16" hidden="false" customHeight="false" outlineLevel="0" collapsed="false">
      <c r="A267" s="16" t="s">
        <v>194</v>
      </c>
      <c r="B267" s="16" t="s">
        <v>882</v>
      </c>
      <c r="C267" s="17" t="s">
        <v>194</v>
      </c>
      <c r="D267" s="17" t="n">
        <v>45</v>
      </c>
      <c r="E267" s="16" t="s">
        <v>830</v>
      </c>
      <c r="F267" s="17" t="n">
        <v>1</v>
      </c>
      <c r="G267" s="17" t="n">
        <v>1</v>
      </c>
      <c r="H267" s="17" t="n">
        <v>13</v>
      </c>
      <c r="I267" s="17" t="n">
        <v>20</v>
      </c>
      <c r="J267" s="165" t="s">
        <v>125</v>
      </c>
      <c r="K267" s="165" t="s">
        <v>126</v>
      </c>
      <c r="L267" s="165" t="n">
        <v>14</v>
      </c>
      <c r="M267" s="165" t="s">
        <v>154</v>
      </c>
      <c r="N267" s="166" t="s">
        <v>676</v>
      </c>
      <c r="O267" s="138"/>
      <c r="P267" s="138"/>
      <c r="Q267" s="155" t="n">
        <v>43446</v>
      </c>
      <c r="R267" s="215" t="n">
        <v>0.913194444444444</v>
      </c>
      <c r="S267" s="216" t="n">
        <v>1</v>
      </c>
      <c r="T267" s="217"/>
    </row>
    <row r="268" customFormat="false" ht="16" hidden="false" customHeight="false" outlineLevel="0" collapsed="false">
      <c r="A268" s="16" t="s">
        <v>224</v>
      </c>
      <c r="B268" s="16" t="s">
        <v>882</v>
      </c>
      <c r="C268" s="17" t="s">
        <v>224</v>
      </c>
      <c r="D268" s="17" t="n">
        <v>73</v>
      </c>
      <c r="E268" s="16" t="s">
        <v>830</v>
      </c>
      <c r="F268" s="17" t="n">
        <v>2</v>
      </c>
      <c r="G268" s="17" t="n">
        <v>1</v>
      </c>
      <c r="H268" s="17" t="n">
        <v>6</v>
      </c>
      <c r="I268" s="17" t="n">
        <v>15</v>
      </c>
      <c r="J268" s="165" t="s">
        <v>125</v>
      </c>
      <c r="K268" s="165" t="s">
        <v>131</v>
      </c>
      <c r="L268" s="165" t="n">
        <v>14</v>
      </c>
      <c r="M268" s="165" t="s">
        <v>154</v>
      </c>
      <c r="N268" s="166" t="s">
        <v>676</v>
      </c>
      <c r="O268" s="138"/>
      <c r="P268" s="138"/>
      <c r="Q268" s="155" t="n">
        <v>43446</v>
      </c>
      <c r="R268" s="215" t="n">
        <v>0.915277777777778</v>
      </c>
      <c r="S268" s="216" t="n">
        <v>1</v>
      </c>
      <c r="T268" s="217"/>
    </row>
    <row r="269" customFormat="false" ht="16" hidden="false" customHeight="false" outlineLevel="0" collapsed="false">
      <c r="A269" s="16" t="s">
        <v>232</v>
      </c>
      <c r="B269" s="16" t="s">
        <v>882</v>
      </c>
      <c r="C269" s="17" t="s">
        <v>232</v>
      </c>
      <c r="D269" s="17" t="n">
        <v>81</v>
      </c>
      <c r="E269" s="16" t="s">
        <v>830</v>
      </c>
      <c r="F269" s="17" t="n">
        <v>2</v>
      </c>
      <c r="G269" s="17" t="n">
        <v>1</v>
      </c>
      <c r="H269" s="17" t="n">
        <v>1</v>
      </c>
      <c r="I269" s="17" t="n">
        <v>14</v>
      </c>
      <c r="J269" s="165" t="s">
        <v>125</v>
      </c>
      <c r="K269" s="165" t="s">
        <v>126</v>
      </c>
      <c r="L269" s="165" t="n">
        <v>14</v>
      </c>
      <c r="M269" s="165" t="s">
        <v>154</v>
      </c>
      <c r="N269" s="166" t="s">
        <v>676</v>
      </c>
      <c r="O269" s="138"/>
      <c r="P269" s="138"/>
      <c r="Q269" s="155" t="n">
        <v>43446</v>
      </c>
      <c r="R269" s="215" t="n">
        <v>0.917361111111111</v>
      </c>
      <c r="S269" s="216" t="n">
        <v>1</v>
      </c>
      <c r="T269" s="217"/>
    </row>
    <row r="270" customFormat="false" ht="16" hidden="false" customHeight="false" outlineLevel="0" collapsed="false">
      <c r="A270" s="16" t="s">
        <v>342</v>
      </c>
      <c r="B270" s="16" t="s">
        <v>882</v>
      </c>
      <c r="C270" s="17" t="s">
        <v>342</v>
      </c>
      <c r="D270" s="17" t="n">
        <v>185</v>
      </c>
      <c r="E270" s="16" t="s">
        <v>830</v>
      </c>
      <c r="F270" s="17" t="n">
        <v>3</v>
      </c>
      <c r="G270" s="17" t="n">
        <v>2</v>
      </c>
      <c r="H270" s="17" t="n">
        <v>4</v>
      </c>
      <c r="I270" s="17" t="n">
        <v>13</v>
      </c>
      <c r="J270" s="165" t="s">
        <v>125</v>
      </c>
      <c r="K270" s="165" t="s">
        <v>126</v>
      </c>
      <c r="L270" s="165" t="n">
        <v>14</v>
      </c>
      <c r="M270" s="165" t="s">
        <v>154</v>
      </c>
      <c r="N270" s="166" t="s">
        <v>676</v>
      </c>
      <c r="O270" s="138"/>
      <c r="P270" s="138"/>
      <c r="Q270" s="155" t="n">
        <v>43446</v>
      </c>
      <c r="R270" s="215" t="n">
        <v>0.919444444444444</v>
      </c>
      <c r="S270" s="216" t="n">
        <v>1</v>
      </c>
      <c r="T270" s="217"/>
    </row>
    <row r="271" customFormat="false" ht="16" hidden="false" customHeight="false" outlineLevel="0" collapsed="false">
      <c r="A271" s="16" t="s">
        <v>369</v>
      </c>
      <c r="B271" s="16" t="s">
        <v>882</v>
      </c>
      <c r="C271" s="17" t="s">
        <v>369</v>
      </c>
      <c r="D271" s="17" t="n">
        <v>211</v>
      </c>
      <c r="E271" s="16" t="s">
        <v>830</v>
      </c>
      <c r="F271" s="17" t="n">
        <v>3</v>
      </c>
      <c r="G271" s="17" t="n">
        <v>2</v>
      </c>
      <c r="H271" s="17" t="n">
        <v>4</v>
      </c>
      <c r="I271" s="17" t="n">
        <v>3</v>
      </c>
      <c r="J271" s="165" t="s">
        <v>125</v>
      </c>
      <c r="K271" s="165" t="s">
        <v>131</v>
      </c>
      <c r="L271" s="165" t="n">
        <v>14</v>
      </c>
      <c r="M271" s="165" t="s">
        <v>154</v>
      </c>
      <c r="N271" s="166" t="s">
        <v>676</v>
      </c>
      <c r="O271" s="138"/>
      <c r="P271" s="138"/>
      <c r="Q271" s="155" t="n">
        <v>43446</v>
      </c>
      <c r="R271" s="215" t="n">
        <v>0.921527777777778</v>
      </c>
      <c r="S271" s="216" t="n">
        <v>1</v>
      </c>
      <c r="T271" s="217"/>
    </row>
    <row r="272" customFormat="false" ht="16" hidden="false" customHeight="false" outlineLevel="0" collapsed="false">
      <c r="A272" s="16" t="s">
        <v>399</v>
      </c>
      <c r="B272" s="16" t="s">
        <v>882</v>
      </c>
      <c r="C272" s="17" t="s">
        <v>399</v>
      </c>
      <c r="D272" s="17" t="n">
        <v>237</v>
      </c>
      <c r="E272" s="16" t="s">
        <v>830</v>
      </c>
      <c r="F272" s="17" t="n">
        <v>4</v>
      </c>
      <c r="G272" s="17" t="n">
        <v>2</v>
      </c>
      <c r="H272" s="17" t="n">
        <v>9</v>
      </c>
      <c r="I272" s="17" t="n">
        <v>28</v>
      </c>
      <c r="J272" s="165" t="s">
        <v>125</v>
      </c>
      <c r="K272" s="165" t="s">
        <v>126</v>
      </c>
      <c r="L272" s="165" t="n">
        <v>14</v>
      </c>
      <c r="M272" s="165" t="s">
        <v>154</v>
      </c>
      <c r="N272" s="166" t="s">
        <v>676</v>
      </c>
      <c r="O272" s="138"/>
      <c r="P272" s="138"/>
      <c r="Q272" s="155" t="n">
        <v>43446</v>
      </c>
      <c r="R272" s="215" t="n">
        <v>0.923611111111111</v>
      </c>
      <c r="S272" s="216" t="n">
        <v>1</v>
      </c>
      <c r="T272" s="217"/>
    </row>
    <row r="273" customFormat="false" ht="16" hidden="false" customHeight="false" outlineLevel="0" collapsed="false">
      <c r="A273" s="160" t="s">
        <v>417</v>
      </c>
      <c r="B273" s="160" t="s">
        <v>882</v>
      </c>
      <c r="C273" s="222" t="s">
        <v>418</v>
      </c>
      <c r="D273" s="222" t="n">
        <v>264</v>
      </c>
      <c r="E273" s="16" t="s">
        <v>665</v>
      </c>
      <c r="F273" s="17" t="n">
        <v>4</v>
      </c>
      <c r="G273" s="17" t="n">
        <v>2</v>
      </c>
      <c r="H273" s="17" t="n">
        <v>5</v>
      </c>
      <c r="I273" s="17" t="n">
        <v>28</v>
      </c>
      <c r="J273" s="165" t="s">
        <v>125</v>
      </c>
      <c r="K273" s="165" t="s">
        <v>131</v>
      </c>
      <c r="L273" s="165" t="n">
        <v>14</v>
      </c>
      <c r="M273" s="165" t="s">
        <v>154</v>
      </c>
      <c r="N273" s="166" t="s">
        <v>676</v>
      </c>
      <c r="O273" s="138"/>
      <c r="P273" s="138"/>
      <c r="Q273" s="224" t="n">
        <v>43446</v>
      </c>
      <c r="R273" s="225" t="n">
        <v>0.925694444444444</v>
      </c>
      <c r="S273" s="226" t="n">
        <v>1</v>
      </c>
      <c r="T273" s="217"/>
    </row>
    <row r="274" customFormat="false" ht="16" hidden="false" customHeight="false" outlineLevel="0" collapsed="false">
      <c r="A274" s="16" t="s">
        <v>469</v>
      </c>
      <c r="B274" s="16" t="s">
        <v>882</v>
      </c>
      <c r="C274" s="17" t="s">
        <v>469</v>
      </c>
      <c r="D274" s="17" t="n">
        <v>302</v>
      </c>
      <c r="E274" s="16" t="s">
        <v>830</v>
      </c>
      <c r="F274" s="17" t="n">
        <v>5</v>
      </c>
      <c r="G274" s="17" t="n">
        <v>3</v>
      </c>
      <c r="H274" s="17" t="n">
        <v>4</v>
      </c>
      <c r="I274" s="17" t="n">
        <v>27</v>
      </c>
      <c r="J274" s="165" t="s">
        <v>125</v>
      </c>
      <c r="K274" s="165" t="s">
        <v>126</v>
      </c>
      <c r="L274" s="165" t="n">
        <v>14</v>
      </c>
      <c r="M274" s="165" t="s">
        <v>154</v>
      </c>
      <c r="N274" s="166" t="s">
        <v>676</v>
      </c>
      <c r="O274" s="138"/>
      <c r="P274" s="138"/>
      <c r="Q274" s="155" t="n">
        <v>43446</v>
      </c>
      <c r="R274" s="215" t="n">
        <v>0.928472222222222</v>
      </c>
      <c r="S274" s="216" t="n">
        <v>1</v>
      </c>
      <c r="T274" s="217"/>
    </row>
    <row r="275" customFormat="false" ht="16" hidden="false" customHeight="false" outlineLevel="0" collapsed="false">
      <c r="A275" s="16" t="s">
        <v>493</v>
      </c>
      <c r="B275" s="16" t="s">
        <v>882</v>
      </c>
      <c r="C275" s="17" t="s">
        <v>493</v>
      </c>
      <c r="D275" s="17" t="n">
        <v>324</v>
      </c>
      <c r="E275" s="16" t="s">
        <v>830</v>
      </c>
      <c r="F275" s="17" t="n">
        <v>5</v>
      </c>
      <c r="G275" s="17" t="n">
        <v>3</v>
      </c>
      <c r="H275" s="17" t="n">
        <v>1</v>
      </c>
      <c r="I275" s="17" t="n">
        <v>20</v>
      </c>
      <c r="J275" s="165" t="s">
        <v>125</v>
      </c>
      <c r="K275" s="165" t="s">
        <v>131</v>
      </c>
      <c r="L275" s="165" t="n">
        <v>14</v>
      </c>
      <c r="M275" s="165" t="s">
        <v>154</v>
      </c>
      <c r="N275" s="166" t="s">
        <v>676</v>
      </c>
      <c r="O275" s="138"/>
      <c r="P275" s="138"/>
      <c r="Q275" s="155" t="n">
        <v>43446</v>
      </c>
      <c r="R275" s="215" t="n">
        <v>0.930555555555555</v>
      </c>
      <c r="S275" s="216" t="n">
        <v>1</v>
      </c>
      <c r="T275" s="217"/>
    </row>
    <row r="276" customFormat="false" ht="16" hidden="false" customHeight="false" outlineLevel="0" collapsed="false">
      <c r="A276" s="16" t="s">
        <v>540</v>
      </c>
      <c r="B276" s="16" t="s">
        <v>882</v>
      </c>
      <c r="C276" s="17" t="s">
        <v>540</v>
      </c>
      <c r="D276" s="17" t="n">
        <v>370</v>
      </c>
      <c r="E276" s="16" t="s">
        <v>830</v>
      </c>
      <c r="F276" s="17" t="n">
        <v>6</v>
      </c>
      <c r="G276" s="17" t="n">
        <v>3</v>
      </c>
      <c r="H276" s="17" t="n">
        <v>6</v>
      </c>
      <c r="I276" s="17" t="n">
        <v>11</v>
      </c>
      <c r="J276" s="165" t="s">
        <v>125</v>
      </c>
      <c r="K276" s="165" t="s">
        <v>126</v>
      </c>
      <c r="L276" s="165" t="n">
        <v>14</v>
      </c>
      <c r="M276" s="165" t="s">
        <v>154</v>
      </c>
      <c r="N276" s="166" t="s">
        <v>676</v>
      </c>
      <c r="O276" s="138"/>
      <c r="P276" s="138"/>
      <c r="Q276" s="155" t="n">
        <v>43446</v>
      </c>
      <c r="R276" s="215" t="n">
        <v>0.932638888888889</v>
      </c>
      <c r="S276" s="216" t="n">
        <v>1</v>
      </c>
      <c r="T276" s="217"/>
    </row>
    <row r="277" customFormat="false" ht="16" hidden="false" customHeight="false" outlineLevel="0" collapsed="false">
      <c r="A277" s="16" t="s">
        <v>576</v>
      </c>
      <c r="B277" s="16" t="s">
        <v>882</v>
      </c>
      <c r="C277" s="17" t="s">
        <v>576</v>
      </c>
      <c r="D277" s="17" t="n">
        <v>405</v>
      </c>
      <c r="E277" s="16" t="s">
        <v>830</v>
      </c>
      <c r="F277" s="17" t="n">
        <v>6</v>
      </c>
      <c r="G277" s="17" t="n">
        <v>3</v>
      </c>
      <c r="H277" s="17" t="n">
        <v>13</v>
      </c>
      <c r="I277" s="17" t="n">
        <v>2</v>
      </c>
      <c r="J277" s="165" t="s">
        <v>125</v>
      </c>
      <c r="K277" s="165" t="s">
        <v>131</v>
      </c>
      <c r="L277" s="165" t="n">
        <v>14</v>
      </c>
      <c r="M277" s="165" t="s">
        <v>154</v>
      </c>
      <c r="N277" s="166" t="s">
        <v>676</v>
      </c>
      <c r="O277" s="138"/>
      <c r="P277" s="138"/>
      <c r="Q277" s="155" t="n">
        <v>43446</v>
      </c>
      <c r="R277" s="215" t="n">
        <v>0.934027777777778</v>
      </c>
      <c r="S277" s="216" t="n">
        <v>1</v>
      </c>
      <c r="T277" s="217"/>
    </row>
    <row r="278" customFormat="false" ht="16" hidden="false" customHeight="false" outlineLevel="0" collapsed="false">
      <c r="A278" s="16" t="s">
        <v>161</v>
      </c>
      <c r="B278" s="16" t="s">
        <v>882</v>
      </c>
      <c r="C278" s="17" t="s">
        <v>161</v>
      </c>
      <c r="D278" s="17" t="n">
        <v>17</v>
      </c>
      <c r="E278" s="16" t="s">
        <v>830</v>
      </c>
      <c r="F278" s="17" t="n">
        <v>1</v>
      </c>
      <c r="G278" s="17" t="n">
        <v>1</v>
      </c>
      <c r="H278" s="17" t="n">
        <v>2</v>
      </c>
      <c r="I278" s="17" t="n">
        <v>27</v>
      </c>
      <c r="J278" s="165" t="s">
        <v>125</v>
      </c>
      <c r="K278" s="165" t="s">
        <v>126</v>
      </c>
      <c r="L278" s="165" t="n">
        <v>14</v>
      </c>
      <c r="M278" s="165" t="s">
        <v>154</v>
      </c>
      <c r="N278" s="166" t="s">
        <v>672</v>
      </c>
      <c r="O278" s="138"/>
      <c r="P278" s="138"/>
      <c r="Q278" s="155" t="n">
        <v>43446</v>
      </c>
      <c r="R278" s="215" t="n">
        <v>0.1625</v>
      </c>
      <c r="S278" s="216" t="n">
        <v>1</v>
      </c>
      <c r="T278" s="217"/>
    </row>
    <row r="279" customFormat="false" ht="16" hidden="false" customHeight="false" outlineLevel="0" collapsed="false">
      <c r="A279" s="16" t="s">
        <v>173</v>
      </c>
      <c r="B279" s="16" t="s">
        <v>882</v>
      </c>
      <c r="C279" s="17" t="s">
        <v>173</v>
      </c>
      <c r="D279" s="17" t="n">
        <v>25</v>
      </c>
      <c r="E279" s="16" t="s">
        <v>830</v>
      </c>
      <c r="F279" s="17" t="n">
        <v>1</v>
      </c>
      <c r="G279" s="17" t="n">
        <v>1</v>
      </c>
      <c r="H279" s="17" t="n">
        <v>2</v>
      </c>
      <c r="I279" s="17" t="n">
        <v>25</v>
      </c>
      <c r="J279" s="165" t="s">
        <v>125</v>
      </c>
      <c r="K279" s="165" t="s">
        <v>131</v>
      </c>
      <c r="L279" s="165" t="n">
        <v>14</v>
      </c>
      <c r="M279" s="165" t="s">
        <v>154</v>
      </c>
      <c r="N279" s="166" t="s">
        <v>672</v>
      </c>
      <c r="O279" s="138"/>
      <c r="P279" s="138"/>
      <c r="Q279" s="155" t="n">
        <v>43446</v>
      </c>
      <c r="R279" s="215" t="n">
        <v>0.164583333333333</v>
      </c>
      <c r="S279" s="216" t="n">
        <v>1</v>
      </c>
      <c r="T279" s="217"/>
    </row>
    <row r="280" customFormat="false" ht="16" hidden="false" customHeight="false" outlineLevel="0" collapsed="false">
      <c r="A280" s="16" t="s">
        <v>235</v>
      </c>
      <c r="B280" s="16" t="s">
        <v>882</v>
      </c>
      <c r="C280" s="17" t="s">
        <v>235</v>
      </c>
      <c r="D280" s="17" t="n">
        <v>84</v>
      </c>
      <c r="E280" s="16" t="s">
        <v>830</v>
      </c>
      <c r="F280" s="17" t="n">
        <v>2</v>
      </c>
      <c r="G280" s="17" t="n">
        <v>1</v>
      </c>
      <c r="H280" s="17" t="n">
        <v>5</v>
      </c>
      <c r="I280" s="17" t="n">
        <v>10</v>
      </c>
      <c r="J280" s="165" t="s">
        <v>125</v>
      </c>
      <c r="K280" s="165" t="s">
        <v>126</v>
      </c>
      <c r="L280" s="165" t="n">
        <v>14</v>
      </c>
      <c r="M280" s="165" t="s">
        <v>154</v>
      </c>
      <c r="N280" s="166" t="s">
        <v>672</v>
      </c>
      <c r="O280" s="138"/>
      <c r="P280" s="138"/>
      <c r="Q280" s="155" t="n">
        <v>43446</v>
      </c>
      <c r="R280" s="215" t="n">
        <v>0.167361111111111</v>
      </c>
      <c r="S280" s="216" t="n">
        <v>1</v>
      </c>
      <c r="T280" s="217"/>
    </row>
    <row r="281" customFormat="false" ht="16" hidden="false" customHeight="false" outlineLevel="0" collapsed="false">
      <c r="A281" s="16" t="s">
        <v>248</v>
      </c>
      <c r="B281" s="16" t="s">
        <v>882</v>
      </c>
      <c r="C281" s="17" t="s">
        <v>248</v>
      </c>
      <c r="D281" s="17" t="n">
        <v>97</v>
      </c>
      <c r="E281" s="16" t="s">
        <v>830</v>
      </c>
      <c r="F281" s="17" t="n">
        <v>2</v>
      </c>
      <c r="G281" s="17" t="n">
        <v>1</v>
      </c>
      <c r="H281" s="17" t="n">
        <v>2</v>
      </c>
      <c r="I281" s="17" t="n">
        <v>7</v>
      </c>
      <c r="J281" s="165" t="s">
        <v>125</v>
      </c>
      <c r="K281" s="165" t="s">
        <v>131</v>
      </c>
      <c r="L281" s="165" t="n">
        <v>14</v>
      </c>
      <c r="M281" s="165" t="s">
        <v>154</v>
      </c>
      <c r="N281" s="166" t="s">
        <v>672</v>
      </c>
      <c r="O281" s="138"/>
      <c r="P281" s="138"/>
      <c r="Q281" s="155" t="n">
        <v>43446</v>
      </c>
      <c r="R281" s="215" t="n">
        <v>0.169444444444444</v>
      </c>
      <c r="S281" s="216" t="n">
        <v>1</v>
      </c>
      <c r="T281" s="217"/>
    </row>
    <row r="282" customFormat="false" ht="16" hidden="false" customHeight="false" outlineLevel="0" collapsed="false">
      <c r="A282" s="16" t="s">
        <v>319</v>
      </c>
      <c r="B282" s="16" t="s">
        <v>883</v>
      </c>
      <c r="C282" s="17" t="s">
        <v>319</v>
      </c>
      <c r="D282" s="17" t="n">
        <v>164</v>
      </c>
      <c r="E282" s="16" t="s">
        <v>830</v>
      </c>
      <c r="F282" s="17" t="n">
        <v>3</v>
      </c>
      <c r="G282" s="17" t="n">
        <v>2</v>
      </c>
      <c r="H282" s="17" t="n">
        <v>8</v>
      </c>
      <c r="I282" s="17" t="n">
        <v>11</v>
      </c>
      <c r="J282" s="165" t="s">
        <v>125</v>
      </c>
      <c r="K282" s="165" t="s">
        <v>126</v>
      </c>
      <c r="L282" s="165" t="n">
        <v>14</v>
      </c>
      <c r="M282" s="165" t="s">
        <v>154</v>
      </c>
      <c r="N282" s="166" t="s">
        <v>672</v>
      </c>
      <c r="O282" s="138"/>
      <c r="P282" s="138"/>
      <c r="Q282" s="155" t="n">
        <v>43446</v>
      </c>
      <c r="R282" s="215" t="n">
        <v>0.172916666666667</v>
      </c>
      <c r="S282" s="216" t="n">
        <v>1</v>
      </c>
      <c r="T282" s="217"/>
    </row>
    <row r="283" customFormat="false" ht="16" hidden="false" customHeight="false" outlineLevel="0" collapsed="false">
      <c r="A283" s="16" t="s">
        <v>351</v>
      </c>
      <c r="B283" s="16" t="s">
        <v>883</v>
      </c>
      <c r="C283" s="17" t="s">
        <v>351</v>
      </c>
      <c r="D283" s="17" t="n">
        <v>193</v>
      </c>
      <c r="E283" s="16" t="s">
        <v>830</v>
      </c>
      <c r="F283" s="17" t="n">
        <v>3</v>
      </c>
      <c r="G283" s="17" t="n">
        <v>2</v>
      </c>
      <c r="H283" s="17" t="n">
        <v>4</v>
      </c>
      <c r="I283" s="17" t="n">
        <v>11</v>
      </c>
      <c r="J283" s="165" t="s">
        <v>125</v>
      </c>
      <c r="K283" s="165" t="s">
        <v>131</v>
      </c>
      <c r="L283" s="165" t="n">
        <v>14</v>
      </c>
      <c r="M283" s="165" t="s">
        <v>154</v>
      </c>
      <c r="N283" s="166" t="s">
        <v>672</v>
      </c>
      <c r="O283" s="138"/>
      <c r="P283" s="138"/>
      <c r="Q283" s="155" t="n">
        <v>43446</v>
      </c>
      <c r="R283" s="215" t="n">
        <v>0.175</v>
      </c>
      <c r="S283" s="216" t="n">
        <v>1</v>
      </c>
      <c r="T283" s="217"/>
    </row>
    <row r="284" customFormat="false" ht="16" hidden="false" customHeight="false" outlineLevel="0" collapsed="false">
      <c r="A284" s="16" t="s">
        <v>411</v>
      </c>
      <c r="B284" s="16" t="s">
        <v>883</v>
      </c>
      <c r="C284" s="17" t="s">
        <v>411</v>
      </c>
      <c r="D284" s="17" t="n">
        <v>248</v>
      </c>
      <c r="E284" s="16" t="s">
        <v>830</v>
      </c>
      <c r="F284" s="17" t="n">
        <v>4</v>
      </c>
      <c r="G284" s="17" t="n">
        <v>2</v>
      </c>
      <c r="H284" s="17" t="n">
        <v>10</v>
      </c>
      <c r="I284" s="17" t="n">
        <v>33</v>
      </c>
      <c r="J284" s="165" t="s">
        <v>125</v>
      </c>
      <c r="K284" s="165" t="s">
        <v>131</v>
      </c>
      <c r="L284" s="165" t="n">
        <v>14</v>
      </c>
      <c r="M284" s="165" t="s">
        <v>154</v>
      </c>
      <c r="N284" s="166" t="s">
        <v>672</v>
      </c>
      <c r="O284" s="138"/>
      <c r="P284" s="138"/>
      <c r="Q284" s="155" t="n">
        <v>43446</v>
      </c>
      <c r="R284" s="215" t="n">
        <v>0.177083333333333</v>
      </c>
      <c r="S284" s="216" t="n">
        <v>1</v>
      </c>
      <c r="T284" s="217"/>
    </row>
    <row r="285" customFormat="false" ht="16" hidden="false" customHeight="false" outlineLevel="0" collapsed="false">
      <c r="A285" s="16" t="s">
        <v>451</v>
      </c>
      <c r="B285" s="16" t="s">
        <v>883</v>
      </c>
      <c r="C285" s="17" t="s">
        <v>451</v>
      </c>
      <c r="D285" s="17" t="n">
        <v>288</v>
      </c>
      <c r="E285" s="16" t="s">
        <v>830</v>
      </c>
      <c r="F285" s="17" t="n">
        <v>4</v>
      </c>
      <c r="G285" s="17" t="n">
        <v>2</v>
      </c>
      <c r="H285" s="17" t="n">
        <v>1</v>
      </c>
      <c r="I285" s="17" t="n">
        <v>20</v>
      </c>
      <c r="J285" s="165" t="s">
        <v>125</v>
      </c>
      <c r="K285" s="165" t="s">
        <v>126</v>
      </c>
      <c r="L285" s="165" t="n">
        <v>14</v>
      </c>
      <c r="M285" s="165" t="s">
        <v>154</v>
      </c>
      <c r="N285" s="166" t="s">
        <v>672</v>
      </c>
      <c r="O285" s="138"/>
      <c r="P285" s="138"/>
      <c r="Q285" s="155" t="n">
        <v>43446</v>
      </c>
      <c r="R285" s="215" t="n">
        <v>0.179861111111111</v>
      </c>
      <c r="S285" s="216" t="n">
        <v>1</v>
      </c>
      <c r="T285" s="217"/>
    </row>
    <row r="286" customFormat="false" ht="16" hidden="false" customHeight="false" outlineLevel="0" collapsed="false">
      <c r="A286" s="160" t="s">
        <v>470</v>
      </c>
      <c r="B286" s="160" t="s">
        <v>883</v>
      </c>
      <c r="C286" s="222" t="s">
        <v>471</v>
      </c>
      <c r="D286" s="222" t="n">
        <v>346</v>
      </c>
      <c r="E286" s="16" t="s">
        <v>665</v>
      </c>
      <c r="F286" s="17" t="n">
        <v>5</v>
      </c>
      <c r="G286" s="17" t="n">
        <v>3</v>
      </c>
      <c r="H286" s="17" t="n">
        <v>10</v>
      </c>
      <c r="I286" s="17" t="n">
        <v>27</v>
      </c>
      <c r="J286" s="165" t="s">
        <v>125</v>
      </c>
      <c r="K286" s="165" t="s">
        <v>131</v>
      </c>
      <c r="L286" s="165" t="n">
        <v>14</v>
      </c>
      <c r="M286" s="165" t="s">
        <v>154</v>
      </c>
      <c r="N286" s="166" t="s">
        <v>672</v>
      </c>
      <c r="O286" s="138"/>
      <c r="P286" s="138"/>
      <c r="Q286" s="240" t="n">
        <v>43446</v>
      </c>
      <c r="R286" s="241" t="n">
        <v>0.18125</v>
      </c>
      <c r="S286" s="216" t="n">
        <v>1</v>
      </c>
      <c r="T286" s="217"/>
    </row>
    <row r="287" customFormat="false" ht="16" hidden="false" customHeight="false" outlineLevel="0" collapsed="false">
      <c r="A287" s="16" t="s">
        <v>521</v>
      </c>
      <c r="B287" s="16" t="s">
        <v>883</v>
      </c>
      <c r="C287" s="17" t="s">
        <v>521</v>
      </c>
      <c r="D287" s="17" t="n">
        <v>351</v>
      </c>
      <c r="E287" s="16" t="s">
        <v>830</v>
      </c>
      <c r="F287" s="17" t="n">
        <v>5</v>
      </c>
      <c r="G287" s="17" t="n">
        <v>3</v>
      </c>
      <c r="H287" s="17" t="n">
        <v>13</v>
      </c>
      <c r="I287" s="17" t="n">
        <v>28</v>
      </c>
      <c r="J287" s="165" t="s">
        <v>125</v>
      </c>
      <c r="K287" s="165" t="s">
        <v>126</v>
      </c>
      <c r="L287" s="165" t="n">
        <v>14</v>
      </c>
      <c r="M287" s="165" t="s">
        <v>154</v>
      </c>
      <c r="N287" s="166" t="s">
        <v>672</v>
      </c>
      <c r="O287" s="138"/>
      <c r="P287" s="138"/>
      <c r="Q287" s="155" t="n">
        <v>43446</v>
      </c>
      <c r="R287" s="215" t="n">
        <v>0.184027777777778</v>
      </c>
      <c r="S287" s="216" t="n">
        <v>1</v>
      </c>
      <c r="T287" s="217"/>
    </row>
    <row r="288" customFormat="false" ht="16" hidden="false" customHeight="false" outlineLevel="0" collapsed="false">
      <c r="A288" s="16" t="s">
        <v>570</v>
      </c>
      <c r="B288" s="16" t="s">
        <v>883</v>
      </c>
      <c r="C288" s="17" t="s">
        <v>570</v>
      </c>
      <c r="D288" s="17" t="n">
        <v>398</v>
      </c>
      <c r="E288" s="16" t="s">
        <v>830</v>
      </c>
      <c r="F288" s="17" t="n">
        <v>6</v>
      </c>
      <c r="G288" s="17" t="n">
        <v>3</v>
      </c>
      <c r="H288" s="17" t="n">
        <v>8</v>
      </c>
      <c r="I288" s="17" t="n">
        <v>3</v>
      </c>
      <c r="J288" s="165" t="s">
        <v>125</v>
      </c>
      <c r="K288" s="165" t="s">
        <v>131</v>
      </c>
      <c r="L288" s="165" t="n">
        <v>14</v>
      </c>
      <c r="M288" s="165" t="s">
        <v>154</v>
      </c>
      <c r="N288" s="166" t="s">
        <v>672</v>
      </c>
      <c r="O288" s="138"/>
      <c r="P288" s="138"/>
      <c r="Q288" s="155" t="n">
        <v>43446</v>
      </c>
      <c r="R288" s="215" t="n">
        <v>0.1875</v>
      </c>
      <c r="S288" s="216" t="n">
        <v>1</v>
      </c>
      <c r="T288" s="217"/>
    </row>
    <row r="289" customFormat="false" ht="16" hidden="false" customHeight="false" outlineLevel="0" collapsed="false">
      <c r="A289" s="16" t="s">
        <v>585</v>
      </c>
      <c r="B289" s="16" t="s">
        <v>883</v>
      </c>
      <c r="C289" s="17" t="s">
        <v>585</v>
      </c>
      <c r="D289" s="17" t="n">
        <v>414</v>
      </c>
      <c r="E289" s="16" t="s">
        <v>830</v>
      </c>
      <c r="F289" s="17" t="n">
        <v>6</v>
      </c>
      <c r="G289" s="17" t="n">
        <v>3</v>
      </c>
      <c r="H289" s="17" t="n">
        <v>13</v>
      </c>
      <c r="I289" s="17" t="n">
        <v>6</v>
      </c>
      <c r="J289" s="165" t="s">
        <v>125</v>
      </c>
      <c r="K289" s="165" t="s">
        <v>126</v>
      </c>
      <c r="L289" s="165" t="n">
        <v>14</v>
      </c>
      <c r="M289" s="165" t="s">
        <v>154</v>
      </c>
      <c r="N289" s="166" t="s">
        <v>672</v>
      </c>
      <c r="O289" s="138"/>
      <c r="P289" s="138"/>
      <c r="Q289" s="155" t="n">
        <v>43446</v>
      </c>
      <c r="R289" s="215" t="n">
        <v>0.188888888888889</v>
      </c>
      <c r="S289" s="216" t="n">
        <v>1</v>
      </c>
      <c r="T289" s="217"/>
    </row>
    <row r="290" customFormat="false" ht="16" hidden="false" customHeight="false" outlineLevel="0" collapsed="false">
      <c r="A290" s="16" t="s">
        <v>884</v>
      </c>
      <c r="B290" s="16" t="s">
        <v>877</v>
      </c>
      <c r="C290" s="16" t="s">
        <v>884</v>
      </c>
      <c r="D290" s="17" t="s">
        <v>129</v>
      </c>
      <c r="E290" s="16" t="s">
        <v>830</v>
      </c>
      <c r="F290" s="17" t="s">
        <v>129</v>
      </c>
      <c r="G290" s="17" t="s">
        <v>129</v>
      </c>
      <c r="H290" s="17" t="s">
        <v>129</v>
      </c>
      <c r="I290" s="17" t="s">
        <v>129</v>
      </c>
      <c r="J290" s="298" t="s">
        <v>129</v>
      </c>
      <c r="K290" s="298" t="s">
        <v>129</v>
      </c>
      <c r="L290" s="298" t="s">
        <v>129</v>
      </c>
      <c r="M290" s="298" t="s">
        <v>129</v>
      </c>
      <c r="N290" s="298" t="s">
        <v>129</v>
      </c>
      <c r="O290" s="138"/>
      <c r="P290" s="138"/>
      <c r="Q290" s="155" t="s">
        <v>129</v>
      </c>
      <c r="R290" s="215" t="s">
        <v>129</v>
      </c>
      <c r="S290" s="216" t="s">
        <v>129</v>
      </c>
      <c r="T290" s="217"/>
    </row>
    <row r="291" customFormat="false" ht="16" hidden="false" customHeight="false" outlineLevel="0" collapsed="false">
      <c r="A291" s="16" t="s">
        <v>885</v>
      </c>
      <c r="B291" s="16" t="s">
        <v>877</v>
      </c>
      <c r="C291" s="16" t="s">
        <v>885</v>
      </c>
      <c r="D291" s="17" t="s">
        <v>129</v>
      </c>
      <c r="E291" s="16" t="s">
        <v>830</v>
      </c>
      <c r="F291" s="17" t="s">
        <v>129</v>
      </c>
      <c r="G291" s="17" t="s">
        <v>129</v>
      </c>
      <c r="H291" s="17" t="s">
        <v>129</v>
      </c>
      <c r="I291" s="17" t="s">
        <v>129</v>
      </c>
      <c r="J291" s="298" t="s">
        <v>129</v>
      </c>
      <c r="K291" s="298" t="s">
        <v>129</v>
      </c>
      <c r="L291" s="298" t="s">
        <v>129</v>
      </c>
      <c r="M291" s="298" t="s">
        <v>129</v>
      </c>
      <c r="N291" s="298" t="s">
        <v>129</v>
      </c>
      <c r="O291" s="138"/>
      <c r="P291" s="138"/>
      <c r="Q291" s="155" t="s">
        <v>129</v>
      </c>
      <c r="R291" s="215" t="s">
        <v>129</v>
      </c>
      <c r="S291" s="216" t="s">
        <v>129</v>
      </c>
      <c r="T291" s="217"/>
    </row>
    <row r="292" customFormat="false" ht="16" hidden="false" customHeight="false" outlineLevel="0" collapsed="false">
      <c r="A292" s="16" t="s">
        <v>886</v>
      </c>
      <c r="B292" s="16" t="s">
        <v>877</v>
      </c>
      <c r="C292" s="16" t="s">
        <v>886</v>
      </c>
      <c r="D292" s="17" t="s">
        <v>129</v>
      </c>
      <c r="E292" s="16" t="s">
        <v>830</v>
      </c>
      <c r="F292" s="17" t="s">
        <v>129</v>
      </c>
      <c r="G292" s="17" t="s">
        <v>129</v>
      </c>
      <c r="H292" s="17" t="s">
        <v>129</v>
      </c>
      <c r="I292" s="17" t="s">
        <v>129</v>
      </c>
      <c r="J292" s="298" t="s">
        <v>129</v>
      </c>
      <c r="K292" s="298" t="s">
        <v>129</v>
      </c>
      <c r="L292" s="298" t="s">
        <v>129</v>
      </c>
      <c r="M292" s="298" t="s">
        <v>129</v>
      </c>
      <c r="N292" s="298" t="s">
        <v>129</v>
      </c>
      <c r="O292" s="138"/>
      <c r="P292" s="138"/>
      <c r="Q292" s="155" t="s">
        <v>129</v>
      </c>
      <c r="R292" s="215" t="s">
        <v>129</v>
      </c>
      <c r="S292" s="216" t="s">
        <v>129</v>
      </c>
      <c r="T292" s="217"/>
    </row>
    <row r="293" customFormat="false" ht="16" hidden="false" customHeight="false" outlineLevel="0" collapsed="false">
      <c r="A293" s="16" t="s">
        <v>887</v>
      </c>
      <c r="B293" s="16" t="s">
        <v>877</v>
      </c>
      <c r="C293" s="16" t="s">
        <v>887</v>
      </c>
      <c r="D293" s="17" t="s">
        <v>129</v>
      </c>
      <c r="E293" s="16" t="s">
        <v>830</v>
      </c>
      <c r="F293" s="17" t="s">
        <v>129</v>
      </c>
      <c r="G293" s="17" t="s">
        <v>129</v>
      </c>
      <c r="H293" s="17" t="s">
        <v>129</v>
      </c>
      <c r="I293" s="17" t="s">
        <v>129</v>
      </c>
      <c r="J293" s="298" t="s">
        <v>129</v>
      </c>
      <c r="K293" s="298" t="s">
        <v>129</v>
      </c>
      <c r="L293" s="298" t="s">
        <v>129</v>
      </c>
      <c r="M293" s="298" t="s">
        <v>129</v>
      </c>
      <c r="N293" s="298" t="s">
        <v>129</v>
      </c>
      <c r="O293" s="138"/>
      <c r="P293" s="138"/>
      <c r="Q293" s="155" t="s">
        <v>129</v>
      </c>
      <c r="R293" s="215" t="s">
        <v>129</v>
      </c>
      <c r="S293" s="216" t="s">
        <v>129</v>
      </c>
      <c r="T293" s="217"/>
    </row>
    <row r="294" customFormat="false" ht="16" hidden="false" customHeight="false" outlineLevel="0" collapsed="false">
      <c r="A294" s="16" t="s">
        <v>888</v>
      </c>
      <c r="B294" s="16" t="s">
        <v>877</v>
      </c>
      <c r="C294" s="16" t="s">
        <v>888</v>
      </c>
      <c r="D294" s="17" t="s">
        <v>129</v>
      </c>
      <c r="E294" s="16" t="s">
        <v>830</v>
      </c>
      <c r="F294" s="17" t="s">
        <v>129</v>
      </c>
      <c r="G294" s="17" t="s">
        <v>129</v>
      </c>
      <c r="H294" s="17" t="s">
        <v>129</v>
      </c>
      <c r="I294" s="17" t="s">
        <v>129</v>
      </c>
      <c r="J294" s="298" t="s">
        <v>129</v>
      </c>
      <c r="K294" s="298" t="s">
        <v>129</v>
      </c>
      <c r="L294" s="298" t="s">
        <v>129</v>
      </c>
      <c r="M294" s="298" t="s">
        <v>129</v>
      </c>
      <c r="N294" s="298" t="s">
        <v>129</v>
      </c>
      <c r="O294" s="138"/>
      <c r="P294" s="138"/>
      <c r="Q294" s="155" t="s">
        <v>129</v>
      </c>
      <c r="R294" s="215" t="s">
        <v>129</v>
      </c>
      <c r="S294" s="216" t="s">
        <v>129</v>
      </c>
      <c r="T294" s="217"/>
    </row>
    <row r="295" customFormat="false" ht="16" hidden="false" customHeight="false" outlineLevel="0" collapsed="false">
      <c r="O295" s="131"/>
      <c r="P295" s="131"/>
    </row>
    <row r="296" customFormat="false" ht="16" hidden="false" customHeight="false" outlineLevel="0" collapsed="false">
      <c r="O296" s="131"/>
      <c r="P296" s="131"/>
    </row>
    <row r="297" customFormat="false" ht="16" hidden="false" customHeight="false" outlineLevel="0" collapsed="false">
      <c r="O297" s="131"/>
      <c r="P297" s="131"/>
    </row>
    <row r="298" customFormat="false" ht="16" hidden="false" customHeight="false" outlineLevel="0" collapsed="false">
      <c r="O298" s="131"/>
      <c r="P298" s="131"/>
    </row>
    <row r="299" customFormat="false" ht="16" hidden="false" customHeight="false" outlineLevel="0" collapsed="false">
      <c r="O299" s="131"/>
      <c r="P299" s="131"/>
    </row>
    <row r="300" customFormat="false" ht="16" hidden="false" customHeight="false" outlineLevel="0" collapsed="false">
      <c r="O300" s="131"/>
      <c r="P300" s="131"/>
    </row>
    <row r="301" customFormat="false" ht="16" hidden="false" customHeight="false" outlineLevel="0" collapsed="false">
      <c r="O301" s="131"/>
      <c r="P301" s="131"/>
    </row>
    <row r="302" customFormat="false" ht="16" hidden="false" customHeight="false" outlineLevel="0" collapsed="false">
      <c r="O302" s="131"/>
      <c r="P302" s="131"/>
    </row>
    <row r="303" customFormat="false" ht="16" hidden="false" customHeight="false" outlineLevel="0" collapsed="false">
      <c r="O303" s="131"/>
      <c r="P303" s="131"/>
    </row>
    <row r="304" customFormat="false" ht="16" hidden="false" customHeight="false" outlineLevel="0" collapsed="false">
      <c r="O304" s="131"/>
      <c r="P304" s="131"/>
    </row>
    <row r="305" customFormat="false" ht="16" hidden="false" customHeight="false" outlineLevel="0" collapsed="false">
      <c r="O305" s="131"/>
      <c r="P305" s="131"/>
    </row>
    <row r="306" customFormat="false" ht="16" hidden="false" customHeight="false" outlineLevel="0" collapsed="false">
      <c r="O306" s="131"/>
      <c r="P306" s="131"/>
    </row>
    <row r="307" customFormat="false" ht="16" hidden="false" customHeight="false" outlineLevel="0" collapsed="false">
      <c r="O307" s="131"/>
      <c r="P307" s="131"/>
    </row>
    <row r="308" customFormat="false" ht="16" hidden="false" customHeight="false" outlineLevel="0" collapsed="false">
      <c r="O308" s="131"/>
      <c r="P308" s="131"/>
    </row>
    <row r="309" customFormat="false" ht="16" hidden="false" customHeight="false" outlineLevel="0" collapsed="false">
      <c r="O309" s="131"/>
      <c r="P309" s="131"/>
    </row>
    <row r="310" customFormat="false" ht="16" hidden="false" customHeight="false" outlineLevel="0" collapsed="false">
      <c r="O310" s="131"/>
      <c r="P310" s="131"/>
    </row>
    <row r="311" customFormat="false" ht="16" hidden="false" customHeight="false" outlineLevel="0" collapsed="false">
      <c r="O311" s="131"/>
      <c r="P311" s="131"/>
    </row>
    <row r="312" customFormat="false" ht="16" hidden="false" customHeight="false" outlineLevel="0" collapsed="false">
      <c r="O312" s="131"/>
      <c r="P312" s="131"/>
    </row>
    <row r="313" customFormat="false" ht="16" hidden="false" customHeight="false" outlineLevel="0" collapsed="false">
      <c r="O313" s="131"/>
      <c r="P313" s="131"/>
    </row>
    <row r="314" customFormat="false" ht="16" hidden="false" customHeight="false" outlineLevel="0" collapsed="false">
      <c r="O314" s="131"/>
      <c r="P314" s="131"/>
    </row>
    <row r="315" customFormat="false" ht="16" hidden="false" customHeight="false" outlineLevel="0" collapsed="false">
      <c r="O315" s="131"/>
      <c r="P315" s="131"/>
    </row>
    <row r="316" customFormat="false" ht="16" hidden="false" customHeight="false" outlineLevel="0" collapsed="false">
      <c r="O316" s="131"/>
      <c r="P316" s="131"/>
    </row>
    <row r="317" customFormat="false" ht="16" hidden="false" customHeight="false" outlineLevel="0" collapsed="false">
      <c r="O317" s="131"/>
      <c r="P317" s="131"/>
    </row>
    <row r="318" customFormat="false" ht="16" hidden="false" customHeight="false" outlineLevel="0" collapsed="false">
      <c r="O318" s="131"/>
      <c r="P318" s="131"/>
    </row>
    <row r="319" customFormat="false" ht="16" hidden="false" customHeight="false" outlineLevel="0" collapsed="false">
      <c r="O319" s="131"/>
      <c r="P319" s="131"/>
    </row>
    <row r="320" customFormat="false" ht="16" hidden="false" customHeight="false" outlineLevel="0" collapsed="false">
      <c r="O320" s="131"/>
      <c r="P320" s="131"/>
    </row>
    <row r="321" customFormat="false" ht="16" hidden="false" customHeight="false" outlineLevel="0" collapsed="false">
      <c r="O321" s="131"/>
      <c r="P321" s="131"/>
    </row>
    <row r="322" customFormat="false" ht="16" hidden="false" customHeight="false" outlineLevel="0" collapsed="false">
      <c r="O322" s="131"/>
      <c r="P322" s="131"/>
    </row>
    <row r="323" customFormat="false" ht="16" hidden="false" customHeight="false" outlineLevel="0" collapsed="false">
      <c r="O323" s="131"/>
      <c r="P323" s="131"/>
    </row>
    <row r="324" customFormat="false" ht="16" hidden="false" customHeight="false" outlineLevel="0" collapsed="false">
      <c r="O324" s="131"/>
      <c r="P324" s="131"/>
    </row>
    <row r="325" customFormat="false" ht="16" hidden="false" customHeight="false" outlineLevel="0" collapsed="false">
      <c r="O325" s="131"/>
      <c r="P325" s="131"/>
    </row>
    <row r="326" customFormat="false" ht="16" hidden="false" customHeight="false" outlineLevel="0" collapsed="false">
      <c r="O326" s="131"/>
      <c r="P326" s="131"/>
    </row>
    <row r="327" customFormat="false" ht="16" hidden="false" customHeight="false" outlineLevel="0" collapsed="false">
      <c r="O327" s="131"/>
      <c r="P327" s="131"/>
    </row>
    <row r="328" customFormat="false" ht="16" hidden="false" customHeight="false" outlineLevel="0" collapsed="false">
      <c r="O328" s="131"/>
      <c r="P328" s="1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04.66"/>
  </cols>
  <sheetData>
    <row r="1" customFormat="false" ht="16" hidden="false" customHeight="false" outlineLevel="0" collapsed="false">
      <c r="A1" s="0" t="s">
        <v>889</v>
      </c>
    </row>
    <row r="2" customFormat="false" ht="16" hidden="false" customHeight="false" outlineLevel="0" collapsed="false">
      <c r="A2" s="0" t="s">
        <v>608</v>
      </c>
      <c r="B2" s="0" t="s">
        <v>730</v>
      </c>
    </row>
    <row r="3" customFormat="false" ht="16" hidden="false" customHeight="false" outlineLevel="0" collapsed="false">
      <c r="A3" s="0" t="s">
        <v>872</v>
      </c>
      <c r="B3" s="0" t="s">
        <v>890</v>
      </c>
    </row>
    <row r="4" customFormat="false" ht="16" hidden="false" customHeight="false" outlineLevel="0" collapsed="false">
      <c r="A4" s="0" t="s">
        <v>609</v>
      </c>
      <c r="B4" s="0" t="s">
        <v>731</v>
      </c>
    </row>
    <row r="5" customFormat="false" ht="16" hidden="false" customHeight="false" outlineLevel="0" collapsed="false">
      <c r="A5" s="0" t="s">
        <v>610</v>
      </c>
      <c r="B5" s="0" t="s">
        <v>732</v>
      </c>
    </row>
    <row r="6" customFormat="false" ht="16" hidden="false" customHeight="false" outlineLevel="0" collapsed="false">
      <c r="A6" s="0" t="s">
        <v>611</v>
      </c>
      <c r="B6" s="0" t="s">
        <v>733</v>
      </c>
    </row>
    <row r="7" customFormat="false" ht="16" hidden="false" customHeight="false" outlineLevel="0" collapsed="false">
      <c r="A7" s="0" t="s">
        <v>614</v>
      </c>
      <c r="B7" s="0" t="s">
        <v>734</v>
      </c>
    </row>
    <row r="8" customFormat="false" ht="16" hidden="false" customHeight="false" outlineLevel="0" collapsed="false">
      <c r="A8" s="0" t="s">
        <v>615</v>
      </c>
      <c r="B8" s="0" t="s">
        <v>735</v>
      </c>
    </row>
    <row r="9" customFormat="false" ht="16" hidden="false" customHeight="false" outlineLevel="0" collapsed="false">
      <c r="A9" s="0" t="s">
        <v>616</v>
      </c>
      <c r="B9" s="0" t="s">
        <v>736</v>
      </c>
    </row>
    <row r="10" customFormat="false" ht="16" hidden="false" customHeight="false" outlineLevel="0" collapsed="false">
      <c r="A10" s="0" t="s">
        <v>617</v>
      </c>
      <c r="B10" s="0" t="s">
        <v>736</v>
      </c>
    </row>
    <row r="11" customFormat="false" ht="16" hidden="false" customHeight="false" outlineLevel="0" collapsed="false">
      <c r="A11" s="0" t="s">
        <v>89</v>
      </c>
      <c r="B11" s="0" t="s">
        <v>737</v>
      </c>
    </row>
    <row r="12" customFormat="false" ht="16" hidden="false" customHeight="false" outlineLevel="0" collapsed="false">
      <c r="A12" s="0" t="s">
        <v>90</v>
      </c>
      <c r="B12" s="0" t="s">
        <v>738</v>
      </c>
    </row>
    <row r="13" customFormat="false" ht="16" hidden="false" customHeight="false" outlineLevel="0" collapsed="false">
      <c r="A13" s="0" t="s">
        <v>92</v>
      </c>
      <c r="B13" s="0" t="s">
        <v>739</v>
      </c>
    </row>
    <row r="14" customFormat="false" ht="16" hidden="false" customHeight="false" outlineLevel="0" collapsed="false">
      <c r="A14" s="0" t="s">
        <v>92</v>
      </c>
      <c r="B14" s="0" t="s">
        <v>739</v>
      </c>
    </row>
    <row r="15" customFormat="false" ht="16" hidden="false" customHeight="false" outlineLevel="0" collapsed="false">
      <c r="A15" s="0" t="s">
        <v>93</v>
      </c>
      <c r="B15" s="0" t="s">
        <v>740</v>
      </c>
    </row>
    <row r="16" customFormat="false" ht="16" hidden="false" customHeight="false" outlineLevel="0" collapsed="false">
      <c r="A16" s="0" t="s">
        <v>98</v>
      </c>
      <c r="B16" s="0" t="s">
        <v>743</v>
      </c>
    </row>
    <row r="17" customFormat="false" ht="16" hidden="false" customHeight="false" outlineLevel="0" collapsed="false">
      <c r="A17" s="0" t="s">
        <v>99</v>
      </c>
      <c r="B17" s="0" t="s">
        <v>744</v>
      </c>
    </row>
    <row r="18" customFormat="false" ht="16" hidden="false" customHeight="false" outlineLevel="0" collapsed="false">
      <c r="A18" s="0" t="s">
        <v>100</v>
      </c>
      <c r="B18" s="0" t="s">
        <v>745</v>
      </c>
    </row>
    <row r="19" customFormat="false" ht="16" hidden="false" customHeight="false" outlineLevel="0" collapsed="false">
      <c r="A19" s="0" t="s">
        <v>101</v>
      </c>
      <c r="B19" s="0" t="s">
        <v>746</v>
      </c>
    </row>
    <row r="20" customFormat="false" ht="16" hidden="false" customHeight="false" outlineLevel="0" collapsed="false">
      <c r="A20" s="0" t="s">
        <v>873</v>
      </c>
      <c r="B20" s="0" t="s">
        <v>748</v>
      </c>
    </row>
    <row r="21" customFormat="false" ht="16" hidden="false" customHeight="false" outlineLevel="0" collapsed="false">
      <c r="A21" s="0" t="s">
        <v>102</v>
      </c>
      <c r="B21" s="0" t="s">
        <v>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10.5" defaultRowHeight="12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8"/>
    <col collapsed="false" customWidth="true" hidden="false" outlineLevel="0" max="3" min="3" style="0" width="8.17"/>
    <col collapsed="false" customWidth="true" hidden="false" outlineLevel="0" max="4" min="4" style="0" width="7.16"/>
    <col collapsed="false" customWidth="true" hidden="false" outlineLevel="0" max="5" min="5" style="0" width="9.34"/>
    <col collapsed="false" customWidth="true" hidden="false" outlineLevel="0" max="7" min="7" style="0" width="8.66"/>
    <col collapsed="false" customWidth="true" hidden="false" outlineLevel="0" max="8" min="8" style="0" width="31.16"/>
    <col collapsed="false" customWidth="true" hidden="false" outlineLevel="0" max="9" min="9" style="0" width="17.83"/>
    <col collapsed="false" customWidth="true" hidden="false" outlineLevel="0" max="10" min="10" style="0" width="11"/>
  </cols>
  <sheetData>
    <row r="1" customFormat="false" ht="12" hidden="false" customHeight="true" outlineLevel="0" collapsed="false">
      <c r="A1" s="4" t="n">
        <v>0</v>
      </c>
      <c r="E1" s="4"/>
    </row>
    <row r="2" customFormat="false" ht="12" hidden="false" customHeight="true" outlineLevel="0" collapsed="false">
      <c r="A2" s="4" t="n">
        <v>0.0208333333333333</v>
      </c>
      <c r="E2" s="4"/>
    </row>
    <row r="3" customFormat="false" ht="12" hidden="false" customHeight="true" outlineLevel="0" collapsed="false">
      <c r="A3" s="4" t="n">
        <v>0.0416666666666667</v>
      </c>
      <c r="E3" s="4"/>
    </row>
    <row r="4" customFormat="false" ht="12" hidden="false" customHeight="true" outlineLevel="0" collapsed="false">
      <c r="A4" s="4" t="n">
        <v>0.0625</v>
      </c>
      <c r="E4" s="4"/>
    </row>
    <row r="5" customFormat="false" ht="12" hidden="false" customHeight="true" outlineLevel="0" collapsed="false">
      <c r="A5" s="4" t="n">
        <v>0.0833333333333333</v>
      </c>
      <c r="E5" s="4"/>
    </row>
    <row r="6" customFormat="false" ht="12" hidden="false" customHeight="true" outlineLevel="0" collapsed="false">
      <c r="A6" s="4" t="n">
        <v>0.104166666666667</v>
      </c>
      <c r="E6" s="4"/>
    </row>
    <row r="7" customFormat="false" ht="12" hidden="false" customHeight="true" outlineLevel="0" collapsed="false">
      <c r="A7" s="4" t="n">
        <v>0.125</v>
      </c>
      <c r="E7" s="4"/>
    </row>
    <row r="8" customFormat="false" ht="12" hidden="false" customHeight="true" outlineLevel="0" collapsed="false">
      <c r="A8" s="4" t="n">
        <v>0.145833333333333</v>
      </c>
      <c r="E8" s="4"/>
      <c r="L8" s="21"/>
    </row>
    <row r="9" customFormat="false" ht="12" hidden="false" customHeight="true" outlineLevel="0" collapsed="false">
      <c r="A9" s="4" t="n">
        <v>0.166666666666667</v>
      </c>
      <c r="B9" s="0" t="s">
        <v>31</v>
      </c>
      <c r="E9" s="4"/>
      <c r="L9" s="21"/>
    </row>
    <row r="10" customFormat="false" ht="12" hidden="false" customHeight="true" outlineLevel="0" collapsed="false">
      <c r="A10" s="4" t="n">
        <v>0.1875</v>
      </c>
      <c r="E10" s="4"/>
    </row>
    <row r="11" customFormat="false" ht="12" hidden="false" customHeight="true" outlineLevel="0" collapsed="false">
      <c r="A11" s="4" t="n">
        <v>0.208333333333333</v>
      </c>
      <c r="C11" s="33" t="s">
        <v>57</v>
      </c>
      <c r="E11" s="4"/>
      <c r="M11" s="21"/>
    </row>
    <row r="12" customFormat="false" ht="12" hidden="false" customHeight="true" outlineLevel="0" collapsed="false">
      <c r="A12" s="4" t="n">
        <v>0.229166666666667</v>
      </c>
      <c r="C12" s="33"/>
      <c r="E12" s="4"/>
    </row>
    <row r="13" customFormat="false" ht="12" hidden="false" customHeight="true" outlineLevel="0" collapsed="false">
      <c r="A13" s="4" t="n">
        <v>0.25</v>
      </c>
      <c r="C13" s="33"/>
      <c r="E13" s="4"/>
    </row>
    <row r="14" customFormat="false" ht="12" hidden="false" customHeight="true" outlineLevel="0" collapsed="false">
      <c r="A14" s="4" t="n">
        <v>0.270833333333333</v>
      </c>
      <c r="C14" s="33"/>
      <c r="E14" s="4"/>
    </row>
    <row r="15" customFormat="false" ht="12" hidden="false" customHeight="true" outlineLevel="0" collapsed="false">
      <c r="A15" s="4" t="n">
        <v>0.291666666666667</v>
      </c>
      <c r="C15" s="33"/>
      <c r="D15" s="34" t="s">
        <v>46</v>
      </c>
      <c r="E15" s="4"/>
    </row>
    <row r="16" customFormat="false" ht="12" hidden="false" customHeight="true" outlineLevel="0" collapsed="false">
      <c r="A16" s="4" t="n">
        <v>0.3125</v>
      </c>
      <c r="C16" s="33"/>
      <c r="D16" s="34"/>
      <c r="E16" s="4"/>
    </row>
    <row r="17" customFormat="false" ht="12" hidden="false" customHeight="true" outlineLevel="0" collapsed="false">
      <c r="A17" s="4" t="n">
        <v>0.333333333333333</v>
      </c>
      <c r="C17" s="33" t="s">
        <v>58</v>
      </c>
      <c r="D17" s="34"/>
      <c r="E17" s="4"/>
    </row>
    <row r="18" customFormat="false" ht="12" hidden="false" customHeight="true" outlineLevel="0" collapsed="false">
      <c r="A18" s="4" t="n">
        <v>0.354166666666667</v>
      </c>
      <c r="C18" s="35"/>
      <c r="D18" s="34"/>
      <c r="E18" s="4"/>
    </row>
    <row r="19" customFormat="false" ht="12" hidden="false" customHeight="true" outlineLevel="0" collapsed="false">
      <c r="A19" s="4" t="n">
        <v>0.375</v>
      </c>
      <c r="B19" s="0" t="s">
        <v>59</v>
      </c>
      <c r="C19" s="35"/>
      <c r="D19" s="34"/>
      <c r="E19" s="4"/>
      <c r="F19" s="36" t="s">
        <v>60</v>
      </c>
    </row>
    <row r="20" customFormat="false" ht="12" hidden="false" customHeight="true" outlineLevel="0" collapsed="false">
      <c r="A20" s="4" t="n">
        <v>0.395833333333333</v>
      </c>
      <c r="C20" s="35"/>
      <c r="D20" s="34"/>
      <c r="E20" s="4"/>
      <c r="F20" s="21" t="n">
        <v>0.208333333333333</v>
      </c>
      <c r="H20" s="0" t="s">
        <v>61</v>
      </c>
    </row>
    <row r="21" customFormat="false" ht="12" hidden="false" customHeight="true" outlineLevel="0" collapsed="false">
      <c r="A21" s="4" t="n">
        <v>0.416666666666667</v>
      </c>
      <c r="C21" s="35"/>
      <c r="D21" s="34"/>
      <c r="E21" s="4"/>
      <c r="F21" s="21" t="n">
        <v>0.298611111111111</v>
      </c>
      <c r="H21" s="0" t="s">
        <v>62</v>
      </c>
    </row>
    <row r="22" customFormat="false" ht="12" hidden="false" customHeight="true" outlineLevel="0" collapsed="false">
      <c r="A22" s="4" t="n">
        <v>0.4375</v>
      </c>
      <c r="C22" s="35"/>
      <c r="D22" s="34"/>
      <c r="E22" s="4"/>
      <c r="F22" s="21" t="n">
        <v>0.333333333333333</v>
      </c>
    </row>
    <row r="23" customFormat="false" ht="12" hidden="false" customHeight="true" outlineLevel="0" collapsed="false">
      <c r="A23" s="4" t="n">
        <v>0.458333333333333</v>
      </c>
      <c r="C23" s="35"/>
      <c r="D23" s="34"/>
      <c r="E23" s="4"/>
    </row>
    <row r="24" customFormat="false" ht="12" hidden="false" customHeight="true" outlineLevel="0" collapsed="false">
      <c r="A24" s="4" t="n">
        <v>0.479166666666667</v>
      </c>
      <c r="C24" s="35"/>
      <c r="D24" s="34"/>
      <c r="E24" s="4"/>
      <c r="F24" s="21" t="n">
        <v>0.365277777777778</v>
      </c>
      <c r="G24" s="4" t="s">
        <v>38</v>
      </c>
    </row>
    <row r="25" customFormat="false" ht="12" hidden="false" customHeight="true" outlineLevel="0" collapsed="false">
      <c r="A25" s="4" t="n">
        <v>0.5</v>
      </c>
      <c r="B25" s="0" t="s">
        <v>63</v>
      </c>
      <c r="C25" s="35"/>
      <c r="D25" s="34"/>
      <c r="E25" s="4"/>
      <c r="F25" s="21" t="n">
        <v>0.490277777777778</v>
      </c>
      <c r="G25" s="4" t="s">
        <v>50</v>
      </c>
      <c r="H25" s="0" t="s">
        <v>64</v>
      </c>
    </row>
    <row r="26" customFormat="false" ht="12" hidden="false" customHeight="true" outlineLevel="0" collapsed="false">
      <c r="A26" s="4" t="n">
        <v>0.520833333333333</v>
      </c>
      <c r="C26" s="35"/>
      <c r="D26" s="34"/>
      <c r="E26" s="4"/>
      <c r="F26" s="21" t="n">
        <v>0.615277777777778</v>
      </c>
      <c r="G26" s="4" t="s">
        <v>51</v>
      </c>
    </row>
    <row r="27" customFormat="false" ht="12" hidden="false" customHeight="true" outlineLevel="0" collapsed="false">
      <c r="A27" s="4" t="n">
        <v>0.541666666666667</v>
      </c>
      <c r="C27" s="35"/>
      <c r="D27" s="34"/>
      <c r="E27" s="4"/>
    </row>
    <row r="28" customFormat="false" ht="12" hidden="false" customHeight="true" outlineLevel="0" collapsed="false">
      <c r="A28" s="4" t="n">
        <v>0.5625</v>
      </c>
      <c r="C28" s="35"/>
      <c r="D28" s="34"/>
      <c r="E28" s="4"/>
      <c r="F28" s="21" t="n">
        <v>0.666666666666667</v>
      </c>
    </row>
    <row r="29" customFormat="false" ht="12" hidden="false" customHeight="true" outlineLevel="0" collapsed="false">
      <c r="A29" s="4" t="n">
        <v>0.583333333333333</v>
      </c>
      <c r="C29" s="35"/>
      <c r="D29" s="34"/>
      <c r="E29" s="4"/>
      <c r="F29" s="21" t="n">
        <v>0.691666666666667</v>
      </c>
      <c r="H29" s="0" t="s">
        <v>65</v>
      </c>
    </row>
    <row r="30" customFormat="false" ht="12" hidden="false" customHeight="true" outlineLevel="0" collapsed="false">
      <c r="A30" s="4" t="n">
        <v>0.604166666666667</v>
      </c>
      <c r="C30" s="35"/>
      <c r="D30" s="34"/>
      <c r="E30" s="4"/>
      <c r="F30" s="21" t="n">
        <v>0.791666666666667</v>
      </c>
      <c r="H30" s="0" t="s">
        <v>58</v>
      </c>
    </row>
    <row r="31" customFormat="false" ht="12" hidden="false" customHeight="true" outlineLevel="0" collapsed="false">
      <c r="A31" s="4" t="n">
        <v>0.625</v>
      </c>
      <c r="B31" s="0" t="s">
        <v>66</v>
      </c>
      <c r="C31" s="35"/>
      <c r="D31" s="34"/>
      <c r="E31" s="4"/>
    </row>
    <row r="32" customFormat="false" ht="12" hidden="false" customHeight="true" outlineLevel="0" collapsed="false">
      <c r="A32" s="4" t="n">
        <v>0.645833333333333</v>
      </c>
      <c r="C32" s="35"/>
      <c r="D32" s="34"/>
      <c r="E32" s="4"/>
      <c r="F32" s="21" t="n">
        <v>0.916666666666667</v>
      </c>
      <c r="G32" s="0" t="s">
        <v>30</v>
      </c>
      <c r="H32" s="37" t="s">
        <v>67</v>
      </c>
    </row>
    <row r="33" customFormat="false" ht="12" hidden="false" customHeight="true" outlineLevel="0" collapsed="false">
      <c r="A33" s="4" t="n">
        <v>0.666666666666667</v>
      </c>
      <c r="C33" s="33" t="s">
        <v>57</v>
      </c>
      <c r="D33" s="34"/>
      <c r="E33" s="4"/>
      <c r="F33" s="21" t="n">
        <v>0.166666666666667</v>
      </c>
      <c r="G33" s="0" t="s">
        <v>31</v>
      </c>
      <c r="H33" s="0" t="s">
        <v>68</v>
      </c>
    </row>
    <row r="34" customFormat="false" ht="12" hidden="false" customHeight="true" outlineLevel="0" collapsed="false">
      <c r="A34" s="4" t="n">
        <v>0.6875</v>
      </c>
      <c r="C34" s="33"/>
      <c r="D34" s="34" t="s">
        <v>52</v>
      </c>
      <c r="E34" s="4"/>
    </row>
    <row r="35" customFormat="false" ht="12" hidden="false" customHeight="true" outlineLevel="0" collapsed="false">
      <c r="A35" s="4" t="n">
        <v>0.708333333333333</v>
      </c>
      <c r="C35" s="33"/>
      <c r="E35" s="4"/>
    </row>
    <row r="36" customFormat="false" ht="12" hidden="false" customHeight="true" outlineLevel="0" collapsed="false">
      <c r="A36" s="4" t="n">
        <v>0.729166666666667</v>
      </c>
      <c r="C36" s="33"/>
      <c r="E36" s="4"/>
    </row>
    <row r="37" customFormat="false" ht="12" hidden="false" customHeight="true" outlineLevel="0" collapsed="false">
      <c r="A37" s="4" t="n">
        <v>0.75</v>
      </c>
      <c r="C37" s="33"/>
      <c r="E37" s="4"/>
    </row>
    <row r="38" customFormat="false" ht="12" hidden="false" customHeight="true" outlineLevel="0" collapsed="false">
      <c r="A38" s="4" t="n">
        <v>0.770833333333333</v>
      </c>
      <c r="C38" s="33"/>
      <c r="E38" s="4"/>
    </row>
    <row r="39" customFormat="false" ht="12" hidden="false" customHeight="true" outlineLevel="0" collapsed="false">
      <c r="A39" s="4" t="n">
        <v>0.791666666666667</v>
      </c>
      <c r="C39" s="33" t="s">
        <v>58</v>
      </c>
      <c r="E39" s="4"/>
    </row>
    <row r="40" customFormat="false" ht="12" hidden="false" customHeight="true" outlineLevel="0" collapsed="false">
      <c r="A40" s="4" t="n">
        <v>0.8125</v>
      </c>
      <c r="E40" s="4"/>
    </row>
    <row r="41" customFormat="false" ht="12" hidden="false" customHeight="true" outlineLevel="0" collapsed="false">
      <c r="A41" s="4" t="n">
        <v>0.833333333333333</v>
      </c>
      <c r="E41" s="4"/>
    </row>
    <row r="42" customFormat="false" ht="12" hidden="false" customHeight="true" outlineLevel="0" collapsed="false">
      <c r="A42" s="4" t="n">
        <v>0.854166666666667</v>
      </c>
      <c r="E42" s="4"/>
    </row>
    <row r="43" customFormat="false" ht="12" hidden="false" customHeight="true" outlineLevel="0" collapsed="false">
      <c r="A43" s="4" t="n">
        <v>0.875</v>
      </c>
      <c r="E43" s="4"/>
    </row>
    <row r="44" customFormat="false" ht="12" hidden="false" customHeight="true" outlineLevel="0" collapsed="false">
      <c r="A44" s="4" t="n">
        <v>0.895833333333333</v>
      </c>
      <c r="E44" s="4"/>
    </row>
    <row r="45" customFormat="false" ht="12" hidden="false" customHeight="true" outlineLevel="0" collapsed="false">
      <c r="A45" s="4" t="n">
        <v>0.916666666666667</v>
      </c>
      <c r="B45" s="0" t="s">
        <v>30</v>
      </c>
      <c r="E45" s="4"/>
    </row>
    <row r="46" customFormat="false" ht="12" hidden="false" customHeight="true" outlineLevel="0" collapsed="false">
      <c r="A46" s="4" t="n">
        <v>0.937499999999999</v>
      </c>
      <c r="E46" s="4"/>
    </row>
    <row r="47" customFormat="false" ht="12" hidden="false" customHeight="true" outlineLevel="0" collapsed="false">
      <c r="A47" s="4" t="n">
        <v>0.958333333333332</v>
      </c>
      <c r="E47" s="4"/>
    </row>
    <row r="48" customFormat="false" ht="12" hidden="false" customHeight="true" outlineLevel="0" collapsed="false">
      <c r="A48" s="4" t="n">
        <v>0.979166666666665</v>
      </c>
      <c r="E48" s="4"/>
    </row>
    <row r="49" customFormat="false" ht="12" hidden="false" customHeight="true" outlineLevel="0" collapsed="false">
      <c r="A49" s="4" t="n">
        <v>0.999999999999998</v>
      </c>
      <c r="E49" s="4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5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T39" activeCellId="0" sqref="AT39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5.33"/>
    <col collapsed="false" customWidth="true" hidden="false" outlineLevel="0" max="20" min="4" style="0" width="4.83"/>
    <col collapsed="false" customWidth="true" hidden="false" outlineLevel="0" max="21" min="21" style="2" width="4.83"/>
    <col collapsed="false" customWidth="true" hidden="false" outlineLevel="0" max="22" min="22" style="0" width="4.83"/>
    <col collapsed="false" customWidth="true" hidden="false" outlineLevel="0" max="37" min="23" style="2" width="4.83"/>
    <col collapsed="false" customWidth="true" hidden="false" outlineLevel="0" max="38" min="38" style="0" width="4.16"/>
    <col collapsed="false" customWidth="true" hidden="false" outlineLevel="0" max="39" min="39" style="0" width="5.33"/>
  </cols>
  <sheetData>
    <row r="1" customFormat="false" ht="17" hidden="false" customHeight="false" outlineLevel="0" collapsed="false"/>
    <row r="2" customFormat="false" ht="17" hidden="false" customHeight="false" outlineLevel="0" collapsed="false">
      <c r="E2" s="38" t="s">
        <v>69</v>
      </c>
      <c r="F2" s="39"/>
      <c r="G2" s="40" t="s">
        <v>70</v>
      </c>
      <c r="H2" s="11" t="s">
        <v>71</v>
      </c>
      <c r="I2" s="12"/>
      <c r="K2" s="41" t="s">
        <v>72</v>
      </c>
      <c r="L2" s="42"/>
      <c r="M2" s="11" t="s">
        <v>70</v>
      </c>
      <c r="N2" s="11" t="s">
        <v>73</v>
      </c>
      <c r="O2" s="11"/>
      <c r="P2" s="12"/>
      <c r="R2" s="43" t="s">
        <v>74</v>
      </c>
      <c r="S2" s="40" t="s">
        <v>70</v>
      </c>
      <c r="T2" s="11" t="s">
        <v>75</v>
      </c>
      <c r="U2" s="44"/>
      <c r="W2" s="45" t="s">
        <v>76</v>
      </c>
      <c r="X2" s="46"/>
      <c r="Y2" s="40"/>
      <c r="Z2" s="40" t="s">
        <v>70</v>
      </c>
      <c r="AA2" s="47" t="s">
        <v>77</v>
      </c>
      <c r="AB2" s="40"/>
      <c r="AC2" s="44"/>
    </row>
    <row r="3" customFormat="false" ht="17" hidden="false" customHeight="false" outlineLevel="0" collapsed="false"/>
    <row r="4" customFormat="false" ht="17" hidden="false" customHeight="false" outlineLevel="0" collapsed="false">
      <c r="D4" s="48"/>
      <c r="E4" s="14"/>
      <c r="F4" s="14"/>
      <c r="G4" s="14"/>
      <c r="H4" s="14"/>
      <c r="I4" s="14"/>
      <c r="J4" s="14"/>
      <c r="K4" s="14"/>
      <c r="L4" s="14" t="s">
        <v>78</v>
      </c>
      <c r="M4" s="14"/>
      <c r="N4" s="14"/>
      <c r="O4" s="14"/>
      <c r="P4" s="14"/>
      <c r="Q4" s="14"/>
      <c r="R4" s="14"/>
      <c r="S4" s="14"/>
      <c r="T4" s="15"/>
      <c r="U4" s="49"/>
      <c r="V4" s="48"/>
      <c r="W4" s="50"/>
      <c r="X4" s="50"/>
      <c r="Y4" s="50"/>
      <c r="Z4" s="50"/>
      <c r="AA4" s="50"/>
      <c r="AB4" s="50"/>
      <c r="AC4" s="50"/>
      <c r="AD4" s="50" t="s">
        <v>79</v>
      </c>
      <c r="AE4" s="50"/>
      <c r="AF4" s="50"/>
      <c r="AG4" s="50"/>
      <c r="AH4" s="50"/>
      <c r="AI4" s="50"/>
      <c r="AJ4" s="50"/>
      <c r="AK4" s="50"/>
      <c r="AL4" s="15"/>
    </row>
    <row r="5" customFormat="false" ht="16" hidden="false" customHeight="false" outlineLevel="0" collapsed="false">
      <c r="A5" s="0" t="s">
        <v>80</v>
      </c>
      <c r="C5" s="0" t="n">
        <v>1</v>
      </c>
      <c r="D5" s="26"/>
      <c r="E5" s="51"/>
      <c r="F5" s="52" t="n">
        <f aca="false">J5+9</f>
        <v>108</v>
      </c>
      <c r="G5" s="53"/>
      <c r="H5" s="54"/>
      <c r="I5" s="51"/>
      <c r="J5" s="52" t="n">
        <f aca="false">N5+9</f>
        <v>99</v>
      </c>
      <c r="K5" s="53"/>
      <c r="L5" s="54"/>
      <c r="M5" s="51"/>
      <c r="N5" s="52" t="n">
        <f aca="false">R5+9</f>
        <v>90</v>
      </c>
      <c r="O5" s="53"/>
      <c r="P5" s="54"/>
      <c r="Q5" s="51"/>
      <c r="R5" s="52" t="n">
        <f aca="false">Q6+1</f>
        <v>81</v>
      </c>
      <c r="S5" s="53"/>
      <c r="T5" s="55"/>
      <c r="U5" s="56"/>
      <c r="V5" s="57"/>
      <c r="W5" s="58"/>
      <c r="X5" s="59" t="n">
        <f aca="false">AB5+9</f>
        <v>36</v>
      </c>
      <c r="Y5" s="60"/>
      <c r="Z5" s="56"/>
      <c r="AA5" s="58"/>
      <c r="AB5" s="59" t="n">
        <f aca="false">AF5+9</f>
        <v>27</v>
      </c>
      <c r="AC5" s="60"/>
      <c r="AD5" s="56"/>
      <c r="AE5" s="58"/>
      <c r="AF5" s="61" t="n">
        <f aca="false">AJ5+9</f>
        <v>18</v>
      </c>
      <c r="AG5" s="60"/>
      <c r="AH5" s="56"/>
      <c r="AI5" s="58"/>
      <c r="AJ5" s="62" t="n">
        <v>9</v>
      </c>
      <c r="AK5" s="60"/>
      <c r="AL5" s="20"/>
      <c r="AM5" s="0" t="n">
        <v>1</v>
      </c>
    </row>
    <row r="6" customFormat="false" ht="16" hidden="false" customHeight="false" outlineLevel="0" collapsed="false">
      <c r="C6" s="0" t="n">
        <v>2</v>
      </c>
      <c r="D6" s="26"/>
      <c r="E6" s="63" t="n">
        <f aca="false">I6+9</f>
        <v>107</v>
      </c>
      <c r="F6" s="64"/>
      <c r="G6" s="65" t="n">
        <f aca="false">K6+9</f>
        <v>106</v>
      </c>
      <c r="H6" s="54"/>
      <c r="I6" s="63" t="n">
        <f aca="false">M6+9</f>
        <v>98</v>
      </c>
      <c r="J6" s="64"/>
      <c r="K6" s="65" t="n">
        <f aca="false">O6+9</f>
        <v>97</v>
      </c>
      <c r="L6" s="54"/>
      <c r="M6" s="66" t="n">
        <f aca="false">Q6+9</f>
        <v>89</v>
      </c>
      <c r="N6" s="64"/>
      <c r="O6" s="65" t="n">
        <f aca="false">S6+9</f>
        <v>88</v>
      </c>
      <c r="P6" s="54"/>
      <c r="Q6" s="63" t="n">
        <f aca="false">S6+1</f>
        <v>80</v>
      </c>
      <c r="R6" s="64"/>
      <c r="S6" s="65" t="n">
        <f aca="false">R7+1</f>
        <v>79</v>
      </c>
      <c r="T6" s="55"/>
      <c r="U6" s="56"/>
      <c r="V6" s="57"/>
      <c r="W6" s="67" t="n">
        <f aca="false">AA6+9</f>
        <v>35</v>
      </c>
      <c r="X6" s="68"/>
      <c r="Y6" s="69" t="n">
        <f aca="false">AC6+9</f>
        <v>34</v>
      </c>
      <c r="Z6" s="56"/>
      <c r="AA6" s="67" t="n">
        <f aca="false">AE6+9</f>
        <v>26</v>
      </c>
      <c r="AB6" s="68"/>
      <c r="AC6" s="70" t="n">
        <f aca="false">AG6+9</f>
        <v>25</v>
      </c>
      <c r="AD6" s="56"/>
      <c r="AE6" s="67" t="n">
        <f aca="false">AI6+9</f>
        <v>17</v>
      </c>
      <c r="AF6" s="68"/>
      <c r="AG6" s="70" t="n">
        <f aca="false">AK6+9</f>
        <v>16</v>
      </c>
      <c r="AH6" s="56"/>
      <c r="AI6" s="67" t="n">
        <v>8</v>
      </c>
      <c r="AJ6" s="68"/>
      <c r="AK6" s="70" t="n">
        <v>7</v>
      </c>
      <c r="AL6" s="20"/>
      <c r="AM6" s="0" t="n">
        <v>2</v>
      </c>
    </row>
    <row r="7" customFormat="false" ht="16" hidden="false" customHeight="false" outlineLevel="0" collapsed="false">
      <c r="C7" s="0" t="n">
        <v>3</v>
      </c>
      <c r="D7" s="26"/>
      <c r="E7" s="63"/>
      <c r="F7" s="64" t="n">
        <f aca="false">J7+9</f>
        <v>105</v>
      </c>
      <c r="G7" s="65"/>
      <c r="H7" s="54"/>
      <c r="I7" s="63"/>
      <c r="J7" s="64" t="n">
        <f aca="false">N7+9</f>
        <v>96</v>
      </c>
      <c r="K7" s="65"/>
      <c r="L7" s="54"/>
      <c r="M7" s="63"/>
      <c r="N7" s="71" t="n">
        <f aca="false">R7+9</f>
        <v>87</v>
      </c>
      <c r="O7" s="65"/>
      <c r="P7" s="54"/>
      <c r="Q7" s="63"/>
      <c r="R7" s="64" t="n">
        <f aca="false">Q8+1</f>
        <v>78</v>
      </c>
      <c r="S7" s="65"/>
      <c r="T7" s="55"/>
      <c r="U7" s="56"/>
      <c r="V7" s="57"/>
      <c r="W7" s="67"/>
      <c r="X7" s="68" t="n">
        <f aca="false">AB7+9</f>
        <v>33</v>
      </c>
      <c r="Y7" s="70"/>
      <c r="Z7" s="56"/>
      <c r="AA7" s="67"/>
      <c r="AB7" s="68" t="n">
        <f aca="false">AF7+9</f>
        <v>24</v>
      </c>
      <c r="AC7" s="70"/>
      <c r="AD7" s="56"/>
      <c r="AE7" s="67"/>
      <c r="AF7" s="68" t="n">
        <f aca="false">AJ7+9</f>
        <v>15</v>
      </c>
      <c r="AG7" s="70"/>
      <c r="AH7" s="56"/>
      <c r="AI7" s="67"/>
      <c r="AJ7" s="68" t="n">
        <v>6</v>
      </c>
      <c r="AK7" s="70"/>
      <c r="AL7" s="20"/>
      <c r="AM7" s="0" t="n">
        <v>3</v>
      </c>
    </row>
    <row r="8" customFormat="false" ht="16" hidden="false" customHeight="false" outlineLevel="0" collapsed="false">
      <c r="C8" s="0" t="n">
        <v>4</v>
      </c>
      <c r="D8" s="26"/>
      <c r="E8" s="63" t="n">
        <f aca="false">I8+9</f>
        <v>104</v>
      </c>
      <c r="F8" s="64"/>
      <c r="G8" s="65" t="n">
        <f aca="false">K8+9</f>
        <v>103</v>
      </c>
      <c r="H8" s="54"/>
      <c r="I8" s="63" t="n">
        <f aca="false">M8+9</f>
        <v>95</v>
      </c>
      <c r="J8" s="64"/>
      <c r="K8" s="65" t="n">
        <f aca="false">O8+9</f>
        <v>94</v>
      </c>
      <c r="L8" s="54"/>
      <c r="M8" s="63" t="n">
        <f aca="false">Q8+9</f>
        <v>86</v>
      </c>
      <c r="N8" s="64"/>
      <c r="O8" s="65" t="n">
        <f aca="false">S8+9</f>
        <v>85</v>
      </c>
      <c r="P8" s="54"/>
      <c r="Q8" s="72" t="n">
        <f aca="false">S8+1</f>
        <v>77</v>
      </c>
      <c r="R8" s="64"/>
      <c r="S8" s="73" t="n">
        <f aca="false">R9+1</f>
        <v>76</v>
      </c>
      <c r="T8" s="55"/>
      <c r="U8" s="56"/>
      <c r="V8" s="57"/>
      <c r="W8" s="67" t="n">
        <f aca="false">AA8+9</f>
        <v>32</v>
      </c>
      <c r="X8" s="68"/>
      <c r="Y8" s="70" t="n">
        <f aca="false">AC8+9</f>
        <v>31</v>
      </c>
      <c r="Z8" s="56"/>
      <c r="AA8" s="67" t="n">
        <f aca="false">AE8+9</f>
        <v>23</v>
      </c>
      <c r="AB8" s="68"/>
      <c r="AC8" s="70" t="n">
        <f aca="false">AG8+9</f>
        <v>22</v>
      </c>
      <c r="AD8" s="56"/>
      <c r="AE8" s="67" t="n">
        <f aca="false">AI8+9</f>
        <v>14</v>
      </c>
      <c r="AF8" s="68"/>
      <c r="AG8" s="70" t="n">
        <f aca="false">AK8+9</f>
        <v>13</v>
      </c>
      <c r="AH8" s="56"/>
      <c r="AI8" s="67" t="n">
        <v>5</v>
      </c>
      <c r="AJ8" s="68"/>
      <c r="AK8" s="70" t="n">
        <v>4</v>
      </c>
      <c r="AL8" s="20"/>
      <c r="AM8" s="0" t="n">
        <v>4</v>
      </c>
    </row>
    <row r="9" customFormat="false" ht="16" hidden="false" customHeight="false" outlineLevel="0" collapsed="false">
      <c r="C9" s="0" t="n">
        <v>5</v>
      </c>
      <c r="D9" s="26"/>
      <c r="E9" s="63"/>
      <c r="F9" s="64" t="n">
        <f aca="false">J9+9</f>
        <v>102</v>
      </c>
      <c r="G9" s="65"/>
      <c r="H9" s="54"/>
      <c r="I9" s="63"/>
      <c r="J9" s="71" t="n">
        <f aca="false">N9+9</f>
        <v>93</v>
      </c>
      <c r="K9" s="65"/>
      <c r="L9" s="54"/>
      <c r="M9" s="63"/>
      <c r="N9" s="64" t="n">
        <f aca="false">R9+9</f>
        <v>84</v>
      </c>
      <c r="O9" s="65"/>
      <c r="P9" s="54"/>
      <c r="Q9" s="63"/>
      <c r="R9" s="64" t="n">
        <f aca="false">Q10+1</f>
        <v>75</v>
      </c>
      <c r="S9" s="65"/>
      <c r="T9" s="55"/>
      <c r="U9" s="56"/>
      <c r="V9" s="57"/>
      <c r="W9" s="67"/>
      <c r="X9" s="68" t="n">
        <f aca="false">AB9+9</f>
        <v>30</v>
      </c>
      <c r="Y9" s="70"/>
      <c r="Z9" s="56"/>
      <c r="AA9" s="67"/>
      <c r="AB9" s="68" t="n">
        <f aca="false">AF9+9</f>
        <v>21</v>
      </c>
      <c r="AC9" s="70"/>
      <c r="AD9" s="56"/>
      <c r="AE9" s="67"/>
      <c r="AF9" s="68" t="n">
        <f aca="false">AJ9+9</f>
        <v>12</v>
      </c>
      <c r="AG9" s="70"/>
      <c r="AH9" s="56"/>
      <c r="AI9" s="67"/>
      <c r="AJ9" s="68" t="n">
        <v>3</v>
      </c>
      <c r="AK9" s="70"/>
      <c r="AL9" s="20"/>
      <c r="AM9" s="0" t="n">
        <v>5</v>
      </c>
    </row>
    <row r="10" customFormat="false" ht="17" hidden="false" customHeight="false" outlineLevel="0" collapsed="false">
      <c r="C10" s="0" t="n">
        <v>6</v>
      </c>
      <c r="D10" s="26"/>
      <c r="E10" s="74" t="n">
        <f aca="false">I10+9</f>
        <v>101</v>
      </c>
      <c r="F10" s="75"/>
      <c r="G10" s="76" t="n">
        <f aca="false">K10+9</f>
        <v>100</v>
      </c>
      <c r="H10" s="54"/>
      <c r="I10" s="77" t="n">
        <f aca="false">M10+9</f>
        <v>92</v>
      </c>
      <c r="J10" s="75"/>
      <c r="K10" s="76" t="n">
        <f aca="false">O10+9</f>
        <v>91</v>
      </c>
      <c r="L10" s="54"/>
      <c r="M10" s="78" t="n">
        <f aca="false">Q10+9</f>
        <v>83</v>
      </c>
      <c r="N10" s="75"/>
      <c r="O10" s="76" t="n">
        <f aca="false">S10+9</f>
        <v>82</v>
      </c>
      <c r="P10" s="54"/>
      <c r="Q10" s="78" t="n">
        <f aca="false">S10+1</f>
        <v>74</v>
      </c>
      <c r="R10" s="75"/>
      <c r="S10" s="76" t="n">
        <v>73</v>
      </c>
      <c r="T10" s="55"/>
      <c r="U10" s="56"/>
      <c r="V10" s="57"/>
      <c r="W10" s="79" t="n">
        <f aca="false">AA10+9</f>
        <v>29</v>
      </c>
      <c r="X10" s="80"/>
      <c r="Y10" s="81" t="n">
        <f aca="false">AC10+9</f>
        <v>28</v>
      </c>
      <c r="Z10" s="56"/>
      <c r="AA10" s="82" t="n">
        <f aca="false">AE10+9</f>
        <v>20</v>
      </c>
      <c r="AB10" s="80"/>
      <c r="AC10" s="81" t="n">
        <f aca="false">AG10+9</f>
        <v>19</v>
      </c>
      <c r="AD10" s="56"/>
      <c r="AE10" s="83" t="n">
        <f aca="false">AI10+9</f>
        <v>11</v>
      </c>
      <c r="AF10" s="80"/>
      <c r="AG10" s="81" t="n">
        <f aca="false">AK10+9</f>
        <v>10</v>
      </c>
      <c r="AH10" s="56"/>
      <c r="AI10" s="82" t="n">
        <v>2</v>
      </c>
      <c r="AJ10" s="80"/>
      <c r="AK10" s="81" t="n">
        <v>1</v>
      </c>
      <c r="AL10" s="20"/>
      <c r="AM10" s="0" t="n">
        <v>6</v>
      </c>
    </row>
    <row r="11" customFormat="false" ht="17" hidden="false" customHeight="false" outlineLevel="0" collapsed="false">
      <c r="C11" s="0" t="n">
        <v>7</v>
      </c>
      <c r="D11" s="26"/>
      <c r="E11" s="54"/>
      <c r="F11" s="54"/>
      <c r="G11" s="54"/>
      <c r="H11" s="54"/>
      <c r="I11" s="54"/>
      <c r="J11" s="54"/>
      <c r="K11" s="54"/>
      <c r="L11" s="84" t="s">
        <v>81</v>
      </c>
      <c r="M11" s="54"/>
      <c r="N11" s="84" t="s">
        <v>82</v>
      </c>
      <c r="O11" s="54"/>
      <c r="P11" s="54"/>
      <c r="Q11" s="54"/>
      <c r="R11" s="54"/>
      <c r="S11" s="54"/>
      <c r="T11" s="55"/>
      <c r="U11" s="85" t="s">
        <v>74</v>
      </c>
      <c r="V11" s="57"/>
      <c r="W11" s="56"/>
      <c r="X11" s="56"/>
      <c r="Y11" s="56"/>
      <c r="Z11" s="56"/>
      <c r="AA11" s="56"/>
      <c r="AB11" s="56"/>
      <c r="AC11" s="56"/>
      <c r="AD11" s="84" t="s">
        <v>81</v>
      </c>
      <c r="AE11" s="56"/>
      <c r="AF11" s="84" t="s">
        <v>82</v>
      </c>
      <c r="AG11" s="56"/>
      <c r="AH11" s="56"/>
      <c r="AI11" s="56"/>
      <c r="AJ11" s="56"/>
      <c r="AK11" s="56"/>
      <c r="AL11" s="20"/>
      <c r="AM11" s="0" t="n">
        <v>7</v>
      </c>
    </row>
    <row r="12" customFormat="false" ht="16" hidden="false" customHeight="false" outlineLevel="0" collapsed="false">
      <c r="C12" s="0" t="n">
        <v>8</v>
      </c>
      <c r="D12" s="26"/>
      <c r="E12" s="51" t="n">
        <f aca="false">F5+1</f>
        <v>109</v>
      </c>
      <c r="F12" s="52"/>
      <c r="G12" s="53" t="n">
        <f aca="false">E12+1</f>
        <v>110</v>
      </c>
      <c r="H12" s="54"/>
      <c r="I12" s="51" t="n">
        <f aca="false">E12+9</f>
        <v>118</v>
      </c>
      <c r="J12" s="52"/>
      <c r="K12" s="53" t="n">
        <f aca="false">G12+9</f>
        <v>119</v>
      </c>
      <c r="L12" s="54"/>
      <c r="M12" s="51" t="n">
        <f aca="false">I12+9</f>
        <v>127</v>
      </c>
      <c r="N12" s="52"/>
      <c r="O12" s="53" t="n">
        <f aca="false">K12+9</f>
        <v>128</v>
      </c>
      <c r="P12" s="54"/>
      <c r="Q12" s="51" t="n">
        <f aca="false">M12+9</f>
        <v>136</v>
      </c>
      <c r="R12" s="52"/>
      <c r="S12" s="53" t="n">
        <f aca="false">O12+9</f>
        <v>137</v>
      </c>
      <c r="T12" s="55"/>
      <c r="U12" s="56"/>
      <c r="V12" s="57"/>
      <c r="W12" s="58" t="n">
        <f aca="false">X5+1</f>
        <v>37</v>
      </c>
      <c r="X12" s="59"/>
      <c r="Y12" s="60" t="n">
        <f aca="false">W12+1</f>
        <v>38</v>
      </c>
      <c r="Z12" s="56"/>
      <c r="AA12" s="58" t="n">
        <f aca="false">W12+9</f>
        <v>46</v>
      </c>
      <c r="AB12" s="59"/>
      <c r="AC12" s="86" t="n">
        <f aca="false">Y12+9</f>
        <v>47</v>
      </c>
      <c r="AD12" s="56"/>
      <c r="AE12" s="58" t="n">
        <f aca="false">AA12+9</f>
        <v>55</v>
      </c>
      <c r="AF12" s="59"/>
      <c r="AG12" s="60" t="n">
        <f aca="false">AC12+9</f>
        <v>56</v>
      </c>
      <c r="AH12" s="56"/>
      <c r="AI12" s="58" t="n">
        <f aca="false">AE12+9</f>
        <v>64</v>
      </c>
      <c r="AJ12" s="59"/>
      <c r="AK12" s="60" t="n">
        <f aca="false">AG12+9</f>
        <v>65</v>
      </c>
      <c r="AL12" s="20"/>
      <c r="AM12" s="0" t="n">
        <v>8</v>
      </c>
    </row>
    <row r="13" customFormat="false" ht="16" hidden="false" customHeight="false" outlineLevel="0" collapsed="false">
      <c r="C13" s="0" t="n">
        <v>9</v>
      </c>
      <c r="D13" s="26"/>
      <c r="E13" s="63"/>
      <c r="F13" s="64" t="n">
        <f aca="false">G12+1</f>
        <v>111</v>
      </c>
      <c r="G13" s="65"/>
      <c r="H13" s="54"/>
      <c r="I13" s="63"/>
      <c r="J13" s="64" t="n">
        <f aca="false">F13+9</f>
        <v>120</v>
      </c>
      <c r="K13" s="65"/>
      <c r="L13" s="54"/>
      <c r="M13" s="63"/>
      <c r="N13" s="64" t="n">
        <f aca="false">J13+9</f>
        <v>129</v>
      </c>
      <c r="O13" s="65"/>
      <c r="P13" s="54"/>
      <c r="Q13" s="63"/>
      <c r="R13" s="64" t="n">
        <f aca="false">N13+9</f>
        <v>138</v>
      </c>
      <c r="S13" s="65"/>
      <c r="T13" s="55"/>
      <c r="U13" s="56"/>
      <c r="V13" s="57"/>
      <c r="W13" s="67"/>
      <c r="X13" s="68" t="n">
        <f aca="false">Y12+1</f>
        <v>39</v>
      </c>
      <c r="Y13" s="70"/>
      <c r="Z13" s="56"/>
      <c r="AA13" s="67"/>
      <c r="AB13" s="68" t="n">
        <f aca="false">X13+9</f>
        <v>48</v>
      </c>
      <c r="AC13" s="70"/>
      <c r="AD13" s="56"/>
      <c r="AE13" s="67"/>
      <c r="AF13" s="68" t="n">
        <f aca="false">AB13+9</f>
        <v>57</v>
      </c>
      <c r="AG13" s="70"/>
      <c r="AH13" s="56"/>
      <c r="AI13" s="67"/>
      <c r="AJ13" s="68" t="n">
        <f aca="false">AF13+9</f>
        <v>66</v>
      </c>
      <c r="AK13" s="70"/>
      <c r="AL13" s="20"/>
      <c r="AM13" s="0" t="n">
        <v>9</v>
      </c>
    </row>
    <row r="14" customFormat="false" ht="16" hidden="false" customHeight="false" outlineLevel="0" collapsed="false">
      <c r="C14" s="0" t="n">
        <v>10</v>
      </c>
      <c r="D14" s="26"/>
      <c r="E14" s="63" t="n">
        <f aca="false">F13+1</f>
        <v>112</v>
      </c>
      <c r="F14" s="64"/>
      <c r="G14" s="65" t="n">
        <f aca="false">E14+1</f>
        <v>113</v>
      </c>
      <c r="H14" s="54"/>
      <c r="I14" s="63" t="n">
        <f aca="false">E14+9</f>
        <v>121</v>
      </c>
      <c r="J14" s="64"/>
      <c r="K14" s="65" t="n">
        <f aca="false">G14+9</f>
        <v>122</v>
      </c>
      <c r="L14" s="54"/>
      <c r="M14" s="63" t="n">
        <f aca="false">I14+9</f>
        <v>130</v>
      </c>
      <c r="N14" s="64"/>
      <c r="O14" s="73" t="n">
        <f aca="false">K14+9</f>
        <v>131</v>
      </c>
      <c r="P14" s="54"/>
      <c r="Q14" s="63" t="n">
        <f aca="false">M14+9</f>
        <v>139</v>
      </c>
      <c r="R14" s="64"/>
      <c r="S14" s="73" t="n">
        <f aca="false">O14+9</f>
        <v>140</v>
      </c>
      <c r="T14" s="55"/>
      <c r="U14" s="56"/>
      <c r="V14" s="57"/>
      <c r="W14" s="67" t="n">
        <f aca="false">X13+1</f>
        <v>40</v>
      </c>
      <c r="X14" s="68"/>
      <c r="Y14" s="69" t="n">
        <f aca="false">W14+1</f>
        <v>41</v>
      </c>
      <c r="Z14" s="56"/>
      <c r="AA14" s="67" t="n">
        <f aca="false">W14+9</f>
        <v>49</v>
      </c>
      <c r="AB14" s="68"/>
      <c r="AC14" s="70" t="n">
        <f aca="false">Y14+9</f>
        <v>50</v>
      </c>
      <c r="AD14" s="56"/>
      <c r="AE14" s="67" t="n">
        <f aca="false">AA14+9</f>
        <v>58</v>
      </c>
      <c r="AF14" s="68"/>
      <c r="AG14" s="70" t="n">
        <f aca="false">AC14+9</f>
        <v>59</v>
      </c>
      <c r="AH14" s="56"/>
      <c r="AI14" s="87" t="n">
        <f aca="false">AE14+9</f>
        <v>67</v>
      </c>
      <c r="AJ14" s="68"/>
      <c r="AK14" s="70" t="n">
        <f aca="false">AG14+9</f>
        <v>68</v>
      </c>
      <c r="AL14" s="20"/>
      <c r="AM14" s="0" t="n">
        <v>10</v>
      </c>
    </row>
    <row r="15" customFormat="false" ht="16" hidden="false" customHeight="false" outlineLevel="0" collapsed="false">
      <c r="C15" s="0" t="n">
        <v>11</v>
      </c>
      <c r="D15" s="26"/>
      <c r="E15" s="63"/>
      <c r="F15" s="64" t="n">
        <f aca="false">G14+1</f>
        <v>114</v>
      </c>
      <c r="G15" s="65"/>
      <c r="H15" s="54"/>
      <c r="I15" s="63"/>
      <c r="J15" s="64" t="n">
        <f aca="false">F15+9</f>
        <v>123</v>
      </c>
      <c r="K15" s="65"/>
      <c r="L15" s="54"/>
      <c r="M15" s="63"/>
      <c r="N15" s="64" t="n">
        <f aca="false">J15+9</f>
        <v>132</v>
      </c>
      <c r="O15" s="65"/>
      <c r="P15" s="54"/>
      <c r="Q15" s="63"/>
      <c r="R15" s="64" t="n">
        <f aca="false">N15+9</f>
        <v>141</v>
      </c>
      <c r="S15" s="65"/>
      <c r="T15" s="55"/>
      <c r="U15" s="56"/>
      <c r="V15" s="57"/>
      <c r="W15" s="67"/>
      <c r="X15" s="68" t="n">
        <f aca="false">Y14+1</f>
        <v>42</v>
      </c>
      <c r="Y15" s="70"/>
      <c r="Z15" s="56"/>
      <c r="AA15" s="67"/>
      <c r="AB15" s="68" t="n">
        <f aca="false">X15+9</f>
        <v>51</v>
      </c>
      <c r="AC15" s="70"/>
      <c r="AD15" s="56"/>
      <c r="AE15" s="67"/>
      <c r="AF15" s="68" t="n">
        <f aca="false">AB15+9</f>
        <v>60</v>
      </c>
      <c r="AG15" s="70"/>
      <c r="AH15" s="56"/>
      <c r="AI15" s="67"/>
      <c r="AJ15" s="68" t="n">
        <f aca="false">AF15+9</f>
        <v>69</v>
      </c>
      <c r="AK15" s="70"/>
      <c r="AL15" s="20"/>
      <c r="AM15" s="0" t="n">
        <v>11</v>
      </c>
    </row>
    <row r="16" customFormat="false" ht="16" hidden="false" customHeight="false" outlineLevel="0" collapsed="false">
      <c r="C16" s="0" t="n">
        <v>12</v>
      </c>
      <c r="D16" s="26"/>
      <c r="E16" s="63" t="n">
        <f aca="false">F15+1</f>
        <v>115</v>
      </c>
      <c r="F16" s="64"/>
      <c r="G16" s="65" t="n">
        <f aca="false">E16+1</f>
        <v>116</v>
      </c>
      <c r="H16" s="54"/>
      <c r="I16" s="66" t="n">
        <f aca="false">E16+9</f>
        <v>124</v>
      </c>
      <c r="J16" s="64"/>
      <c r="K16" s="88" t="n">
        <f aca="false">G16+9</f>
        <v>125</v>
      </c>
      <c r="L16" s="54"/>
      <c r="M16" s="63" t="n">
        <f aca="false">I16+9</f>
        <v>133</v>
      </c>
      <c r="N16" s="64"/>
      <c r="O16" s="65" t="n">
        <f aca="false">K16+9</f>
        <v>134</v>
      </c>
      <c r="P16" s="54"/>
      <c r="Q16" s="63" t="n">
        <f aca="false">M16+9</f>
        <v>142</v>
      </c>
      <c r="R16" s="64"/>
      <c r="S16" s="65" t="n">
        <f aca="false">O16+9</f>
        <v>143</v>
      </c>
      <c r="T16" s="55"/>
      <c r="U16" s="56"/>
      <c r="V16" s="57"/>
      <c r="W16" s="67" t="n">
        <f aca="false">X15+1</f>
        <v>43</v>
      </c>
      <c r="X16" s="68"/>
      <c r="Y16" s="70" t="n">
        <f aca="false">W16+1</f>
        <v>44</v>
      </c>
      <c r="Z16" s="56"/>
      <c r="AA16" s="89" t="n">
        <f aca="false">W16+9</f>
        <v>52</v>
      </c>
      <c r="AB16" s="68"/>
      <c r="AC16" s="70" t="n">
        <f aca="false">Y16+9</f>
        <v>53</v>
      </c>
      <c r="AD16" s="56"/>
      <c r="AE16" s="67" t="n">
        <f aca="false">AA16+9</f>
        <v>61</v>
      </c>
      <c r="AF16" s="68"/>
      <c r="AG16" s="70" t="n">
        <f aca="false">AC16+9</f>
        <v>62</v>
      </c>
      <c r="AH16" s="56"/>
      <c r="AI16" s="67" t="n">
        <f aca="false">AE16+9</f>
        <v>70</v>
      </c>
      <c r="AJ16" s="68"/>
      <c r="AK16" s="70" t="n">
        <f aca="false">AG16+9</f>
        <v>71</v>
      </c>
      <c r="AL16" s="20"/>
      <c r="AM16" s="0" t="n">
        <v>12</v>
      </c>
    </row>
    <row r="17" customFormat="false" ht="17" hidden="false" customHeight="false" outlineLevel="0" collapsed="false">
      <c r="C17" s="0" t="n">
        <v>13</v>
      </c>
      <c r="D17" s="26"/>
      <c r="E17" s="78"/>
      <c r="F17" s="75" t="n">
        <f aca="false">G16+1</f>
        <v>117</v>
      </c>
      <c r="G17" s="76"/>
      <c r="H17" s="54"/>
      <c r="I17" s="78"/>
      <c r="J17" s="75" t="n">
        <f aca="false">F17+9</f>
        <v>126</v>
      </c>
      <c r="K17" s="76"/>
      <c r="L17" s="54"/>
      <c r="M17" s="78"/>
      <c r="N17" s="75" t="n">
        <f aca="false">J17+9</f>
        <v>135</v>
      </c>
      <c r="O17" s="76"/>
      <c r="P17" s="54"/>
      <c r="Q17" s="78"/>
      <c r="R17" s="75" t="n">
        <f aca="false">N17+9</f>
        <v>144</v>
      </c>
      <c r="S17" s="76"/>
      <c r="T17" s="55"/>
      <c r="U17" s="56"/>
      <c r="V17" s="57"/>
      <c r="W17" s="82"/>
      <c r="X17" s="80" t="n">
        <f aca="false">Y16+1</f>
        <v>45</v>
      </c>
      <c r="Y17" s="81"/>
      <c r="Z17" s="56"/>
      <c r="AA17" s="82"/>
      <c r="AB17" s="90" t="n">
        <f aca="false">X17+9</f>
        <v>54</v>
      </c>
      <c r="AC17" s="81"/>
      <c r="AD17" s="56"/>
      <c r="AE17" s="82"/>
      <c r="AF17" s="91" t="n">
        <f aca="false">AB17+9</f>
        <v>63</v>
      </c>
      <c r="AG17" s="81"/>
      <c r="AH17" s="56"/>
      <c r="AI17" s="82"/>
      <c r="AJ17" s="80" t="n">
        <f aca="false">AF17+9</f>
        <v>72</v>
      </c>
      <c r="AK17" s="81"/>
      <c r="AL17" s="20"/>
      <c r="AM17" s="0" t="n">
        <v>13</v>
      </c>
    </row>
    <row r="18" customFormat="false" ht="17" hidden="false" customHeight="false" outlineLevel="0" collapsed="false">
      <c r="D18" s="9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  <c r="U18" s="49"/>
      <c r="V18" s="92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32"/>
    </row>
    <row r="19" customFormat="false" ht="17" hidden="false" customHeight="false" outlineLevel="0" collapsed="false"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49"/>
      <c r="V19" s="94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94"/>
    </row>
    <row r="20" customFormat="false" ht="17" hidden="false" customHeight="false" outlineLevel="0" collapsed="false">
      <c r="D20" s="48"/>
      <c r="E20" s="14"/>
      <c r="F20" s="14"/>
      <c r="G20" s="14"/>
      <c r="H20" s="14"/>
      <c r="I20" s="14"/>
      <c r="J20" s="14"/>
      <c r="K20" s="14"/>
      <c r="L20" s="14" t="s">
        <v>83</v>
      </c>
      <c r="M20" s="14"/>
      <c r="N20" s="14"/>
      <c r="O20" s="14"/>
      <c r="P20" s="14"/>
      <c r="Q20" s="14"/>
      <c r="R20" s="14"/>
      <c r="S20" s="14"/>
      <c r="T20" s="15"/>
      <c r="V20" s="48"/>
      <c r="W20" s="50"/>
      <c r="X20" s="50"/>
      <c r="Y20" s="50"/>
      <c r="Z20" s="50"/>
      <c r="AA20" s="50"/>
      <c r="AB20" s="50"/>
      <c r="AC20" s="50"/>
      <c r="AD20" s="50" t="s">
        <v>84</v>
      </c>
      <c r="AE20" s="50"/>
      <c r="AF20" s="50"/>
      <c r="AG20" s="50"/>
      <c r="AH20" s="50"/>
      <c r="AI20" s="50"/>
      <c r="AJ20" s="50"/>
      <c r="AK20" s="50"/>
      <c r="AL20" s="15"/>
      <c r="AN20" s="95" t="s">
        <v>85</v>
      </c>
    </row>
    <row r="21" customFormat="false" ht="16" hidden="false" customHeight="false" outlineLevel="0" collapsed="false">
      <c r="C21" s="0" t="n">
        <v>1</v>
      </c>
      <c r="D21" s="26"/>
      <c r="E21" s="96"/>
      <c r="F21" s="97" t="n">
        <v>216</v>
      </c>
      <c r="G21" s="98"/>
      <c r="H21" s="99"/>
      <c r="I21" s="96"/>
      <c r="J21" s="97" t="n">
        <v>207</v>
      </c>
      <c r="K21" s="98"/>
      <c r="L21" s="99"/>
      <c r="M21" s="96"/>
      <c r="N21" s="97" t="n">
        <v>198</v>
      </c>
      <c r="O21" s="98"/>
      <c r="P21" s="99"/>
      <c r="Q21" s="96"/>
      <c r="R21" s="97" t="n">
        <v>189</v>
      </c>
      <c r="S21" s="98"/>
      <c r="T21" s="100"/>
      <c r="U21" s="101"/>
      <c r="V21" s="102"/>
      <c r="W21" s="103"/>
      <c r="X21" s="104" t="n">
        <v>288</v>
      </c>
      <c r="Y21" s="105"/>
      <c r="Z21" s="106"/>
      <c r="AA21" s="103"/>
      <c r="AB21" s="104" t="n">
        <v>279</v>
      </c>
      <c r="AC21" s="105"/>
      <c r="AD21" s="106"/>
      <c r="AE21" s="103"/>
      <c r="AF21" s="104" t="n">
        <v>270</v>
      </c>
      <c r="AG21" s="105"/>
      <c r="AH21" s="106"/>
      <c r="AI21" s="103"/>
      <c r="AJ21" s="104" t="n">
        <v>261</v>
      </c>
      <c r="AK21" s="105"/>
      <c r="AL21" s="20"/>
      <c r="AM21" s="0" t="n">
        <v>1</v>
      </c>
    </row>
    <row r="22" customFormat="false" ht="16" hidden="false" customHeight="false" outlineLevel="0" collapsed="false">
      <c r="C22" s="0" t="n">
        <v>2</v>
      </c>
      <c r="D22" s="26"/>
      <c r="E22" s="107" t="n">
        <v>215</v>
      </c>
      <c r="F22" s="108"/>
      <c r="G22" s="109" t="n">
        <v>214</v>
      </c>
      <c r="H22" s="99"/>
      <c r="I22" s="107" t="n">
        <v>206</v>
      </c>
      <c r="J22" s="108"/>
      <c r="K22" s="109" t="n">
        <v>205</v>
      </c>
      <c r="L22" s="99"/>
      <c r="M22" s="107" t="n">
        <v>197</v>
      </c>
      <c r="N22" s="108"/>
      <c r="O22" s="109" t="n">
        <v>196</v>
      </c>
      <c r="P22" s="99"/>
      <c r="Q22" s="107" t="n">
        <v>188</v>
      </c>
      <c r="R22" s="108"/>
      <c r="S22" s="109" t="n">
        <v>187</v>
      </c>
      <c r="T22" s="100"/>
      <c r="U22" s="101"/>
      <c r="V22" s="102"/>
      <c r="W22" s="110" t="n">
        <v>287</v>
      </c>
      <c r="X22" s="111"/>
      <c r="Y22" s="112" t="n">
        <v>286</v>
      </c>
      <c r="Z22" s="106"/>
      <c r="AA22" s="110" t="n">
        <v>278</v>
      </c>
      <c r="AB22" s="111"/>
      <c r="AC22" s="112" t="n">
        <v>277</v>
      </c>
      <c r="AD22" s="106"/>
      <c r="AE22" s="110" t="n">
        <v>269</v>
      </c>
      <c r="AF22" s="111"/>
      <c r="AG22" s="112" t="n">
        <v>268</v>
      </c>
      <c r="AH22" s="106"/>
      <c r="AI22" s="110" t="n">
        <v>260</v>
      </c>
      <c r="AJ22" s="111"/>
      <c r="AK22" s="112" t="n">
        <v>259</v>
      </c>
      <c r="AL22" s="20"/>
      <c r="AM22" s="0" t="n">
        <v>2</v>
      </c>
    </row>
    <row r="23" customFormat="false" ht="16" hidden="false" customHeight="false" outlineLevel="0" collapsed="false">
      <c r="C23" s="0" t="n">
        <v>3</v>
      </c>
      <c r="D23" s="26"/>
      <c r="E23" s="107"/>
      <c r="F23" s="108" t="n">
        <v>213</v>
      </c>
      <c r="G23" s="109"/>
      <c r="H23" s="99"/>
      <c r="I23" s="107"/>
      <c r="J23" s="108" t="n">
        <v>204</v>
      </c>
      <c r="K23" s="109"/>
      <c r="L23" s="99"/>
      <c r="M23" s="107"/>
      <c r="N23" s="108" t="n">
        <v>195</v>
      </c>
      <c r="O23" s="109"/>
      <c r="P23" s="99"/>
      <c r="Q23" s="107"/>
      <c r="R23" s="108" t="n">
        <v>186</v>
      </c>
      <c r="S23" s="109"/>
      <c r="T23" s="100"/>
      <c r="U23" s="101"/>
      <c r="V23" s="102"/>
      <c r="W23" s="110"/>
      <c r="X23" s="111" t="n">
        <v>285</v>
      </c>
      <c r="Y23" s="112"/>
      <c r="Z23" s="106"/>
      <c r="AA23" s="110"/>
      <c r="AB23" s="111" t="n">
        <v>276</v>
      </c>
      <c r="AC23" s="112"/>
      <c r="AD23" s="106"/>
      <c r="AE23" s="113"/>
      <c r="AF23" s="111" t="n">
        <v>267</v>
      </c>
      <c r="AG23" s="112"/>
      <c r="AH23" s="106"/>
      <c r="AI23" s="110"/>
      <c r="AJ23" s="111" t="n">
        <v>258</v>
      </c>
      <c r="AK23" s="112"/>
      <c r="AL23" s="20"/>
      <c r="AM23" s="0" t="n">
        <v>3</v>
      </c>
    </row>
    <row r="24" customFormat="false" ht="16" hidden="false" customHeight="false" outlineLevel="0" collapsed="false">
      <c r="C24" s="0" t="n">
        <v>4</v>
      </c>
      <c r="D24" s="26"/>
      <c r="E24" s="107" t="n">
        <v>212</v>
      </c>
      <c r="F24" s="108"/>
      <c r="G24" s="109" t="n">
        <v>211</v>
      </c>
      <c r="H24" s="99"/>
      <c r="I24" s="107" t="n">
        <v>203</v>
      </c>
      <c r="J24" s="108"/>
      <c r="K24" s="109" t="n">
        <v>202</v>
      </c>
      <c r="L24" s="99"/>
      <c r="M24" s="107" t="n">
        <v>194</v>
      </c>
      <c r="N24" s="108"/>
      <c r="O24" s="109" t="n">
        <v>193</v>
      </c>
      <c r="P24" s="99"/>
      <c r="Q24" s="107" t="n">
        <v>185</v>
      </c>
      <c r="R24" s="108"/>
      <c r="S24" s="109" t="n">
        <v>184</v>
      </c>
      <c r="T24" s="100"/>
      <c r="U24" s="101"/>
      <c r="V24" s="102"/>
      <c r="W24" s="110" t="n">
        <v>284</v>
      </c>
      <c r="X24" s="111"/>
      <c r="Y24" s="112" t="n">
        <v>283</v>
      </c>
      <c r="Z24" s="106"/>
      <c r="AA24" s="110" t="n">
        <v>275</v>
      </c>
      <c r="AB24" s="111"/>
      <c r="AC24" s="112" t="n">
        <v>274</v>
      </c>
      <c r="AD24" s="106"/>
      <c r="AE24" s="113" t="n">
        <v>266</v>
      </c>
      <c r="AF24" s="111"/>
      <c r="AG24" s="112" t="n">
        <v>265</v>
      </c>
      <c r="AH24" s="106"/>
      <c r="AI24" s="110" t="n">
        <v>257</v>
      </c>
      <c r="AJ24" s="111"/>
      <c r="AK24" s="112" t="n">
        <v>256</v>
      </c>
      <c r="AL24" s="20"/>
      <c r="AM24" s="0" t="n">
        <v>4</v>
      </c>
    </row>
    <row r="25" customFormat="false" ht="16" hidden="false" customHeight="false" outlineLevel="0" collapsed="false">
      <c r="C25" s="0" t="n">
        <v>5</v>
      </c>
      <c r="D25" s="26"/>
      <c r="E25" s="107"/>
      <c r="F25" s="108" t="n">
        <v>210</v>
      </c>
      <c r="G25" s="109"/>
      <c r="H25" s="99"/>
      <c r="I25" s="107"/>
      <c r="J25" s="108" t="n">
        <v>201</v>
      </c>
      <c r="K25" s="109"/>
      <c r="L25" s="99"/>
      <c r="M25" s="107"/>
      <c r="N25" s="108" t="n">
        <v>192</v>
      </c>
      <c r="O25" s="109"/>
      <c r="P25" s="99"/>
      <c r="Q25" s="107"/>
      <c r="R25" s="108" t="n">
        <v>183</v>
      </c>
      <c r="S25" s="109"/>
      <c r="T25" s="100"/>
      <c r="U25" s="101"/>
      <c r="V25" s="102"/>
      <c r="W25" s="110"/>
      <c r="X25" s="111" t="n">
        <v>282</v>
      </c>
      <c r="Y25" s="112"/>
      <c r="Z25" s="106"/>
      <c r="AA25" s="110"/>
      <c r="AB25" s="111" t="n">
        <v>273</v>
      </c>
      <c r="AC25" s="112"/>
      <c r="AD25" s="106"/>
      <c r="AE25" s="113"/>
      <c r="AF25" s="111" t="n">
        <v>264</v>
      </c>
      <c r="AG25" s="112"/>
      <c r="AH25" s="106"/>
      <c r="AI25" s="110"/>
      <c r="AJ25" s="111" t="n">
        <v>255</v>
      </c>
      <c r="AK25" s="112"/>
      <c r="AL25" s="20"/>
      <c r="AM25" s="0" t="n">
        <v>5</v>
      </c>
    </row>
    <row r="26" customFormat="false" ht="17" hidden="false" customHeight="false" outlineLevel="0" collapsed="false">
      <c r="C26" s="0" t="n">
        <v>6</v>
      </c>
      <c r="D26" s="26"/>
      <c r="E26" s="114" t="n">
        <v>209</v>
      </c>
      <c r="F26" s="115"/>
      <c r="G26" s="116" t="n">
        <v>208</v>
      </c>
      <c r="H26" s="99"/>
      <c r="I26" s="114" t="n">
        <v>200</v>
      </c>
      <c r="J26" s="115"/>
      <c r="K26" s="116" t="n">
        <v>199</v>
      </c>
      <c r="L26" s="99"/>
      <c r="M26" s="114" t="n">
        <v>191</v>
      </c>
      <c r="N26" s="115"/>
      <c r="O26" s="116" t="n">
        <v>190</v>
      </c>
      <c r="P26" s="99"/>
      <c r="Q26" s="114" t="n">
        <v>182</v>
      </c>
      <c r="R26" s="115"/>
      <c r="S26" s="116" t="n">
        <v>181</v>
      </c>
      <c r="T26" s="100"/>
      <c r="U26" s="101"/>
      <c r="V26" s="102"/>
      <c r="W26" s="117" t="n">
        <v>281</v>
      </c>
      <c r="X26" s="118"/>
      <c r="Y26" s="119" t="n">
        <v>280</v>
      </c>
      <c r="Z26" s="106"/>
      <c r="AA26" s="117" t="n">
        <v>272</v>
      </c>
      <c r="AB26" s="118"/>
      <c r="AC26" s="119" t="n">
        <v>271</v>
      </c>
      <c r="AD26" s="106"/>
      <c r="AE26" s="117" t="n">
        <v>263</v>
      </c>
      <c r="AF26" s="118"/>
      <c r="AG26" s="119" t="n">
        <v>262</v>
      </c>
      <c r="AH26" s="106"/>
      <c r="AI26" s="117" t="n">
        <v>254</v>
      </c>
      <c r="AJ26" s="118"/>
      <c r="AK26" s="119" t="n">
        <v>253</v>
      </c>
      <c r="AL26" s="20"/>
      <c r="AM26" s="0" t="n">
        <v>6</v>
      </c>
    </row>
    <row r="27" customFormat="false" ht="17" hidden="false" customHeight="false" outlineLevel="0" collapsed="false">
      <c r="C27" s="0" t="n">
        <v>7</v>
      </c>
      <c r="D27" s="26"/>
      <c r="E27" s="54"/>
      <c r="F27" s="54"/>
      <c r="G27" s="54"/>
      <c r="H27" s="54"/>
      <c r="I27" s="54"/>
      <c r="J27" s="54" t="s">
        <v>82</v>
      </c>
      <c r="K27" s="54"/>
      <c r="L27" s="84" t="s">
        <v>81</v>
      </c>
      <c r="M27" s="54"/>
      <c r="N27" s="84"/>
      <c r="O27" s="54"/>
      <c r="P27" s="54"/>
      <c r="Q27" s="54"/>
      <c r="R27" s="54"/>
      <c r="S27" s="54"/>
      <c r="T27" s="55"/>
      <c r="U27" s="120"/>
      <c r="V27" s="57"/>
      <c r="W27" s="56"/>
      <c r="X27" s="56"/>
      <c r="Y27" s="56"/>
      <c r="Z27" s="56"/>
      <c r="AA27" s="56"/>
      <c r="AB27" s="56" t="s">
        <v>82</v>
      </c>
      <c r="AC27" s="56"/>
      <c r="AD27" s="84" t="s">
        <v>81</v>
      </c>
      <c r="AE27" s="56"/>
      <c r="AF27" s="84"/>
      <c r="AG27" s="56"/>
      <c r="AH27" s="56"/>
      <c r="AI27" s="56"/>
      <c r="AJ27" s="56"/>
      <c r="AK27" s="56"/>
      <c r="AL27" s="20"/>
      <c r="AM27" s="0" t="n">
        <v>7</v>
      </c>
    </row>
    <row r="28" customFormat="false" ht="16" hidden="false" customHeight="false" outlineLevel="0" collapsed="false">
      <c r="C28" s="0" t="n">
        <v>8</v>
      </c>
      <c r="D28" s="26"/>
      <c r="E28" s="96" t="n">
        <v>145</v>
      </c>
      <c r="F28" s="97"/>
      <c r="G28" s="98" t="n">
        <v>146</v>
      </c>
      <c r="H28" s="99"/>
      <c r="I28" s="96" t="n">
        <v>154</v>
      </c>
      <c r="J28" s="97"/>
      <c r="K28" s="98" t="n">
        <v>155</v>
      </c>
      <c r="L28" s="99"/>
      <c r="M28" s="96" t="n">
        <v>163</v>
      </c>
      <c r="N28" s="97"/>
      <c r="O28" s="98" t="n">
        <v>164</v>
      </c>
      <c r="P28" s="99"/>
      <c r="Q28" s="96" t="n">
        <v>172</v>
      </c>
      <c r="R28" s="97"/>
      <c r="S28" s="98" t="n">
        <v>173</v>
      </c>
      <c r="T28" s="100"/>
      <c r="U28" s="101"/>
      <c r="V28" s="102"/>
      <c r="W28" s="103" t="n">
        <v>217</v>
      </c>
      <c r="X28" s="104"/>
      <c r="Y28" s="105" t="n">
        <v>218</v>
      </c>
      <c r="Z28" s="106"/>
      <c r="AA28" s="103" t="n">
        <v>226</v>
      </c>
      <c r="AB28" s="104"/>
      <c r="AC28" s="105" t="n">
        <v>227</v>
      </c>
      <c r="AD28" s="106"/>
      <c r="AE28" s="103" t="n">
        <v>235</v>
      </c>
      <c r="AF28" s="104"/>
      <c r="AG28" s="105" t="n">
        <v>236</v>
      </c>
      <c r="AH28" s="106"/>
      <c r="AI28" s="103" t="n">
        <v>244</v>
      </c>
      <c r="AJ28" s="104"/>
      <c r="AK28" s="105" t="n">
        <v>245</v>
      </c>
      <c r="AL28" s="20"/>
      <c r="AM28" s="0" t="n">
        <v>8</v>
      </c>
    </row>
    <row r="29" customFormat="false" ht="16" hidden="false" customHeight="false" outlineLevel="0" collapsed="false">
      <c r="C29" s="0" t="n">
        <v>9</v>
      </c>
      <c r="D29" s="26"/>
      <c r="E29" s="107"/>
      <c r="F29" s="108" t="n">
        <v>147</v>
      </c>
      <c r="G29" s="109"/>
      <c r="H29" s="99"/>
      <c r="I29" s="107"/>
      <c r="J29" s="108" t="n">
        <v>156</v>
      </c>
      <c r="K29" s="109"/>
      <c r="L29" s="99"/>
      <c r="M29" s="107"/>
      <c r="N29" s="108" t="n">
        <v>165</v>
      </c>
      <c r="O29" s="109"/>
      <c r="P29" s="99"/>
      <c r="Q29" s="107"/>
      <c r="R29" s="108" t="n">
        <v>174</v>
      </c>
      <c r="S29" s="109"/>
      <c r="T29" s="100"/>
      <c r="U29" s="101"/>
      <c r="V29" s="102"/>
      <c r="W29" s="110"/>
      <c r="X29" s="111" t="n">
        <v>219</v>
      </c>
      <c r="Y29" s="112"/>
      <c r="Z29" s="106"/>
      <c r="AA29" s="110"/>
      <c r="AB29" s="111" t="n">
        <v>228</v>
      </c>
      <c r="AC29" s="112"/>
      <c r="AD29" s="106"/>
      <c r="AE29" s="110"/>
      <c r="AF29" s="111" t="n">
        <v>237</v>
      </c>
      <c r="AG29" s="112"/>
      <c r="AH29" s="106"/>
      <c r="AI29" s="110"/>
      <c r="AJ29" s="111" t="n">
        <v>246</v>
      </c>
      <c r="AK29" s="112"/>
      <c r="AL29" s="20"/>
      <c r="AM29" s="0" t="n">
        <v>9</v>
      </c>
    </row>
    <row r="30" customFormat="false" ht="16" hidden="false" customHeight="false" outlineLevel="0" collapsed="false">
      <c r="C30" s="0" t="n">
        <v>10</v>
      </c>
      <c r="D30" s="26"/>
      <c r="E30" s="107" t="n">
        <v>148</v>
      </c>
      <c r="F30" s="108"/>
      <c r="G30" s="109" t="n">
        <v>149</v>
      </c>
      <c r="H30" s="99"/>
      <c r="I30" s="107" t="n">
        <v>157</v>
      </c>
      <c r="J30" s="108"/>
      <c r="K30" s="109" t="n">
        <v>158</v>
      </c>
      <c r="L30" s="99"/>
      <c r="M30" s="107" t="n">
        <v>166</v>
      </c>
      <c r="N30" s="108"/>
      <c r="O30" s="109" t="n">
        <v>167</v>
      </c>
      <c r="P30" s="99"/>
      <c r="Q30" s="107" t="n">
        <v>175</v>
      </c>
      <c r="R30" s="108"/>
      <c r="S30" s="109" t="n">
        <v>176</v>
      </c>
      <c r="T30" s="100"/>
      <c r="U30" s="101"/>
      <c r="V30" s="102"/>
      <c r="W30" s="110" t="n">
        <v>220</v>
      </c>
      <c r="X30" s="111"/>
      <c r="Y30" s="112" t="n">
        <v>221</v>
      </c>
      <c r="Z30" s="106"/>
      <c r="AA30" s="110" t="n">
        <v>229</v>
      </c>
      <c r="AB30" s="111"/>
      <c r="AC30" s="112" t="n">
        <v>230</v>
      </c>
      <c r="AD30" s="106"/>
      <c r="AE30" s="110" t="n">
        <v>238</v>
      </c>
      <c r="AF30" s="111"/>
      <c r="AG30" s="112" t="n">
        <v>239</v>
      </c>
      <c r="AH30" s="106"/>
      <c r="AI30" s="110" t="n">
        <v>247</v>
      </c>
      <c r="AJ30" s="111"/>
      <c r="AK30" s="112" t="n">
        <v>248</v>
      </c>
      <c r="AL30" s="20"/>
      <c r="AM30" s="0" t="n">
        <v>10</v>
      </c>
    </row>
    <row r="31" customFormat="false" ht="16" hidden="false" customHeight="false" outlineLevel="0" collapsed="false">
      <c r="C31" s="0" t="n">
        <v>11</v>
      </c>
      <c r="D31" s="26"/>
      <c r="E31" s="107"/>
      <c r="F31" s="108" t="n">
        <v>150</v>
      </c>
      <c r="G31" s="109"/>
      <c r="H31" s="99"/>
      <c r="I31" s="107"/>
      <c r="J31" s="108" t="n">
        <v>159</v>
      </c>
      <c r="K31" s="109"/>
      <c r="L31" s="99"/>
      <c r="M31" s="107"/>
      <c r="N31" s="108" t="n">
        <v>168</v>
      </c>
      <c r="O31" s="109"/>
      <c r="P31" s="99"/>
      <c r="Q31" s="107"/>
      <c r="R31" s="108" t="n">
        <v>177</v>
      </c>
      <c r="S31" s="109"/>
      <c r="T31" s="100"/>
      <c r="U31" s="101"/>
      <c r="V31" s="102"/>
      <c r="W31" s="110"/>
      <c r="X31" s="111" t="n">
        <v>222</v>
      </c>
      <c r="Y31" s="112"/>
      <c r="Z31" s="106"/>
      <c r="AA31" s="110"/>
      <c r="AB31" s="111" t="n">
        <v>231</v>
      </c>
      <c r="AC31" s="112"/>
      <c r="AD31" s="106"/>
      <c r="AE31" s="110"/>
      <c r="AF31" s="111" t="n">
        <v>240</v>
      </c>
      <c r="AG31" s="112"/>
      <c r="AH31" s="106"/>
      <c r="AI31" s="110"/>
      <c r="AJ31" s="111" t="n">
        <v>249</v>
      </c>
      <c r="AK31" s="112"/>
      <c r="AL31" s="20"/>
      <c r="AM31" s="0" t="n">
        <v>11</v>
      </c>
    </row>
    <row r="32" customFormat="false" ht="16" hidden="false" customHeight="false" outlineLevel="0" collapsed="false">
      <c r="C32" s="0" t="n">
        <v>12</v>
      </c>
      <c r="D32" s="26"/>
      <c r="E32" s="107" t="n">
        <v>151</v>
      </c>
      <c r="F32" s="108"/>
      <c r="G32" s="109" t="n">
        <v>152</v>
      </c>
      <c r="H32" s="99"/>
      <c r="I32" s="107" t="n">
        <v>160</v>
      </c>
      <c r="J32" s="108"/>
      <c r="K32" s="109" t="n">
        <v>161</v>
      </c>
      <c r="L32" s="99"/>
      <c r="M32" s="107" t="n">
        <v>169</v>
      </c>
      <c r="N32" s="108"/>
      <c r="O32" s="109" t="n">
        <v>170</v>
      </c>
      <c r="P32" s="99"/>
      <c r="Q32" s="107" t="n">
        <v>178</v>
      </c>
      <c r="R32" s="108"/>
      <c r="S32" s="109" t="n">
        <v>179</v>
      </c>
      <c r="T32" s="100"/>
      <c r="U32" s="101"/>
      <c r="V32" s="102"/>
      <c r="W32" s="110" t="n">
        <v>223</v>
      </c>
      <c r="X32" s="111"/>
      <c r="Y32" s="112" t="n">
        <v>224</v>
      </c>
      <c r="Z32" s="106"/>
      <c r="AA32" s="110" t="n">
        <v>232</v>
      </c>
      <c r="AB32" s="111"/>
      <c r="AC32" s="112" t="n">
        <v>233</v>
      </c>
      <c r="AD32" s="106"/>
      <c r="AE32" s="110" t="n">
        <v>241</v>
      </c>
      <c r="AF32" s="111"/>
      <c r="AG32" s="112" t="n">
        <v>242</v>
      </c>
      <c r="AH32" s="106"/>
      <c r="AI32" s="110" t="n">
        <v>250</v>
      </c>
      <c r="AJ32" s="111"/>
      <c r="AK32" s="112" t="n">
        <v>251</v>
      </c>
      <c r="AL32" s="20"/>
      <c r="AM32" s="0" t="n">
        <v>12</v>
      </c>
    </row>
    <row r="33" customFormat="false" ht="17" hidden="false" customHeight="false" outlineLevel="0" collapsed="false">
      <c r="C33" s="0" t="n">
        <v>13</v>
      </c>
      <c r="D33" s="26"/>
      <c r="E33" s="114"/>
      <c r="F33" s="115" t="n">
        <v>153</v>
      </c>
      <c r="G33" s="116"/>
      <c r="H33" s="99"/>
      <c r="I33" s="114"/>
      <c r="J33" s="115" t="n">
        <v>162</v>
      </c>
      <c r="K33" s="116"/>
      <c r="L33" s="99"/>
      <c r="M33" s="114"/>
      <c r="N33" s="115" t="n">
        <v>171</v>
      </c>
      <c r="O33" s="116"/>
      <c r="P33" s="99"/>
      <c r="Q33" s="114"/>
      <c r="R33" s="115" t="n">
        <v>180</v>
      </c>
      <c r="S33" s="116"/>
      <c r="T33" s="100"/>
      <c r="U33" s="101"/>
      <c r="V33" s="102"/>
      <c r="W33" s="117"/>
      <c r="X33" s="118" t="n">
        <v>225</v>
      </c>
      <c r="Y33" s="119"/>
      <c r="Z33" s="106"/>
      <c r="AA33" s="117"/>
      <c r="AB33" s="118" t="n">
        <v>234</v>
      </c>
      <c r="AC33" s="119"/>
      <c r="AD33" s="106"/>
      <c r="AE33" s="117"/>
      <c r="AF33" s="118" t="n">
        <v>243</v>
      </c>
      <c r="AG33" s="119"/>
      <c r="AH33" s="106"/>
      <c r="AI33" s="117"/>
      <c r="AJ33" s="118" t="n">
        <v>252</v>
      </c>
      <c r="AK33" s="119"/>
      <c r="AL33" s="20"/>
      <c r="AM33" s="0" t="n">
        <v>13</v>
      </c>
    </row>
    <row r="34" customFormat="false" ht="16" hidden="false" customHeight="false" outlineLevel="0" collapsed="false">
      <c r="D34" s="26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120"/>
      <c r="V34" s="57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20"/>
    </row>
    <row r="35" customFormat="false" ht="17" hidden="false" customHeight="false" outlineLevel="0" collapsed="false">
      <c r="D35" s="92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2"/>
      <c r="V35" s="92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32"/>
    </row>
    <row r="36" customFormat="false" ht="17" hidden="false" customHeight="false" outlineLevel="0" collapsed="false"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V36" s="94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94"/>
    </row>
    <row r="37" customFormat="false" ht="17" hidden="false" customHeight="false" outlineLevel="0" collapsed="false">
      <c r="D37" s="48"/>
      <c r="E37" s="14"/>
      <c r="F37" s="14"/>
      <c r="G37" s="14"/>
      <c r="H37" s="14"/>
      <c r="I37" s="14"/>
      <c r="J37" s="14"/>
      <c r="K37" s="14"/>
      <c r="L37" s="14" t="s">
        <v>86</v>
      </c>
      <c r="M37" s="14"/>
      <c r="N37" s="14"/>
      <c r="O37" s="14"/>
      <c r="P37" s="14"/>
      <c r="Q37" s="14"/>
      <c r="R37" s="14"/>
      <c r="S37" s="14"/>
      <c r="T37" s="15"/>
      <c r="U37" s="50"/>
      <c r="V37" s="48"/>
      <c r="W37" s="50"/>
      <c r="X37" s="50"/>
      <c r="Y37" s="50"/>
      <c r="Z37" s="50"/>
      <c r="AA37" s="50"/>
      <c r="AB37" s="50"/>
      <c r="AC37" s="50"/>
      <c r="AD37" s="50" t="s">
        <v>87</v>
      </c>
      <c r="AE37" s="50"/>
      <c r="AF37" s="50"/>
      <c r="AG37" s="50"/>
      <c r="AH37" s="50"/>
      <c r="AI37" s="50"/>
      <c r="AJ37" s="50"/>
      <c r="AK37" s="50"/>
      <c r="AL37" s="15"/>
    </row>
    <row r="38" customFormat="false" ht="16" hidden="false" customHeight="false" outlineLevel="0" collapsed="false">
      <c r="C38" s="0" t="n">
        <v>1</v>
      </c>
      <c r="D38" s="26"/>
      <c r="E38" s="51"/>
      <c r="F38" s="52" t="n">
        <f aca="false">J38+9</f>
        <v>396</v>
      </c>
      <c r="G38" s="53"/>
      <c r="H38" s="54"/>
      <c r="I38" s="51"/>
      <c r="J38" s="52" t="n">
        <f aca="false">N38+9</f>
        <v>387</v>
      </c>
      <c r="K38" s="53"/>
      <c r="L38" s="54"/>
      <c r="M38" s="51"/>
      <c r="N38" s="52" t="n">
        <f aca="false">R38+9</f>
        <v>378</v>
      </c>
      <c r="O38" s="53"/>
      <c r="P38" s="54"/>
      <c r="Q38" s="51"/>
      <c r="R38" s="52" t="n">
        <f aca="false">Q39+1</f>
        <v>369</v>
      </c>
      <c r="S38" s="53"/>
      <c r="T38" s="55"/>
      <c r="U38" s="56"/>
      <c r="V38" s="57"/>
      <c r="W38" s="58"/>
      <c r="X38" s="59" t="n">
        <f aca="false">AB38+9</f>
        <v>324</v>
      </c>
      <c r="Y38" s="60"/>
      <c r="Z38" s="56"/>
      <c r="AA38" s="58"/>
      <c r="AB38" s="59" t="n">
        <f aca="false">AF38+9</f>
        <v>315</v>
      </c>
      <c r="AC38" s="60"/>
      <c r="AD38" s="56"/>
      <c r="AE38" s="58"/>
      <c r="AF38" s="59" t="n">
        <f aca="false">AJ38+9</f>
        <v>306</v>
      </c>
      <c r="AG38" s="60"/>
      <c r="AH38" s="56"/>
      <c r="AI38" s="58"/>
      <c r="AJ38" s="59" t="n">
        <f aca="false">AI39+1</f>
        <v>297</v>
      </c>
      <c r="AK38" s="60"/>
      <c r="AL38" s="20"/>
      <c r="AM38" s="0" t="n">
        <v>1</v>
      </c>
    </row>
    <row r="39" customFormat="false" ht="16" hidden="false" customHeight="false" outlineLevel="0" collapsed="false">
      <c r="C39" s="0" t="n">
        <v>2</v>
      </c>
      <c r="D39" s="26"/>
      <c r="E39" s="63" t="n">
        <f aca="false">I39+9</f>
        <v>395</v>
      </c>
      <c r="F39" s="64"/>
      <c r="G39" s="65" t="n">
        <f aca="false">K39+9</f>
        <v>394</v>
      </c>
      <c r="H39" s="54"/>
      <c r="I39" s="66" t="n">
        <f aca="false">M39+9</f>
        <v>386</v>
      </c>
      <c r="J39" s="64"/>
      <c r="K39" s="88" t="n">
        <f aca="false">O39+9</f>
        <v>385</v>
      </c>
      <c r="L39" s="54"/>
      <c r="M39" s="63" t="n">
        <f aca="false">Q39+9</f>
        <v>377</v>
      </c>
      <c r="N39" s="64"/>
      <c r="O39" s="65" t="n">
        <f aca="false">S39+9</f>
        <v>376</v>
      </c>
      <c r="P39" s="54"/>
      <c r="Q39" s="121" t="n">
        <f aca="false">S39+1</f>
        <v>368</v>
      </c>
      <c r="R39" s="64"/>
      <c r="S39" s="65" t="n">
        <f aca="false">R40+1</f>
        <v>367</v>
      </c>
      <c r="T39" s="55"/>
      <c r="U39" s="56"/>
      <c r="V39" s="57"/>
      <c r="W39" s="67" t="n">
        <f aca="false">AA39+9</f>
        <v>323</v>
      </c>
      <c r="X39" s="68"/>
      <c r="Y39" s="70" t="n">
        <f aca="false">AC39+9</f>
        <v>322</v>
      </c>
      <c r="Z39" s="56"/>
      <c r="AA39" s="67" t="n">
        <f aca="false">AE39+9</f>
        <v>314</v>
      </c>
      <c r="AB39" s="68"/>
      <c r="AC39" s="69" t="n">
        <f aca="false">AG39+9</f>
        <v>313</v>
      </c>
      <c r="AD39" s="56"/>
      <c r="AE39" s="67" t="n">
        <f aca="false">AI39+9</f>
        <v>305</v>
      </c>
      <c r="AF39" s="68"/>
      <c r="AG39" s="70" t="n">
        <f aca="false">AK39+9</f>
        <v>304</v>
      </c>
      <c r="AH39" s="56"/>
      <c r="AI39" s="67" t="n">
        <f aca="false">AK39+1</f>
        <v>296</v>
      </c>
      <c r="AJ39" s="68"/>
      <c r="AK39" s="70" t="n">
        <f aca="false">AJ40+1</f>
        <v>295</v>
      </c>
      <c r="AL39" s="20"/>
      <c r="AM39" s="0" t="n">
        <v>2</v>
      </c>
    </row>
    <row r="40" customFormat="false" ht="16" hidden="false" customHeight="false" outlineLevel="0" collapsed="false">
      <c r="C40" s="0" t="n">
        <v>3</v>
      </c>
      <c r="D40" s="26"/>
      <c r="E40" s="63"/>
      <c r="F40" s="64" t="n">
        <f aca="false">J40+9</f>
        <v>393</v>
      </c>
      <c r="G40" s="65"/>
      <c r="H40" s="54"/>
      <c r="I40" s="63"/>
      <c r="J40" s="64" t="n">
        <f aca="false">N40+9</f>
        <v>384</v>
      </c>
      <c r="K40" s="65"/>
      <c r="L40" s="54"/>
      <c r="M40" s="63"/>
      <c r="N40" s="64" t="n">
        <f aca="false">R40+9</f>
        <v>375</v>
      </c>
      <c r="O40" s="65"/>
      <c r="P40" s="54"/>
      <c r="Q40" s="63"/>
      <c r="R40" s="64" t="n">
        <f aca="false">Q41+1</f>
        <v>366</v>
      </c>
      <c r="S40" s="65"/>
      <c r="T40" s="55"/>
      <c r="U40" s="56"/>
      <c r="V40" s="57"/>
      <c r="W40" s="67"/>
      <c r="X40" s="122" t="n">
        <f aca="false">AB40+9</f>
        <v>321</v>
      </c>
      <c r="Y40" s="70"/>
      <c r="Z40" s="56"/>
      <c r="AA40" s="67"/>
      <c r="AB40" s="68" t="n">
        <f aca="false">AF40+9</f>
        <v>312</v>
      </c>
      <c r="AC40" s="70"/>
      <c r="AD40" s="56"/>
      <c r="AE40" s="67"/>
      <c r="AF40" s="68" t="n">
        <f aca="false">AJ40+9</f>
        <v>303</v>
      </c>
      <c r="AG40" s="70"/>
      <c r="AH40" s="56"/>
      <c r="AI40" s="67"/>
      <c r="AJ40" s="68" t="n">
        <f aca="false">AI41+1</f>
        <v>294</v>
      </c>
      <c r="AK40" s="70"/>
      <c r="AL40" s="20"/>
      <c r="AM40" s="0" t="n">
        <v>3</v>
      </c>
    </row>
    <row r="41" customFormat="false" ht="16" hidden="false" customHeight="false" outlineLevel="0" collapsed="false">
      <c r="C41" s="0" t="n">
        <v>4</v>
      </c>
      <c r="D41" s="26"/>
      <c r="E41" s="63" t="n">
        <f aca="false">I41+9</f>
        <v>392</v>
      </c>
      <c r="F41" s="64"/>
      <c r="G41" s="65" t="n">
        <f aca="false">K41+9</f>
        <v>391</v>
      </c>
      <c r="H41" s="54"/>
      <c r="I41" s="63" t="n">
        <f aca="false">M41+9</f>
        <v>383</v>
      </c>
      <c r="J41" s="64"/>
      <c r="K41" s="65" t="n">
        <f aca="false">O41+9</f>
        <v>382</v>
      </c>
      <c r="L41" s="54"/>
      <c r="M41" s="63" t="n">
        <f aca="false">Q41+9</f>
        <v>374</v>
      </c>
      <c r="N41" s="64"/>
      <c r="O41" s="73" t="n">
        <f aca="false">S41+9</f>
        <v>373</v>
      </c>
      <c r="P41" s="54"/>
      <c r="Q41" s="63" t="n">
        <f aca="false">S41+1</f>
        <v>365</v>
      </c>
      <c r="R41" s="64"/>
      <c r="S41" s="65" t="n">
        <f aca="false">R42+1</f>
        <v>364</v>
      </c>
      <c r="T41" s="55"/>
      <c r="U41" s="56"/>
      <c r="V41" s="57"/>
      <c r="W41" s="67" t="n">
        <f aca="false">AA41+9</f>
        <v>320</v>
      </c>
      <c r="X41" s="68"/>
      <c r="Y41" s="70" t="n">
        <f aca="false">AC41+9</f>
        <v>319</v>
      </c>
      <c r="Z41" s="56"/>
      <c r="AA41" s="67" t="n">
        <f aca="false">AE41+9</f>
        <v>311</v>
      </c>
      <c r="AB41" s="68"/>
      <c r="AC41" s="70" t="n">
        <f aca="false">AG41+9</f>
        <v>310</v>
      </c>
      <c r="AD41" s="56"/>
      <c r="AE41" s="67" t="n">
        <f aca="false">AI41+9</f>
        <v>302</v>
      </c>
      <c r="AF41" s="68"/>
      <c r="AG41" s="70" t="n">
        <f aca="false">AK41+9</f>
        <v>301</v>
      </c>
      <c r="AH41" s="56"/>
      <c r="AI41" s="67" t="n">
        <f aca="false">AK41+1</f>
        <v>293</v>
      </c>
      <c r="AJ41" s="68"/>
      <c r="AK41" s="70" t="n">
        <f aca="false">AJ42+1</f>
        <v>292</v>
      </c>
      <c r="AL41" s="20"/>
      <c r="AM41" s="0" t="n">
        <v>4</v>
      </c>
    </row>
    <row r="42" customFormat="false" ht="16" hidden="false" customHeight="false" outlineLevel="0" collapsed="false">
      <c r="C42" s="0" t="n">
        <v>5</v>
      </c>
      <c r="D42" s="26"/>
      <c r="E42" s="63"/>
      <c r="F42" s="64" t="n">
        <f aca="false">J42+9</f>
        <v>390</v>
      </c>
      <c r="G42" s="65"/>
      <c r="H42" s="54"/>
      <c r="I42" s="63"/>
      <c r="J42" s="64" t="n">
        <f aca="false">N42+9</f>
        <v>381</v>
      </c>
      <c r="K42" s="65"/>
      <c r="L42" s="54"/>
      <c r="M42" s="63"/>
      <c r="N42" s="64" t="n">
        <f aca="false">R42+9</f>
        <v>372</v>
      </c>
      <c r="O42" s="65"/>
      <c r="P42" s="54"/>
      <c r="Q42" s="63"/>
      <c r="R42" s="64" t="n">
        <f aca="false">Q43+1</f>
        <v>363</v>
      </c>
      <c r="S42" s="65"/>
      <c r="T42" s="55"/>
      <c r="U42" s="56"/>
      <c r="V42" s="57"/>
      <c r="W42" s="67"/>
      <c r="X42" s="68" t="n">
        <f aca="false">AB42+9</f>
        <v>318</v>
      </c>
      <c r="Y42" s="70"/>
      <c r="Z42" s="56"/>
      <c r="AA42" s="67"/>
      <c r="AB42" s="122" t="n">
        <f aca="false">AF42+9</f>
        <v>309</v>
      </c>
      <c r="AC42" s="70"/>
      <c r="AD42" s="56"/>
      <c r="AE42" s="67"/>
      <c r="AF42" s="68" t="n">
        <f aca="false">AJ42+9</f>
        <v>300</v>
      </c>
      <c r="AG42" s="70"/>
      <c r="AH42" s="56"/>
      <c r="AI42" s="67"/>
      <c r="AJ42" s="68" t="n">
        <f aca="false">AI43+1</f>
        <v>291</v>
      </c>
      <c r="AK42" s="70"/>
      <c r="AL42" s="20"/>
      <c r="AM42" s="0" t="n">
        <v>5</v>
      </c>
    </row>
    <row r="43" customFormat="false" ht="17" hidden="false" customHeight="false" outlineLevel="0" collapsed="false">
      <c r="C43" s="0" t="n">
        <v>6</v>
      </c>
      <c r="D43" s="26"/>
      <c r="E43" s="78" t="n">
        <f aca="false">I43+9</f>
        <v>389</v>
      </c>
      <c r="F43" s="75"/>
      <c r="G43" s="76" t="n">
        <f aca="false">K43+9</f>
        <v>388</v>
      </c>
      <c r="H43" s="54"/>
      <c r="I43" s="123" t="n">
        <f aca="false">M43+9</f>
        <v>380</v>
      </c>
      <c r="J43" s="75"/>
      <c r="K43" s="76" t="n">
        <f aca="false">O43+9</f>
        <v>379</v>
      </c>
      <c r="L43" s="54"/>
      <c r="M43" s="78" t="n">
        <f aca="false">Q43+9</f>
        <v>371</v>
      </c>
      <c r="N43" s="75"/>
      <c r="O43" s="76" t="n">
        <f aca="false">S43+9</f>
        <v>370</v>
      </c>
      <c r="P43" s="54"/>
      <c r="Q43" s="78" t="n">
        <f aca="false">S43+1</f>
        <v>362</v>
      </c>
      <c r="R43" s="75"/>
      <c r="S43" s="124" t="n">
        <f aca="false">AJ50+1</f>
        <v>361</v>
      </c>
      <c r="T43" s="55"/>
      <c r="U43" s="56"/>
      <c r="V43" s="57"/>
      <c r="W43" s="82" t="n">
        <f aca="false">AA43+9</f>
        <v>317</v>
      </c>
      <c r="X43" s="80"/>
      <c r="Y43" s="125" t="n">
        <f aca="false">AC43+9</f>
        <v>316</v>
      </c>
      <c r="Z43" s="56"/>
      <c r="AA43" s="82" t="n">
        <f aca="false">AE43+9</f>
        <v>308</v>
      </c>
      <c r="AB43" s="80"/>
      <c r="AC43" s="81" t="n">
        <f aca="false">AG43+9</f>
        <v>307</v>
      </c>
      <c r="AD43" s="56"/>
      <c r="AE43" s="82" t="n">
        <f aca="false">AI43+9</f>
        <v>299</v>
      </c>
      <c r="AF43" s="80"/>
      <c r="AG43" s="126" t="n">
        <f aca="false">AK43+9</f>
        <v>298</v>
      </c>
      <c r="AH43" s="56"/>
      <c r="AI43" s="83" t="n">
        <f aca="false">AK43+1</f>
        <v>290</v>
      </c>
      <c r="AJ43" s="80"/>
      <c r="AK43" s="81" t="n">
        <v>289</v>
      </c>
      <c r="AL43" s="20"/>
      <c r="AM43" s="0" t="n">
        <v>6</v>
      </c>
    </row>
    <row r="44" customFormat="false" ht="17" hidden="false" customHeight="false" outlineLevel="0" collapsed="false">
      <c r="C44" s="0" t="n">
        <v>7</v>
      </c>
      <c r="D44" s="26"/>
      <c r="E44" s="54"/>
      <c r="F44" s="54"/>
      <c r="G44" s="54"/>
      <c r="H44" s="54"/>
      <c r="I44" s="54"/>
      <c r="J44" s="54"/>
      <c r="K44" s="54"/>
      <c r="L44" s="84" t="s">
        <v>81</v>
      </c>
      <c r="M44" s="54"/>
      <c r="N44" s="84" t="s">
        <v>82</v>
      </c>
      <c r="O44" s="54"/>
      <c r="P44" s="54"/>
      <c r="Q44" s="54"/>
      <c r="R44" s="54"/>
      <c r="S44" s="54"/>
      <c r="T44" s="55"/>
      <c r="U44" s="85" t="s">
        <v>74</v>
      </c>
      <c r="V44" s="57"/>
      <c r="W44" s="56"/>
      <c r="X44" s="56"/>
      <c r="Y44" s="56"/>
      <c r="Z44" s="56"/>
      <c r="AA44" s="56"/>
      <c r="AB44" s="56"/>
      <c r="AC44" s="56"/>
      <c r="AD44" s="84" t="s">
        <v>81</v>
      </c>
      <c r="AE44" s="56"/>
      <c r="AF44" s="84" t="s">
        <v>82</v>
      </c>
      <c r="AG44" s="56"/>
      <c r="AH44" s="56"/>
      <c r="AI44" s="56"/>
      <c r="AJ44" s="56"/>
      <c r="AK44" s="56"/>
      <c r="AL44" s="20"/>
      <c r="AM44" s="0" t="n">
        <v>7</v>
      </c>
    </row>
    <row r="45" customFormat="false" ht="16" hidden="false" customHeight="false" outlineLevel="0" collapsed="false">
      <c r="C45" s="0" t="n">
        <v>8</v>
      </c>
      <c r="D45" s="26"/>
      <c r="E45" s="51" t="n">
        <f aca="false">F38+1</f>
        <v>397</v>
      </c>
      <c r="F45" s="52"/>
      <c r="G45" s="53" t="n">
        <f aca="false">E45+1</f>
        <v>398</v>
      </c>
      <c r="H45" s="54"/>
      <c r="I45" s="51" t="n">
        <f aca="false">E45+9</f>
        <v>406</v>
      </c>
      <c r="J45" s="52"/>
      <c r="K45" s="53" t="n">
        <f aca="false">G45+9</f>
        <v>407</v>
      </c>
      <c r="L45" s="54"/>
      <c r="M45" s="51" t="n">
        <f aca="false">I45+9</f>
        <v>415</v>
      </c>
      <c r="N45" s="52"/>
      <c r="O45" s="53" t="n">
        <f aca="false">K45+9</f>
        <v>416</v>
      </c>
      <c r="P45" s="54"/>
      <c r="Q45" s="51" t="n">
        <f aca="false">M45+9</f>
        <v>424</v>
      </c>
      <c r="R45" s="52"/>
      <c r="S45" s="53" t="n">
        <f aca="false">O45+9</f>
        <v>425</v>
      </c>
      <c r="T45" s="55"/>
      <c r="U45" s="56"/>
      <c r="V45" s="57"/>
      <c r="W45" s="58" t="n">
        <f aca="false">X38+1</f>
        <v>325</v>
      </c>
      <c r="X45" s="59"/>
      <c r="Y45" s="60" t="n">
        <f aca="false">W45+1</f>
        <v>326</v>
      </c>
      <c r="Z45" s="56"/>
      <c r="AA45" s="58" t="n">
        <f aca="false">W45+9</f>
        <v>334</v>
      </c>
      <c r="AB45" s="59"/>
      <c r="AC45" s="60" t="n">
        <f aca="false">Y45+9</f>
        <v>335</v>
      </c>
      <c r="AD45" s="56"/>
      <c r="AE45" s="58" t="n">
        <f aca="false">AA45+9</f>
        <v>343</v>
      </c>
      <c r="AF45" s="59"/>
      <c r="AG45" s="60" t="n">
        <f aca="false">AC45+9</f>
        <v>344</v>
      </c>
      <c r="AH45" s="56"/>
      <c r="AI45" s="58" t="n">
        <f aca="false">AE45+9</f>
        <v>352</v>
      </c>
      <c r="AJ45" s="59"/>
      <c r="AK45" s="60" t="n">
        <f aca="false">AG45+9</f>
        <v>353</v>
      </c>
      <c r="AL45" s="20"/>
      <c r="AM45" s="0" t="n">
        <v>8</v>
      </c>
    </row>
    <row r="46" customFormat="false" ht="16" hidden="false" customHeight="false" outlineLevel="0" collapsed="false">
      <c r="C46" s="0" t="n">
        <v>9</v>
      </c>
      <c r="D46" s="26"/>
      <c r="E46" s="63"/>
      <c r="F46" s="64" t="n">
        <f aca="false">G45+1</f>
        <v>399</v>
      </c>
      <c r="G46" s="65"/>
      <c r="H46" s="54"/>
      <c r="I46" s="63"/>
      <c r="J46" s="71" t="n">
        <f aca="false">F46+9</f>
        <v>408</v>
      </c>
      <c r="K46" s="65"/>
      <c r="L46" s="54"/>
      <c r="M46" s="63"/>
      <c r="N46" s="64" t="n">
        <f aca="false">J46+9</f>
        <v>417</v>
      </c>
      <c r="O46" s="65"/>
      <c r="P46" s="54"/>
      <c r="Q46" s="63"/>
      <c r="R46" s="64" t="n">
        <f aca="false">N46+9</f>
        <v>426</v>
      </c>
      <c r="S46" s="65"/>
      <c r="T46" s="55"/>
      <c r="U46" s="56"/>
      <c r="V46" s="57"/>
      <c r="W46" s="67"/>
      <c r="X46" s="68" t="n">
        <f aca="false">Y45+1</f>
        <v>327</v>
      </c>
      <c r="Y46" s="70"/>
      <c r="Z46" s="56"/>
      <c r="AA46" s="67"/>
      <c r="AB46" s="68" t="n">
        <f aca="false">X46+9</f>
        <v>336</v>
      </c>
      <c r="AC46" s="70"/>
      <c r="AD46" s="56"/>
      <c r="AE46" s="67"/>
      <c r="AF46" s="68" t="n">
        <f aca="false">AB46+9</f>
        <v>345</v>
      </c>
      <c r="AG46" s="70"/>
      <c r="AH46" s="56"/>
      <c r="AI46" s="67"/>
      <c r="AJ46" s="68" t="n">
        <f aca="false">AF46+9</f>
        <v>354</v>
      </c>
      <c r="AK46" s="70"/>
      <c r="AL46" s="20"/>
      <c r="AM46" s="0" t="n">
        <v>9</v>
      </c>
    </row>
    <row r="47" customFormat="false" ht="16" hidden="false" customHeight="false" outlineLevel="0" collapsed="false">
      <c r="C47" s="0" t="n">
        <v>10</v>
      </c>
      <c r="D47" s="26"/>
      <c r="E47" s="66" t="n">
        <f aca="false">F46+1</f>
        <v>400</v>
      </c>
      <c r="F47" s="64"/>
      <c r="G47" s="65" t="n">
        <f aca="false">E47+1</f>
        <v>401</v>
      </c>
      <c r="H47" s="54"/>
      <c r="I47" s="63" t="n">
        <f aca="false">E47+9</f>
        <v>409</v>
      </c>
      <c r="J47" s="64"/>
      <c r="K47" s="65" t="n">
        <f aca="false">G47+9</f>
        <v>410</v>
      </c>
      <c r="L47" s="54"/>
      <c r="M47" s="66" t="n">
        <f aca="false">I47+9</f>
        <v>418</v>
      </c>
      <c r="N47" s="64"/>
      <c r="O47" s="65" t="n">
        <f aca="false">K47+9</f>
        <v>419</v>
      </c>
      <c r="P47" s="54"/>
      <c r="Q47" s="63" t="n">
        <f aca="false">M47+9</f>
        <v>427</v>
      </c>
      <c r="R47" s="64"/>
      <c r="S47" s="65" t="n">
        <f aca="false">O47+9</f>
        <v>428</v>
      </c>
      <c r="T47" s="55"/>
      <c r="U47" s="56"/>
      <c r="V47" s="57"/>
      <c r="W47" s="87" t="n">
        <f aca="false">X46+1</f>
        <v>328</v>
      </c>
      <c r="X47" s="68"/>
      <c r="Y47" s="70" t="n">
        <f aca="false">W47+1</f>
        <v>329</v>
      </c>
      <c r="Z47" s="56"/>
      <c r="AA47" s="67" t="n">
        <f aca="false">W47+9</f>
        <v>337</v>
      </c>
      <c r="AB47" s="68"/>
      <c r="AC47" s="70" t="n">
        <f aca="false">Y47+9</f>
        <v>338</v>
      </c>
      <c r="AD47" s="56"/>
      <c r="AE47" s="67" t="n">
        <f aca="false">AA47+9</f>
        <v>346</v>
      </c>
      <c r="AF47" s="68"/>
      <c r="AG47" s="127" t="n">
        <f aca="false">AC47+9</f>
        <v>347</v>
      </c>
      <c r="AH47" s="56"/>
      <c r="AI47" s="87" t="n">
        <f aca="false">AE47+9</f>
        <v>355</v>
      </c>
      <c r="AJ47" s="68"/>
      <c r="AK47" s="70" t="n">
        <f aca="false">AG47+9</f>
        <v>356</v>
      </c>
      <c r="AL47" s="20"/>
      <c r="AM47" s="0" t="n">
        <v>10</v>
      </c>
    </row>
    <row r="48" customFormat="false" ht="16" hidden="false" customHeight="false" outlineLevel="0" collapsed="false">
      <c r="C48" s="0" t="n">
        <v>11</v>
      </c>
      <c r="D48" s="26"/>
      <c r="E48" s="63"/>
      <c r="F48" s="64" t="n">
        <f aca="false">G47+1</f>
        <v>402</v>
      </c>
      <c r="G48" s="65"/>
      <c r="H48" s="54"/>
      <c r="I48" s="63"/>
      <c r="J48" s="64" t="n">
        <f aca="false">F48+9</f>
        <v>411</v>
      </c>
      <c r="K48" s="65"/>
      <c r="L48" s="54"/>
      <c r="M48" s="63"/>
      <c r="N48" s="64" t="n">
        <f aca="false">J48+9</f>
        <v>420</v>
      </c>
      <c r="O48" s="65"/>
      <c r="P48" s="54"/>
      <c r="Q48" s="63"/>
      <c r="R48" s="64" t="n">
        <f aca="false">N48+9</f>
        <v>429</v>
      </c>
      <c r="S48" s="65"/>
      <c r="T48" s="55"/>
      <c r="U48" s="56"/>
      <c r="V48" s="57"/>
      <c r="W48" s="67"/>
      <c r="X48" s="68" t="n">
        <f aca="false">Y47+1</f>
        <v>330</v>
      </c>
      <c r="Y48" s="70"/>
      <c r="Z48" s="56"/>
      <c r="AA48" s="67"/>
      <c r="AB48" s="68" t="n">
        <f aca="false">X48+9</f>
        <v>339</v>
      </c>
      <c r="AC48" s="70"/>
      <c r="AD48" s="56"/>
      <c r="AE48" s="67"/>
      <c r="AF48" s="68" t="n">
        <f aca="false">AB48+9</f>
        <v>348</v>
      </c>
      <c r="AG48" s="70"/>
      <c r="AH48" s="56"/>
      <c r="AI48" s="67"/>
      <c r="AJ48" s="68" t="n">
        <f aca="false">AF48+9</f>
        <v>357</v>
      </c>
      <c r="AK48" s="70"/>
      <c r="AL48" s="20"/>
      <c r="AM48" s="0" t="n">
        <v>11</v>
      </c>
    </row>
    <row r="49" customFormat="false" ht="16" hidden="false" customHeight="false" outlineLevel="0" collapsed="false">
      <c r="C49" s="0" t="n">
        <v>12</v>
      </c>
      <c r="D49" s="26"/>
      <c r="E49" s="63" t="n">
        <f aca="false">F48+1</f>
        <v>403</v>
      </c>
      <c r="F49" s="64"/>
      <c r="G49" s="65" t="n">
        <f aca="false">E49+1</f>
        <v>404</v>
      </c>
      <c r="H49" s="54"/>
      <c r="I49" s="63" t="n">
        <f aca="false">E49+9</f>
        <v>412</v>
      </c>
      <c r="J49" s="64"/>
      <c r="K49" s="65" t="n">
        <f aca="false">G49+9</f>
        <v>413</v>
      </c>
      <c r="L49" s="54"/>
      <c r="M49" s="63" t="n">
        <f aca="false">I49+9</f>
        <v>421</v>
      </c>
      <c r="N49" s="64"/>
      <c r="O49" s="88" t="n">
        <f aca="false">K49+9</f>
        <v>422</v>
      </c>
      <c r="P49" s="54"/>
      <c r="Q49" s="66" t="n">
        <f aca="false">M49+9</f>
        <v>430</v>
      </c>
      <c r="R49" s="64"/>
      <c r="S49" s="65" t="n">
        <f aca="false">O49+9</f>
        <v>431</v>
      </c>
      <c r="T49" s="55"/>
      <c r="U49" s="56"/>
      <c r="V49" s="57"/>
      <c r="W49" s="67" t="n">
        <f aca="false">X48+1</f>
        <v>331</v>
      </c>
      <c r="X49" s="68"/>
      <c r="Y49" s="70" t="n">
        <f aca="false">W49+1</f>
        <v>332</v>
      </c>
      <c r="Z49" s="56"/>
      <c r="AA49" s="67" t="n">
        <f aca="false">W49+9</f>
        <v>340</v>
      </c>
      <c r="AB49" s="68"/>
      <c r="AC49" s="70" t="n">
        <f aca="false">Y49+9</f>
        <v>341</v>
      </c>
      <c r="AD49" s="56"/>
      <c r="AE49" s="87" t="n">
        <f aca="false">AA49+9</f>
        <v>349</v>
      </c>
      <c r="AF49" s="68"/>
      <c r="AG49" s="70" t="n">
        <f aca="false">AC49+9</f>
        <v>350</v>
      </c>
      <c r="AH49" s="56"/>
      <c r="AI49" s="67" t="n">
        <f aca="false">AE49+9</f>
        <v>358</v>
      </c>
      <c r="AJ49" s="68"/>
      <c r="AK49" s="70" t="n">
        <f aca="false">AG49+9</f>
        <v>359</v>
      </c>
      <c r="AL49" s="20"/>
      <c r="AM49" s="0" t="n">
        <v>12</v>
      </c>
    </row>
    <row r="50" customFormat="false" ht="17" hidden="false" customHeight="false" outlineLevel="0" collapsed="false">
      <c r="C50" s="0" t="n">
        <v>13</v>
      </c>
      <c r="D50" s="26"/>
      <c r="E50" s="78"/>
      <c r="F50" s="75" t="n">
        <f aca="false">G49+1</f>
        <v>405</v>
      </c>
      <c r="G50" s="76"/>
      <c r="H50" s="54"/>
      <c r="I50" s="78"/>
      <c r="J50" s="75" t="n">
        <f aca="false">F50+9</f>
        <v>414</v>
      </c>
      <c r="K50" s="76"/>
      <c r="L50" s="54"/>
      <c r="M50" s="78"/>
      <c r="N50" s="75" t="n">
        <f aca="false">J50+9</f>
        <v>423</v>
      </c>
      <c r="O50" s="76"/>
      <c r="P50" s="54"/>
      <c r="Q50" s="78"/>
      <c r="R50" s="75" t="n">
        <f aca="false">N50+9</f>
        <v>432</v>
      </c>
      <c r="S50" s="76"/>
      <c r="T50" s="55"/>
      <c r="U50" s="56"/>
      <c r="V50" s="57"/>
      <c r="W50" s="82"/>
      <c r="X50" s="80" t="n">
        <f aca="false">Y49+1</f>
        <v>333</v>
      </c>
      <c r="Y50" s="81"/>
      <c r="Z50" s="56"/>
      <c r="AA50" s="82"/>
      <c r="AB50" s="80" t="n">
        <f aca="false">X50+9</f>
        <v>342</v>
      </c>
      <c r="AC50" s="81"/>
      <c r="AD50" s="56"/>
      <c r="AE50" s="82"/>
      <c r="AF50" s="80" t="n">
        <f aca="false">AB50+9</f>
        <v>351</v>
      </c>
      <c r="AG50" s="81"/>
      <c r="AH50" s="56"/>
      <c r="AI50" s="82"/>
      <c r="AJ50" s="80" t="n">
        <f aca="false">AF50+9</f>
        <v>360</v>
      </c>
      <c r="AK50" s="81"/>
      <c r="AL50" s="20"/>
      <c r="AM50" s="0" t="n">
        <v>13</v>
      </c>
    </row>
    <row r="51" customFormat="false" ht="17" hidden="false" customHeight="false" outlineLevel="0" collapsed="false">
      <c r="D51" s="9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2"/>
      <c r="U51" s="93"/>
      <c r="V51" s="92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32"/>
    </row>
    <row r="53" customFormat="false" ht="16" hidden="false" customHeight="false" outlineLevel="0" collapsed="false">
      <c r="D53" s="0" t="n">
        <v>1</v>
      </c>
      <c r="E53" s="0" t="n">
        <v>2</v>
      </c>
      <c r="F53" s="0" t="n">
        <v>3</v>
      </c>
      <c r="G53" s="0" t="n">
        <v>4</v>
      </c>
      <c r="H53" s="0" t="n">
        <v>5</v>
      </c>
      <c r="I53" s="0" t="n">
        <v>6</v>
      </c>
      <c r="J53" s="0" t="n">
        <v>7</v>
      </c>
      <c r="K53" s="0" t="n">
        <v>8</v>
      </c>
      <c r="L53" s="0" t="n">
        <v>9</v>
      </c>
      <c r="M53" s="0" t="n">
        <v>10</v>
      </c>
      <c r="N53" s="0" t="n">
        <v>11</v>
      </c>
      <c r="O53" s="0" t="n">
        <v>12</v>
      </c>
      <c r="P53" s="0" t="n">
        <v>13</v>
      </c>
      <c r="Q53" s="0" t="n">
        <v>14</v>
      </c>
      <c r="R53" s="0" t="n">
        <v>15</v>
      </c>
      <c r="S53" s="0" t="n">
        <v>16</v>
      </c>
      <c r="T53" s="0" t="n">
        <v>17</v>
      </c>
      <c r="U53" s="2" t="n">
        <v>18</v>
      </c>
      <c r="V53" s="0" t="n">
        <v>19</v>
      </c>
      <c r="W53" s="2" t="n">
        <v>20</v>
      </c>
      <c r="X53" s="2" t="n">
        <v>21</v>
      </c>
      <c r="Y53" s="2" t="n">
        <v>22</v>
      </c>
      <c r="Z53" s="2" t="n">
        <v>23</v>
      </c>
      <c r="AA53" s="2" t="n">
        <v>24</v>
      </c>
      <c r="AB53" s="2" t="n">
        <v>25</v>
      </c>
      <c r="AC53" s="2" t="n">
        <v>26</v>
      </c>
      <c r="AD53" s="2" t="n">
        <v>27</v>
      </c>
      <c r="AE53" s="2" t="n">
        <v>28</v>
      </c>
      <c r="AF53" s="2" t="n">
        <v>29</v>
      </c>
      <c r="AG53" s="2" t="n">
        <v>30</v>
      </c>
      <c r="AH53" s="2" t="n">
        <v>31</v>
      </c>
      <c r="AI53" s="2" t="n">
        <v>32</v>
      </c>
      <c r="AJ53" s="2" t="n">
        <v>33</v>
      </c>
      <c r="AK53" s="2" t="n">
        <v>34</v>
      </c>
      <c r="AL53" s="0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4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I11" activeCellId="0" sqref="I1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5.33"/>
    <col collapsed="false" customWidth="true" hidden="false" outlineLevel="0" max="3" min="3" style="0" width="11.16"/>
    <col collapsed="false" customWidth="true" hidden="false" outlineLevel="0" max="4" min="4" style="0" width="11.5"/>
    <col collapsed="false" customWidth="true" hidden="false" outlineLevel="0" max="5" min="5" style="0" width="12.33"/>
    <col collapsed="false" customWidth="true" hidden="false" outlineLevel="0" max="7" min="6" style="2" width="15.33"/>
    <col collapsed="false" customWidth="true" hidden="false" outlineLevel="0" max="8" min="8" style="128" width="9.5"/>
    <col collapsed="false" customWidth="true" hidden="false" outlineLevel="0" max="9" min="9" style="0" width="10.83"/>
    <col collapsed="false" customWidth="true" hidden="false" outlineLevel="0" max="10" min="10" style="129" width="12.33"/>
    <col collapsed="false" customWidth="true" hidden="false" outlineLevel="0" max="11" min="11" style="130" width="20.5"/>
    <col collapsed="false" customWidth="true" hidden="false" outlineLevel="0" max="12" min="12" style="130" width="10.33"/>
    <col collapsed="false" customWidth="true" hidden="false" outlineLevel="0" max="13" min="13" style="130" width="13.33"/>
    <col collapsed="false" customWidth="true" hidden="false" outlineLevel="0" max="14" min="14" style="130" width="11.66"/>
    <col collapsed="false" customWidth="true" hidden="false" outlineLevel="0" max="15" min="15" style="0" width="20.33"/>
    <col collapsed="false" customWidth="true" hidden="false" outlineLevel="0" max="17" min="16" style="0" width="13.5"/>
    <col collapsed="false" customWidth="true" hidden="false" outlineLevel="0" max="18" min="18" style="131" width="5.33"/>
    <col collapsed="false" customWidth="true" hidden="false" outlineLevel="0" max="27" min="19" style="132" width="6.16"/>
    <col collapsed="false" customWidth="true" hidden="false" outlineLevel="0" max="34" min="28" style="133" width="6.16"/>
    <col collapsed="false" customWidth="true" hidden="false" outlineLevel="0" max="35" min="35" style="0" width="4.66"/>
    <col collapsed="false" customWidth="true" hidden="false" outlineLevel="0" max="39" min="36" style="2" width="10.83"/>
    <col collapsed="false" customWidth="true" hidden="false" outlineLevel="0" max="40" min="40" style="134" width="10.83"/>
    <col collapsed="false" customWidth="true" hidden="false" outlineLevel="0" max="41" min="41" style="0" width="9.17"/>
  </cols>
  <sheetData>
    <row r="1" customFormat="false" ht="16" hidden="false" customHeight="false" outlineLevel="0" collapsed="false">
      <c r="A1" s="16" t="s">
        <v>88</v>
      </c>
      <c r="B1" s="16" t="s">
        <v>88</v>
      </c>
      <c r="C1" s="16" t="s">
        <v>89</v>
      </c>
      <c r="D1" s="16" t="s">
        <v>90</v>
      </c>
      <c r="E1" s="16" t="s">
        <v>91</v>
      </c>
      <c r="F1" s="17" t="s">
        <v>92</v>
      </c>
      <c r="G1" s="17" t="s">
        <v>92</v>
      </c>
      <c r="H1" s="135" t="s">
        <v>93</v>
      </c>
      <c r="I1" s="136" t="s">
        <v>94</v>
      </c>
      <c r="J1" s="137" t="s">
        <v>95</v>
      </c>
      <c r="K1" s="138" t="s">
        <v>96</v>
      </c>
      <c r="L1" s="139" t="s">
        <v>97</v>
      </c>
      <c r="M1" s="139" t="s">
        <v>98</v>
      </c>
      <c r="N1" s="139" t="s">
        <v>99</v>
      </c>
      <c r="O1" s="17" t="s">
        <v>100</v>
      </c>
      <c r="P1" s="135" t="s">
        <v>101</v>
      </c>
      <c r="Q1" s="135" t="s">
        <v>102</v>
      </c>
      <c r="R1" s="136"/>
      <c r="S1" s="140" t="s">
        <v>103</v>
      </c>
      <c r="T1" s="140" t="s">
        <v>104</v>
      </c>
      <c r="U1" s="140" t="s">
        <v>105</v>
      </c>
      <c r="V1" s="140" t="s">
        <v>106</v>
      </c>
      <c r="W1" s="140" t="s">
        <v>107</v>
      </c>
      <c r="X1" s="140" t="s">
        <v>108</v>
      </c>
      <c r="Y1" s="140" t="s">
        <v>109</v>
      </c>
      <c r="Z1" s="140" t="s">
        <v>110</v>
      </c>
      <c r="AA1" s="140" t="s">
        <v>111</v>
      </c>
      <c r="AB1" s="141" t="s">
        <v>112</v>
      </c>
      <c r="AC1" s="141" t="s">
        <v>113</v>
      </c>
      <c r="AD1" s="141" t="s">
        <v>114</v>
      </c>
      <c r="AE1" s="141" t="s">
        <v>115</v>
      </c>
      <c r="AF1" s="141" t="s">
        <v>116</v>
      </c>
      <c r="AG1" s="141" t="s">
        <v>117</v>
      </c>
      <c r="AH1" s="141" t="s">
        <v>118</v>
      </c>
      <c r="AI1" s="16"/>
      <c r="AJ1" s="17" t="s">
        <v>119</v>
      </c>
      <c r="AK1" s="17" t="s">
        <v>120</v>
      </c>
      <c r="AL1" s="17" t="s">
        <v>121</v>
      </c>
      <c r="AM1" s="17" t="s">
        <v>122</v>
      </c>
      <c r="AN1" s="142" t="s">
        <v>123</v>
      </c>
      <c r="AO1" s="16"/>
    </row>
    <row r="2" customFormat="false" ht="16" hidden="false" customHeight="false" outlineLevel="0" collapsed="false">
      <c r="A2" s="16" t="s">
        <v>124</v>
      </c>
      <c r="B2" s="16" t="n">
        <v>1</v>
      </c>
      <c r="C2" s="143" t="s">
        <v>125</v>
      </c>
      <c r="D2" s="143" t="s">
        <v>126</v>
      </c>
      <c r="E2" s="143" t="s">
        <v>127</v>
      </c>
      <c r="F2" s="143" t="s">
        <v>128</v>
      </c>
      <c r="G2" s="143" t="s">
        <v>128</v>
      </c>
      <c r="H2" s="144" t="s">
        <v>129</v>
      </c>
      <c r="I2" s="16"/>
      <c r="J2" s="139"/>
      <c r="K2" s="139"/>
      <c r="L2" s="139"/>
      <c r="M2" s="139"/>
      <c r="N2" s="139"/>
      <c r="O2" s="16"/>
      <c r="P2" s="16"/>
      <c r="Q2" s="16"/>
      <c r="R2" s="136"/>
      <c r="S2" s="145"/>
      <c r="T2" s="145" t="s">
        <v>119</v>
      </c>
      <c r="U2" s="145"/>
      <c r="V2" s="146"/>
      <c r="W2" s="146"/>
      <c r="X2" s="146" t="s">
        <v>119</v>
      </c>
      <c r="Y2" s="145"/>
      <c r="Z2" s="145"/>
      <c r="AA2" s="145"/>
      <c r="AB2" s="147"/>
      <c r="AC2" s="147"/>
      <c r="AD2" s="147"/>
      <c r="AE2" s="147"/>
      <c r="AF2" s="147"/>
      <c r="AG2" s="147"/>
      <c r="AH2" s="147"/>
      <c r="AI2" s="16"/>
      <c r="AJ2" s="17" t="n">
        <v>3</v>
      </c>
      <c r="AK2" s="17"/>
      <c r="AL2" s="17" t="n">
        <v>2</v>
      </c>
      <c r="AM2" s="17" t="n">
        <f aca="false">COUNTIF(S2:AH2,"y")</f>
        <v>0</v>
      </c>
      <c r="AN2" s="142" t="n">
        <f aca="false">SUM(AJ2:AL2)</f>
        <v>5</v>
      </c>
      <c r="AO2" s="16" t="n">
        <f aca="false">SUM(AJ2:AM2)</f>
        <v>5</v>
      </c>
    </row>
    <row r="3" customFormat="false" ht="16" hidden="false" customHeight="false" outlineLevel="0" collapsed="false">
      <c r="A3" s="16" t="s">
        <v>130</v>
      </c>
      <c r="B3" s="16" t="n">
        <v>2</v>
      </c>
      <c r="C3" s="148" t="s">
        <v>125</v>
      </c>
      <c r="D3" s="148" t="s">
        <v>131</v>
      </c>
      <c r="E3" s="148" t="s">
        <v>132</v>
      </c>
      <c r="F3" s="148" t="n">
        <v>4</v>
      </c>
      <c r="G3" s="148" t="s">
        <v>133</v>
      </c>
      <c r="H3" s="149" t="s">
        <v>27</v>
      </c>
      <c r="I3" s="16"/>
      <c r="J3" s="139"/>
      <c r="K3" s="139"/>
      <c r="L3" s="139"/>
      <c r="M3" s="139"/>
      <c r="N3" s="139"/>
      <c r="O3" s="150" t="n">
        <v>43436</v>
      </c>
      <c r="P3" s="16"/>
      <c r="Q3" s="16"/>
      <c r="R3" s="136"/>
      <c r="S3" s="147" t="s">
        <v>134</v>
      </c>
      <c r="T3" s="147"/>
      <c r="U3" s="147" t="s">
        <v>121</v>
      </c>
      <c r="V3" s="147"/>
      <c r="W3" s="151"/>
      <c r="X3" s="151"/>
      <c r="Y3" s="151"/>
      <c r="Z3" s="151" t="s">
        <v>121</v>
      </c>
      <c r="AA3" s="147" t="s">
        <v>119</v>
      </c>
      <c r="AB3" s="147" t="s">
        <v>119</v>
      </c>
      <c r="AC3" s="147" t="s">
        <v>119</v>
      </c>
      <c r="AD3" s="147" t="s">
        <v>121</v>
      </c>
      <c r="AE3" s="151"/>
      <c r="AF3" s="151"/>
      <c r="AG3" s="151" t="s">
        <v>119</v>
      </c>
      <c r="AH3" s="151"/>
      <c r="AI3" s="16"/>
      <c r="AJ3" s="17" t="n">
        <v>4</v>
      </c>
      <c r="AK3" s="17"/>
      <c r="AL3" s="17" t="n">
        <v>3</v>
      </c>
      <c r="AM3" s="17" t="n">
        <f aca="false">COUNTIF(S3:AH3,"y")</f>
        <v>1</v>
      </c>
      <c r="AN3" s="142" t="n">
        <f aca="false">SUM(AJ3:AL3)</f>
        <v>7</v>
      </c>
      <c r="AO3" s="16" t="n">
        <f aca="false">SUM(AJ3:AM3)</f>
        <v>8</v>
      </c>
    </row>
    <row r="4" customFormat="false" ht="16" hidden="false" customHeight="false" outlineLevel="0" collapsed="false">
      <c r="A4" s="136" t="s">
        <v>135</v>
      </c>
      <c r="B4" s="16" t="n">
        <v>3</v>
      </c>
      <c r="C4" s="148" t="s">
        <v>125</v>
      </c>
      <c r="D4" s="148" t="s">
        <v>131</v>
      </c>
      <c r="E4" s="148" t="s">
        <v>132</v>
      </c>
      <c r="F4" s="148" t="n">
        <v>4</v>
      </c>
      <c r="G4" s="148" t="s">
        <v>133</v>
      </c>
      <c r="H4" s="149" t="s">
        <v>136</v>
      </c>
      <c r="I4" s="16"/>
      <c r="J4" s="139"/>
      <c r="K4" s="139" t="s">
        <v>137</v>
      </c>
      <c r="L4" s="138" t="s">
        <v>138</v>
      </c>
      <c r="M4" s="138"/>
      <c r="N4" s="138"/>
      <c r="O4" s="150" t="n">
        <v>43436</v>
      </c>
      <c r="P4" s="136"/>
      <c r="Q4" s="136"/>
      <c r="R4" s="152"/>
      <c r="S4" s="145" t="s">
        <v>121</v>
      </c>
      <c r="T4" s="145"/>
      <c r="U4" s="145"/>
      <c r="V4" s="145" t="s">
        <v>134</v>
      </c>
      <c r="W4" s="146" t="s">
        <v>121</v>
      </c>
      <c r="X4" s="146"/>
      <c r="Y4" s="146"/>
      <c r="Z4" s="146"/>
      <c r="AA4" s="145" t="s">
        <v>119</v>
      </c>
      <c r="AB4" s="147"/>
      <c r="AC4" s="147"/>
      <c r="AD4" s="147"/>
      <c r="AE4" s="151"/>
      <c r="AF4" s="151" t="s">
        <v>120</v>
      </c>
      <c r="AG4" s="151"/>
      <c r="AH4" s="151"/>
      <c r="AI4" s="16"/>
      <c r="AJ4" s="17" t="n">
        <v>1</v>
      </c>
      <c r="AK4" s="17" t="n">
        <v>1</v>
      </c>
      <c r="AL4" s="17" t="n">
        <v>2</v>
      </c>
      <c r="AM4" s="17" t="n">
        <f aca="false">COUNTIF(S4:AH4,"y")</f>
        <v>1</v>
      </c>
      <c r="AN4" s="142" t="n">
        <f aca="false">SUM(AJ4:AL4)</f>
        <v>4</v>
      </c>
      <c r="AO4" s="16" t="n">
        <f aca="false">SUM(AJ4:AM4)</f>
        <v>5</v>
      </c>
    </row>
    <row r="5" customFormat="false" ht="16" hidden="false" customHeight="false" outlineLevel="0" collapsed="false">
      <c r="A5" s="16" t="s">
        <v>139</v>
      </c>
      <c r="B5" s="16" t="n">
        <v>4</v>
      </c>
      <c r="C5" s="153" t="s">
        <v>125</v>
      </c>
      <c r="D5" s="153" t="s">
        <v>131</v>
      </c>
      <c r="E5" s="153" t="s">
        <v>127</v>
      </c>
      <c r="F5" s="153" t="n">
        <v>10</v>
      </c>
      <c r="G5" s="153" t="s">
        <v>140</v>
      </c>
      <c r="H5" s="154" t="s">
        <v>27</v>
      </c>
      <c r="I5" s="16"/>
      <c r="J5" s="139"/>
      <c r="K5" s="139"/>
      <c r="L5" s="139"/>
      <c r="M5" s="139"/>
      <c r="N5" s="139"/>
      <c r="O5" s="155" t="n">
        <v>43442</v>
      </c>
      <c r="P5" s="16"/>
      <c r="Q5" s="16"/>
      <c r="R5" s="136"/>
      <c r="S5" s="145"/>
      <c r="T5" s="145"/>
      <c r="U5" s="145"/>
      <c r="V5" s="146"/>
      <c r="W5" s="146" t="s">
        <v>121</v>
      </c>
      <c r="X5" s="146"/>
      <c r="Y5" s="145"/>
      <c r="Z5" s="145"/>
      <c r="AA5" s="145" t="s">
        <v>119</v>
      </c>
      <c r="AB5" s="147"/>
      <c r="AC5" s="147"/>
      <c r="AD5" s="147"/>
      <c r="AE5" s="147"/>
      <c r="AF5" s="147"/>
      <c r="AG5" s="147"/>
      <c r="AH5" s="147"/>
      <c r="AI5" s="16"/>
      <c r="AJ5" s="17" t="n">
        <v>1</v>
      </c>
      <c r="AK5" s="17"/>
      <c r="AL5" s="17" t="n">
        <v>1</v>
      </c>
      <c r="AM5" s="17" t="n">
        <f aca="false">COUNTIF(S5:AH5,"y")</f>
        <v>0</v>
      </c>
      <c r="AN5" s="142" t="n">
        <f aca="false">SUM(AJ5:AL5)</f>
        <v>2</v>
      </c>
      <c r="AO5" s="16" t="n">
        <f aca="false">SUM(AJ5:AM5)</f>
        <v>2</v>
      </c>
    </row>
    <row r="6" customFormat="false" ht="16" hidden="false" customHeight="false" outlineLevel="0" collapsed="false">
      <c r="A6" s="16" t="s">
        <v>141</v>
      </c>
      <c r="B6" s="16" t="n">
        <v>5</v>
      </c>
      <c r="C6" s="156" t="s">
        <v>125</v>
      </c>
      <c r="D6" s="156" t="s">
        <v>131</v>
      </c>
      <c r="E6" s="156" t="s">
        <v>132</v>
      </c>
      <c r="F6" s="156" t="n">
        <v>3</v>
      </c>
      <c r="G6" s="156" t="s">
        <v>142</v>
      </c>
      <c r="H6" s="157" t="s">
        <v>136</v>
      </c>
      <c r="I6" s="16"/>
      <c r="J6" s="139"/>
      <c r="K6" s="139"/>
      <c r="L6" s="139"/>
      <c r="M6" s="139"/>
      <c r="N6" s="139"/>
      <c r="O6" s="150" t="n">
        <v>43435</v>
      </c>
      <c r="P6" s="16"/>
      <c r="Q6" s="16"/>
      <c r="R6" s="136"/>
      <c r="S6" s="147" t="s">
        <v>119</v>
      </c>
      <c r="T6" s="147" t="s">
        <v>121</v>
      </c>
      <c r="U6" s="147" t="s">
        <v>119</v>
      </c>
      <c r="V6" s="147"/>
      <c r="W6" s="151"/>
      <c r="X6" s="151"/>
      <c r="Y6" s="151" t="s">
        <v>119</v>
      </c>
      <c r="Z6" s="151" t="s">
        <v>120</v>
      </c>
      <c r="AA6" s="147" t="s">
        <v>121</v>
      </c>
      <c r="AB6" s="147"/>
      <c r="AC6" s="147" t="s">
        <v>134</v>
      </c>
      <c r="AD6" s="147" t="s">
        <v>121</v>
      </c>
      <c r="AE6" s="151"/>
      <c r="AF6" s="151"/>
      <c r="AG6" s="151" t="s">
        <v>120</v>
      </c>
      <c r="AH6" s="151" t="s">
        <v>119</v>
      </c>
      <c r="AI6" s="16"/>
      <c r="AJ6" s="17" t="n">
        <v>4</v>
      </c>
      <c r="AK6" s="17" t="n">
        <v>2</v>
      </c>
      <c r="AL6" s="17" t="n">
        <v>3</v>
      </c>
      <c r="AM6" s="17" t="n">
        <f aca="false">COUNTIF(S6:AH6,"y")</f>
        <v>1</v>
      </c>
      <c r="AN6" s="142" t="n">
        <f aca="false">SUM(AJ6:AL6)</f>
        <v>9</v>
      </c>
      <c r="AO6" s="16" t="n">
        <f aca="false">SUM(AJ6:AM6)</f>
        <v>10</v>
      </c>
    </row>
    <row r="7" customFormat="false" ht="16" hidden="false" customHeight="false" outlineLevel="0" collapsed="false">
      <c r="A7" s="16" t="s">
        <v>143</v>
      </c>
      <c r="B7" s="16" t="n">
        <v>6</v>
      </c>
      <c r="C7" s="158" t="s">
        <v>125</v>
      </c>
      <c r="D7" s="158" t="s">
        <v>126</v>
      </c>
      <c r="E7" s="158" t="s">
        <v>127</v>
      </c>
      <c r="F7" s="158" t="n">
        <v>13</v>
      </c>
      <c r="G7" s="158" t="s">
        <v>144</v>
      </c>
      <c r="H7" s="159" t="s">
        <v>25</v>
      </c>
      <c r="I7" s="16"/>
      <c r="J7" s="138"/>
      <c r="K7" s="138"/>
      <c r="L7" s="139"/>
      <c r="M7" s="139"/>
      <c r="N7" s="139"/>
      <c r="O7" s="155" t="n">
        <v>43445</v>
      </c>
      <c r="P7" s="16"/>
      <c r="Q7" s="16"/>
      <c r="R7" s="136"/>
      <c r="S7" s="145" t="s">
        <v>121</v>
      </c>
      <c r="T7" s="145"/>
      <c r="U7" s="145"/>
      <c r="V7" s="146"/>
      <c r="W7" s="146"/>
      <c r="X7" s="146"/>
      <c r="Y7" s="145"/>
      <c r="Z7" s="145" t="s">
        <v>119</v>
      </c>
      <c r="AA7" s="145"/>
      <c r="AB7" s="147"/>
      <c r="AC7" s="147"/>
      <c r="AD7" s="147"/>
      <c r="AE7" s="147"/>
      <c r="AF7" s="147"/>
      <c r="AG7" s="147"/>
      <c r="AH7" s="147"/>
      <c r="AI7" s="16"/>
      <c r="AJ7" s="17" t="n">
        <v>2</v>
      </c>
      <c r="AK7" s="17"/>
      <c r="AL7" s="17" t="n">
        <v>2</v>
      </c>
      <c r="AM7" s="17" t="n">
        <f aca="false">COUNTIF(S7:AH7,"y")</f>
        <v>0</v>
      </c>
      <c r="AN7" s="142" t="n">
        <f aca="false">SUM(AJ7:AL7)</f>
        <v>4</v>
      </c>
      <c r="AO7" s="16" t="n">
        <f aca="false">SUM(AJ7:AM7)</f>
        <v>4</v>
      </c>
    </row>
    <row r="8" customFormat="false" ht="16" hidden="false" customHeight="false" outlineLevel="0" collapsed="false">
      <c r="A8" s="160" t="s">
        <v>145</v>
      </c>
      <c r="B8" s="16" t="n">
        <v>7</v>
      </c>
      <c r="C8" s="156" t="s">
        <v>125</v>
      </c>
      <c r="D8" s="156" t="s">
        <v>126</v>
      </c>
      <c r="E8" s="156" t="s">
        <v>132</v>
      </c>
      <c r="F8" s="156" t="n">
        <v>3</v>
      </c>
      <c r="G8" s="156" t="s">
        <v>142</v>
      </c>
      <c r="H8" s="157" t="s">
        <v>25</v>
      </c>
      <c r="I8" s="16"/>
      <c r="J8" s="161"/>
      <c r="K8" s="139" t="s">
        <v>137</v>
      </c>
      <c r="L8" s="138" t="s">
        <v>146</v>
      </c>
      <c r="M8" s="138"/>
      <c r="N8" s="138"/>
      <c r="O8" s="150" t="n">
        <v>43435</v>
      </c>
      <c r="P8" s="136"/>
      <c r="Q8" s="136"/>
      <c r="R8" s="136"/>
      <c r="S8" s="145" t="s">
        <v>119</v>
      </c>
      <c r="T8" s="145" t="s">
        <v>121</v>
      </c>
      <c r="U8" s="145" t="s">
        <v>121</v>
      </c>
      <c r="V8" s="145" t="s">
        <v>119</v>
      </c>
      <c r="W8" s="146"/>
      <c r="X8" s="146" t="s">
        <v>121</v>
      </c>
      <c r="Y8" s="146"/>
      <c r="Z8" s="146" t="s">
        <v>134</v>
      </c>
      <c r="AA8" s="145"/>
      <c r="AB8" s="147"/>
      <c r="AC8" s="147"/>
      <c r="AD8" s="147"/>
      <c r="AE8" s="151" t="s">
        <v>134</v>
      </c>
      <c r="AF8" s="151"/>
      <c r="AG8" s="151" t="s">
        <v>121</v>
      </c>
      <c r="AH8" s="151"/>
      <c r="AI8" s="16"/>
      <c r="AJ8" s="17" t="n">
        <v>2</v>
      </c>
      <c r="AK8" s="17"/>
      <c r="AL8" s="17" t="n">
        <v>4</v>
      </c>
      <c r="AM8" s="17" t="n">
        <f aca="false">COUNTIF(S8:AH8,"y")</f>
        <v>2</v>
      </c>
      <c r="AN8" s="142" t="n">
        <f aca="false">SUM(AJ8:AL8)</f>
        <v>6</v>
      </c>
      <c r="AO8" s="16" t="n">
        <f aca="false">SUM(AJ8:AM8)</f>
        <v>8</v>
      </c>
    </row>
    <row r="9" customFormat="false" ht="16" hidden="false" customHeight="false" outlineLevel="0" collapsed="false">
      <c r="A9" s="16" t="s">
        <v>147</v>
      </c>
      <c r="B9" s="16" t="n">
        <v>8</v>
      </c>
      <c r="C9" s="162" t="s">
        <v>125</v>
      </c>
      <c r="D9" s="162" t="s">
        <v>131</v>
      </c>
      <c r="E9" s="162" t="s">
        <v>127</v>
      </c>
      <c r="F9" s="162" t="n">
        <v>8</v>
      </c>
      <c r="G9" s="162" t="s">
        <v>148</v>
      </c>
      <c r="H9" s="162" t="s">
        <v>27</v>
      </c>
      <c r="I9" s="16"/>
      <c r="J9" s="138"/>
      <c r="K9" s="138"/>
      <c r="L9" s="139"/>
      <c r="M9" s="139"/>
      <c r="N9" s="139"/>
      <c r="O9" s="155" t="n">
        <v>43440</v>
      </c>
      <c r="P9" s="16"/>
      <c r="Q9" s="16"/>
      <c r="R9" s="136"/>
      <c r="S9" s="145"/>
      <c r="T9" s="145" t="s">
        <v>134</v>
      </c>
      <c r="U9" s="145" t="s">
        <v>119</v>
      </c>
      <c r="V9" s="146" t="s">
        <v>119</v>
      </c>
      <c r="W9" s="146"/>
      <c r="X9" s="146" t="s">
        <v>134</v>
      </c>
      <c r="Y9" s="145" t="s">
        <v>119</v>
      </c>
      <c r="Z9" s="145"/>
      <c r="AA9" s="145" t="s">
        <v>121</v>
      </c>
      <c r="AB9" s="147"/>
      <c r="AC9" s="147"/>
      <c r="AD9" s="147"/>
      <c r="AE9" s="147"/>
      <c r="AF9" s="147"/>
      <c r="AG9" s="147"/>
      <c r="AH9" s="147"/>
      <c r="AI9" s="16"/>
      <c r="AJ9" s="17" t="n">
        <v>3</v>
      </c>
      <c r="AK9" s="17"/>
      <c r="AL9" s="17" t="n">
        <v>1</v>
      </c>
      <c r="AM9" s="17" t="n">
        <f aca="false">COUNTIF(S9:AH9,"y")</f>
        <v>2</v>
      </c>
      <c r="AN9" s="142" t="n">
        <f aca="false">SUM(AJ9:AL9)</f>
        <v>4</v>
      </c>
      <c r="AO9" s="16" t="n">
        <f aca="false">SUM(AJ9:AM9)</f>
        <v>6</v>
      </c>
    </row>
    <row r="10" customFormat="false" ht="16" hidden="false" customHeight="false" outlineLevel="0" collapsed="false">
      <c r="A10" s="16" t="s">
        <v>149</v>
      </c>
      <c r="B10" s="16" t="n">
        <v>9</v>
      </c>
      <c r="C10" s="143" t="s">
        <v>125</v>
      </c>
      <c r="D10" s="143" t="s">
        <v>126</v>
      </c>
      <c r="E10" s="143" t="s">
        <v>127</v>
      </c>
      <c r="F10" s="143" t="s">
        <v>150</v>
      </c>
      <c r="G10" s="143" t="s">
        <v>150</v>
      </c>
      <c r="H10" s="144" t="s">
        <v>129</v>
      </c>
      <c r="I10" s="143" t="s">
        <v>94</v>
      </c>
      <c r="J10" s="163"/>
      <c r="K10" s="163"/>
      <c r="L10" s="139"/>
      <c r="M10" s="139"/>
      <c r="N10" s="139"/>
      <c r="O10" s="16"/>
      <c r="P10" s="16"/>
      <c r="Q10" s="16"/>
      <c r="R10" s="164"/>
      <c r="S10" s="145"/>
      <c r="T10" s="145" t="s">
        <v>121</v>
      </c>
      <c r="U10" s="145"/>
      <c r="V10" s="146" t="s">
        <v>134</v>
      </c>
      <c r="W10" s="146"/>
      <c r="X10" s="146" t="s">
        <v>119</v>
      </c>
      <c r="Y10" s="145"/>
      <c r="Z10" s="145"/>
      <c r="AA10" s="145"/>
      <c r="AB10" s="147"/>
      <c r="AC10" s="147"/>
      <c r="AD10" s="147"/>
      <c r="AE10" s="147"/>
      <c r="AF10" s="147"/>
      <c r="AG10" s="147"/>
      <c r="AH10" s="147"/>
      <c r="AI10" s="16"/>
      <c r="AJ10" s="17" t="n">
        <v>2</v>
      </c>
      <c r="AK10" s="17"/>
      <c r="AL10" s="17" t="n">
        <v>2</v>
      </c>
      <c r="AM10" s="17" t="n">
        <f aca="false">COUNTIF(S10:AH10,"y")</f>
        <v>1</v>
      </c>
      <c r="AN10" s="142" t="n">
        <f aca="false">SUM(AJ10:AL10)</f>
        <v>4</v>
      </c>
      <c r="AO10" s="16" t="n">
        <f aca="false">SUM(AJ10:AM10)</f>
        <v>5</v>
      </c>
    </row>
    <row r="11" customFormat="false" ht="16" hidden="false" customHeight="false" outlineLevel="0" collapsed="false">
      <c r="A11" s="16" t="s">
        <v>151</v>
      </c>
      <c r="B11" s="16" t="n">
        <v>10</v>
      </c>
      <c r="C11" s="143" t="s">
        <v>125</v>
      </c>
      <c r="D11" s="143" t="s">
        <v>131</v>
      </c>
      <c r="E11" s="143" t="s">
        <v>127</v>
      </c>
      <c r="F11" s="143" t="s">
        <v>128</v>
      </c>
      <c r="G11" s="143" t="s">
        <v>128</v>
      </c>
      <c r="H11" s="144" t="s">
        <v>129</v>
      </c>
      <c r="I11" s="16"/>
      <c r="J11" s="138"/>
      <c r="K11" s="138"/>
      <c r="L11" s="139"/>
      <c r="M11" s="139"/>
      <c r="N11" s="139"/>
      <c r="O11" s="16"/>
      <c r="P11" s="16"/>
      <c r="Q11" s="16"/>
      <c r="R11" s="136"/>
      <c r="S11" s="145"/>
      <c r="T11" s="145"/>
      <c r="U11" s="145"/>
      <c r="V11" s="146"/>
      <c r="W11" s="146"/>
      <c r="X11" s="146" t="s">
        <v>119</v>
      </c>
      <c r="Y11" s="145"/>
      <c r="Z11" s="145"/>
      <c r="AA11" s="145" t="s">
        <v>121</v>
      </c>
      <c r="AB11" s="147"/>
      <c r="AC11" s="147"/>
      <c r="AD11" s="147"/>
      <c r="AE11" s="147"/>
      <c r="AF11" s="147"/>
      <c r="AG11" s="147"/>
      <c r="AH11" s="147"/>
      <c r="AI11" s="16"/>
      <c r="AJ11" s="17" t="n">
        <v>2</v>
      </c>
      <c r="AK11" s="17" t="n">
        <v>1</v>
      </c>
      <c r="AL11" s="17" t="n">
        <v>2</v>
      </c>
      <c r="AM11" s="17" t="n">
        <f aca="false">COUNTIF(S11:AH11,"y")</f>
        <v>0</v>
      </c>
      <c r="AN11" s="142" t="n">
        <f aca="false">SUM(AJ11:AL11)</f>
        <v>5</v>
      </c>
      <c r="AO11" s="16" t="n">
        <f aca="false">SUM(AJ11:AM11)</f>
        <v>5</v>
      </c>
    </row>
    <row r="12" customFormat="false" ht="16" hidden="false" customHeight="false" outlineLevel="0" collapsed="false">
      <c r="A12" s="16" t="s">
        <v>152</v>
      </c>
      <c r="B12" s="16" t="n">
        <v>11</v>
      </c>
      <c r="C12" s="143" t="s">
        <v>125</v>
      </c>
      <c r="D12" s="143" t="s">
        <v>126</v>
      </c>
      <c r="E12" s="143" t="s">
        <v>127</v>
      </c>
      <c r="F12" s="143" t="s">
        <v>150</v>
      </c>
      <c r="G12" s="143" t="s">
        <v>150</v>
      </c>
      <c r="H12" s="144" t="s">
        <v>129</v>
      </c>
      <c r="I12" s="143" t="s">
        <v>94</v>
      </c>
      <c r="J12" s="163"/>
      <c r="K12" s="163"/>
      <c r="L12" s="138"/>
      <c r="M12" s="138"/>
      <c r="N12" s="138"/>
      <c r="O12" s="136"/>
      <c r="P12" s="136"/>
      <c r="Q12" s="136"/>
      <c r="R12" s="164"/>
      <c r="S12" s="145"/>
      <c r="T12" s="145" t="s">
        <v>119</v>
      </c>
      <c r="U12" s="145"/>
      <c r="V12" s="146"/>
      <c r="W12" s="146"/>
      <c r="X12" s="146" t="s">
        <v>121</v>
      </c>
      <c r="Y12" s="145"/>
      <c r="Z12" s="145"/>
      <c r="AA12" s="145"/>
      <c r="AB12" s="147"/>
      <c r="AC12" s="147"/>
      <c r="AD12" s="147"/>
      <c r="AE12" s="147"/>
      <c r="AF12" s="147"/>
      <c r="AG12" s="147"/>
      <c r="AH12" s="147"/>
      <c r="AI12" s="16"/>
      <c r="AJ12" s="17" t="n">
        <v>1</v>
      </c>
      <c r="AK12" s="17"/>
      <c r="AL12" s="17" t="n">
        <v>3</v>
      </c>
      <c r="AM12" s="17" t="n">
        <f aca="false">COUNTIF(S12:AH12,"y")</f>
        <v>0</v>
      </c>
      <c r="AN12" s="142" t="n">
        <f aca="false">SUM(AJ12:AL12)</f>
        <v>4</v>
      </c>
      <c r="AO12" s="16" t="n">
        <f aca="false">SUM(AJ12:AM12)</f>
        <v>4</v>
      </c>
    </row>
    <row r="13" customFormat="false" ht="16" hidden="false" customHeight="false" outlineLevel="0" collapsed="false">
      <c r="A13" s="16" t="s">
        <v>153</v>
      </c>
      <c r="B13" s="16" t="n">
        <v>12</v>
      </c>
      <c r="C13" s="165" t="s">
        <v>125</v>
      </c>
      <c r="D13" s="165" t="s">
        <v>131</v>
      </c>
      <c r="E13" s="165" t="s">
        <v>127</v>
      </c>
      <c r="F13" s="165" t="n">
        <v>14</v>
      </c>
      <c r="G13" s="165" t="s">
        <v>154</v>
      </c>
      <c r="H13" s="166" t="s">
        <v>25</v>
      </c>
      <c r="I13" s="16"/>
      <c r="J13" s="138"/>
      <c r="K13" s="138"/>
      <c r="L13" s="138"/>
      <c r="M13" s="138"/>
      <c r="N13" s="138"/>
      <c r="O13" s="155" t="n">
        <v>43446</v>
      </c>
      <c r="P13" s="136"/>
      <c r="Q13" s="136"/>
      <c r="R13" s="136"/>
      <c r="S13" s="145"/>
      <c r="T13" s="145"/>
      <c r="U13" s="145"/>
      <c r="V13" s="146"/>
      <c r="W13" s="146"/>
      <c r="X13" s="146" t="s">
        <v>119</v>
      </c>
      <c r="Y13" s="145"/>
      <c r="Z13" s="145"/>
      <c r="AA13" s="145" t="s">
        <v>121</v>
      </c>
      <c r="AB13" s="147"/>
      <c r="AC13" s="147"/>
      <c r="AD13" s="147"/>
      <c r="AE13" s="147"/>
      <c r="AF13" s="147"/>
      <c r="AG13" s="147"/>
      <c r="AH13" s="147"/>
      <c r="AI13" s="16"/>
      <c r="AJ13" s="17" t="n">
        <v>1</v>
      </c>
      <c r="AK13" s="17"/>
      <c r="AL13" s="17" t="n">
        <v>1</v>
      </c>
      <c r="AM13" s="17" t="n">
        <f aca="false">COUNTIF(S13:AH13,"y")</f>
        <v>0</v>
      </c>
      <c r="AN13" s="142" t="n">
        <f aca="false">SUM(AJ13:AL13)</f>
        <v>2</v>
      </c>
      <c r="AO13" s="16" t="n">
        <f aca="false">SUM(AJ13:AM13)</f>
        <v>2</v>
      </c>
    </row>
    <row r="14" customFormat="false" ht="16" hidden="false" customHeight="false" outlineLevel="0" collapsed="false">
      <c r="A14" s="160" t="s">
        <v>155</v>
      </c>
      <c r="B14" s="16" t="n">
        <v>13</v>
      </c>
      <c r="C14" s="148" t="s">
        <v>125</v>
      </c>
      <c r="D14" s="148" t="s">
        <v>126</v>
      </c>
      <c r="E14" s="148" t="s">
        <v>132</v>
      </c>
      <c r="F14" s="148" t="n">
        <v>4</v>
      </c>
      <c r="G14" s="148" t="s">
        <v>133</v>
      </c>
      <c r="H14" s="149" t="s">
        <v>156</v>
      </c>
      <c r="I14" s="16"/>
      <c r="J14" s="161"/>
      <c r="K14" s="161"/>
      <c r="L14" s="138"/>
      <c r="M14" s="138"/>
      <c r="N14" s="138"/>
      <c r="O14" s="150" t="n">
        <v>43436</v>
      </c>
      <c r="P14" s="136"/>
      <c r="Q14" s="136"/>
      <c r="R14" s="136"/>
      <c r="S14" s="147"/>
      <c r="T14" s="147" t="s">
        <v>134</v>
      </c>
      <c r="U14" s="147"/>
      <c r="V14" s="147"/>
      <c r="W14" s="151"/>
      <c r="X14" s="151"/>
      <c r="Y14" s="151" t="s">
        <v>119</v>
      </c>
      <c r="Z14" s="151" t="s">
        <v>121</v>
      </c>
      <c r="AA14" s="147" t="s">
        <v>119</v>
      </c>
      <c r="AB14" s="147"/>
      <c r="AC14" s="147"/>
      <c r="AD14" s="147" t="s">
        <v>120</v>
      </c>
      <c r="AE14" s="151"/>
      <c r="AF14" s="151" t="s">
        <v>134</v>
      </c>
      <c r="AG14" s="151" t="s">
        <v>134</v>
      </c>
      <c r="AH14" s="151"/>
      <c r="AI14" s="16"/>
      <c r="AJ14" s="17" t="n">
        <v>2</v>
      </c>
      <c r="AK14" s="17" t="n">
        <v>1</v>
      </c>
      <c r="AL14" s="17" t="n">
        <v>1</v>
      </c>
      <c r="AM14" s="17" t="n">
        <f aca="false">COUNTIF(S14:AH14,"y")</f>
        <v>3</v>
      </c>
      <c r="AN14" s="142" t="n">
        <f aca="false">SUM(AJ14:AL14)</f>
        <v>4</v>
      </c>
      <c r="AO14" s="16" t="n">
        <f aca="false">SUM(AJ14:AM14)</f>
        <v>7</v>
      </c>
    </row>
    <row r="15" customFormat="false" ht="16" hidden="false" customHeight="false" outlineLevel="0" collapsed="false">
      <c r="A15" s="16" t="s">
        <v>157</v>
      </c>
      <c r="B15" s="16" t="n">
        <v>14</v>
      </c>
      <c r="C15" s="158" t="s">
        <v>125</v>
      </c>
      <c r="D15" s="158" t="s">
        <v>126</v>
      </c>
      <c r="E15" s="158" t="s">
        <v>127</v>
      </c>
      <c r="F15" s="158" t="n">
        <v>13</v>
      </c>
      <c r="G15" s="158" t="s">
        <v>144</v>
      </c>
      <c r="H15" s="159" t="s">
        <v>158</v>
      </c>
      <c r="I15" s="16"/>
      <c r="J15" s="138"/>
      <c r="K15" s="138"/>
      <c r="L15" s="138"/>
      <c r="M15" s="138"/>
      <c r="N15" s="138"/>
      <c r="O15" s="155" t="n">
        <v>43445</v>
      </c>
      <c r="P15" s="136"/>
      <c r="Q15" s="136"/>
      <c r="R15" s="136"/>
      <c r="S15" s="145"/>
      <c r="T15" s="145"/>
      <c r="U15" s="145"/>
      <c r="V15" s="146" t="s">
        <v>119</v>
      </c>
      <c r="W15" s="146"/>
      <c r="X15" s="146"/>
      <c r="Y15" s="145"/>
      <c r="Z15" s="145"/>
      <c r="AA15" s="145" t="s">
        <v>120</v>
      </c>
      <c r="AB15" s="147"/>
      <c r="AC15" s="147"/>
      <c r="AD15" s="147"/>
      <c r="AE15" s="147"/>
      <c r="AF15" s="147"/>
      <c r="AG15" s="147"/>
      <c r="AH15" s="147"/>
      <c r="AI15" s="16"/>
      <c r="AJ15" s="17" t="n">
        <v>1</v>
      </c>
      <c r="AK15" s="17" t="n">
        <v>1</v>
      </c>
      <c r="AL15" s="17" t="n">
        <v>1</v>
      </c>
      <c r="AM15" s="17" t="n">
        <f aca="false">COUNTIF(S15:AH15,"y")</f>
        <v>0</v>
      </c>
      <c r="AN15" s="142" t="n">
        <f aca="false">SUM(AJ15:AL15)</f>
        <v>3</v>
      </c>
      <c r="AO15" s="16" t="n">
        <f aca="false">SUM(AJ15:AM15)</f>
        <v>3</v>
      </c>
    </row>
    <row r="16" customFormat="false" ht="16" hidden="false" customHeight="false" outlineLevel="0" collapsed="false">
      <c r="A16" s="16" t="s">
        <v>159</v>
      </c>
      <c r="B16" s="16" t="n">
        <v>15</v>
      </c>
      <c r="C16" s="156" t="s">
        <v>125</v>
      </c>
      <c r="D16" s="156" t="s">
        <v>126</v>
      </c>
      <c r="E16" s="156" t="s">
        <v>132</v>
      </c>
      <c r="F16" s="156" t="n">
        <v>3</v>
      </c>
      <c r="G16" s="156" t="s">
        <v>142</v>
      </c>
      <c r="H16" s="157" t="s">
        <v>156</v>
      </c>
      <c r="I16" s="16"/>
      <c r="J16" s="138"/>
      <c r="K16" s="138"/>
      <c r="L16" s="138"/>
      <c r="M16" s="138"/>
      <c r="N16" s="138"/>
      <c r="O16" s="150" t="n">
        <v>43435</v>
      </c>
      <c r="P16" s="136"/>
      <c r="Q16" s="136"/>
      <c r="R16" s="136"/>
      <c r="S16" s="147"/>
      <c r="T16" s="147"/>
      <c r="U16" s="147"/>
      <c r="V16" s="147"/>
      <c r="W16" s="151" t="s">
        <v>134</v>
      </c>
      <c r="X16" s="151" t="s">
        <v>119</v>
      </c>
      <c r="Y16" s="151" t="s">
        <v>121</v>
      </c>
      <c r="Z16" s="151"/>
      <c r="AA16" s="147" t="s">
        <v>119</v>
      </c>
      <c r="AB16" s="147"/>
      <c r="AC16" s="147"/>
      <c r="AD16" s="147" t="s">
        <v>121</v>
      </c>
      <c r="AE16" s="151" t="s">
        <v>121</v>
      </c>
      <c r="AF16" s="151" t="s">
        <v>121</v>
      </c>
      <c r="AG16" s="151" t="s">
        <v>119</v>
      </c>
      <c r="AH16" s="151" t="s">
        <v>119</v>
      </c>
      <c r="AI16" s="16"/>
      <c r="AJ16" s="17" t="n">
        <v>4</v>
      </c>
      <c r="AK16" s="17"/>
      <c r="AL16" s="17" t="n">
        <v>4</v>
      </c>
      <c r="AM16" s="17" t="n">
        <f aca="false">COUNTIF(S16:AH16,"y")</f>
        <v>1</v>
      </c>
      <c r="AN16" s="142" t="n">
        <f aca="false">SUM(AJ16:AL16)</f>
        <v>8</v>
      </c>
      <c r="AO16" s="16" t="n">
        <f aca="false">SUM(AJ16:AM16)</f>
        <v>9</v>
      </c>
    </row>
    <row r="17" customFormat="false" ht="16" hidden="false" customHeight="false" outlineLevel="0" collapsed="false">
      <c r="A17" s="16" t="s">
        <v>160</v>
      </c>
      <c r="B17" s="16" t="n">
        <v>16</v>
      </c>
      <c r="C17" s="156" t="s">
        <v>125</v>
      </c>
      <c r="D17" s="156" t="s">
        <v>131</v>
      </c>
      <c r="E17" s="156" t="s">
        <v>132</v>
      </c>
      <c r="F17" s="156" t="n">
        <v>3</v>
      </c>
      <c r="G17" s="156" t="s">
        <v>142</v>
      </c>
      <c r="H17" s="157" t="s">
        <v>25</v>
      </c>
      <c r="I17" s="16"/>
      <c r="J17" s="139"/>
      <c r="K17" s="139"/>
      <c r="L17" s="138"/>
      <c r="M17" s="138"/>
      <c r="N17" s="138"/>
      <c r="O17" s="150" t="n">
        <v>43435</v>
      </c>
      <c r="P17" s="136"/>
      <c r="Q17" s="136"/>
      <c r="R17" s="136"/>
      <c r="S17" s="147" t="s">
        <v>119</v>
      </c>
      <c r="T17" s="147" t="s">
        <v>120</v>
      </c>
      <c r="U17" s="147"/>
      <c r="V17" s="147"/>
      <c r="W17" s="151"/>
      <c r="X17" s="151" t="s">
        <v>119</v>
      </c>
      <c r="Y17" s="151"/>
      <c r="Z17" s="151" t="s">
        <v>120</v>
      </c>
      <c r="AA17" s="147"/>
      <c r="AB17" s="147" t="s">
        <v>121</v>
      </c>
      <c r="AC17" s="147" t="s">
        <v>119</v>
      </c>
      <c r="AD17" s="147" t="s">
        <v>134</v>
      </c>
      <c r="AE17" s="151"/>
      <c r="AF17" s="151"/>
      <c r="AG17" s="151" t="s">
        <v>119</v>
      </c>
      <c r="AH17" s="151" t="s">
        <v>119</v>
      </c>
      <c r="AI17" s="16"/>
      <c r="AJ17" s="17" t="n">
        <v>5</v>
      </c>
      <c r="AK17" s="17" t="n">
        <v>2</v>
      </c>
      <c r="AL17" s="17" t="n">
        <v>1</v>
      </c>
      <c r="AM17" s="17" t="n">
        <f aca="false">COUNTIF(S17:AH17,"y")</f>
        <v>1</v>
      </c>
      <c r="AN17" s="142" t="n">
        <f aca="false">SUM(AJ17:AL17)</f>
        <v>8</v>
      </c>
      <c r="AO17" s="16" t="n">
        <f aca="false">SUM(AJ17:AM17)</f>
        <v>9</v>
      </c>
    </row>
    <row r="18" customFormat="false" ht="16" hidden="false" customHeight="false" outlineLevel="0" collapsed="false">
      <c r="A18" s="16" t="s">
        <v>161</v>
      </c>
      <c r="B18" s="16" t="n">
        <v>17</v>
      </c>
      <c r="C18" s="165" t="s">
        <v>125</v>
      </c>
      <c r="D18" s="165" t="s">
        <v>126</v>
      </c>
      <c r="E18" s="165" t="s">
        <v>127</v>
      </c>
      <c r="F18" s="165" t="n">
        <v>14</v>
      </c>
      <c r="G18" s="165" t="s">
        <v>154</v>
      </c>
      <c r="H18" s="166" t="s">
        <v>136</v>
      </c>
      <c r="I18" s="16"/>
      <c r="J18" s="139"/>
      <c r="K18" s="139"/>
      <c r="L18" s="139"/>
      <c r="M18" s="139"/>
      <c r="N18" s="139"/>
      <c r="O18" s="155" t="n">
        <v>43446</v>
      </c>
      <c r="P18" s="16"/>
      <c r="Q18" s="16"/>
      <c r="R18" s="136"/>
      <c r="S18" s="145"/>
      <c r="T18" s="145"/>
      <c r="U18" s="145"/>
      <c r="V18" s="146"/>
      <c r="W18" s="146"/>
      <c r="X18" s="146" t="s">
        <v>119</v>
      </c>
      <c r="Y18" s="145"/>
      <c r="Z18" s="145"/>
      <c r="AA18" s="145" t="s">
        <v>121</v>
      </c>
      <c r="AB18" s="147"/>
      <c r="AC18" s="147"/>
      <c r="AD18" s="147"/>
      <c r="AE18" s="147"/>
      <c r="AF18" s="147"/>
      <c r="AG18" s="147"/>
      <c r="AH18" s="147"/>
      <c r="AI18" s="16"/>
      <c r="AJ18" s="17" t="n">
        <v>3</v>
      </c>
      <c r="AK18" s="17"/>
      <c r="AL18" s="17" t="n">
        <v>1</v>
      </c>
      <c r="AM18" s="17" t="n">
        <f aca="false">COUNTIF(S18:AH18,"y")</f>
        <v>0</v>
      </c>
      <c r="AN18" s="142" t="n">
        <f aca="false">SUM(AJ18:AL18)</f>
        <v>4</v>
      </c>
      <c r="AO18" s="16" t="n">
        <f aca="false">SUM(AJ18:AM18)</f>
        <v>4</v>
      </c>
    </row>
    <row r="19" customFormat="false" ht="16" hidden="false" customHeight="false" outlineLevel="0" collapsed="false">
      <c r="A19" s="16" t="s">
        <v>162</v>
      </c>
      <c r="B19" s="16" t="n">
        <v>18</v>
      </c>
      <c r="C19" s="167" t="s">
        <v>163</v>
      </c>
      <c r="D19" s="167" t="s">
        <v>163</v>
      </c>
      <c r="E19" s="167" t="s">
        <v>163</v>
      </c>
      <c r="F19" s="167" t="s">
        <v>163</v>
      </c>
      <c r="G19" s="167" t="s">
        <v>163</v>
      </c>
      <c r="H19" s="168" t="s">
        <v>163</v>
      </c>
      <c r="I19" s="16"/>
      <c r="J19" s="139"/>
      <c r="K19" s="139"/>
      <c r="L19" s="139"/>
      <c r="M19" s="139"/>
      <c r="N19" s="139"/>
      <c r="O19" s="16"/>
      <c r="P19" s="16"/>
      <c r="Q19" s="16"/>
      <c r="R19" s="136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6"/>
      <c r="AJ19" s="17"/>
      <c r="AK19" s="17"/>
      <c r="AL19" s="17"/>
      <c r="AM19" s="17" t="n">
        <f aca="false">COUNTIF(S19:AH19,"y")</f>
        <v>0</v>
      </c>
      <c r="AN19" s="142" t="n">
        <f aca="false">SUM(AJ19:AL19)</f>
        <v>0</v>
      </c>
      <c r="AO19" s="16" t="n">
        <f aca="false">SUM(AJ19:AM19)</f>
        <v>0</v>
      </c>
    </row>
    <row r="20" customFormat="false" ht="16" hidden="false" customHeight="false" outlineLevel="0" collapsed="false">
      <c r="A20" s="16" t="s">
        <v>164</v>
      </c>
      <c r="B20" s="16" t="n">
        <v>19</v>
      </c>
      <c r="C20" s="153" t="s">
        <v>125</v>
      </c>
      <c r="D20" s="153" t="s">
        <v>131</v>
      </c>
      <c r="E20" s="153" t="s">
        <v>127</v>
      </c>
      <c r="F20" s="153"/>
      <c r="G20" s="153"/>
      <c r="H20" s="153"/>
      <c r="I20" s="16"/>
      <c r="J20" s="139"/>
      <c r="K20" s="139"/>
      <c r="L20" s="139"/>
      <c r="M20" s="139"/>
      <c r="N20" s="139"/>
      <c r="O20" s="16"/>
      <c r="P20" s="16"/>
      <c r="Q20" s="16"/>
      <c r="R20" s="136"/>
      <c r="S20" s="145"/>
      <c r="T20" s="145"/>
      <c r="U20" s="145" t="s">
        <v>119</v>
      </c>
      <c r="V20" s="146"/>
      <c r="W20" s="146"/>
      <c r="X20" s="146"/>
      <c r="Y20" s="145"/>
      <c r="Z20" s="145"/>
      <c r="AA20" s="145" t="s">
        <v>119</v>
      </c>
      <c r="AB20" s="147"/>
      <c r="AC20" s="147"/>
      <c r="AD20" s="147"/>
      <c r="AE20" s="147"/>
      <c r="AF20" s="147"/>
      <c r="AG20" s="147"/>
      <c r="AH20" s="147"/>
      <c r="AI20" s="16"/>
      <c r="AJ20" s="17" t="n">
        <v>4</v>
      </c>
      <c r="AK20" s="17" t="n">
        <v>1</v>
      </c>
      <c r="AL20" s="17" t="n">
        <v>1</v>
      </c>
      <c r="AM20" s="17" t="n">
        <f aca="false">COUNTIF(S20:AH20,"y")</f>
        <v>0</v>
      </c>
      <c r="AN20" s="142" t="n">
        <f aca="false">SUM(AJ20:AL20)</f>
        <v>6</v>
      </c>
      <c r="AO20" s="16" t="n">
        <f aca="false">SUM(AJ20:AM20)</f>
        <v>6</v>
      </c>
    </row>
    <row r="21" customFormat="false" ht="16" hidden="false" customHeight="false" outlineLevel="0" collapsed="false">
      <c r="A21" s="16" t="s">
        <v>165</v>
      </c>
      <c r="B21" s="16" t="n">
        <v>20</v>
      </c>
      <c r="C21" s="158" t="s">
        <v>125</v>
      </c>
      <c r="D21" s="158" t="s">
        <v>131</v>
      </c>
      <c r="E21" s="158" t="s">
        <v>127</v>
      </c>
      <c r="F21" s="158" t="n">
        <v>13</v>
      </c>
      <c r="G21" s="158" t="s">
        <v>144</v>
      </c>
      <c r="H21" s="159" t="s">
        <v>25</v>
      </c>
      <c r="I21" s="16"/>
      <c r="J21" s="139"/>
      <c r="K21" s="139"/>
      <c r="L21" s="139"/>
      <c r="M21" s="139"/>
      <c r="N21" s="139"/>
      <c r="O21" s="155" t="n">
        <v>43445</v>
      </c>
      <c r="P21" s="16"/>
      <c r="Q21" s="16"/>
      <c r="R21" s="136"/>
      <c r="S21" s="145"/>
      <c r="T21" s="145"/>
      <c r="U21" s="145"/>
      <c r="V21" s="146"/>
      <c r="W21" s="146" t="s">
        <v>119</v>
      </c>
      <c r="X21" s="146"/>
      <c r="Y21" s="145" t="s">
        <v>121</v>
      </c>
      <c r="Z21" s="145"/>
      <c r="AA21" s="145"/>
      <c r="AB21" s="147"/>
      <c r="AC21" s="147"/>
      <c r="AD21" s="147"/>
      <c r="AE21" s="147"/>
      <c r="AF21" s="147"/>
      <c r="AG21" s="147"/>
      <c r="AH21" s="147"/>
      <c r="AI21" s="16"/>
      <c r="AJ21" s="17" t="n">
        <v>1</v>
      </c>
      <c r="AK21" s="17"/>
      <c r="AL21" s="17" t="n">
        <v>3</v>
      </c>
      <c r="AM21" s="17" t="n">
        <f aca="false">COUNTIF(S21:AH21,"y")</f>
        <v>0</v>
      </c>
      <c r="AN21" s="142" t="n">
        <f aca="false">SUM(AJ21:AL21)</f>
        <v>4</v>
      </c>
      <c r="AO21" s="16" t="n">
        <f aca="false">SUM(AJ21:AM21)</f>
        <v>4</v>
      </c>
    </row>
    <row r="22" customFormat="false" ht="16" hidden="false" customHeight="false" outlineLevel="0" collapsed="false">
      <c r="A22" s="16" t="s">
        <v>166</v>
      </c>
      <c r="B22" s="16" t="n">
        <v>21</v>
      </c>
      <c r="C22" s="162" t="s">
        <v>125</v>
      </c>
      <c r="D22" s="162" t="s">
        <v>131</v>
      </c>
      <c r="E22" s="162" t="s">
        <v>127</v>
      </c>
      <c r="F22" s="162" t="s">
        <v>167</v>
      </c>
      <c r="G22" s="162" t="s">
        <v>167</v>
      </c>
      <c r="H22" s="169" t="s">
        <v>129</v>
      </c>
      <c r="I22" s="16"/>
      <c r="J22" s="139"/>
      <c r="K22" s="139"/>
      <c r="L22" s="139"/>
      <c r="M22" s="139"/>
      <c r="N22" s="139"/>
      <c r="O22" s="16"/>
      <c r="P22" s="16"/>
      <c r="Q22" s="16"/>
      <c r="R22" s="136"/>
      <c r="S22" s="145"/>
      <c r="T22" s="145"/>
      <c r="U22" s="145"/>
      <c r="V22" s="146"/>
      <c r="W22" s="146" t="s">
        <v>119</v>
      </c>
      <c r="X22" s="146"/>
      <c r="Y22" s="145"/>
      <c r="Z22" s="145"/>
      <c r="AA22" s="145" t="s">
        <v>119</v>
      </c>
      <c r="AB22" s="147"/>
      <c r="AC22" s="147"/>
      <c r="AD22" s="147"/>
      <c r="AE22" s="147"/>
      <c r="AF22" s="147"/>
      <c r="AG22" s="147"/>
      <c r="AH22" s="147"/>
      <c r="AI22" s="16"/>
      <c r="AJ22" s="17" t="n">
        <v>2</v>
      </c>
      <c r="AK22" s="17" t="n">
        <v>2</v>
      </c>
      <c r="AL22" s="17" t="n">
        <v>2</v>
      </c>
      <c r="AM22" s="17" t="n">
        <f aca="false">COUNTIF(S22:AH22,"y")</f>
        <v>0</v>
      </c>
      <c r="AN22" s="142" t="n">
        <f aca="false">SUM(AJ22:AL22)</f>
        <v>6</v>
      </c>
      <c r="AO22" s="16" t="n">
        <f aca="false">SUM(AJ22:AM22)</f>
        <v>6</v>
      </c>
    </row>
    <row r="23" customFormat="false" ht="16" hidden="false" customHeight="false" outlineLevel="0" collapsed="false">
      <c r="A23" s="16" t="s">
        <v>168</v>
      </c>
      <c r="B23" s="16" t="n">
        <v>22</v>
      </c>
      <c r="C23" s="148" t="s">
        <v>125</v>
      </c>
      <c r="D23" s="148" t="s">
        <v>131</v>
      </c>
      <c r="E23" s="148" t="s">
        <v>132</v>
      </c>
      <c r="F23" s="148" t="n">
        <v>4</v>
      </c>
      <c r="G23" s="148" t="s">
        <v>133</v>
      </c>
      <c r="H23" s="149" t="s">
        <v>158</v>
      </c>
      <c r="I23" s="16"/>
      <c r="J23" s="139"/>
      <c r="K23" s="139"/>
      <c r="L23" s="139"/>
      <c r="M23" s="138" t="s">
        <v>169</v>
      </c>
      <c r="N23" s="139" t="s">
        <v>135</v>
      </c>
      <c r="O23" s="150" t="n">
        <v>43436</v>
      </c>
      <c r="P23" s="16"/>
      <c r="Q23" s="16"/>
      <c r="R23" s="136"/>
      <c r="S23" s="147"/>
      <c r="T23" s="147"/>
      <c r="U23" s="147"/>
      <c r="V23" s="147"/>
      <c r="W23" s="151"/>
      <c r="X23" s="151"/>
      <c r="Y23" s="151"/>
      <c r="Z23" s="151" t="s">
        <v>119</v>
      </c>
      <c r="AA23" s="147" t="s">
        <v>134</v>
      </c>
      <c r="AB23" s="147"/>
      <c r="AC23" s="147"/>
      <c r="AD23" s="147"/>
      <c r="AE23" s="151" t="s">
        <v>121</v>
      </c>
      <c r="AF23" s="151" t="s">
        <v>119</v>
      </c>
      <c r="AG23" s="151" t="s">
        <v>120</v>
      </c>
      <c r="AH23" s="151" t="s">
        <v>119</v>
      </c>
      <c r="AI23" s="16"/>
      <c r="AJ23" s="17" t="n">
        <v>3</v>
      </c>
      <c r="AK23" s="17" t="n">
        <v>1</v>
      </c>
      <c r="AL23" s="17" t="n">
        <v>1</v>
      </c>
      <c r="AM23" s="17" t="n">
        <f aca="false">COUNTIF(S23:AH23,"y")</f>
        <v>1</v>
      </c>
      <c r="AN23" s="142" t="n">
        <f aca="false">SUM(AJ23:AL23)</f>
        <v>5</v>
      </c>
      <c r="AO23" s="16" t="n">
        <f aca="false">SUM(AJ23:AM23)</f>
        <v>6</v>
      </c>
    </row>
    <row r="24" customFormat="false" ht="16" hidden="false" customHeight="false" outlineLevel="0" collapsed="false">
      <c r="A24" s="16" t="s">
        <v>170</v>
      </c>
      <c r="B24" s="16" t="n">
        <v>23</v>
      </c>
      <c r="C24" s="156" t="s">
        <v>125</v>
      </c>
      <c r="D24" s="156" t="s">
        <v>126</v>
      </c>
      <c r="E24" s="156" t="s">
        <v>132</v>
      </c>
      <c r="F24" s="156" t="n">
        <v>3</v>
      </c>
      <c r="G24" s="156" t="s">
        <v>142</v>
      </c>
      <c r="H24" s="157" t="s">
        <v>158</v>
      </c>
      <c r="I24" s="16"/>
      <c r="J24" s="139"/>
      <c r="K24" s="139" t="s">
        <v>137</v>
      </c>
      <c r="L24" s="139" t="s">
        <v>171</v>
      </c>
      <c r="M24" s="139"/>
      <c r="N24" s="139"/>
      <c r="O24" s="150" t="n">
        <v>43435</v>
      </c>
      <c r="P24" s="16"/>
      <c r="Q24" s="16"/>
      <c r="R24" s="152"/>
      <c r="S24" s="145"/>
      <c r="T24" s="145" t="s">
        <v>119</v>
      </c>
      <c r="U24" s="145"/>
      <c r="V24" s="145"/>
      <c r="W24" s="146"/>
      <c r="X24" s="146"/>
      <c r="Y24" s="146"/>
      <c r="Z24" s="146"/>
      <c r="AA24" s="145"/>
      <c r="AB24" s="147"/>
      <c r="AC24" s="147"/>
      <c r="AD24" s="147"/>
      <c r="AE24" s="151"/>
      <c r="AF24" s="151"/>
      <c r="AG24" s="151" t="s">
        <v>121</v>
      </c>
      <c r="AH24" s="151"/>
      <c r="AI24" s="16"/>
      <c r="AJ24" s="17" t="n">
        <v>2</v>
      </c>
      <c r="AK24" s="17"/>
      <c r="AL24" s="17" t="n">
        <v>3</v>
      </c>
      <c r="AM24" s="17" t="n">
        <f aca="false">COUNTIF(S24:AH24,"y")</f>
        <v>0</v>
      </c>
      <c r="AN24" s="142" t="n">
        <f aca="false">SUM(AJ24:AL24)</f>
        <v>5</v>
      </c>
      <c r="AO24" s="16" t="n">
        <f aca="false">SUM(AJ24:AM24)</f>
        <v>5</v>
      </c>
    </row>
    <row r="25" customFormat="false" ht="16" hidden="false" customHeight="false" outlineLevel="0" collapsed="false">
      <c r="A25" s="16" t="s">
        <v>172</v>
      </c>
      <c r="B25" s="16" t="n">
        <v>24</v>
      </c>
      <c r="C25" s="165" t="s">
        <v>125</v>
      </c>
      <c r="D25" s="165" t="s">
        <v>126</v>
      </c>
      <c r="E25" s="165" t="s">
        <v>127</v>
      </c>
      <c r="F25" s="165" t="n">
        <v>14</v>
      </c>
      <c r="G25" s="165" t="s">
        <v>154</v>
      </c>
      <c r="H25" s="166" t="s">
        <v>156</v>
      </c>
      <c r="I25" s="16"/>
      <c r="J25" s="139"/>
      <c r="K25" s="139"/>
      <c r="L25" s="139"/>
      <c r="M25" s="139"/>
      <c r="N25" s="139"/>
      <c r="O25" s="155" t="n">
        <v>43446</v>
      </c>
      <c r="P25" s="16"/>
      <c r="Q25" s="16"/>
      <c r="R25" s="136"/>
      <c r="S25" s="145" t="s">
        <v>120</v>
      </c>
      <c r="T25" s="145"/>
      <c r="U25" s="145"/>
      <c r="V25" s="146"/>
      <c r="W25" s="146"/>
      <c r="X25" s="146" t="s">
        <v>119</v>
      </c>
      <c r="Y25" s="145"/>
      <c r="Z25" s="145"/>
      <c r="AA25" s="145"/>
      <c r="AB25" s="147"/>
      <c r="AC25" s="147"/>
      <c r="AD25" s="147"/>
      <c r="AE25" s="147"/>
      <c r="AF25" s="147"/>
      <c r="AG25" s="147"/>
      <c r="AH25" s="147"/>
      <c r="AI25" s="16"/>
      <c r="AJ25" s="17" t="n">
        <v>4</v>
      </c>
      <c r="AK25" s="17" t="n">
        <v>2</v>
      </c>
      <c r="AL25" s="17"/>
      <c r="AM25" s="17" t="n">
        <f aca="false">COUNTIF(S25:AH25,"y")</f>
        <v>0</v>
      </c>
      <c r="AN25" s="142" t="n">
        <f aca="false">SUM(AJ25:AL25)</f>
        <v>6</v>
      </c>
      <c r="AO25" s="16" t="n">
        <f aca="false">SUM(AJ25:AM25)</f>
        <v>6</v>
      </c>
    </row>
    <row r="26" customFormat="false" ht="16" hidden="false" customHeight="false" outlineLevel="0" collapsed="false">
      <c r="A26" s="16" t="s">
        <v>173</v>
      </c>
      <c r="B26" s="16" t="n">
        <v>25</v>
      </c>
      <c r="C26" s="165" t="s">
        <v>125</v>
      </c>
      <c r="D26" s="165" t="s">
        <v>131</v>
      </c>
      <c r="E26" s="165" t="s">
        <v>127</v>
      </c>
      <c r="F26" s="165" t="n">
        <v>14</v>
      </c>
      <c r="G26" s="165" t="s">
        <v>154</v>
      </c>
      <c r="H26" s="166" t="s">
        <v>136</v>
      </c>
      <c r="I26" s="16"/>
      <c r="J26" s="139"/>
      <c r="K26" s="139"/>
      <c r="L26" s="139"/>
      <c r="M26" s="139"/>
      <c r="N26" s="139"/>
      <c r="O26" s="155" t="n">
        <v>43446</v>
      </c>
      <c r="P26" s="16"/>
      <c r="Q26" s="16"/>
      <c r="R26" s="136"/>
      <c r="S26" s="145"/>
      <c r="T26" s="145" t="s">
        <v>119</v>
      </c>
      <c r="U26" s="145"/>
      <c r="V26" s="146"/>
      <c r="W26" s="146" t="s">
        <v>119</v>
      </c>
      <c r="X26" s="146"/>
      <c r="Y26" s="145"/>
      <c r="Z26" s="145"/>
      <c r="AA26" s="145"/>
      <c r="AB26" s="147"/>
      <c r="AC26" s="147"/>
      <c r="AD26" s="147"/>
      <c r="AE26" s="147"/>
      <c r="AF26" s="147"/>
      <c r="AG26" s="147"/>
      <c r="AH26" s="147"/>
      <c r="AI26" s="16"/>
      <c r="AJ26" s="17" t="n">
        <v>6</v>
      </c>
      <c r="AK26" s="17" t="n">
        <v>1</v>
      </c>
      <c r="AL26" s="17"/>
      <c r="AM26" s="17" t="n">
        <f aca="false">COUNTIF(S26:AH26,"y")</f>
        <v>0</v>
      </c>
      <c r="AN26" s="142" t="n">
        <f aca="false">SUM(AJ26:AL26)</f>
        <v>7</v>
      </c>
      <c r="AO26" s="16" t="n">
        <f aca="false">SUM(AJ26:AM26)</f>
        <v>7</v>
      </c>
    </row>
    <row r="27" customFormat="false" ht="16" hidden="false" customHeight="false" outlineLevel="0" collapsed="false">
      <c r="A27" s="16" t="s">
        <v>174</v>
      </c>
      <c r="B27" s="16" t="n">
        <v>26</v>
      </c>
      <c r="C27" s="165" t="s">
        <v>125</v>
      </c>
      <c r="D27" s="165" t="s">
        <v>131</v>
      </c>
      <c r="E27" s="165" t="s">
        <v>127</v>
      </c>
      <c r="F27" s="165" t="n">
        <v>14</v>
      </c>
      <c r="G27" s="165" t="s">
        <v>154</v>
      </c>
      <c r="H27" s="166" t="s">
        <v>158</v>
      </c>
      <c r="I27" s="16"/>
      <c r="J27" s="139"/>
      <c r="K27" s="139"/>
      <c r="L27" s="139"/>
      <c r="M27" s="139"/>
      <c r="N27" s="139"/>
      <c r="O27" s="155" t="n">
        <v>43446</v>
      </c>
      <c r="P27" s="16"/>
      <c r="Q27" s="16"/>
      <c r="R27" s="136"/>
      <c r="S27" s="145"/>
      <c r="T27" s="145"/>
      <c r="U27" s="145"/>
      <c r="V27" s="146"/>
      <c r="W27" s="146"/>
      <c r="X27" s="146" t="s">
        <v>119</v>
      </c>
      <c r="Y27" s="145"/>
      <c r="Z27" s="145"/>
      <c r="AA27" s="145" t="s">
        <v>119</v>
      </c>
      <c r="AB27" s="147"/>
      <c r="AC27" s="147"/>
      <c r="AD27" s="147"/>
      <c r="AE27" s="147"/>
      <c r="AF27" s="147"/>
      <c r="AG27" s="147"/>
      <c r="AH27" s="147"/>
      <c r="AI27" s="16"/>
      <c r="AJ27" s="17" t="n">
        <v>4</v>
      </c>
      <c r="AK27" s="17" t="n">
        <v>1</v>
      </c>
      <c r="AL27" s="17"/>
      <c r="AM27" s="17" t="n">
        <f aca="false">COUNTIF(S27:AH27,"y")</f>
        <v>0</v>
      </c>
      <c r="AN27" s="142" t="n">
        <f aca="false">SUM(AJ27:AL27)</f>
        <v>5</v>
      </c>
      <c r="AO27" s="16" t="n">
        <f aca="false">SUM(AJ27:AM27)</f>
        <v>5</v>
      </c>
    </row>
    <row r="28" customFormat="false" ht="16" hidden="false" customHeight="false" outlineLevel="0" collapsed="false">
      <c r="A28" s="16" t="s">
        <v>175</v>
      </c>
      <c r="B28" s="16" t="n">
        <v>27</v>
      </c>
      <c r="C28" s="148" t="s">
        <v>125</v>
      </c>
      <c r="D28" s="148" t="s">
        <v>126</v>
      </c>
      <c r="E28" s="148" t="s">
        <v>132</v>
      </c>
      <c r="F28" s="148" t="n">
        <v>4</v>
      </c>
      <c r="G28" s="148" t="s">
        <v>133</v>
      </c>
      <c r="H28" s="149" t="s">
        <v>158</v>
      </c>
      <c r="I28" s="16"/>
      <c r="J28" s="139"/>
      <c r="K28" s="139"/>
      <c r="L28" s="139"/>
      <c r="M28" s="139"/>
      <c r="N28" s="139"/>
      <c r="O28" s="150" t="n">
        <v>43436</v>
      </c>
      <c r="P28" s="16"/>
      <c r="Q28" s="16"/>
      <c r="R28" s="136"/>
      <c r="S28" s="147"/>
      <c r="T28" s="147"/>
      <c r="U28" s="147" t="s">
        <v>121</v>
      </c>
      <c r="V28" s="147" t="s">
        <v>119</v>
      </c>
      <c r="W28" s="151" t="s">
        <v>120</v>
      </c>
      <c r="X28" s="151"/>
      <c r="Y28" s="151" t="s">
        <v>134</v>
      </c>
      <c r="Z28" s="151" t="s">
        <v>119</v>
      </c>
      <c r="AA28" s="147" t="s">
        <v>120</v>
      </c>
      <c r="AB28" s="147" t="s">
        <v>121</v>
      </c>
      <c r="AC28" s="147"/>
      <c r="AD28" s="147" t="s">
        <v>134</v>
      </c>
      <c r="AE28" s="151" t="s">
        <v>120</v>
      </c>
      <c r="AF28" s="151" t="s">
        <v>119</v>
      </c>
      <c r="AG28" s="151" t="s">
        <v>120</v>
      </c>
      <c r="AH28" s="151"/>
      <c r="AI28" s="16"/>
      <c r="AJ28" s="17" t="n">
        <v>3</v>
      </c>
      <c r="AK28" s="17" t="n">
        <v>4</v>
      </c>
      <c r="AL28" s="17" t="n">
        <v>2</v>
      </c>
      <c r="AM28" s="17" t="n">
        <f aca="false">COUNTIF(S28:AH28,"y")</f>
        <v>2</v>
      </c>
      <c r="AN28" s="142" t="n">
        <f aca="false">SUM(AJ28:AL28)</f>
        <v>9</v>
      </c>
      <c r="AO28" s="16" t="n">
        <f aca="false">SUM(AJ28:AM28)</f>
        <v>11</v>
      </c>
    </row>
    <row r="29" customFormat="false" ht="16" hidden="false" customHeight="false" outlineLevel="0" collapsed="false">
      <c r="A29" s="16" t="s">
        <v>176</v>
      </c>
      <c r="B29" s="16" t="n">
        <v>28</v>
      </c>
      <c r="C29" s="165" t="s">
        <v>125</v>
      </c>
      <c r="D29" s="165" t="s">
        <v>131</v>
      </c>
      <c r="E29" s="165" t="s">
        <v>127</v>
      </c>
      <c r="F29" s="165" t="n">
        <v>14</v>
      </c>
      <c r="G29" s="165" t="s">
        <v>154</v>
      </c>
      <c r="H29" s="166" t="s">
        <v>27</v>
      </c>
      <c r="I29" s="16"/>
      <c r="J29" s="139"/>
      <c r="K29" s="139"/>
      <c r="L29" s="139"/>
      <c r="M29" s="139"/>
      <c r="N29" s="139"/>
      <c r="O29" s="155" t="n">
        <v>43446</v>
      </c>
      <c r="P29" s="16"/>
      <c r="Q29" s="16"/>
      <c r="R29" s="136"/>
      <c r="S29" s="145"/>
      <c r="T29" s="145" t="s">
        <v>121</v>
      </c>
      <c r="U29" s="145"/>
      <c r="V29" s="146"/>
      <c r="W29" s="146"/>
      <c r="X29" s="146"/>
      <c r="Y29" s="145" t="s">
        <v>119</v>
      </c>
      <c r="Z29" s="145"/>
      <c r="AA29" s="145"/>
      <c r="AB29" s="147"/>
      <c r="AC29" s="147"/>
      <c r="AD29" s="147"/>
      <c r="AE29" s="147"/>
      <c r="AF29" s="147"/>
      <c r="AG29" s="147"/>
      <c r="AH29" s="147"/>
      <c r="AI29" s="16"/>
      <c r="AJ29" s="17" t="n">
        <v>1</v>
      </c>
      <c r="AK29" s="17" t="n">
        <v>1</v>
      </c>
      <c r="AL29" s="17" t="n">
        <v>2</v>
      </c>
      <c r="AM29" s="17" t="n">
        <f aca="false">COUNTIF(S29:AH29,"y")</f>
        <v>0</v>
      </c>
      <c r="AN29" s="142" t="n">
        <f aca="false">SUM(AJ29:AL29)</f>
        <v>4</v>
      </c>
      <c r="AO29" s="16" t="n">
        <f aca="false">SUM(AJ29:AM29)</f>
        <v>4</v>
      </c>
    </row>
    <row r="30" customFormat="false" ht="16" hidden="false" customHeight="false" outlineLevel="0" collapsed="false">
      <c r="A30" s="16" t="s">
        <v>177</v>
      </c>
      <c r="B30" s="16" t="n">
        <v>29</v>
      </c>
      <c r="C30" s="167" t="s">
        <v>163</v>
      </c>
      <c r="D30" s="167" t="s">
        <v>163</v>
      </c>
      <c r="E30" s="167" t="s">
        <v>163</v>
      </c>
      <c r="F30" s="167" t="s">
        <v>163</v>
      </c>
      <c r="G30" s="167" t="s">
        <v>163</v>
      </c>
      <c r="H30" s="168" t="s">
        <v>163</v>
      </c>
      <c r="I30" s="136"/>
      <c r="J30" s="138"/>
      <c r="K30" s="138"/>
      <c r="L30" s="139"/>
      <c r="M30" s="139"/>
      <c r="N30" s="139"/>
      <c r="O30" s="16"/>
      <c r="P30" s="16"/>
      <c r="Q30" s="16"/>
      <c r="R30" s="136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6"/>
      <c r="AJ30" s="17"/>
      <c r="AK30" s="17"/>
      <c r="AL30" s="17"/>
      <c r="AM30" s="17" t="n">
        <f aca="false">COUNTIF(S30:AH30,"y")</f>
        <v>0</v>
      </c>
      <c r="AN30" s="142" t="n">
        <f aca="false">SUM(AJ30:AL30)</f>
        <v>0</v>
      </c>
      <c r="AO30" s="16" t="n">
        <f aca="false">SUM(AJ30:AM30)</f>
        <v>0</v>
      </c>
    </row>
    <row r="31" customFormat="false" ht="16" hidden="false" customHeight="false" outlineLevel="0" collapsed="false">
      <c r="A31" s="16" t="s">
        <v>178</v>
      </c>
      <c r="B31" s="16" t="n">
        <v>30</v>
      </c>
      <c r="C31" s="143" t="s">
        <v>125</v>
      </c>
      <c r="D31" s="143" t="s">
        <v>126</v>
      </c>
      <c r="E31" s="143" t="s">
        <v>127</v>
      </c>
      <c r="F31" s="143" t="s">
        <v>128</v>
      </c>
      <c r="G31" s="143" t="s">
        <v>128</v>
      </c>
      <c r="H31" s="144" t="s">
        <v>129</v>
      </c>
      <c r="I31" s="16"/>
      <c r="J31" s="139"/>
      <c r="K31" s="139"/>
      <c r="L31" s="139"/>
      <c r="M31" s="139"/>
      <c r="N31" s="139"/>
      <c r="O31" s="16"/>
      <c r="P31" s="16"/>
      <c r="Q31" s="16"/>
      <c r="R31" s="136"/>
      <c r="S31" s="145"/>
      <c r="T31" s="145"/>
      <c r="U31" s="145"/>
      <c r="V31" s="146"/>
      <c r="W31" s="146" t="s">
        <v>120</v>
      </c>
      <c r="X31" s="146"/>
      <c r="Y31" s="145"/>
      <c r="Z31" s="145"/>
      <c r="AA31" s="145" t="s">
        <v>121</v>
      </c>
      <c r="AB31" s="147"/>
      <c r="AC31" s="147"/>
      <c r="AD31" s="147"/>
      <c r="AE31" s="147"/>
      <c r="AF31" s="147"/>
      <c r="AG31" s="147"/>
      <c r="AH31" s="147"/>
      <c r="AI31" s="16"/>
      <c r="AJ31" s="17" t="n">
        <v>2</v>
      </c>
      <c r="AK31" s="17" t="n">
        <v>1</v>
      </c>
      <c r="AL31" s="17" t="n">
        <v>1</v>
      </c>
      <c r="AM31" s="17" t="n">
        <f aca="false">COUNTIF(S31:AH31,"y")</f>
        <v>0</v>
      </c>
      <c r="AN31" s="142" t="n">
        <f aca="false">SUM(AJ31:AL31)</f>
        <v>4</v>
      </c>
      <c r="AO31" s="16" t="n">
        <f aca="false">SUM(AJ31:AM31)</f>
        <v>4</v>
      </c>
    </row>
    <row r="32" customFormat="false" ht="16" hidden="false" customHeight="false" outlineLevel="0" collapsed="false">
      <c r="A32" s="16" t="s">
        <v>179</v>
      </c>
      <c r="B32" s="16" t="n">
        <v>31</v>
      </c>
      <c r="C32" s="148" t="s">
        <v>125</v>
      </c>
      <c r="D32" s="148" t="s">
        <v>126</v>
      </c>
      <c r="E32" s="148" t="s">
        <v>132</v>
      </c>
      <c r="F32" s="148" t="n">
        <v>4</v>
      </c>
      <c r="G32" s="148" t="s">
        <v>133</v>
      </c>
      <c r="H32" s="149" t="s">
        <v>25</v>
      </c>
      <c r="I32" s="16"/>
      <c r="J32" s="138"/>
      <c r="K32" s="138"/>
      <c r="L32" s="139"/>
      <c r="M32" s="139"/>
      <c r="N32" s="139"/>
      <c r="O32" s="150" t="n">
        <v>43436</v>
      </c>
      <c r="P32" s="16"/>
      <c r="Q32" s="16"/>
      <c r="R32" s="136"/>
      <c r="S32" s="147" t="s">
        <v>120</v>
      </c>
      <c r="T32" s="147"/>
      <c r="U32" s="147"/>
      <c r="V32" s="147" t="s">
        <v>119</v>
      </c>
      <c r="W32" s="151" t="s">
        <v>121</v>
      </c>
      <c r="X32" s="151"/>
      <c r="Y32" s="151" t="s">
        <v>121</v>
      </c>
      <c r="Z32" s="151"/>
      <c r="AA32" s="147"/>
      <c r="AB32" s="147" t="s">
        <v>121</v>
      </c>
      <c r="AC32" s="147"/>
      <c r="AD32" s="147" t="s">
        <v>120</v>
      </c>
      <c r="AE32" s="151" t="s">
        <v>119</v>
      </c>
      <c r="AF32" s="151" t="s">
        <v>134</v>
      </c>
      <c r="AG32" s="151"/>
      <c r="AH32" s="151"/>
      <c r="AI32" s="16"/>
      <c r="AJ32" s="17" t="n">
        <v>2</v>
      </c>
      <c r="AK32" s="17" t="n">
        <v>2</v>
      </c>
      <c r="AL32" s="17" t="n">
        <v>3</v>
      </c>
      <c r="AM32" s="17" t="n">
        <f aca="false">COUNTIF(S32:AH32,"y")</f>
        <v>1</v>
      </c>
      <c r="AN32" s="142" t="n">
        <f aca="false">SUM(AJ32:AL32)</f>
        <v>7</v>
      </c>
      <c r="AO32" s="16" t="n">
        <f aca="false">SUM(AJ32:AM32)</f>
        <v>8</v>
      </c>
    </row>
    <row r="33" customFormat="false" ht="16" hidden="false" customHeight="false" outlineLevel="0" collapsed="false">
      <c r="A33" s="16" t="s">
        <v>180</v>
      </c>
      <c r="B33" s="16" t="n">
        <v>32</v>
      </c>
      <c r="C33" s="148" t="s">
        <v>125</v>
      </c>
      <c r="D33" s="148" t="s">
        <v>126</v>
      </c>
      <c r="E33" s="148" t="s">
        <v>132</v>
      </c>
      <c r="F33" s="148" t="n">
        <v>4</v>
      </c>
      <c r="G33" s="148" t="s">
        <v>133</v>
      </c>
      <c r="H33" s="149" t="s">
        <v>136</v>
      </c>
      <c r="I33" s="16"/>
      <c r="J33" s="138"/>
      <c r="K33" s="138"/>
      <c r="L33" s="139"/>
      <c r="M33" s="139"/>
      <c r="N33" s="139"/>
      <c r="O33" s="150" t="n">
        <v>43436</v>
      </c>
      <c r="P33" s="16"/>
      <c r="Q33" s="16"/>
      <c r="R33" s="136"/>
      <c r="S33" s="147" t="s">
        <v>119</v>
      </c>
      <c r="T33" s="147"/>
      <c r="U33" s="147" t="s">
        <v>119</v>
      </c>
      <c r="V33" s="147" t="s">
        <v>121</v>
      </c>
      <c r="W33" s="151"/>
      <c r="X33" s="151" t="s">
        <v>119</v>
      </c>
      <c r="Y33" s="151" t="s">
        <v>120</v>
      </c>
      <c r="Z33" s="151"/>
      <c r="AA33" s="147" t="s">
        <v>119</v>
      </c>
      <c r="AB33" s="147" t="s">
        <v>121</v>
      </c>
      <c r="AC33" s="147" t="s">
        <v>121</v>
      </c>
      <c r="AD33" s="147" t="s">
        <v>120</v>
      </c>
      <c r="AE33" s="151" t="s">
        <v>121</v>
      </c>
      <c r="AF33" s="151"/>
      <c r="AG33" s="151"/>
      <c r="AH33" s="151"/>
      <c r="AI33" s="16"/>
      <c r="AJ33" s="17" t="n">
        <v>4</v>
      </c>
      <c r="AK33" s="17" t="n">
        <v>2</v>
      </c>
      <c r="AL33" s="17" t="n">
        <v>4</v>
      </c>
      <c r="AM33" s="17" t="n">
        <f aca="false">COUNTIF(S33:AH33,"y")</f>
        <v>0</v>
      </c>
      <c r="AN33" s="142" t="n">
        <f aca="false">SUM(AJ33:AL33)</f>
        <v>10</v>
      </c>
      <c r="AO33" s="16" t="n">
        <f aca="false">SUM(AJ33:AM33)</f>
        <v>10</v>
      </c>
    </row>
    <row r="34" customFormat="false" ht="16" hidden="false" customHeight="false" outlineLevel="0" collapsed="false">
      <c r="A34" s="136" t="s">
        <v>181</v>
      </c>
      <c r="B34" s="16" t="n">
        <v>33</v>
      </c>
      <c r="C34" s="162" t="s">
        <v>125</v>
      </c>
      <c r="D34" s="162" t="s">
        <v>131</v>
      </c>
      <c r="E34" s="162" t="s">
        <v>132</v>
      </c>
      <c r="F34" s="170" t="s">
        <v>182</v>
      </c>
      <c r="G34" s="170" t="s">
        <v>182</v>
      </c>
      <c r="H34" s="169" t="s">
        <v>129</v>
      </c>
      <c r="I34" s="16"/>
      <c r="J34" s="138"/>
      <c r="K34" s="138"/>
      <c r="L34" s="138"/>
      <c r="M34" s="138"/>
      <c r="N34" s="138"/>
      <c r="O34" s="136"/>
      <c r="P34" s="136"/>
      <c r="Q34" s="136"/>
      <c r="R34" s="136"/>
      <c r="S34" s="147" t="s">
        <v>119</v>
      </c>
      <c r="T34" s="147" t="s">
        <v>119</v>
      </c>
      <c r="U34" s="147"/>
      <c r="V34" s="147" t="s">
        <v>119</v>
      </c>
      <c r="W34" s="151" t="s">
        <v>119</v>
      </c>
      <c r="X34" s="151" t="s">
        <v>121</v>
      </c>
      <c r="Y34" s="151" t="s">
        <v>121</v>
      </c>
      <c r="Z34" s="151"/>
      <c r="AA34" s="147" t="s">
        <v>121</v>
      </c>
      <c r="AB34" s="147" t="s">
        <v>134</v>
      </c>
      <c r="AC34" s="147"/>
      <c r="AD34" s="147"/>
      <c r="AE34" s="151" t="s">
        <v>121</v>
      </c>
      <c r="AF34" s="151"/>
      <c r="AG34" s="151"/>
      <c r="AH34" s="151" t="s">
        <v>119</v>
      </c>
      <c r="AI34" s="16"/>
      <c r="AJ34" s="17" t="n">
        <v>5</v>
      </c>
      <c r="AK34" s="17"/>
      <c r="AL34" s="17" t="n">
        <v>4</v>
      </c>
      <c r="AM34" s="17" t="n">
        <f aca="false">COUNTIF(S34:AH34,"y")</f>
        <v>1</v>
      </c>
      <c r="AN34" s="142" t="n">
        <f aca="false">SUM(AJ34:AL34)</f>
        <v>9</v>
      </c>
      <c r="AO34" s="16" t="n">
        <f aca="false">SUM(AJ34:AM34)</f>
        <v>10</v>
      </c>
    </row>
    <row r="35" customFormat="false" ht="16" hidden="false" customHeight="false" outlineLevel="0" collapsed="false">
      <c r="A35" s="16" t="s">
        <v>183</v>
      </c>
      <c r="B35" s="16" t="n">
        <v>34</v>
      </c>
      <c r="C35" s="143" t="s">
        <v>125</v>
      </c>
      <c r="D35" s="143" t="s">
        <v>131</v>
      </c>
      <c r="E35" s="143" t="s">
        <v>127</v>
      </c>
      <c r="F35" s="143" t="s">
        <v>150</v>
      </c>
      <c r="G35" s="143" t="s">
        <v>150</v>
      </c>
      <c r="H35" s="144" t="s">
        <v>129</v>
      </c>
      <c r="I35" s="143" t="s">
        <v>94</v>
      </c>
      <c r="J35" s="163"/>
      <c r="K35" s="163"/>
      <c r="L35" s="139"/>
      <c r="M35" s="139"/>
      <c r="N35" s="139"/>
      <c r="O35" s="16"/>
      <c r="P35" s="16"/>
      <c r="Q35" s="16"/>
      <c r="R35" s="164"/>
      <c r="S35" s="145" t="s">
        <v>119</v>
      </c>
      <c r="T35" s="145"/>
      <c r="U35" s="145"/>
      <c r="V35" s="146"/>
      <c r="W35" s="146" t="s">
        <v>119</v>
      </c>
      <c r="X35" s="146"/>
      <c r="Y35" s="145"/>
      <c r="Z35" s="145"/>
      <c r="AA35" s="145"/>
      <c r="AB35" s="147"/>
      <c r="AC35" s="147"/>
      <c r="AD35" s="147"/>
      <c r="AE35" s="147"/>
      <c r="AF35" s="147"/>
      <c r="AG35" s="147"/>
      <c r="AH35" s="147"/>
      <c r="AI35" s="16"/>
      <c r="AJ35" s="17" t="n">
        <v>5</v>
      </c>
      <c r="AK35" s="17"/>
      <c r="AL35" s="17"/>
      <c r="AM35" s="17" t="n">
        <f aca="false">COUNTIF(S35:AH35,"y")</f>
        <v>0</v>
      </c>
      <c r="AN35" s="142" t="n">
        <f aca="false">SUM(AJ35:AL35)</f>
        <v>5</v>
      </c>
      <c r="AO35" s="16" t="n">
        <f aca="false">SUM(AJ35:AM35)</f>
        <v>5</v>
      </c>
    </row>
    <row r="36" customFormat="false" ht="16" hidden="false" customHeight="false" outlineLevel="0" collapsed="false">
      <c r="A36" s="136" t="s">
        <v>184</v>
      </c>
      <c r="B36" s="16" t="n">
        <v>35</v>
      </c>
      <c r="C36" s="165" t="s">
        <v>125</v>
      </c>
      <c r="D36" s="165" t="s">
        <v>131</v>
      </c>
      <c r="E36" s="165" t="s">
        <v>127</v>
      </c>
      <c r="F36" s="165" t="n">
        <v>14</v>
      </c>
      <c r="G36" s="165" t="s">
        <v>154</v>
      </c>
      <c r="H36" s="166" t="s">
        <v>156</v>
      </c>
      <c r="I36" s="16"/>
      <c r="J36" s="138"/>
      <c r="K36" s="138"/>
      <c r="L36" s="139"/>
      <c r="M36" s="139"/>
      <c r="N36" s="139"/>
      <c r="O36" s="155" t="n">
        <v>43446</v>
      </c>
      <c r="P36" s="16"/>
      <c r="Q36" s="16"/>
      <c r="R36" s="136"/>
      <c r="S36" s="145" t="s">
        <v>121</v>
      </c>
      <c r="T36" s="145"/>
      <c r="U36" s="145"/>
      <c r="V36" s="146"/>
      <c r="W36" s="146"/>
      <c r="X36" s="146" t="s">
        <v>121</v>
      </c>
      <c r="Y36" s="145"/>
      <c r="Z36" s="145"/>
      <c r="AA36" s="145"/>
      <c r="AB36" s="147"/>
      <c r="AC36" s="147"/>
      <c r="AD36" s="147"/>
      <c r="AE36" s="147"/>
      <c r="AF36" s="147"/>
      <c r="AG36" s="147"/>
      <c r="AH36" s="147"/>
      <c r="AI36" s="16"/>
      <c r="AJ36" s="17" t="n">
        <v>1</v>
      </c>
      <c r="AK36" s="17"/>
      <c r="AL36" s="17" t="n">
        <v>3</v>
      </c>
      <c r="AM36" s="17" t="n">
        <f aca="false">COUNTIF(S36:AH36,"y")</f>
        <v>0</v>
      </c>
      <c r="AN36" s="142" t="n">
        <f aca="false">SUM(AJ36:AL36)</f>
        <v>4</v>
      </c>
      <c r="AO36" s="16" t="n">
        <f aca="false">SUM(AJ36:AM36)</f>
        <v>4</v>
      </c>
    </row>
    <row r="37" customFormat="false" ht="16" hidden="false" customHeight="false" outlineLevel="0" collapsed="false">
      <c r="A37" s="16" t="s">
        <v>146</v>
      </c>
      <c r="B37" s="16" t="n">
        <v>36</v>
      </c>
      <c r="C37" s="162" t="s">
        <v>125</v>
      </c>
      <c r="D37" s="162" t="s">
        <v>126</v>
      </c>
      <c r="E37" s="162" t="s">
        <v>132</v>
      </c>
      <c r="F37" s="170" t="s">
        <v>182</v>
      </c>
      <c r="G37" s="170" t="s">
        <v>182</v>
      </c>
      <c r="H37" s="169" t="s">
        <v>129</v>
      </c>
      <c r="I37" s="16"/>
      <c r="J37" s="138"/>
      <c r="K37" s="138"/>
      <c r="L37" s="139"/>
      <c r="M37" s="139"/>
      <c r="N37" s="139"/>
      <c r="O37" s="16"/>
      <c r="P37" s="16"/>
      <c r="Q37" s="16"/>
      <c r="R37" s="136"/>
      <c r="S37" s="147" t="s">
        <v>121</v>
      </c>
      <c r="T37" s="147" t="s">
        <v>121</v>
      </c>
      <c r="U37" s="147"/>
      <c r="V37" s="147"/>
      <c r="W37" s="151" t="s">
        <v>119</v>
      </c>
      <c r="X37" s="151" t="s">
        <v>119</v>
      </c>
      <c r="Y37" s="151" t="s">
        <v>120</v>
      </c>
      <c r="Z37" s="151"/>
      <c r="AA37" s="147"/>
      <c r="AB37" s="147"/>
      <c r="AC37" s="147" t="s">
        <v>119</v>
      </c>
      <c r="AD37" s="147" t="s">
        <v>121</v>
      </c>
      <c r="AE37" s="151"/>
      <c r="AF37" s="151"/>
      <c r="AG37" s="151"/>
      <c r="AH37" s="151" t="s">
        <v>119</v>
      </c>
      <c r="AI37" s="16"/>
      <c r="AJ37" s="17" t="n">
        <v>4</v>
      </c>
      <c r="AK37" s="17" t="n">
        <v>1</v>
      </c>
      <c r="AL37" s="17" t="n">
        <v>3</v>
      </c>
      <c r="AM37" s="17" t="n">
        <f aca="false">COUNTIF(S37:AH37,"y")</f>
        <v>0</v>
      </c>
      <c r="AN37" s="142" t="n">
        <f aca="false">SUM(AJ37:AL37)</f>
        <v>8</v>
      </c>
      <c r="AO37" s="16" t="n">
        <f aca="false">SUM(AJ37:AM37)</f>
        <v>8</v>
      </c>
    </row>
    <row r="38" customFormat="false" ht="16" hidden="false" customHeight="false" outlineLevel="0" collapsed="false">
      <c r="A38" s="16" t="s">
        <v>185</v>
      </c>
      <c r="B38" s="16" t="n">
        <v>37</v>
      </c>
      <c r="C38" s="148" t="s">
        <v>125</v>
      </c>
      <c r="D38" s="148" t="s">
        <v>131</v>
      </c>
      <c r="E38" s="148" t="s">
        <v>132</v>
      </c>
      <c r="F38" s="148" t="n">
        <v>4</v>
      </c>
      <c r="G38" s="148" t="s">
        <v>133</v>
      </c>
      <c r="H38" s="149" t="s">
        <v>156</v>
      </c>
      <c r="I38" s="16"/>
      <c r="J38" s="139"/>
      <c r="K38" s="139"/>
      <c r="L38" s="139"/>
      <c r="M38" s="139"/>
      <c r="N38" s="139"/>
      <c r="O38" s="150" t="n">
        <v>43436</v>
      </c>
      <c r="P38" s="16"/>
      <c r="Q38" s="16"/>
      <c r="R38" s="136"/>
      <c r="S38" s="147" t="s">
        <v>134</v>
      </c>
      <c r="T38" s="147"/>
      <c r="U38" s="147" t="s">
        <v>121</v>
      </c>
      <c r="V38" s="147"/>
      <c r="W38" s="151" t="s">
        <v>119</v>
      </c>
      <c r="X38" s="151"/>
      <c r="Y38" s="151" t="s">
        <v>120</v>
      </c>
      <c r="Z38" s="151" t="s">
        <v>186</v>
      </c>
      <c r="AA38" s="147" t="s">
        <v>121</v>
      </c>
      <c r="AB38" s="147" t="s">
        <v>121</v>
      </c>
      <c r="AC38" s="147" t="s">
        <v>120</v>
      </c>
      <c r="AD38" s="147"/>
      <c r="AE38" s="151"/>
      <c r="AF38" s="151" t="s">
        <v>120</v>
      </c>
      <c r="AG38" s="151" t="s">
        <v>121</v>
      </c>
      <c r="AH38" s="151"/>
      <c r="AI38" s="16"/>
      <c r="AJ38" s="17" t="n">
        <v>2</v>
      </c>
      <c r="AK38" s="17" t="n">
        <v>3</v>
      </c>
      <c r="AL38" s="17" t="n">
        <v>4</v>
      </c>
      <c r="AM38" s="17" t="n">
        <f aca="false">COUNTIF(S38:AH38,"y")</f>
        <v>1</v>
      </c>
      <c r="AN38" s="142" t="n">
        <f aca="false">SUM(AJ38:AL38)</f>
        <v>9</v>
      </c>
      <c r="AO38" s="16" t="n">
        <f aca="false">SUM(AJ38:AM38)</f>
        <v>10</v>
      </c>
    </row>
    <row r="39" customFormat="false" ht="16" hidden="false" customHeight="false" outlineLevel="0" collapsed="false">
      <c r="A39" s="16" t="s">
        <v>187</v>
      </c>
      <c r="B39" s="16" t="n">
        <v>38</v>
      </c>
      <c r="C39" s="153" t="s">
        <v>125</v>
      </c>
      <c r="D39" s="153" t="s">
        <v>126</v>
      </c>
      <c r="E39" s="153" t="s">
        <v>132</v>
      </c>
      <c r="F39" s="153" t="n">
        <v>6</v>
      </c>
      <c r="G39" s="153" t="s">
        <v>188</v>
      </c>
      <c r="H39" s="154" t="s">
        <v>27</v>
      </c>
      <c r="I39" s="16"/>
      <c r="J39" s="138"/>
      <c r="K39" s="138"/>
      <c r="L39" s="139"/>
      <c r="M39" s="139"/>
      <c r="N39" s="139"/>
      <c r="O39" s="155" t="n">
        <v>43438</v>
      </c>
      <c r="P39" s="16"/>
      <c r="Q39" s="16"/>
      <c r="R39" s="136"/>
      <c r="S39" s="147" t="s">
        <v>119</v>
      </c>
      <c r="T39" s="147" t="s">
        <v>121</v>
      </c>
      <c r="U39" s="147"/>
      <c r="V39" s="147"/>
      <c r="W39" s="151"/>
      <c r="X39" s="151" t="s">
        <v>120</v>
      </c>
      <c r="Y39" s="151"/>
      <c r="Z39" s="151"/>
      <c r="AA39" s="147" t="s">
        <v>134</v>
      </c>
      <c r="AB39" s="147" t="s">
        <v>121</v>
      </c>
      <c r="AC39" s="147" t="s">
        <v>121</v>
      </c>
      <c r="AD39" s="147"/>
      <c r="AE39" s="151"/>
      <c r="AF39" s="151" t="s">
        <v>121</v>
      </c>
      <c r="AG39" s="151"/>
      <c r="AH39" s="151"/>
      <c r="AI39" s="16"/>
      <c r="AJ39" s="17" t="n">
        <v>1</v>
      </c>
      <c r="AK39" s="17" t="n">
        <v>1</v>
      </c>
      <c r="AL39" s="17" t="n">
        <v>4</v>
      </c>
      <c r="AM39" s="17" t="n">
        <f aca="false">COUNTIF(S39:AH39,"y")</f>
        <v>1</v>
      </c>
      <c r="AN39" s="142" t="n">
        <f aca="false">SUM(AJ39:AL39)</f>
        <v>6</v>
      </c>
      <c r="AO39" s="16" t="n">
        <f aca="false">SUM(AJ39:AM39)</f>
        <v>7</v>
      </c>
    </row>
    <row r="40" customFormat="false" ht="16" hidden="false" customHeight="false" outlineLevel="0" collapsed="false">
      <c r="A40" s="16" t="s">
        <v>189</v>
      </c>
      <c r="B40" s="16" t="n">
        <v>39</v>
      </c>
      <c r="C40" s="162" t="s">
        <v>125</v>
      </c>
      <c r="D40" s="162" t="s">
        <v>126</v>
      </c>
      <c r="E40" s="162" t="s">
        <v>127</v>
      </c>
      <c r="F40" s="162" t="s">
        <v>167</v>
      </c>
      <c r="G40" s="162" t="s">
        <v>167</v>
      </c>
      <c r="H40" s="169" t="s">
        <v>129</v>
      </c>
      <c r="I40" s="16"/>
      <c r="J40" s="138"/>
      <c r="K40" s="138"/>
      <c r="L40" s="139"/>
      <c r="M40" s="139"/>
      <c r="N40" s="139"/>
      <c r="O40" s="16"/>
      <c r="P40" s="16"/>
      <c r="Q40" s="16"/>
      <c r="R40" s="136"/>
      <c r="S40" s="145" t="s">
        <v>119</v>
      </c>
      <c r="T40" s="145"/>
      <c r="U40" s="145"/>
      <c r="V40" s="146"/>
      <c r="W40" s="146"/>
      <c r="X40" s="146"/>
      <c r="Y40" s="145"/>
      <c r="Z40" s="145" t="s">
        <v>119</v>
      </c>
      <c r="AA40" s="145"/>
      <c r="AB40" s="147"/>
      <c r="AC40" s="147"/>
      <c r="AD40" s="147"/>
      <c r="AE40" s="147"/>
      <c r="AF40" s="147"/>
      <c r="AG40" s="147"/>
      <c r="AH40" s="147"/>
      <c r="AI40" s="16"/>
      <c r="AJ40" s="17" t="n">
        <v>2</v>
      </c>
      <c r="AK40" s="17" t="n">
        <v>1</v>
      </c>
      <c r="AL40" s="17" t="n">
        <v>4</v>
      </c>
      <c r="AM40" s="17" t="n">
        <f aca="false">COUNTIF(S40:AH40,"y")</f>
        <v>0</v>
      </c>
      <c r="AN40" s="142" t="n">
        <f aca="false">SUM(AJ40:AL40)</f>
        <v>7</v>
      </c>
      <c r="AO40" s="16" t="n">
        <f aca="false">SUM(AJ40:AM40)</f>
        <v>7</v>
      </c>
    </row>
    <row r="41" customFormat="false" ht="16" hidden="false" customHeight="false" outlineLevel="0" collapsed="false">
      <c r="A41" s="16" t="s">
        <v>190</v>
      </c>
      <c r="B41" s="16" t="n">
        <v>40</v>
      </c>
      <c r="C41" s="158" t="s">
        <v>125</v>
      </c>
      <c r="D41" s="158" t="s">
        <v>126</v>
      </c>
      <c r="E41" s="158" t="s">
        <v>127</v>
      </c>
      <c r="F41" s="158" t="n">
        <v>13</v>
      </c>
      <c r="G41" s="158" t="s">
        <v>144</v>
      </c>
      <c r="H41" s="159" t="s">
        <v>136</v>
      </c>
      <c r="I41" s="16"/>
      <c r="J41" s="138"/>
      <c r="K41" s="138"/>
      <c r="L41" s="139"/>
      <c r="M41" s="139"/>
      <c r="N41" s="139"/>
      <c r="O41" s="155" t="n">
        <v>43445</v>
      </c>
      <c r="P41" s="16"/>
      <c r="Q41" s="16"/>
      <c r="R41" s="136"/>
      <c r="S41" s="145" t="s">
        <v>120</v>
      </c>
      <c r="T41" s="145"/>
      <c r="U41" s="145"/>
      <c r="V41" s="146"/>
      <c r="W41" s="146"/>
      <c r="X41" s="146"/>
      <c r="Y41" s="145" t="s">
        <v>121</v>
      </c>
      <c r="Z41" s="145"/>
      <c r="AA41" s="145"/>
      <c r="AB41" s="147"/>
      <c r="AC41" s="147"/>
      <c r="AD41" s="147"/>
      <c r="AE41" s="147"/>
      <c r="AF41" s="147"/>
      <c r="AG41" s="147"/>
      <c r="AH41" s="147"/>
      <c r="AI41" s="16"/>
      <c r="AJ41" s="17"/>
      <c r="AK41" s="17" t="n">
        <v>2</v>
      </c>
      <c r="AL41" s="17" t="n">
        <v>1</v>
      </c>
      <c r="AM41" s="17" t="n">
        <f aca="false">COUNTIF(S41:AH41,"y")</f>
        <v>0</v>
      </c>
      <c r="AN41" s="142" t="n">
        <f aca="false">SUM(AJ41:AL41)</f>
        <v>3</v>
      </c>
      <c r="AO41" s="16" t="n">
        <f aca="false">SUM(AJ41:AM41)</f>
        <v>3</v>
      </c>
    </row>
    <row r="42" customFormat="false" ht="16" hidden="false" customHeight="false" outlineLevel="0" collapsed="false">
      <c r="A42" s="16" t="s">
        <v>191</v>
      </c>
      <c r="B42" s="16" t="n">
        <v>41</v>
      </c>
      <c r="C42" s="143" t="s">
        <v>125</v>
      </c>
      <c r="D42" s="143" t="s">
        <v>131</v>
      </c>
      <c r="E42" s="143" t="s">
        <v>127</v>
      </c>
      <c r="F42" s="143" t="s">
        <v>150</v>
      </c>
      <c r="G42" s="143" t="s">
        <v>150</v>
      </c>
      <c r="H42" s="144" t="s">
        <v>129</v>
      </c>
      <c r="I42" s="143" t="s">
        <v>94</v>
      </c>
      <c r="J42" s="163"/>
      <c r="K42" s="163"/>
      <c r="L42" s="139"/>
      <c r="M42" s="139"/>
      <c r="N42" s="139"/>
      <c r="O42" s="16"/>
      <c r="P42" s="16"/>
      <c r="Q42" s="16"/>
      <c r="R42" s="164"/>
      <c r="S42" s="145" t="s">
        <v>119</v>
      </c>
      <c r="T42" s="145"/>
      <c r="U42" s="145"/>
      <c r="V42" s="146"/>
      <c r="W42" s="146"/>
      <c r="X42" s="146"/>
      <c r="Y42" s="145"/>
      <c r="Z42" s="145" t="s">
        <v>119</v>
      </c>
      <c r="AA42" s="145"/>
      <c r="AB42" s="147"/>
      <c r="AC42" s="147"/>
      <c r="AD42" s="147"/>
      <c r="AE42" s="147"/>
      <c r="AF42" s="147"/>
      <c r="AG42" s="147"/>
      <c r="AH42" s="147"/>
      <c r="AI42" s="16"/>
      <c r="AJ42" s="17" t="n">
        <v>4</v>
      </c>
      <c r="AK42" s="17"/>
      <c r="AL42" s="17" t="n">
        <v>1</v>
      </c>
      <c r="AM42" s="17" t="n">
        <f aca="false">COUNTIF(S42:AH42,"y")</f>
        <v>0</v>
      </c>
      <c r="AN42" s="142" t="n">
        <f aca="false">SUM(AJ42:AL42)</f>
        <v>5</v>
      </c>
      <c r="AO42" s="16" t="n">
        <f aca="false">SUM(AJ42:AM42)</f>
        <v>5</v>
      </c>
    </row>
    <row r="43" customFormat="false" ht="16" hidden="false" customHeight="false" outlineLevel="0" collapsed="false">
      <c r="A43" s="16" t="s">
        <v>192</v>
      </c>
      <c r="B43" s="16" t="n">
        <v>42</v>
      </c>
      <c r="C43" s="158" t="s">
        <v>125</v>
      </c>
      <c r="D43" s="158" t="s">
        <v>126</v>
      </c>
      <c r="E43" s="158" t="s">
        <v>127</v>
      </c>
      <c r="F43" s="158" t="n">
        <v>13</v>
      </c>
      <c r="G43" s="158" t="s">
        <v>144</v>
      </c>
      <c r="H43" s="159" t="s">
        <v>27</v>
      </c>
      <c r="I43" s="16"/>
      <c r="J43" s="138"/>
      <c r="K43" s="138"/>
      <c r="L43" s="139"/>
      <c r="M43" s="139"/>
      <c r="N43" s="139"/>
      <c r="O43" s="155" t="n">
        <v>43445</v>
      </c>
      <c r="P43" s="16"/>
      <c r="Q43" s="16"/>
      <c r="R43" s="136"/>
      <c r="S43" s="145"/>
      <c r="T43" s="145"/>
      <c r="U43" s="145"/>
      <c r="V43" s="146"/>
      <c r="W43" s="146"/>
      <c r="X43" s="146" t="s">
        <v>120</v>
      </c>
      <c r="Y43" s="145"/>
      <c r="Z43" s="145" t="s">
        <v>121</v>
      </c>
      <c r="AA43" s="145"/>
      <c r="AB43" s="147"/>
      <c r="AC43" s="147"/>
      <c r="AD43" s="147"/>
      <c r="AE43" s="147"/>
      <c r="AF43" s="147"/>
      <c r="AG43" s="147"/>
      <c r="AH43" s="147"/>
      <c r="AI43" s="16"/>
      <c r="AJ43" s="17"/>
      <c r="AK43" s="17" t="n">
        <v>1</v>
      </c>
      <c r="AL43" s="17" t="n">
        <v>1</v>
      </c>
      <c r="AM43" s="17" t="n">
        <f aca="false">COUNTIF(S43:AH43,"y")</f>
        <v>0</v>
      </c>
      <c r="AN43" s="142" t="n">
        <f aca="false">SUM(AJ43:AL43)</f>
        <v>2</v>
      </c>
      <c r="AO43" s="16" t="n">
        <f aca="false">SUM(AJ43:AM43)</f>
        <v>2</v>
      </c>
    </row>
    <row r="44" customFormat="false" ht="16" hidden="false" customHeight="false" outlineLevel="0" collapsed="false">
      <c r="A44" s="16" t="s">
        <v>171</v>
      </c>
      <c r="B44" s="16" t="n">
        <v>43</v>
      </c>
      <c r="C44" s="162" t="s">
        <v>125</v>
      </c>
      <c r="D44" s="162" t="s">
        <v>126</v>
      </c>
      <c r="E44" s="162" t="s">
        <v>132</v>
      </c>
      <c r="F44" s="170" t="s">
        <v>182</v>
      </c>
      <c r="G44" s="170" t="s">
        <v>182</v>
      </c>
      <c r="H44" s="169" t="s">
        <v>129</v>
      </c>
      <c r="I44" s="16"/>
      <c r="J44" s="138"/>
      <c r="K44" s="138"/>
      <c r="L44" s="139"/>
      <c r="M44" s="139"/>
      <c r="N44" s="139"/>
      <c r="O44" s="16"/>
      <c r="P44" s="16"/>
      <c r="Q44" s="16"/>
      <c r="R44" s="136"/>
      <c r="S44" s="147" t="s">
        <v>134</v>
      </c>
      <c r="T44" s="147" t="s">
        <v>120</v>
      </c>
      <c r="U44" s="147" t="s">
        <v>120</v>
      </c>
      <c r="V44" s="147"/>
      <c r="W44" s="151"/>
      <c r="X44" s="151"/>
      <c r="Y44" s="151" t="s">
        <v>121</v>
      </c>
      <c r="Z44" s="151"/>
      <c r="AA44" s="147" t="s">
        <v>134</v>
      </c>
      <c r="AB44" s="147" t="s">
        <v>121</v>
      </c>
      <c r="AC44" s="147"/>
      <c r="AD44" s="147"/>
      <c r="AE44" s="151" t="s">
        <v>119</v>
      </c>
      <c r="AF44" s="151" t="s">
        <v>120</v>
      </c>
      <c r="AG44" s="151" t="s">
        <v>121</v>
      </c>
      <c r="AH44" s="151" t="s">
        <v>121</v>
      </c>
      <c r="AI44" s="16"/>
      <c r="AJ44" s="17" t="n">
        <v>1</v>
      </c>
      <c r="AK44" s="17" t="n">
        <v>3</v>
      </c>
      <c r="AL44" s="17" t="n">
        <v>4</v>
      </c>
      <c r="AM44" s="17" t="n">
        <f aca="false">COUNTIF(S44:AH44,"y")</f>
        <v>2</v>
      </c>
      <c r="AN44" s="142" t="n">
        <f aca="false">SUM(AJ44:AL44)</f>
        <v>8</v>
      </c>
      <c r="AO44" s="16" t="n">
        <f aca="false">SUM(AJ44:AM44)</f>
        <v>10</v>
      </c>
    </row>
    <row r="45" customFormat="false" ht="16" hidden="false" customHeight="false" outlineLevel="0" collapsed="false">
      <c r="A45" s="16" t="s">
        <v>193</v>
      </c>
      <c r="B45" s="16" t="n">
        <v>44</v>
      </c>
      <c r="C45" s="156" t="s">
        <v>125</v>
      </c>
      <c r="D45" s="156" t="s">
        <v>131</v>
      </c>
      <c r="E45" s="156" t="s">
        <v>132</v>
      </c>
      <c r="F45" s="156" t="n">
        <v>3</v>
      </c>
      <c r="G45" s="156" t="s">
        <v>142</v>
      </c>
      <c r="H45" s="157" t="s">
        <v>156</v>
      </c>
      <c r="I45" s="16"/>
      <c r="J45" s="138"/>
      <c r="K45" s="138"/>
      <c r="L45" s="139"/>
      <c r="M45" s="139"/>
      <c r="N45" s="139"/>
      <c r="O45" s="150" t="n">
        <v>43435</v>
      </c>
      <c r="P45" s="16"/>
      <c r="Q45" s="16"/>
      <c r="R45" s="136"/>
      <c r="S45" s="147"/>
      <c r="T45" s="147" t="s">
        <v>119</v>
      </c>
      <c r="U45" s="147" t="s">
        <v>121</v>
      </c>
      <c r="V45" s="147" t="s">
        <v>121</v>
      </c>
      <c r="W45" s="151" t="s">
        <v>121</v>
      </c>
      <c r="X45" s="151" t="s">
        <v>119</v>
      </c>
      <c r="Y45" s="151" t="s">
        <v>119</v>
      </c>
      <c r="Z45" s="151" t="s">
        <v>134</v>
      </c>
      <c r="AA45" s="147" t="s">
        <v>119</v>
      </c>
      <c r="AB45" s="147"/>
      <c r="AC45" s="147" t="s">
        <v>121</v>
      </c>
      <c r="AD45" s="147"/>
      <c r="AE45" s="151"/>
      <c r="AF45" s="151"/>
      <c r="AG45" s="151"/>
      <c r="AH45" s="151" t="s">
        <v>119</v>
      </c>
      <c r="AI45" s="16"/>
      <c r="AJ45" s="17" t="n">
        <v>5</v>
      </c>
      <c r="AK45" s="17"/>
      <c r="AL45" s="17" t="n">
        <v>4</v>
      </c>
      <c r="AM45" s="17" t="n">
        <f aca="false">COUNTIF(S45:AH45,"y")</f>
        <v>1</v>
      </c>
      <c r="AN45" s="142" t="n">
        <f aca="false">SUM(AJ45:AL45)</f>
        <v>9</v>
      </c>
      <c r="AO45" s="16" t="n">
        <f aca="false">SUM(AJ45:AM45)</f>
        <v>10</v>
      </c>
    </row>
    <row r="46" customFormat="false" ht="16" hidden="false" customHeight="false" outlineLevel="0" collapsed="false">
      <c r="A46" s="16" t="s">
        <v>194</v>
      </c>
      <c r="B46" s="16" t="n">
        <v>45</v>
      </c>
      <c r="C46" s="165" t="s">
        <v>125</v>
      </c>
      <c r="D46" s="165" t="s">
        <v>126</v>
      </c>
      <c r="E46" s="165" t="s">
        <v>127</v>
      </c>
      <c r="F46" s="165" t="n">
        <v>14</v>
      </c>
      <c r="G46" s="165" t="s">
        <v>154</v>
      </c>
      <c r="H46" s="166" t="s">
        <v>158</v>
      </c>
      <c r="I46" s="16"/>
      <c r="J46" s="138"/>
      <c r="K46" s="138"/>
      <c r="L46" s="139"/>
      <c r="M46" s="139"/>
      <c r="N46" s="139"/>
      <c r="O46" s="155" t="n">
        <v>43446</v>
      </c>
      <c r="P46" s="16"/>
      <c r="Q46" s="16"/>
      <c r="R46" s="136"/>
      <c r="S46" s="145" t="s">
        <v>119</v>
      </c>
      <c r="T46" s="145"/>
      <c r="U46" s="145"/>
      <c r="V46" s="146" t="s">
        <v>119</v>
      </c>
      <c r="W46" s="146"/>
      <c r="X46" s="146"/>
      <c r="Y46" s="145"/>
      <c r="Z46" s="145"/>
      <c r="AA46" s="145"/>
      <c r="AB46" s="147"/>
      <c r="AC46" s="147"/>
      <c r="AD46" s="147"/>
      <c r="AE46" s="147"/>
      <c r="AF46" s="147"/>
      <c r="AG46" s="147"/>
      <c r="AH46" s="147"/>
      <c r="AI46" s="16"/>
      <c r="AJ46" s="17" t="n">
        <v>3</v>
      </c>
      <c r="AK46" s="17" t="n">
        <v>1</v>
      </c>
      <c r="AL46" s="17"/>
      <c r="AM46" s="17" t="n">
        <f aca="false">COUNTIF(S46:AH46,"y")</f>
        <v>0</v>
      </c>
      <c r="AN46" s="142" t="n">
        <f aca="false">SUM(AJ46:AL46)</f>
        <v>4</v>
      </c>
      <c r="AO46" s="16" t="n">
        <f aca="false">SUM(AJ46:AM46)</f>
        <v>4</v>
      </c>
    </row>
    <row r="47" customFormat="false" ht="16" hidden="false" customHeight="false" outlineLevel="0" collapsed="false">
      <c r="A47" s="16" t="s">
        <v>195</v>
      </c>
      <c r="B47" s="16" t="n">
        <v>46</v>
      </c>
      <c r="C47" s="158" t="s">
        <v>125</v>
      </c>
      <c r="D47" s="158" t="s">
        <v>131</v>
      </c>
      <c r="E47" s="158" t="s">
        <v>127</v>
      </c>
      <c r="F47" s="158" t="n">
        <v>13</v>
      </c>
      <c r="G47" s="158" t="s">
        <v>144</v>
      </c>
      <c r="H47" s="159" t="s">
        <v>136</v>
      </c>
      <c r="I47" s="16"/>
      <c r="J47" s="139"/>
      <c r="K47" s="139"/>
      <c r="L47" s="139"/>
      <c r="M47" s="139"/>
      <c r="N47" s="139"/>
      <c r="O47" s="155" t="n">
        <v>43445</v>
      </c>
      <c r="P47" s="16"/>
      <c r="Q47" s="16"/>
      <c r="R47" s="136"/>
      <c r="S47" s="145"/>
      <c r="T47" s="145"/>
      <c r="U47" s="145"/>
      <c r="V47" s="146" t="s">
        <v>120</v>
      </c>
      <c r="W47" s="146"/>
      <c r="X47" s="146"/>
      <c r="Y47" s="145"/>
      <c r="Z47" s="145"/>
      <c r="AA47" s="145" t="s">
        <v>119</v>
      </c>
      <c r="AB47" s="147"/>
      <c r="AC47" s="147"/>
      <c r="AD47" s="147"/>
      <c r="AE47" s="147"/>
      <c r="AF47" s="147"/>
      <c r="AG47" s="147"/>
      <c r="AH47" s="147"/>
      <c r="AI47" s="16"/>
      <c r="AJ47" s="17" t="n">
        <v>3</v>
      </c>
      <c r="AK47" s="17" t="n">
        <v>1</v>
      </c>
      <c r="AL47" s="17" t="n">
        <v>1</v>
      </c>
      <c r="AM47" s="17" t="n">
        <f aca="false">COUNTIF(S47:AH47,"y")</f>
        <v>0</v>
      </c>
      <c r="AN47" s="142" t="n">
        <f aca="false">SUM(AJ47:AL47)</f>
        <v>5</v>
      </c>
      <c r="AO47" s="16" t="n">
        <f aca="false">SUM(AJ47:AM47)</f>
        <v>5</v>
      </c>
    </row>
    <row r="48" customFormat="false" ht="16" hidden="false" customHeight="false" outlineLevel="0" collapsed="false">
      <c r="A48" s="16" t="s">
        <v>196</v>
      </c>
      <c r="B48" s="16" t="n">
        <v>47</v>
      </c>
      <c r="C48" s="162" t="s">
        <v>125</v>
      </c>
      <c r="D48" s="162" t="s">
        <v>126</v>
      </c>
      <c r="E48" s="162" t="s">
        <v>127</v>
      </c>
      <c r="F48" s="162" t="s">
        <v>167</v>
      </c>
      <c r="G48" s="162" t="s">
        <v>167</v>
      </c>
      <c r="H48" s="169" t="s">
        <v>129</v>
      </c>
      <c r="I48" s="16"/>
      <c r="J48" s="171" t="s">
        <v>197</v>
      </c>
      <c r="K48" s="161"/>
      <c r="L48" s="139"/>
      <c r="M48" s="139"/>
      <c r="N48" s="139"/>
      <c r="O48" s="16"/>
      <c r="P48" s="16"/>
      <c r="Q48" s="16"/>
      <c r="R48" s="136"/>
      <c r="S48" s="145"/>
      <c r="T48" s="145" t="s">
        <v>134</v>
      </c>
      <c r="U48" s="145" t="s">
        <v>121</v>
      </c>
      <c r="V48" s="146" t="s">
        <v>119</v>
      </c>
      <c r="W48" s="146"/>
      <c r="X48" s="146"/>
      <c r="Y48" s="145"/>
      <c r="Z48" s="145"/>
      <c r="AA48" s="145"/>
      <c r="AB48" s="147"/>
      <c r="AC48" s="147"/>
      <c r="AD48" s="147"/>
      <c r="AE48" s="147"/>
      <c r="AF48" s="147"/>
      <c r="AG48" s="147"/>
      <c r="AH48" s="147"/>
      <c r="AI48" s="16"/>
      <c r="AJ48" s="17" t="n">
        <v>1</v>
      </c>
      <c r="AK48" s="17"/>
      <c r="AL48" s="17" t="n">
        <v>1</v>
      </c>
      <c r="AM48" s="17" t="n">
        <f aca="false">COUNTIF(S48:AH48,"y")</f>
        <v>1</v>
      </c>
      <c r="AN48" s="142" t="n">
        <f aca="false">SUM(AJ48:AL48)</f>
        <v>2</v>
      </c>
      <c r="AO48" s="16" t="n">
        <f aca="false">SUM(AJ48:AM48)</f>
        <v>3</v>
      </c>
    </row>
    <row r="49" customFormat="false" ht="16" hidden="false" customHeight="false" outlineLevel="0" collapsed="false">
      <c r="A49" s="16" t="s">
        <v>198</v>
      </c>
      <c r="B49" s="16" t="n">
        <v>48</v>
      </c>
      <c r="C49" s="158" t="s">
        <v>125</v>
      </c>
      <c r="D49" s="158" t="s">
        <v>131</v>
      </c>
      <c r="E49" s="158" t="s">
        <v>127</v>
      </c>
      <c r="F49" s="158" t="n">
        <v>13</v>
      </c>
      <c r="G49" s="158" t="s">
        <v>144</v>
      </c>
      <c r="H49" s="159" t="s">
        <v>158</v>
      </c>
      <c r="I49" s="16"/>
      <c r="J49" s="139"/>
      <c r="K49" s="139"/>
      <c r="L49" s="139"/>
      <c r="M49" s="139"/>
      <c r="N49" s="139"/>
      <c r="O49" s="155" t="n">
        <v>43445</v>
      </c>
      <c r="P49" s="16"/>
      <c r="Q49" s="16"/>
      <c r="R49" s="136"/>
      <c r="S49" s="145"/>
      <c r="T49" s="145" t="s">
        <v>119</v>
      </c>
      <c r="U49" s="145"/>
      <c r="V49" s="146"/>
      <c r="W49" s="146"/>
      <c r="X49" s="146"/>
      <c r="Y49" s="145"/>
      <c r="Z49" s="145" t="s">
        <v>119</v>
      </c>
      <c r="AA49" s="145"/>
      <c r="AB49" s="147"/>
      <c r="AC49" s="147"/>
      <c r="AD49" s="147"/>
      <c r="AE49" s="147"/>
      <c r="AF49" s="147"/>
      <c r="AG49" s="147"/>
      <c r="AH49" s="147"/>
      <c r="AI49" s="16"/>
      <c r="AJ49" s="17" t="n">
        <v>3</v>
      </c>
      <c r="AK49" s="17" t="n">
        <v>1</v>
      </c>
      <c r="AL49" s="17" t="n">
        <v>4</v>
      </c>
      <c r="AM49" s="17" t="n">
        <f aca="false">COUNTIF(S49:AH49,"y")</f>
        <v>0</v>
      </c>
      <c r="AN49" s="142" t="n">
        <f aca="false">SUM(AJ49:AL49)</f>
        <v>8</v>
      </c>
      <c r="AO49" s="16" t="n">
        <f aca="false">SUM(AJ49:AM49)</f>
        <v>8</v>
      </c>
    </row>
    <row r="50" customFormat="false" ht="16" hidden="false" customHeight="false" outlineLevel="0" collapsed="false">
      <c r="A50" s="136" t="s">
        <v>138</v>
      </c>
      <c r="B50" s="16" t="n">
        <v>49</v>
      </c>
      <c r="C50" s="162" t="s">
        <v>125</v>
      </c>
      <c r="D50" s="162" t="s">
        <v>131</v>
      </c>
      <c r="E50" s="162" t="s">
        <v>132</v>
      </c>
      <c r="F50" s="170" t="s">
        <v>182</v>
      </c>
      <c r="G50" s="170" t="s">
        <v>182</v>
      </c>
      <c r="H50" s="169" t="s">
        <v>129</v>
      </c>
      <c r="I50" s="16"/>
      <c r="J50" s="161"/>
      <c r="K50" s="139"/>
      <c r="L50" s="138"/>
      <c r="M50" s="138"/>
      <c r="N50" s="138"/>
      <c r="O50" s="136"/>
      <c r="P50" s="136"/>
      <c r="Q50" s="136"/>
      <c r="R50" s="136"/>
      <c r="S50" s="147"/>
      <c r="T50" s="147" t="s">
        <v>120</v>
      </c>
      <c r="U50" s="147" t="s">
        <v>119</v>
      </c>
      <c r="V50" s="147"/>
      <c r="W50" s="151" t="s">
        <v>120</v>
      </c>
      <c r="X50" s="151" t="s">
        <v>121</v>
      </c>
      <c r="Y50" s="151"/>
      <c r="Z50" s="151"/>
      <c r="AA50" s="147"/>
      <c r="AB50" s="147" t="s">
        <v>134</v>
      </c>
      <c r="AC50" s="147"/>
      <c r="AD50" s="147" t="s">
        <v>121</v>
      </c>
      <c r="AE50" s="151"/>
      <c r="AF50" s="151"/>
      <c r="AG50" s="151"/>
      <c r="AH50" s="151"/>
      <c r="AI50" s="16"/>
      <c r="AJ50" s="17" t="n">
        <v>1</v>
      </c>
      <c r="AK50" s="17" t="n">
        <v>2</v>
      </c>
      <c r="AL50" s="17" t="n">
        <v>2</v>
      </c>
      <c r="AM50" s="17" t="n">
        <f aca="false">COUNTIF(S50:AH50,"y")</f>
        <v>1</v>
      </c>
      <c r="AN50" s="142" t="n">
        <f aca="false">SUM(AJ50:AL50)</f>
        <v>5</v>
      </c>
      <c r="AO50" s="16" t="n">
        <f aca="false">SUM(AJ50:AM50)</f>
        <v>6</v>
      </c>
    </row>
    <row r="51" customFormat="false" ht="16" hidden="false" customHeight="false" outlineLevel="0" collapsed="false">
      <c r="A51" s="16" t="s">
        <v>199</v>
      </c>
      <c r="B51" s="16" t="n">
        <v>50</v>
      </c>
      <c r="C51" s="156" t="s">
        <v>125</v>
      </c>
      <c r="D51" s="156" t="s">
        <v>131</v>
      </c>
      <c r="E51" s="156" t="s">
        <v>132</v>
      </c>
      <c r="F51" s="156" t="n">
        <v>3</v>
      </c>
      <c r="G51" s="156" t="s">
        <v>142</v>
      </c>
      <c r="H51" s="157" t="s">
        <v>158</v>
      </c>
      <c r="I51" s="16"/>
      <c r="J51" s="139"/>
      <c r="K51" s="139"/>
      <c r="L51" s="139"/>
      <c r="M51" s="139"/>
      <c r="N51" s="139"/>
      <c r="O51" s="150" t="n">
        <v>43435</v>
      </c>
      <c r="P51" s="16"/>
      <c r="Q51" s="16"/>
      <c r="R51" s="136"/>
      <c r="S51" s="147" t="s">
        <v>120</v>
      </c>
      <c r="T51" s="147"/>
      <c r="U51" s="147"/>
      <c r="V51" s="147"/>
      <c r="W51" s="151" t="s">
        <v>119</v>
      </c>
      <c r="X51" s="151" t="s">
        <v>119</v>
      </c>
      <c r="Y51" s="151" t="s">
        <v>119</v>
      </c>
      <c r="Z51" s="151" t="s">
        <v>134</v>
      </c>
      <c r="AA51" s="147"/>
      <c r="AB51" s="147"/>
      <c r="AC51" s="147" t="s">
        <v>119</v>
      </c>
      <c r="AD51" s="147" t="s">
        <v>119</v>
      </c>
      <c r="AE51" s="151" t="s">
        <v>119</v>
      </c>
      <c r="AF51" s="151" t="s">
        <v>121</v>
      </c>
      <c r="AG51" s="151"/>
      <c r="AH51" s="151"/>
      <c r="AI51" s="16"/>
      <c r="AJ51" s="17" t="n">
        <v>6</v>
      </c>
      <c r="AK51" s="17" t="n">
        <v>1</v>
      </c>
      <c r="AL51" s="17" t="n">
        <v>1</v>
      </c>
      <c r="AM51" s="17" t="n">
        <f aca="false">COUNTIF(S51:AH51,"y")</f>
        <v>1</v>
      </c>
      <c r="AN51" s="142" t="n">
        <f aca="false">SUM(AJ51:AL51)</f>
        <v>8</v>
      </c>
      <c r="AO51" s="16" t="n">
        <f aca="false">SUM(AJ51:AM51)</f>
        <v>9</v>
      </c>
    </row>
    <row r="52" customFormat="false" ht="16" hidden="false" customHeight="false" outlineLevel="0" collapsed="false">
      <c r="A52" s="16" t="s">
        <v>200</v>
      </c>
      <c r="B52" s="16" t="n">
        <v>51</v>
      </c>
      <c r="C52" s="143" t="s">
        <v>125</v>
      </c>
      <c r="D52" s="143" t="s">
        <v>131</v>
      </c>
      <c r="E52" s="143" t="s">
        <v>127</v>
      </c>
      <c r="F52" s="143" t="s">
        <v>128</v>
      </c>
      <c r="G52" s="143" t="s">
        <v>128</v>
      </c>
      <c r="H52" s="144" t="s">
        <v>129</v>
      </c>
      <c r="I52" s="16"/>
      <c r="J52" s="139"/>
      <c r="K52" s="139"/>
      <c r="L52" s="139"/>
      <c r="M52" s="139"/>
      <c r="N52" s="139"/>
      <c r="O52" s="16"/>
      <c r="P52" s="16"/>
      <c r="Q52" s="16"/>
      <c r="R52" s="136"/>
      <c r="S52" s="145"/>
      <c r="T52" s="145" t="s">
        <v>119</v>
      </c>
      <c r="U52" s="145"/>
      <c r="V52" s="146"/>
      <c r="W52" s="146"/>
      <c r="X52" s="146"/>
      <c r="Y52" s="145"/>
      <c r="Z52" s="145" t="s">
        <v>120</v>
      </c>
      <c r="AA52" s="145"/>
      <c r="AB52" s="147"/>
      <c r="AC52" s="147"/>
      <c r="AD52" s="147"/>
      <c r="AE52" s="147"/>
      <c r="AF52" s="147"/>
      <c r="AG52" s="147"/>
      <c r="AH52" s="147"/>
      <c r="AI52" s="16"/>
      <c r="AJ52" s="17" t="n">
        <v>4</v>
      </c>
      <c r="AK52" s="17" t="n">
        <v>2</v>
      </c>
      <c r="AL52" s="17" t="n">
        <v>1</v>
      </c>
      <c r="AM52" s="17" t="n">
        <f aca="false">COUNTIF(S52:AH52,"y")</f>
        <v>0</v>
      </c>
      <c r="AN52" s="142" t="n">
        <f aca="false">SUM(AJ52:AL52)</f>
        <v>7</v>
      </c>
      <c r="AO52" s="16" t="n">
        <f aca="false">SUM(AJ52:AM52)</f>
        <v>7</v>
      </c>
    </row>
    <row r="53" customFormat="false" ht="16" hidden="false" customHeight="false" outlineLevel="0" collapsed="false">
      <c r="A53" s="16" t="s">
        <v>201</v>
      </c>
      <c r="B53" s="16" t="n">
        <v>52</v>
      </c>
      <c r="C53" s="167" t="s">
        <v>163</v>
      </c>
      <c r="D53" s="167" t="s">
        <v>163</v>
      </c>
      <c r="E53" s="167" t="s">
        <v>163</v>
      </c>
      <c r="F53" s="167" t="s">
        <v>163</v>
      </c>
      <c r="G53" s="167" t="s">
        <v>163</v>
      </c>
      <c r="H53" s="168" t="s">
        <v>163</v>
      </c>
      <c r="I53" s="16"/>
      <c r="J53" s="139"/>
      <c r="K53" s="139"/>
      <c r="L53" s="139"/>
      <c r="M53" s="139"/>
      <c r="N53" s="139"/>
      <c r="O53" s="16"/>
      <c r="P53" s="16"/>
      <c r="Q53" s="16"/>
      <c r="R53" s="136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6"/>
      <c r="AJ53" s="17"/>
      <c r="AK53" s="17"/>
      <c r="AL53" s="17"/>
      <c r="AM53" s="17" t="n">
        <f aca="false">COUNTIF(S53:AH53,"y")</f>
        <v>0</v>
      </c>
      <c r="AN53" s="142" t="n">
        <f aca="false">SUM(AJ53:AL53)</f>
        <v>0</v>
      </c>
      <c r="AO53" s="16" t="n">
        <f aca="false">SUM(AJ53:AM53)</f>
        <v>0</v>
      </c>
    </row>
    <row r="54" customFormat="false" ht="16" hidden="false" customHeight="false" outlineLevel="0" collapsed="false">
      <c r="A54" s="16" t="s">
        <v>202</v>
      </c>
      <c r="B54" s="16" t="n">
        <v>53</v>
      </c>
      <c r="C54" s="158" t="s">
        <v>125</v>
      </c>
      <c r="D54" s="158" t="s">
        <v>131</v>
      </c>
      <c r="E54" s="158" t="s">
        <v>127</v>
      </c>
      <c r="F54" s="158" t="n">
        <v>13</v>
      </c>
      <c r="G54" s="158" t="s">
        <v>144</v>
      </c>
      <c r="H54" s="159" t="s">
        <v>156</v>
      </c>
      <c r="I54" s="16"/>
      <c r="J54" s="138"/>
      <c r="K54" s="138"/>
      <c r="L54" s="139"/>
      <c r="M54" s="139"/>
      <c r="N54" s="139"/>
      <c r="O54" s="155" t="n">
        <v>43445</v>
      </c>
      <c r="P54" s="16"/>
      <c r="Q54" s="16"/>
      <c r="R54" s="136"/>
      <c r="S54" s="145"/>
      <c r="T54" s="145"/>
      <c r="U54" s="145" t="s">
        <v>120</v>
      </c>
      <c r="V54" s="146"/>
      <c r="W54" s="146"/>
      <c r="X54" s="146"/>
      <c r="Y54" s="145"/>
      <c r="Z54" s="145"/>
      <c r="AA54" s="145" t="s">
        <v>119</v>
      </c>
      <c r="AB54" s="147"/>
      <c r="AC54" s="147"/>
      <c r="AD54" s="147"/>
      <c r="AE54" s="147"/>
      <c r="AF54" s="147"/>
      <c r="AG54" s="147"/>
      <c r="AH54" s="147"/>
      <c r="AI54" s="16"/>
      <c r="AJ54" s="17" t="n">
        <v>2</v>
      </c>
      <c r="AK54" s="17" t="n">
        <v>2</v>
      </c>
      <c r="AL54" s="17"/>
      <c r="AM54" s="17" t="n">
        <f aca="false">COUNTIF(S54:AH54,"y")</f>
        <v>0</v>
      </c>
      <c r="AN54" s="142" t="n">
        <f aca="false">SUM(AJ54:AL54)</f>
        <v>4</v>
      </c>
      <c r="AO54" s="16" t="n">
        <f aca="false">SUM(AJ54:AM54)</f>
        <v>4</v>
      </c>
    </row>
    <row r="55" customFormat="false" ht="16" hidden="false" customHeight="false" outlineLevel="0" collapsed="false">
      <c r="A55" s="16" t="s">
        <v>203</v>
      </c>
      <c r="B55" s="16" t="n">
        <v>54</v>
      </c>
      <c r="C55" s="143" t="s">
        <v>125</v>
      </c>
      <c r="D55" s="143" t="s">
        <v>131</v>
      </c>
      <c r="E55" s="143" t="s">
        <v>127</v>
      </c>
      <c r="F55" s="143" t="s">
        <v>150</v>
      </c>
      <c r="G55" s="143" t="s">
        <v>150</v>
      </c>
      <c r="H55" s="144" t="s">
        <v>129</v>
      </c>
      <c r="I55" s="143" t="s">
        <v>94</v>
      </c>
      <c r="J55" s="163"/>
      <c r="K55" s="163"/>
      <c r="L55" s="139"/>
      <c r="M55" s="139"/>
      <c r="N55" s="139"/>
      <c r="O55" s="16"/>
      <c r="P55" s="16"/>
      <c r="Q55" s="16"/>
      <c r="R55" s="164"/>
      <c r="S55" s="145" t="s">
        <v>120</v>
      </c>
      <c r="T55" s="145"/>
      <c r="U55" s="145"/>
      <c r="V55" s="146"/>
      <c r="W55" s="146"/>
      <c r="X55" s="146" t="s">
        <v>119</v>
      </c>
      <c r="Y55" s="145"/>
      <c r="Z55" s="145"/>
      <c r="AA55" s="145"/>
      <c r="AB55" s="147"/>
      <c r="AC55" s="147"/>
      <c r="AD55" s="147"/>
      <c r="AE55" s="147"/>
      <c r="AF55" s="147"/>
      <c r="AG55" s="147"/>
      <c r="AH55" s="147"/>
      <c r="AI55" s="16"/>
      <c r="AJ55" s="17" t="n">
        <v>3</v>
      </c>
      <c r="AK55" s="17" t="n">
        <v>1</v>
      </c>
      <c r="AL55" s="17"/>
      <c r="AM55" s="17" t="n">
        <f aca="false">COUNTIF(S55:AH55,"y")</f>
        <v>0</v>
      </c>
      <c r="AN55" s="142" t="n">
        <f aca="false">SUM(AJ55:AL55)</f>
        <v>4</v>
      </c>
      <c r="AO55" s="16" t="n">
        <f aca="false">SUM(AJ55:AM55)</f>
        <v>4</v>
      </c>
    </row>
    <row r="56" customFormat="false" ht="16" hidden="false" customHeight="false" outlineLevel="0" collapsed="false">
      <c r="A56" s="16" t="s">
        <v>204</v>
      </c>
      <c r="B56" s="16" t="n">
        <v>55</v>
      </c>
      <c r="C56" s="165" t="s">
        <v>125</v>
      </c>
      <c r="D56" s="165" t="s">
        <v>126</v>
      </c>
      <c r="E56" s="165" t="s">
        <v>127</v>
      </c>
      <c r="F56" s="165" t="n">
        <v>14</v>
      </c>
      <c r="G56" s="165" t="s">
        <v>154</v>
      </c>
      <c r="H56" s="166" t="s">
        <v>27</v>
      </c>
      <c r="I56" s="16"/>
      <c r="J56" s="138"/>
      <c r="K56" s="138"/>
      <c r="L56" s="139"/>
      <c r="M56" s="139"/>
      <c r="N56" s="139"/>
      <c r="O56" s="155" t="n">
        <v>43446</v>
      </c>
      <c r="P56" s="16"/>
      <c r="Q56" s="16"/>
      <c r="R56" s="136"/>
      <c r="S56" s="145"/>
      <c r="T56" s="145"/>
      <c r="U56" s="145" t="s">
        <v>119</v>
      </c>
      <c r="V56" s="146"/>
      <c r="W56" s="146"/>
      <c r="X56" s="146"/>
      <c r="Y56" s="145" t="s">
        <v>121</v>
      </c>
      <c r="Z56" s="145"/>
      <c r="AA56" s="145"/>
      <c r="AB56" s="147" t="s">
        <v>205</v>
      </c>
      <c r="AC56" s="147"/>
      <c r="AD56" s="147"/>
      <c r="AE56" s="147"/>
      <c r="AF56" s="147"/>
      <c r="AG56" s="147"/>
      <c r="AH56" s="147"/>
      <c r="AI56" s="16"/>
      <c r="AJ56" s="17" t="n">
        <v>2</v>
      </c>
      <c r="AK56" s="17"/>
      <c r="AL56" s="17" t="n">
        <v>1</v>
      </c>
      <c r="AM56" s="17" t="n">
        <f aca="false">COUNTIF(S56:AH56,"y")</f>
        <v>0</v>
      </c>
      <c r="AN56" s="142" t="n">
        <f aca="false">SUM(AJ56:AL56)</f>
        <v>3</v>
      </c>
      <c r="AO56" s="16" t="n">
        <f aca="false">SUM(AJ56:AM56)</f>
        <v>3</v>
      </c>
    </row>
    <row r="57" customFormat="false" ht="16" hidden="false" customHeight="false" outlineLevel="0" collapsed="false">
      <c r="A57" s="16" t="s">
        <v>206</v>
      </c>
      <c r="B57" s="16" t="n">
        <v>56</v>
      </c>
      <c r="C57" s="153" t="s">
        <v>125</v>
      </c>
      <c r="D57" s="153" t="s">
        <v>126</v>
      </c>
      <c r="E57" s="153" t="s">
        <v>132</v>
      </c>
      <c r="F57" s="153" t="n">
        <v>2</v>
      </c>
      <c r="G57" s="153" t="s">
        <v>207</v>
      </c>
      <c r="H57" s="154" t="s">
        <v>27</v>
      </c>
      <c r="I57" s="136"/>
      <c r="J57" s="138"/>
      <c r="K57" s="138"/>
      <c r="L57" s="139"/>
      <c r="M57" s="139"/>
      <c r="N57" s="139"/>
      <c r="O57" s="155" t="n">
        <v>43434</v>
      </c>
      <c r="P57" s="172" t="n">
        <v>0.588888888888889</v>
      </c>
      <c r="Q57" s="172"/>
      <c r="R57" s="136"/>
      <c r="S57" s="147" t="s">
        <v>120</v>
      </c>
      <c r="T57" s="147" t="s">
        <v>120</v>
      </c>
      <c r="U57" s="147" t="s">
        <v>120</v>
      </c>
      <c r="V57" s="147"/>
      <c r="W57" s="151" t="s">
        <v>121</v>
      </c>
      <c r="X57" s="151"/>
      <c r="Y57" s="151" t="s">
        <v>121</v>
      </c>
      <c r="Z57" s="151"/>
      <c r="AA57" s="147" t="s">
        <v>119</v>
      </c>
      <c r="AB57" s="147" t="s">
        <v>121</v>
      </c>
      <c r="AC57" s="147" t="s">
        <v>120</v>
      </c>
      <c r="AD57" s="147" t="s">
        <v>121</v>
      </c>
      <c r="AE57" s="151" t="s">
        <v>120</v>
      </c>
      <c r="AF57" s="151" t="s">
        <v>121</v>
      </c>
      <c r="AG57" s="151"/>
      <c r="AH57" s="151" t="s">
        <v>119</v>
      </c>
      <c r="AI57" s="16"/>
      <c r="AJ57" s="17" t="n">
        <v>2</v>
      </c>
      <c r="AK57" s="17" t="n">
        <v>5</v>
      </c>
      <c r="AL57" s="17" t="n">
        <v>5</v>
      </c>
      <c r="AM57" s="17" t="n">
        <f aca="false">COUNTIF(S57:AH57,"y")</f>
        <v>0</v>
      </c>
      <c r="AN57" s="142" t="n">
        <f aca="false">SUM(AJ57:AL57)</f>
        <v>12</v>
      </c>
      <c r="AO57" s="16" t="n">
        <f aca="false">SUM(AJ57:AM57)</f>
        <v>12</v>
      </c>
    </row>
    <row r="58" customFormat="false" ht="16" hidden="false" customHeight="false" outlineLevel="0" collapsed="false">
      <c r="A58" s="16" t="s">
        <v>208</v>
      </c>
      <c r="B58" s="16" t="n">
        <v>57</v>
      </c>
      <c r="C58" s="153" t="s">
        <v>125</v>
      </c>
      <c r="D58" s="153" t="s">
        <v>131</v>
      </c>
      <c r="E58" s="153" t="s">
        <v>132</v>
      </c>
      <c r="F58" s="153" t="n">
        <v>2</v>
      </c>
      <c r="G58" s="153" t="s">
        <v>207</v>
      </c>
      <c r="H58" s="154" t="s">
        <v>27</v>
      </c>
      <c r="I58" s="136"/>
      <c r="J58" s="138"/>
      <c r="K58" s="138"/>
      <c r="L58" s="139"/>
      <c r="M58" s="139"/>
      <c r="N58" s="139"/>
      <c r="O58" s="155" t="n">
        <v>43434</v>
      </c>
      <c r="P58" s="172" t="n">
        <v>0.595138888888889</v>
      </c>
      <c r="Q58" s="172"/>
      <c r="R58" s="136"/>
      <c r="S58" s="147"/>
      <c r="T58" s="147" t="s">
        <v>121</v>
      </c>
      <c r="U58" s="147" t="s">
        <v>119</v>
      </c>
      <c r="V58" s="147" t="s">
        <v>121</v>
      </c>
      <c r="W58" s="151" t="s">
        <v>120</v>
      </c>
      <c r="X58" s="151" t="s">
        <v>120</v>
      </c>
      <c r="Y58" s="151"/>
      <c r="Z58" s="151"/>
      <c r="AA58" s="147" t="s">
        <v>121</v>
      </c>
      <c r="AB58" s="147"/>
      <c r="AC58" s="147" t="s">
        <v>119</v>
      </c>
      <c r="AD58" s="147"/>
      <c r="AE58" s="151" t="s">
        <v>119</v>
      </c>
      <c r="AF58" s="151" t="s">
        <v>119</v>
      </c>
      <c r="AG58" s="151"/>
      <c r="AH58" s="151" t="s">
        <v>119</v>
      </c>
      <c r="AI58" s="16"/>
      <c r="AJ58" s="17" t="n">
        <v>5</v>
      </c>
      <c r="AK58" s="17" t="n">
        <v>2</v>
      </c>
      <c r="AL58" s="17" t="n">
        <v>3</v>
      </c>
      <c r="AM58" s="17" t="n">
        <f aca="false">COUNTIF(S58:AH58,"y")</f>
        <v>0</v>
      </c>
      <c r="AN58" s="142" t="n">
        <f aca="false">SUM(AJ58:AL58)</f>
        <v>10</v>
      </c>
      <c r="AO58" s="16" t="n">
        <f aca="false">SUM(AJ58:AM58)</f>
        <v>10</v>
      </c>
    </row>
    <row r="59" customFormat="false" ht="16" hidden="false" customHeight="false" outlineLevel="0" collapsed="false">
      <c r="A59" s="16" t="s">
        <v>209</v>
      </c>
      <c r="B59" s="16" t="n">
        <v>58</v>
      </c>
      <c r="C59" s="165" t="s">
        <v>125</v>
      </c>
      <c r="D59" s="165" t="s">
        <v>126</v>
      </c>
      <c r="E59" s="165" t="s">
        <v>127</v>
      </c>
      <c r="F59" s="165" t="n">
        <v>14</v>
      </c>
      <c r="G59" s="165" t="s">
        <v>154</v>
      </c>
      <c r="H59" s="166" t="s">
        <v>25</v>
      </c>
      <c r="I59" s="16"/>
      <c r="J59" s="139"/>
      <c r="K59" s="139"/>
      <c r="L59" s="139"/>
      <c r="M59" s="139"/>
      <c r="N59" s="139"/>
      <c r="O59" s="155" t="n">
        <v>43446</v>
      </c>
      <c r="P59" s="16"/>
      <c r="Q59" s="16"/>
      <c r="R59" s="136"/>
      <c r="S59" s="145" t="s">
        <v>119</v>
      </c>
      <c r="T59" s="145"/>
      <c r="U59" s="145"/>
      <c r="V59" s="146"/>
      <c r="W59" s="146"/>
      <c r="X59" s="146" t="s">
        <v>119</v>
      </c>
      <c r="Y59" s="145"/>
      <c r="Z59" s="145"/>
      <c r="AA59" s="145"/>
      <c r="AB59" s="147"/>
      <c r="AC59" s="147"/>
      <c r="AD59" s="147"/>
      <c r="AE59" s="147"/>
      <c r="AF59" s="147"/>
      <c r="AG59" s="147"/>
      <c r="AH59" s="147"/>
      <c r="AI59" s="16"/>
      <c r="AJ59" s="17" t="n">
        <v>2</v>
      </c>
      <c r="AK59" s="17" t="n">
        <v>1</v>
      </c>
      <c r="AL59" s="17" t="n">
        <v>2</v>
      </c>
      <c r="AM59" s="17" t="n">
        <f aca="false">COUNTIF(S59:AH59,"y")</f>
        <v>0</v>
      </c>
      <c r="AN59" s="142" t="n">
        <f aca="false">SUM(AJ59:AL59)</f>
        <v>5</v>
      </c>
      <c r="AO59" s="16" t="n">
        <f aca="false">SUM(AJ59:AM59)</f>
        <v>5</v>
      </c>
    </row>
    <row r="60" customFormat="false" ht="16" hidden="false" customHeight="false" outlineLevel="0" collapsed="false">
      <c r="A60" s="16" t="s">
        <v>210</v>
      </c>
      <c r="B60" s="16" t="n">
        <v>59</v>
      </c>
      <c r="C60" s="153" t="s">
        <v>125</v>
      </c>
      <c r="D60" s="153" t="s">
        <v>126</v>
      </c>
      <c r="E60" s="153" t="s">
        <v>127</v>
      </c>
      <c r="F60" s="153" t="n">
        <v>10</v>
      </c>
      <c r="G60" s="153" t="s">
        <v>140</v>
      </c>
      <c r="H60" s="154" t="s">
        <v>27</v>
      </c>
      <c r="I60" s="16"/>
      <c r="J60" s="139"/>
      <c r="K60" s="139"/>
      <c r="L60" s="139"/>
      <c r="M60" s="139"/>
      <c r="N60" s="139"/>
      <c r="O60" s="155" t="n">
        <v>43442</v>
      </c>
      <c r="P60" s="16"/>
      <c r="Q60" s="16"/>
      <c r="R60" s="136"/>
      <c r="S60" s="145"/>
      <c r="T60" s="145" t="s">
        <v>121</v>
      </c>
      <c r="U60" s="145"/>
      <c r="V60" s="146" t="s">
        <v>119</v>
      </c>
      <c r="W60" s="146"/>
      <c r="X60" s="146"/>
      <c r="Y60" s="145"/>
      <c r="Z60" s="145"/>
      <c r="AA60" s="145"/>
      <c r="AB60" s="147"/>
      <c r="AC60" s="147"/>
      <c r="AD60" s="147"/>
      <c r="AE60" s="147"/>
      <c r="AF60" s="147"/>
      <c r="AG60" s="147"/>
      <c r="AH60" s="147"/>
      <c r="AI60" s="16"/>
      <c r="AJ60" s="17" t="n">
        <v>2</v>
      </c>
      <c r="AK60" s="17"/>
      <c r="AL60" s="17" t="n">
        <v>2</v>
      </c>
      <c r="AM60" s="17" t="n">
        <f aca="false">COUNTIF(S60:AH60,"y")</f>
        <v>0</v>
      </c>
      <c r="AN60" s="142" t="n">
        <f aca="false">SUM(AJ60:AL60)</f>
        <v>4</v>
      </c>
      <c r="AO60" s="16" t="n">
        <f aca="false">SUM(AJ60:AM60)</f>
        <v>4</v>
      </c>
    </row>
    <row r="61" customFormat="false" ht="16" hidden="false" customHeight="false" outlineLevel="0" collapsed="false">
      <c r="A61" s="16" t="s">
        <v>211</v>
      </c>
      <c r="B61" s="16" t="n">
        <v>60</v>
      </c>
      <c r="C61" s="158" t="s">
        <v>125</v>
      </c>
      <c r="D61" s="158" t="s">
        <v>131</v>
      </c>
      <c r="E61" s="158" t="s">
        <v>127</v>
      </c>
      <c r="F61" s="158" t="n">
        <v>13</v>
      </c>
      <c r="G61" s="158" t="s">
        <v>144</v>
      </c>
      <c r="H61" s="159" t="s">
        <v>27</v>
      </c>
      <c r="I61" s="16"/>
      <c r="J61" s="139"/>
      <c r="K61" s="139"/>
      <c r="L61" s="139"/>
      <c r="M61" s="139"/>
      <c r="N61" s="139"/>
      <c r="O61" s="155" t="n">
        <v>43445</v>
      </c>
      <c r="P61" s="16"/>
      <c r="Q61" s="16"/>
      <c r="R61" s="136"/>
      <c r="S61" s="145" t="s">
        <v>119</v>
      </c>
      <c r="T61" s="145"/>
      <c r="U61" s="145"/>
      <c r="V61" s="146"/>
      <c r="W61" s="146"/>
      <c r="X61" s="146" t="s">
        <v>121</v>
      </c>
      <c r="Y61" s="145"/>
      <c r="Z61" s="145"/>
      <c r="AA61" s="145"/>
      <c r="AB61" s="147"/>
      <c r="AC61" s="147"/>
      <c r="AD61" s="147"/>
      <c r="AE61" s="147"/>
      <c r="AF61" s="147"/>
      <c r="AG61" s="147"/>
      <c r="AH61" s="147"/>
      <c r="AI61" s="16"/>
      <c r="AJ61" s="17" t="n">
        <v>1</v>
      </c>
      <c r="AK61" s="17"/>
      <c r="AL61" s="17" t="n">
        <v>4</v>
      </c>
      <c r="AM61" s="17" t="n">
        <f aca="false">COUNTIF(S61:AH61,"y")</f>
        <v>0</v>
      </c>
      <c r="AN61" s="142" t="n">
        <f aca="false">SUM(AJ61:AL61)</f>
        <v>5</v>
      </c>
      <c r="AO61" s="16" t="n">
        <f aca="false">SUM(AJ61:AM61)</f>
        <v>5</v>
      </c>
    </row>
    <row r="62" customFormat="false" ht="16" hidden="false" customHeight="false" outlineLevel="0" collapsed="false">
      <c r="A62" s="16" t="s">
        <v>212</v>
      </c>
      <c r="B62" s="16" t="n">
        <v>61</v>
      </c>
      <c r="C62" s="153" t="s">
        <v>125</v>
      </c>
      <c r="D62" s="153" t="s">
        <v>126</v>
      </c>
      <c r="E62" s="153" t="s">
        <v>127</v>
      </c>
      <c r="F62" s="153"/>
      <c r="G62" s="153"/>
      <c r="H62" s="153"/>
      <c r="I62" s="16"/>
      <c r="J62" s="139"/>
      <c r="K62" s="139"/>
      <c r="L62" s="139"/>
      <c r="M62" s="139"/>
      <c r="N62" s="139"/>
      <c r="O62" s="16"/>
      <c r="P62" s="16"/>
      <c r="Q62" s="16"/>
      <c r="R62" s="136"/>
      <c r="S62" s="145"/>
      <c r="T62" s="145" t="s">
        <v>119</v>
      </c>
      <c r="U62" s="145"/>
      <c r="V62" s="146"/>
      <c r="W62" s="146" t="s">
        <v>120</v>
      </c>
      <c r="X62" s="146"/>
      <c r="Y62" s="145"/>
      <c r="Z62" s="145"/>
      <c r="AA62" s="145"/>
      <c r="AB62" s="147"/>
      <c r="AC62" s="147"/>
      <c r="AD62" s="147"/>
      <c r="AE62" s="147"/>
      <c r="AF62" s="147"/>
      <c r="AG62" s="147"/>
      <c r="AH62" s="147"/>
      <c r="AI62" s="16"/>
      <c r="AJ62" s="17" t="n">
        <v>1</v>
      </c>
      <c r="AK62" s="17" t="n">
        <v>1</v>
      </c>
      <c r="AL62" s="17" t="n">
        <v>2</v>
      </c>
      <c r="AM62" s="17" t="n">
        <f aca="false">COUNTIF(S62:AH62,"y")</f>
        <v>0</v>
      </c>
      <c r="AN62" s="142" t="n">
        <f aca="false">SUM(AJ62:AL62)</f>
        <v>4</v>
      </c>
      <c r="AO62" s="16" t="n">
        <f aca="false">SUM(AJ62:AM62)</f>
        <v>4</v>
      </c>
    </row>
    <row r="63" customFormat="false" ht="16" hidden="false" customHeight="false" outlineLevel="0" collapsed="false">
      <c r="A63" s="16" t="s">
        <v>213</v>
      </c>
      <c r="B63" s="16" t="n">
        <v>62</v>
      </c>
      <c r="C63" s="156" t="s">
        <v>125</v>
      </c>
      <c r="D63" s="156" t="s">
        <v>131</v>
      </c>
      <c r="E63" s="156" t="s">
        <v>132</v>
      </c>
      <c r="F63" s="156" t="n">
        <v>3</v>
      </c>
      <c r="G63" s="156" t="s">
        <v>142</v>
      </c>
      <c r="H63" s="157" t="s">
        <v>27</v>
      </c>
      <c r="I63" s="16"/>
      <c r="J63" s="139"/>
      <c r="K63" s="139"/>
      <c r="L63" s="139"/>
      <c r="M63" s="139"/>
      <c r="N63" s="139"/>
      <c r="O63" s="150" t="n">
        <v>43435</v>
      </c>
      <c r="P63" s="16"/>
      <c r="Q63" s="16"/>
      <c r="R63" s="136"/>
      <c r="S63" s="147" t="s">
        <v>119</v>
      </c>
      <c r="T63" s="147"/>
      <c r="U63" s="147" t="s">
        <v>134</v>
      </c>
      <c r="V63" s="147" t="s">
        <v>134</v>
      </c>
      <c r="W63" s="151" t="s">
        <v>120</v>
      </c>
      <c r="X63" s="151"/>
      <c r="Y63" s="151" t="s">
        <v>119</v>
      </c>
      <c r="Z63" s="151" t="s">
        <v>134</v>
      </c>
      <c r="AA63" s="147"/>
      <c r="AB63" s="147"/>
      <c r="AC63" s="147" t="s">
        <v>134</v>
      </c>
      <c r="AD63" s="147" t="s">
        <v>120</v>
      </c>
      <c r="AE63" s="151" t="s">
        <v>121</v>
      </c>
      <c r="AF63" s="151"/>
      <c r="AG63" s="151" t="s">
        <v>119</v>
      </c>
      <c r="AH63" s="151" t="s">
        <v>121</v>
      </c>
      <c r="AI63" s="16"/>
      <c r="AJ63" s="17" t="n">
        <v>3</v>
      </c>
      <c r="AK63" s="17" t="n">
        <v>2</v>
      </c>
      <c r="AL63" s="17" t="n">
        <v>2</v>
      </c>
      <c r="AM63" s="17" t="n">
        <f aca="false">COUNTIF(S63:AH63,"y")</f>
        <v>4</v>
      </c>
      <c r="AN63" s="142" t="n">
        <f aca="false">SUM(AJ63:AL63)</f>
        <v>7</v>
      </c>
      <c r="AO63" s="16" t="n">
        <f aca="false">SUM(AJ63:AM63)</f>
        <v>11</v>
      </c>
    </row>
    <row r="64" customFormat="false" ht="16" hidden="false" customHeight="false" outlineLevel="0" collapsed="false">
      <c r="A64" s="16" t="s">
        <v>214</v>
      </c>
      <c r="B64" s="16" t="n">
        <v>63</v>
      </c>
      <c r="C64" s="167" t="s">
        <v>163</v>
      </c>
      <c r="D64" s="167" t="s">
        <v>163</v>
      </c>
      <c r="E64" s="167" t="s">
        <v>163</v>
      </c>
      <c r="F64" s="167" t="s">
        <v>163</v>
      </c>
      <c r="G64" s="167" t="s">
        <v>163</v>
      </c>
      <c r="H64" s="168" t="s">
        <v>163</v>
      </c>
      <c r="I64" s="16"/>
      <c r="J64" s="139"/>
      <c r="K64" s="139"/>
      <c r="L64" s="139"/>
      <c r="M64" s="139"/>
      <c r="N64" s="139"/>
      <c r="O64" s="16"/>
      <c r="P64" s="16"/>
      <c r="Q64" s="16"/>
      <c r="R64" s="136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6"/>
      <c r="AJ64" s="17"/>
      <c r="AK64" s="17"/>
      <c r="AL64" s="17"/>
      <c r="AM64" s="17" t="n">
        <f aca="false">COUNTIF(S64:AH64,"y")</f>
        <v>0</v>
      </c>
      <c r="AN64" s="142" t="n">
        <f aca="false">SUM(AJ64:AL64)</f>
        <v>0</v>
      </c>
      <c r="AO64" s="16" t="n">
        <f aca="false">SUM(AJ64:AM64)</f>
        <v>0</v>
      </c>
    </row>
    <row r="65" customFormat="false" ht="16" hidden="false" customHeight="false" outlineLevel="0" collapsed="false">
      <c r="A65" s="16" t="s">
        <v>215</v>
      </c>
      <c r="B65" s="16" t="n">
        <v>64</v>
      </c>
      <c r="C65" s="143" t="s">
        <v>125</v>
      </c>
      <c r="D65" s="143" t="s">
        <v>126</v>
      </c>
      <c r="E65" s="143" t="s">
        <v>127</v>
      </c>
      <c r="F65" s="143" t="s">
        <v>128</v>
      </c>
      <c r="G65" s="143" t="s">
        <v>128</v>
      </c>
      <c r="H65" s="144" t="s">
        <v>129</v>
      </c>
      <c r="I65" s="16"/>
      <c r="J65" s="139"/>
      <c r="K65" s="139"/>
      <c r="L65" s="139"/>
      <c r="M65" s="139"/>
      <c r="N65" s="139"/>
      <c r="O65" s="16"/>
      <c r="P65" s="16"/>
      <c r="Q65" s="16"/>
      <c r="R65" s="136"/>
      <c r="S65" s="145"/>
      <c r="T65" s="145" t="s">
        <v>119</v>
      </c>
      <c r="U65" s="145"/>
      <c r="V65" s="146"/>
      <c r="W65" s="146"/>
      <c r="X65" s="146"/>
      <c r="Y65" s="145"/>
      <c r="Z65" s="145" t="s">
        <v>119</v>
      </c>
      <c r="AA65" s="145"/>
      <c r="AB65" s="147"/>
      <c r="AC65" s="147"/>
      <c r="AD65" s="147"/>
      <c r="AE65" s="147"/>
      <c r="AF65" s="147"/>
      <c r="AG65" s="147"/>
      <c r="AH65" s="147"/>
      <c r="AI65" s="16"/>
      <c r="AJ65" s="17" t="n">
        <v>3</v>
      </c>
      <c r="AK65" s="17" t="n">
        <v>2</v>
      </c>
      <c r="AL65" s="17" t="n">
        <v>2</v>
      </c>
      <c r="AM65" s="17" t="n">
        <f aca="false">COUNTIF(S65:AH65,"y")</f>
        <v>0</v>
      </c>
      <c r="AN65" s="142" t="n">
        <f aca="false">SUM(AJ65:AL65)</f>
        <v>7</v>
      </c>
      <c r="AO65" s="16" t="n">
        <f aca="false">SUM(AJ65:AM65)</f>
        <v>7</v>
      </c>
    </row>
    <row r="66" customFormat="false" ht="16" hidden="false" customHeight="false" outlineLevel="0" collapsed="false">
      <c r="A66" s="136" t="s">
        <v>216</v>
      </c>
      <c r="B66" s="16" t="n">
        <v>65</v>
      </c>
      <c r="C66" s="153" t="s">
        <v>125</v>
      </c>
      <c r="D66" s="153" t="s">
        <v>131</v>
      </c>
      <c r="E66" s="153" t="s">
        <v>132</v>
      </c>
      <c r="F66" s="153" t="n">
        <v>6</v>
      </c>
      <c r="G66" s="153" t="s">
        <v>188</v>
      </c>
      <c r="H66" s="154" t="s">
        <v>27</v>
      </c>
      <c r="I66" s="16"/>
      <c r="J66" s="161"/>
      <c r="K66" s="139" t="s">
        <v>137</v>
      </c>
      <c r="L66" s="138" t="s">
        <v>181</v>
      </c>
      <c r="M66" s="138"/>
      <c r="N66" s="138"/>
      <c r="O66" s="155" t="n">
        <v>43438</v>
      </c>
      <c r="P66" s="136"/>
      <c r="Q66" s="136"/>
      <c r="R66" s="152"/>
      <c r="S66" s="145"/>
      <c r="T66" s="145"/>
      <c r="U66" s="145"/>
      <c r="V66" s="145"/>
      <c r="W66" s="146"/>
      <c r="X66" s="146"/>
      <c r="Y66" s="146"/>
      <c r="Z66" s="146"/>
      <c r="AA66" s="145"/>
      <c r="AB66" s="147"/>
      <c r="AC66" s="147"/>
      <c r="AD66" s="147"/>
      <c r="AE66" s="151"/>
      <c r="AF66" s="151"/>
      <c r="AG66" s="151"/>
      <c r="AH66" s="151"/>
      <c r="AI66" s="16"/>
      <c r="AJ66" s="17"/>
      <c r="AK66" s="17"/>
      <c r="AL66" s="17"/>
      <c r="AM66" s="17" t="n">
        <f aca="false">COUNTIF(S66:AH66,"y")</f>
        <v>0</v>
      </c>
      <c r="AN66" s="142" t="n">
        <f aca="false">SUM(AJ66:AL66)</f>
        <v>0</v>
      </c>
      <c r="AO66" s="16" t="n">
        <f aca="false">SUM(AJ66:AM66)</f>
        <v>0</v>
      </c>
    </row>
    <row r="67" customFormat="false" ht="16" hidden="false" customHeight="false" outlineLevel="0" collapsed="false">
      <c r="A67" s="16" t="s">
        <v>217</v>
      </c>
      <c r="B67" s="16" t="n">
        <v>66</v>
      </c>
      <c r="C67" s="148" t="s">
        <v>125</v>
      </c>
      <c r="D67" s="148" t="s">
        <v>126</v>
      </c>
      <c r="E67" s="148" t="s">
        <v>132</v>
      </c>
      <c r="F67" s="148" t="n">
        <v>4</v>
      </c>
      <c r="G67" s="148" t="s">
        <v>133</v>
      </c>
      <c r="H67" s="149" t="s">
        <v>27</v>
      </c>
      <c r="I67" s="16"/>
      <c r="J67" s="138"/>
      <c r="K67" s="138"/>
      <c r="L67" s="139"/>
      <c r="M67" s="139"/>
      <c r="N67" s="139"/>
      <c r="O67" s="150" t="n">
        <v>43436</v>
      </c>
      <c r="P67" s="16"/>
      <c r="Q67" s="16"/>
      <c r="R67" s="136"/>
      <c r="S67" s="147" t="s">
        <v>134</v>
      </c>
      <c r="T67" s="147"/>
      <c r="U67" s="147" t="s">
        <v>134</v>
      </c>
      <c r="V67" s="147" t="s">
        <v>119</v>
      </c>
      <c r="W67" s="151"/>
      <c r="X67" s="151"/>
      <c r="Y67" s="151" t="s">
        <v>121</v>
      </c>
      <c r="Z67" s="151" t="s">
        <v>121</v>
      </c>
      <c r="AA67" s="147" t="s">
        <v>121</v>
      </c>
      <c r="AB67" s="147" t="s">
        <v>134</v>
      </c>
      <c r="AC67" s="147"/>
      <c r="AD67" s="147"/>
      <c r="AE67" s="151" t="s">
        <v>120</v>
      </c>
      <c r="AF67" s="151"/>
      <c r="AG67" s="151" t="s">
        <v>119</v>
      </c>
      <c r="AH67" s="151" t="s">
        <v>120</v>
      </c>
      <c r="AI67" s="16"/>
      <c r="AJ67" s="17" t="n">
        <v>2</v>
      </c>
      <c r="AK67" s="17" t="n">
        <v>2</v>
      </c>
      <c r="AL67" s="17" t="n">
        <v>3</v>
      </c>
      <c r="AM67" s="17" t="n">
        <f aca="false">COUNTIF(S67:AH67,"y")</f>
        <v>3</v>
      </c>
      <c r="AN67" s="142" t="n">
        <f aca="false">SUM(AJ67:AL67)</f>
        <v>7</v>
      </c>
      <c r="AO67" s="16" t="n">
        <f aca="false">SUM(AJ67:AM67)</f>
        <v>10</v>
      </c>
    </row>
    <row r="68" customFormat="false" ht="16" hidden="false" customHeight="false" outlineLevel="0" collapsed="false">
      <c r="A68" s="16" t="s">
        <v>218</v>
      </c>
      <c r="B68" s="16" t="n">
        <v>67</v>
      </c>
      <c r="C68" s="143" t="s">
        <v>125</v>
      </c>
      <c r="D68" s="143" t="s">
        <v>126</v>
      </c>
      <c r="E68" s="143" t="s">
        <v>127</v>
      </c>
      <c r="F68" s="143" t="s">
        <v>150</v>
      </c>
      <c r="G68" s="143" t="s">
        <v>150</v>
      </c>
      <c r="H68" s="144" t="s">
        <v>129</v>
      </c>
      <c r="I68" s="143" t="s">
        <v>94</v>
      </c>
      <c r="J68" s="163"/>
      <c r="K68" s="163"/>
      <c r="L68" s="139"/>
      <c r="M68" s="139"/>
      <c r="N68" s="139"/>
      <c r="O68" s="16"/>
      <c r="P68" s="16"/>
      <c r="Q68" s="16"/>
      <c r="R68" s="164"/>
      <c r="S68" s="145"/>
      <c r="T68" s="145"/>
      <c r="U68" s="145"/>
      <c r="V68" s="146"/>
      <c r="W68" s="146" t="s">
        <v>120</v>
      </c>
      <c r="X68" s="146"/>
      <c r="Y68" s="145"/>
      <c r="Z68" s="145" t="s">
        <v>120</v>
      </c>
      <c r="AA68" s="145"/>
      <c r="AB68" s="147"/>
      <c r="AC68" s="147"/>
      <c r="AD68" s="147"/>
      <c r="AE68" s="147"/>
      <c r="AF68" s="147"/>
      <c r="AG68" s="147"/>
      <c r="AH68" s="147"/>
      <c r="AI68" s="16"/>
      <c r="AJ68" s="17" t="n">
        <v>1</v>
      </c>
      <c r="AK68" s="17" t="n">
        <v>2</v>
      </c>
      <c r="AL68" s="17" t="n">
        <v>2</v>
      </c>
      <c r="AM68" s="17" t="n">
        <f aca="false">COUNTIF(S68:AH68,"y")</f>
        <v>0</v>
      </c>
      <c r="AN68" s="142" t="n">
        <f aca="false">SUM(AJ68:AL68)</f>
        <v>5</v>
      </c>
      <c r="AO68" s="16" t="n">
        <f aca="false">SUM(AJ68:AM68)</f>
        <v>5</v>
      </c>
    </row>
    <row r="69" customFormat="false" ht="16" hidden="false" customHeight="false" outlineLevel="0" collapsed="false">
      <c r="A69" s="16" t="s">
        <v>219</v>
      </c>
      <c r="B69" s="16" t="n">
        <v>68</v>
      </c>
      <c r="C69" s="156" t="s">
        <v>125</v>
      </c>
      <c r="D69" s="156" t="s">
        <v>126</v>
      </c>
      <c r="E69" s="156" t="s">
        <v>132</v>
      </c>
      <c r="F69" s="156" t="n">
        <v>3</v>
      </c>
      <c r="G69" s="156" t="s">
        <v>142</v>
      </c>
      <c r="H69" s="157" t="s">
        <v>27</v>
      </c>
      <c r="I69" s="16"/>
      <c r="J69" s="138"/>
      <c r="K69" s="138"/>
      <c r="L69" s="139"/>
      <c r="M69" s="139"/>
      <c r="N69" s="139"/>
      <c r="O69" s="150" t="n">
        <v>43435</v>
      </c>
      <c r="P69" s="16"/>
      <c r="Q69" s="16"/>
      <c r="R69" s="136"/>
      <c r="S69" s="147"/>
      <c r="T69" s="147" t="s">
        <v>119</v>
      </c>
      <c r="U69" s="147" t="s">
        <v>121</v>
      </c>
      <c r="V69" s="147"/>
      <c r="W69" s="151"/>
      <c r="X69" s="151" t="s">
        <v>121</v>
      </c>
      <c r="Y69" s="151" t="s">
        <v>134</v>
      </c>
      <c r="Z69" s="151" t="s">
        <v>119</v>
      </c>
      <c r="AA69" s="147" t="s">
        <v>121</v>
      </c>
      <c r="AB69" s="147"/>
      <c r="AC69" s="147" t="s">
        <v>121</v>
      </c>
      <c r="AD69" s="147"/>
      <c r="AE69" s="151" t="s">
        <v>121</v>
      </c>
      <c r="AF69" s="151" t="s">
        <v>134</v>
      </c>
      <c r="AG69" s="151" t="s">
        <v>121</v>
      </c>
      <c r="AH69" s="151" t="s">
        <v>121</v>
      </c>
      <c r="AI69" s="16"/>
      <c r="AJ69" s="17" t="n">
        <v>2</v>
      </c>
      <c r="AK69" s="17"/>
      <c r="AL69" s="17" t="n">
        <v>7</v>
      </c>
      <c r="AM69" s="17" t="n">
        <f aca="false">COUNTIF(S69:AH69,"y")</f>
        <v>2</v>
      </c>
      <c r="AN69" s="142" t="n">
        <f aca="false">SUM(AJ69:AL69)</f>
        <v>9</v>
      </c>
      <c r="AO69" s="16" t="n">
        <f aca="false">SUM(AJ69:AM69)</f>
        <v>11</v>
      </c>
    </row>
    <row r="70" customFormat="false" ht="16" hidden="false" customHeight="false" outlineLevel="0" collapsed="false">
      <c r="A70" s="16" t="s">
        <v>220</v>
      </c>
      <c r="B70" s="16" t="n">
        <v>69</v>
      </c>
      <c r="C70" s="143" t="s">
        <v>125</v>
      </c>
      <c r="D70" s="143" t="s">
        <v>131</v>
      </c>
      <c r="E70" s="143" t="s">
        <v>127</v>
      </c>
      <c r="F70" s="143" t="s">
        <v>128</v>
      </c>
      <c r="G70" s="143" t="s">
        <v>128</v>
      </c>
      <c r="H70" s="144" t="s">
        <v>129</v>
      </c>
      <c r="I70" s="16"/>
      <c r="J70" s="138"/>
      <c r="K70" s="138"/>
      <c r="L70" s="139"/>
      <c r="M70" s="139"/>
      <c r="N70" s="139"/>
      <c r="O70" s="16"/>
      <c r="P70" s="16"/>
      <c r="Q70" s="16"/>
      <c r="R70" s="136"/>
      <c r="S70" s="145"/>
      <c r="T70" s="145"/>
      <c r="U70" s="145" t="s">
        <v>119</v>
      </c>
      <c r="V70" s="146"/>
      <c r="W70" s="146"/>
      <c r="X70" s="146"/>
      <c r="Y70" s="145"/>
      <c r="Z70" s="145" t="s">
        <v>119</v>
      </c>
      <c r="AA70" s="145"/>
      <c r="AB70" s="147"/>
      <c r="AC70" s="147"/>
      <c r="AD70" s="147"/>
      <c r="AE70" s="147"/>
      <c r="AF70" s="147"/>
      <c r="AG70" s="147"/>
      <c r="AH70" s="147"/>
      <c r="AI70" s="16"/>
      <c r="AJ70" s="17" t="n">
        <v>2</v>
      </c>
      <c r="AK70" s="17" t="n">
        <v>2</v>
      </c>
      <c r="AL70" s="17" t="n">
        <v>2</v>
      </c>
      <c r="AM70" s="17" t="n">
        <f aca="false">COUNTIF(S70:AH70,"y")</f>
        <v>0</v>
      </c>
      <c r="AN70" s="142" t="n">
        <f aca="false">SUM(AJ70:AL70)</f>
        <v>6</v>
      </c>
      <c r="AO70" s="16" t="n">
        <f aca="false">SUM(AJ70:AM70)</f>
        <v>6</v>
      </c>
    </row>
    <row r="71" customFormat="false" ht="16" hidden="false" customHeight="false" outlineLevel="0" collapsed="false">
      <c r="A71" s="16" t="s">
        <v>221</v>
      </c>
      <c r="B71" s="16" t="n">
        <v>70</v>
      </c>
      <c r="C71" s="158" t="s">
        <v>125</v>
      </c>
      <c r="D71" s="158" t="s">
        <v>126</v>
      </c>
      <c r="E71" s="158" t="s">
        <v>127</v>
      </c>
      <c r="F71" s="158" t="n">
        <v>13</v>
      </c>
      <c r="G71" s="158" t="s">
        <v>144</v>
      </c>
      <c r="H71" s="159" t="s">
        <v>156</v>
      </c>
      <c r="I71" s="16"/>
      <c r="J71" s="138"/>
      <c r="K71" s="138"/>
      <c r="L71" s="139"/>
      <c r="M71" s="139"/>
      <c r="N71" s="139"/>
      <c r="O71" s="155" t="n">
        <v>43445</v>
      </c>
      <c r="P71" s="16"/>
      <c r="Q71" s="16"/>
      <c r="R71" s="136"/>
      <c r="S71" s="145"/>
      <c r="T71" s="145" t="s">
        <v>120</v>
      </c>
      <c r="U71" s="145"/>
      <c r="V71" s="146"/>
      <c r="W71" s="146" t="s">
        <v>120</v>
      </c>
      <c r="X71" s="146"/>
      <c r="Y71" s="145"/>
      <c r="Z71" s="145"/>
      <c r="AA71" s="145"/>
      <c r="AB71" s="147"/>
      <c r="AC71" s="147"/>
      <c r="AD71" s="147"/>
      <c r="AE71" s="147"/>
      <c r="AF71" s="147"/>
      <c r="AG71" s="147"/>
      <c r="AH71" s="147"/>
      <c r="AI71" s="16"/>
      <c r="AJ71" s="17"/>
      <c r="AK71" s="17" t="n">
        <v>2</v>
      </c>
      <c r="AL71" s="17" t="n">
        <v>1</v>
      </c>
      <c r="AM71" s="17" t="n">
        <f aca="false">COUNTIF(S71:AH71,"y")</f>
        <v>0</v>
      </c>
      <c r="AN71" s="142" t="n">
        <f aca="false">SUM(AJ71:AL71)</f>
        <v>3</v>
      </c>
      <c r="AO71" s="16" t="n">
        <f aca="false">SUM(AJ71:AM71)</f>
        <v>3</v>
      </c>
    </row>
    <row r="72" customFormat="false" ht="16" hidden="false" customHeight="false" outlineLevel="0" collapsed="false">
      <c r="A72" s="16" t="s">
        <v>222</v>
      </c>
      <c r="B72" s="16" t="n">
        <v>71</v>
      </c>
      <c r="C72" s="156" t="s">
        <v>125</v>
      </c>
      <c r="D72" s="156" t="s">
        <v>126</v>
      </c>
      <c r="E72" s="156" t="s">
        <v>132</v>
      </c>
      <c r="F72" s="156" t="n">
        <v>3</v>
      </c>
      <c r="G72" s="156" t="s">
        <v>142</v>
      </c>
      <c r="H72" s="157" t="s">
        <v>136</v>
      </c>
      <c r="I72" s="16"/>
      <c r="J72" s="138"/>
      <c r="K72" s="138"/>
      <c r="L72" s="139"/>
      <c r="M72" s="139"/>
      <c r="N72" s="139"/>
      <c r="O72" s="150" t="n">
        <v>43435</v>
      </c>
      <c r="P72" s="16"/>
      <c r="Q72" s="16"/>
      <c r="R72" s="136"/>
      <c r="S72" s="147"/>
      <c r="T72" s="147"/>
      <c r="U72" s="147"/>
      <c r="V72" s="147" t="s">
        <v>121</v>
      </c>
      <c r="W72" s="151"/>
      <c r="X72" s="151" t="s">
        <v>120</v>
      </c>
      <c r="Y72" s="151" t="s">
        <v>119</v>
      </c>
      <c r="Z72" s="151"/>
      <c r="AA72" s="147"/>
      <c r="AB72" s="147" t="s">
        <v>121</v>
      </c>
      <c r="AC72" s="147"/>
      <c r="AD72" s="147" t="s">
        <v>120</v>
      </c>
      <c r="AE72" s="151"/>
      <c r="AF72" s="151"/>
      <c r="AG72" s="151" t="s">
        <v>134</v>
      </c>
      <c r="AH72" s="151"/>
      <c r="AI72" s="16"/>
      <c r="AJ72" s="17" t="n">
        <v>1</v>
      </c>
      <c r="AK72" s="17" t="n">
        <v>2</v>
      </c>
      <c r="AL72" s="17" t="n">
        <v>2</v>
      </c>
      <c r="AM72" s="17" t="n">
        <f aca="false">COUNTIF(S72:AH72,"y")</f>
        <v>1</v>
      </c>
      <c r="AN72" s="142" t="n">
        <f aca="false">SUM(AJ72:AL72)</f>
        <v>5</v>
      </c>
      <c r="AO72" s="16" t="n">
        <f aca="false">SUM(AJ72:AM72)</f>
        <v>6</v>
      </c>
    </row>
    <row r="73" customFormat="false" ht="16" hidden="false" customHeight="false" outlineLevel="0" collapsed="false">
      <c r="A73" s="16" t="s">
        <v>223</v>
      </c>
      <c r="B73" s="16" t="n">
        <v>72</v>
      </c>
      <c r="C73" s="148" t="s">
        <v>125</v>
      </c>
      <c r="D73" s="148" t="s">
        <v>131</v>
      </c>
      <c r="E73" s="148" t="s">
        <v>132</v>
      </c>
      <c r="F73" s="148" t="n">
        <v>4</v>
      </c>
      <c r="G73" s="148" t="s">
        <v>133</v>
      </c>
      <c r="H73" s="149" t="s">
        <v>25</v>
      </c>
      <c r="I73" s="16"/>
      <c r="J73" s="138"/>
      <c r="K73" s="138"/>
      <c r="L73" s="139"/>
      <c r="M73" s="139"/>
      <c r="N73" s="139"/>
      <c r="O73" s="150" t="n">
        <v>43436</v>
      </c>
      <c r="P73" s="16"/>
      <c r="Q73" s="16"/>
      <c r="R73" s="136"/>
      <c r="S73" s="147"/>
      <c r="T73" s="147" t="s">
        <v>134</v>
      </c>
      <c r="U73" s="147" t="s">
        <v>120</v>
      </c>
      <c r="V73" s="147" t="s">
        <v>121</v>
      </c>
      <c r="W73" s="151" t="s">
        <v>121</v>
      </c>
      <c r="X73" s="151"/>
      <c r="Y73" s="151" t="s">
        <v>121</v>
      </c>
      <c r="Z73" s="151"/>
      <c r="AA73" s="147"/>
      <c r="AB73" s="147"/>
      <c r="AC73" s="147" t="s">
        <v>121</v>
      </c>
      <c r="AD73" s="147"/>
      <c r="AE73" s="151" t="s">
        <v>134</v>
      </c>
      <c r="AF73" s="151" t="s">
        <v>120</v>
      </c>
      <c r="AG73" s="151"/>
      <c r="AH73" s="151" t="s">
        <v>134</v>
      </c>
      <c r="AI73" s="16"/>
      <c r="AJ73" s="17"/>
      <c r="AK73" s="17" t="n">
        <v>2</v>
      </c>
      <c r="AL73" s="17" t="n">
        <v>4</v>
      </c>
      <c r="AM73" s="17" t="n">
        <f aca="false">COUNTIF(S73:AH73,"y")</f>
        <v>3</v>
      </c>
      <c r="AN73" s="142" t="n">
        <f aca="false">SUM(AJ73:AL73)</f>
        <v>6</v>
      </c>
      <c r="AO73" s="16" t="n">
        <f aca="false">SUM(AJ73:AM73)</f>
        <v>9</v>
      </c>
    </row>
    <row r="74" customFormat="false" ht="16" hidden="false" customHeight="false" outlineLevel="0" collapsed="false">
      <c r="A74" s="16" t="s">
        <v>224</v>
      </c>
      <c r="B74" s="16" t="n">
        <v>73</v>
      </c>
      <c r="C74" s="165" t="s">
        <v>125</v>
      </c>
      <c r="D74" s="165" t="s">
        <v>131</v>
      </c>
      <c r="E74" s="165" t="s">
        <v>127</v>
      </c>
      <c r="F74" s="165" t="n">
        <v>14</v>
      </c>
      <c r="G74" s="165" t="s">
        <v>154</v>
      </c>
      <c r="H74" s="166" t="s">
        <v>158</v>
      </c>
      <c r="I74" s="136"/>
      <c r="J74" s="138"/>
      <c r="K74" s="138"/>
      <c r="L74" s="139"/>
      <c r="M74" s="139"/>
      <c r="N74" s="139"/>
      <c r="O74" s="155" t="n">
        <v>43446</v>
      </c>
      <c r="P74" s="16"/>
      <c r="Q74" s="16"/>
      <c r="R74" s="136"/>
      <c r="S74" s="145"/>
      <c r="T74" s="145"/>
      <c r="U74" s="145"/>
      <c r="V74" s="146" t="s">
        <v>119</v>
      </c>
      <c r="W74" s="146"/>
      <c r="X74" s="146"/>
      <c r="Y74" s="145" t="s">
        <v>120</v>
      </c>
      <c r="Z74" s="145"/>
      <c r="AA74" s="145"/>
      <c r="AB74" s="147"/>
      <c r="AC74" s="147"/>
      <c r="AD74" s="147"/>
      <c r="AE74" s="147"/>
      <c r="AF74" s="147"/>
      <c r="AG74" s="147"/>
      <c r="AH74" s="147"/>
      <c r="AI74" s="16"/>
      <c r="AJ74" s="17" t="n">
        <v>1</v>
      </c>
      <c r="AK74" s="17" t="n">
        <v>1</v>
      </c>
      <c r="AL74" s="17" t="n">
        <v>1</v>
      </c>
      <c r="AM74" s="17" t="n">
        <f aca="false">COUNTIF(S74:AH74,"y")</f>
        <v>0</v>
      </c>
      <c r="AN74" s="142" t="n">
        <f aca="false">SUM(AJ74:AL74)</f>
        <v>3</v>
      </c>
      <c r="AO74" s="16" t="n">
        <f aca="false">SUM(AJ74:AM74)</f>
        <v>3</v>
      </c>
    </row>
    <row r="75" customFormat="false" ht="16" hidden="false" customHeight="false" outlineLevel="0" collapsed="false">
      <c r="A75" s="16" t="s">
        <v>225</v>
      </c>
      <c r="B75" s="16" t="n">
        <v>74</v>
      </c>
      <c r="C75" s="158" t="s">
        <v>125</v>
      </c>
      <c r="D75" s="158" t="s">
        <v>131</v>
      </c>
      <c r="E75" s="158" t="s">
        <v>127</v>
      </c>
      <c r="F75" s="158" t="n">
        <v>13</v>
      </c>
      <c r="G75" s="158" t="s">
        <v>144</v>
      </c>
      <c r="H75" s="159" t="s">
        <v>25</v>
      </c>
      <c r="I75" s="136"/>
      <c r="J75" s="138"/>
      <c r="K75" s="138"/>
      <c r="L75" s="139"/>
      <c r="M75" s="139"/>
      <c r="N75" s="139"/>
      <c r="O75" s="155" t="n">
        <v>43445</v>
      </c>
      <c r="P75" s="16"/>
      <c r="Q75" s="16"/>
      <c r="R75" s="136"/>
      <c r="S75" s="145" t="s">
        <v>119</v>
      </c>
      <c r="T75" s="145"/>
      <c r="U75" s="145"/>
      <c r="V75" s="146"/>
      <c r="W75" s="146"/>
      <c r="X75" s="146" t="s">
        <v>119</v>
      </c>
      <c r="Y75" s="145"/>
      <c r="Z75" s="145"/>
      <c r="AA75" s="145"/>
      <c r="AB75" s="147"/>
      <c r="AC75" s="147"/>
      <c r="AD75" s="147"/>
      <c r="AE75" s="147"/>
      <c r="AF75" s="147"/>
      <c r="AG75" s="147"/>
      <c r="AH75" s="147"/>
      <c r="AI75" s="16"/>
      <c r="AJ75" s="17" t="n">
        <v>5</v>
      </c>
      <c r="AK75" s="17"/>
      <c r="AL75" s="17" t="n">
        <v>1</v>
      </c>
      <c r="AM75" s="17" t="n">
        <f aca="false">COUNTIF(S75:AH75,"y")</f>
        <v>0</v>
      </c>
      <c r="AN75" s="142" t="n">
        <f aca="false">SUM(AJ75:AL75)</f>
        <v>6</v>
      </c>
      <c r="AO75" s="16" t="n">
        <f aca="false">SUM(AJ75:AM75)</f>
        <v>6</v>
      </c>
    </row>
    <row r="76" customFormat="false" ht="16" hidden="false" customHeight="false" outlineLevel="0" collapsed="false">
      <c r="A76" s="16" t="s">
        <v>226</v>
      </c>
      <c r="B76" s="16" t="n">
        <v>75</v>
      </c>
      <c r="C76" s="153" t="s">
        <v>125</v>
      </c>
      <c r="D76" s="153" t="s">
        <v>131</v>
      </c>
      <c r="E76" s="153" t="s">
        <v>127</v>
      </c>
      <c r="F76" s="153" t="n">
        <v>10</v>
      </c>
      <c r="G76" s="153" t="s">
        <v>140</v>
      </c>
      <c r="H76" s="154" t="s">
        <v>27</v>
      </c>
      <c r="I76" s="136"/>
      <c r="J76" s="138"/>
      <c r="K76" s="138"/>
      <c r="L76" s="139"/>
      <c r="M76" s="139"/>
      <c r="N76" s="139"/>
      <c r="O76" s="155" t="n">
        <v>43442</v>
      </c>
      <c r="P76" s="16"/>
      <c r="Q76" s="16"/>
      <c r="R76" s="136"/>
      <c r="S76" s="145"/>
      <c r="T76" s="145" t="s">
        <v>121</v>
      </c>
      <c r="U76" s="145"/>
      <c r="V76" s="146"/>
      <c r="W76" s="146"/>
      <c r="X76" s="146"/>
      <c r="Y76" s="145"/>
      <c r="Z76" s="145"/>
      <c r="AA76" s="145" t="s">
        <v>121</v>
      </c>
      <c r="AB76" s="147"/>
      <c r="AC76" s="147"/>
      <c r="AD76" s="147"/>
      <c r="AE76" s="147"/>
      <c r="AF76" s="147"/>
      <c r="AG76" s="147"/>
      <c r="AH76" s="147"/>
      <c r="AI76" s="16"/>
      <c r="AJ76" s="17" t="n">
        <v>1</v>
      </c>
      <c r="AK76" s="17"/>
      <c r="AL76" s="17" t="n">
        <v>3</v>
      </c>
      <c r="AM76" s="17" t="n">
        <f aca="false">COUNTIF(S76:AH76,"y")</f>
        <v>0</v>
      </c>
      <c r="AN76" s="142" t="n">
        <f aca="false">SUM(AJ76:AL76)</f>
        <v>4</v>
      </c>
      <c r="AO76" s="16" t="n">
        <f aca="false">SUM(AJ76:AM76)</f>
        <v>4</v>
      </c>
    </row>
    <row r="77" customFormat="false" ht="16" hidden="false" customHeight="false" outlineLevel="0" collapsed="false">
      <c r="A77" s="16" t="s">
        <v>227</v>
      </c>
      <c r="B77" s="16" t="n">
        <v>76</v>
      </c>
      <c r="C77" s="143" t="s">
        <v>125</v>
      </c>
      <c r="D77" s="143" t="s">
        <v>131</v>
      </c>
      <c r="E77" s="143" t="s">
        <v>127</v>
      </c>
      <c r="F77" s="143" t="s">
        <v>150</v>
      </c>
      <c r="G77" s="143" t="s">
        <v>150</v>
      </c>
      <c r="H77" s="144" t="s">
        <v>129</v>
      </c>
      <c r="I77" s="143" t="s">
        <v>94</v>
      </c>
      <c r="J77" s="163"/>
      <c r="K77" s="163"/>
      <c r="L77" s="139"/>
      <c r="M77" s="139"/>
      <c r="N77" s="139"/>
      <c r="O77" s="16"/>
      <c r="P77" s="16"/>
      <c r="Q77" s="16"/>
      <c r="R77" s="164"/>
      <c r="S77" s="145" t="s">
        <v>119</v>
      </c>
      <c r="T77" s="145"/>
      <c r="U77" s="145"/>
      <c r="V77" s="146" t="s">
        <v>119</v>
      </c>
      <c r="W77" s="146"/>
      <c r="X77" s="146"/>
      <c r="Y77" s="145"/>
      <c r="Z77" s="145"/>
      <c r="AA77" s="145"/>
      <c r="AB77" s="147"/>
      <c r="AC77" s="147"/>
      <c r="AD77" s="147"/>
      <c r="AE77" s="147"/>
      <c r="AF77" s="147"/>
      <c r="AG77" s="147"/>
      <c r="AH77" s="147"/>
      <c r="AI77" s="16"/>
      <c r="AJ77" s="17" t="n">
        <v>3</v>
      </c>
      <c r="AK77" s="17" t="n">
        <v>1</v>
      </c>
      <c r="AL77" s="17" t="n">
        <v>1</v>
      </c>
      <c r="AM77" s="17" t="n">
        <f aca="false">COUNTIF(S77:AH77,"y")</f>
        <v>0</v>
      </c>
      <c r="AN77" s="142" t="n">
        <f aca="false">SUM(AJ77:AL77)</f>
        <v>5</v>
      </c>
      <c r="AO77" s="16" t="n">
        <f aca="false">SUM(AJ77:AM77)</f>
        <v>5</v>
      </c>
    </row>
    <row r="78" customFormat="false" ht="16" hidden="false" customHeight="false" outlineLevel="0" collapsed="false">
      <c r="A78" s="16" t="s">
        <v>228</v>
      </c>
      <c r="B78" s="16" t="n">
        <v>77</v>
      </c>
      <c r="C78" s="158" t="s">
        <v>125</v>
      </c>
      <c r="D78" s="158" t="s">
        <v>126</v>
      </c>
      <c r="E78" s="158" t="s">
        <v>127</v>
      </c>
      <c r="F78" s="158" t="n">
        <v>13</v>
      </c>
      <c r="G78" s="158" t="s">
        <v>144</v>
      </c>
      <c r="H78" s="159" t="s">
        <v>158</v>
      </c>
      <c r="I78" s="16"/>
      <c r="J78" s="138"/>
      <c r="K78" s="138"/>
      <c r="L78" s="139"/>
      <c r="M78" s="139"/>
      <c r="N78" s="139"/>
      <c r="O78" s="155" t="n">
        <v>43445</v>
      </c>
      <c r="P78" s="16"/>
      <c r="Q78" s="16"/>
      <c r="R78" s="136"/>
      <c r="S78" s="145" t="s">
        <v>119</v>
      </c>
      <c r="T78" s="145"/>
      <c r="U78" s="145"/>
      <c r="V78" s="146"/>
      <c r="W78" s="146"/>
      <c r="X78" s="146"/>
      <c r="Y78" s="145" t="s">
        <v>119</v>
      </c>
      <c r="Z78" s="145"/>
      <c r="AA78" s="145"/>
      <c r="AB78" s="147"/>
      <c r="AC78" s="147"/>
      <c r="AD78" s="147"/>
      <c r="AE78" s="147"/>
      <c r="AF78" s="147"/>
      <c r="AG78" s="147"/>
      <c r="AH78" s="147"/>
      <c r="AI78" s="16"/>
      <c r="AJ78" s="17" t="n">
        <v>4</v>
      </c>
      <c r="AK78" s="17" t="n">
        <v>1</v>
      </c>
      <c r="AL78" s="17" t="n">
        <v>1</v>
      </c>
      <c r="AM78" s="17" t="n">
        <f aca="false">COUNTIF(S78:AH78,"y")</f>
        <v>0</v>
      </c>
      <c r="AN78" s="142" t="n">
        <f aca="false">SUM(AJ78:AL78)</f>
        <v>6</v>
      </c>
      <c r="AO78" s="16" t="n">
        <f aca="false">SUM(AJ78:AM78)</f>
        <v>6</v>
      </c>
    </row>
    <row r="79" customFormat="false" ht="16" hidden="false" customHeight="false" outlineLevel="0" collapsed="false">
      <c r="A79" s="16" t="s">
        <v>229</v>
      </c>
      <c r="B79" s="16" t="n">
        <v>78</v>
      </c>
      <c r="C79" s="162" t="s">
        <v>125</v>
      </c>
      <c r="D79" s="162" t="s">
        <v>131</v>
      </c>
      <c r="E79" s="162" t="s">
        <v>127</v>
      </c>
      <c r="F79" s="162" t="s">
        <v>167</v>
      </c>
      <c r="G79" s="162" t="s">
        <v>167</v>
      </c>
      <c r="H79" s="169" t="s">
        <v>129</v>
      </c>
      <c r="I79" s="136"/>
      <c r="J79" s="138"/>
      <c r="K79" s="138"/>
      <c r="L79" s="139"/>
      <c r="M79" s="139"/>
      <c r="N79" s="139"/>
      <c r="O79" s="16"/>
      <c r="P79" s="16"/>
      <c r="Q79" s="16"/>
      <c r="R79" s="136"/>
      <c r="S79" s="145"/>
      <c r="T79" s="145"/>
      <c r="U79" s="145"/>
      <c r="V79" s="146"/>
      <c r="W79" s="146" t="s">
        <v>119</v>
      </c>
      <c r="X79" s="146"/>
      <c r="Y79" s="145"/>
      <c r="Z79" s="145" t="s">
        <v>119</v>
      </c>
      <c r="AA79" s="145"/>
      <c r="AB79" s="147"/>
      <c r="AC79" s="147"/>
      <c r="AD79" s="147"/>
      <c r="AE79" s="147"/>
      <c r="AF79" s="147"/>
      <c r="AG79" s="147"/>
      <c r="AH79" s="147"/>
      <c r="AI79" s="16"/>
      <c r="AJ79" s="17" t="n">
        <v>5</v>
      </c>
      <c r="AK79" s="17" t="n">
        <v>1</v>
      </c>
      <c r="AL79" s="17"/>
      <c r="AM79" s="17" t="n">
        <f aca="false">COUNTIF(S79:AH79,"y")</f>
        <v>0</v>
      </c>
      <c r="AN79" s="142" t="n">
        <f aca="false">SUM(AJ79:AL79)</f>
        <v>6</v>
      </c>
      <c r="AO79" s="16" t="n">
        <f aca="false">SUM(AJ79:AM79)</f>
        <v>6</v>
      </c>
    </row>
    <row r="80" customFormat="false" ht="16" hidden="false" customHeight="false" outlineLevel="0" collapsed="false">
      <c r="A80" s="16" t="s">
        <v>230</v>
      </c>
      <c r="B80" s="16" t="n">
        <v>79</v>
      </c>
      <c r="C80" s="153" t="s">
        <v>125</v>
      </c>
      <c r="D80" s="153" t="s">
        <v>126</v>
      </c>
      <c r="E80" s="153" t="s">
        <v>132</v>
      </c>
      <c r="F80" s="153" t="n">
        <v>6</v>
      </c>
      <c r="G80" s="153" t="s">
        <v>188</v>
      </c>
      <c r="H80" s="154" t="s">
        <v>27</v>
      </c>
      <c r="I80" s="136"/>
      <c r="J80" s="138"/>
      <c r="K80" s="138"/>
      <c r="L80" s="139"/>
      <c r="M80" s="139"/>
      <c r="N80" s="139"/>
      <c r="O80" s="155" t="n">
        <v>43438</v>
      </c>
      <c r="P80" s="16"/>
      <c r="Q80" s="16"/>
      <c r="R80" s="136"/>
      <c r="S80" s="147" t="s">
        <v>134</v>
      </c>
      <c r="T80" s="147"/>
      <c r="U80" s="147" t="s">
        <v>120</v>
      </c>
      <c r="V80" s="147"/>
      <c r="W80" s="151" t="s">
        <v>119</v>
      </c>
      <c r="X80" s="151"/>
      <c r="Y80" s="151" t="s">
        <v>120</v>
      </c>
      <c r="Z80" s="151" t="s">
        <v>120</v>
      </c>
      <c r="AA80" s="147" t="s">
        <v>119</v>
      </c>
      <c r="AB80" s="147" t="s">
        <v>121</v>
      </c>
      <c r="AC80" s="147" t="s">
        <v>121</v>
      </c>
      <c r="AD80" s="147"/>
      <c r="AE80" s="151" t="s">
        <v>121</v>
      </c>
      <c r="AF80" s="151" t="s">
        <v>120</v>
      </c>
      <c r="AG80" s="151" t="s">
        <v>134</v>
      </c>
      <c r="AH80" s="151" t="s">
        <v>119</v>
      </c>
      <c r="AI80" s="16"/>
      <c r="AJ80" s="17" t="n">
        <v>3</v>
      </c>
      <c r="AK80" s="17" t="n">
        <v>4</v>
      </c>
      <c r="AL80" s="17" t="n">
        <v>3</v>
      </c>
      <c r="AM80" s="17" t="n">
        <f aca="false">COUNTIF(S80:AH80,"y")</f>
        <v>2</v>
      </c>
      <c r="AN80" s="142" t="n">
        <f aca="false">SUM(AJ80:AL80)</f>
        <v>10</v>
      </c>
      <c r="AO80" s="16" t="n">
        <f aca="false">SUM(AJ80:AM80)</f>
        <v>12</v>
      </c>
    </row>
    <row r="81" customFormat="false" ht="16" hidden="false" customHeight="false" outlineLevel="0" collapsed="false">
      <c r="A81" s="16" t="s">
        <v>231</v>
      </c>
      <c r="B81" s="16" t="n">
        <v>80</v>
      </c>
      <c r="C81" s="158" t="s">
        <v>125</v>
      </c>
      <c r="D81" s="158" t="s">
        <v>131</v>
      </c>
      <c r="E81" s="158" t="s">
        <v>127</v>
      </c>
      <c r="F81" s="158" t="n">
        <v>13</v>
      </c>
      <c r="G81" s="158" t="s">
        <v>144</v>
      </c>
      <c r="H81" s="159" t="s">
        <v>156</v>
      </c>
      <c r="I81" s="136"/>
      <c r="J81" s="138"/>
      <c r="K81" s="138"/>
      <c r="L81" s="139"/>
      <c r="M81" s="139"/>
      <c r="N81" s="139"/>
      <c r="O81" s="155" t="n">
        <v>43445</v>
      </c>
      <c r="P81" s="16"/>
      <c r="Q81" s="16"/>
      <c r="R81" s="136"/>
      <c r="S81" s="145" t="s">
        <v>119</v>
      </c>
      <c r="T81" s="145"/>
      <c r="U81" s="145"/>
      <c r="V81" s="146"/>
      <c r="W81" s="146" t="s">
        <v>119</v>
      </c>
      <c r="X81" s="146"/>
      <c r="Y81" s="145"/>
      <c r="Z81" s="145"/>
      <c r="AA81" s="145"/>
      <c r="AB81" s="147"/>
      <c r="AC81" s="147"/>
      <c r="AD81" s="147"/>
      <c r="AE81" s="147"/>
      <c r="AF81" s="147"/>
      <c r="AG81" s="147"/>
      <c r="AH81" s="147"/>
      <c r="AI81" s="16"/>
      <c r="AJ81" s="17" t="n">
        <v>3</v>
      </c>
      <c r="AK81" s="17"/>
      <c r="AL81" s="17" t="n">
        <v>1</v>
      </c>
      <c r="AM81" s="17" t="n">
        <f aca="false">COUNTIF(S81:AH81,"y")</f>
        <v>0</v>
      </c>
      <c r="AN81" s="142" t="n">
        <f aca="false">SUM(AJ81:AL81)</f>
        <v>4</v>
      </c>
      <c r="AO81" s="16" t="n">
        <f aca="false">SUM(AJ81:AM81)</f>
        <v>4</v>
      </c>
    </row>
    <row r="82" customFormat="false" ht="16" hidden="false" customHeight="false" outlineLevel="0" collapsed="false">
      <c r="A82" s="16" t="s">
        <v>232</v>
      </c>
      <c r="B82" s="16" t="n">
        <v>81</v>
      </c>
      <c r="C82" s="165" t="s">
        <v>125</v>
      </c>
      <c r="D82" s="165" t="s">
        <v>126</v>
      </c>
      <c r="E82" s="165" t="s">
        <v>127</v>
      </c>
      <c r="F82" s="165" t="n">
        <v>14</v>
      </c>
      <c r="G82" s="165" t="s">
        <v>154</v>
      </c>
      <c r="H82" s="166" t="s">
        <v>158</v>
      </c>
      <c r="I82" s="136"/>
      <c r="J82" s="138"/>
      <c r="K82" s="138"/>
      <c r="L82" s="139"/>
      <c r="M82" s="139"/>
      <c r="N82" s="139"/>
      <c r="O82" s="155" t="n">
        <v>43446</v>
      </c>
      <c r="P82" s="16"/>
      <c r="Q82" s="16"/>
      <c r="R82" s="136"/>
      <c r="S82" s="145" t="s">
        <v>119</v>
      </c>
      <c r="T82" s="145"/>
      <c r="U82" s="145"/>
      <c r="V82" s="146" t="s">
        <v>119</v>
      </c>
      <c r="W82" s="146"/>
      <c r="X82" s="146"/>
      <c r="Y82" s="145"/>
      <c r="Z82" s="145"/>
      <c r="AA82" s="145"/>
      <c r="AB82" s="147"/>
      <c r="AC82" s="147"/>
      <c r="AD82" s="147"/>
      <c r="AE82" s="147"/>
      <c r="AF82" s="147"/>
      <c r="AG82" s="147"/>
      <c r="AH82" s="147"/>
      <c r="AI82" s="16"/>
      <c r="AJ82" s="17" t="n">
        <v>3</v>
      </c>
      <c r="AK82" s="17" t="n">
        <v>1</v>
      </c>
      <c r="AL82" s="17" t="n">
        <v>1</v>
      </c>
      <c r="AM82" s="17" t="n">
        <f aca="false">COUNTIF(S82:AH82,"y")</f>
        <v>0</v>
      </c>
      <c r="AN82" s="142" t="n">
        <f aca="false">SUM(AJ82:AL82)</f>
        <v>5</v>
      </c>
      <c r="AO82" s="16" t="n">
        <f aca="false">SUM(AJ82:AM82)</f>
        <v>5</v>
      </c>
    </row>
    <row r="83" customFormat="false" ht="16" hidden="false" customHeight="false" outlineLevel="0" collapsed="false">
      <c r="A83" s="16" t="s">
        <v>233</v>
      </c>
      <c r="B83" s="16" t="n">
        <v>82</v>
      </c>
      <c r="C83" s="156" t="s">
        <v>125</v>
      </c>
      <c r="D83" s="156" t="s">
        <v>126</v>
      </c>
      <c r="E83" s="156" t="s">
        <v>132</v>
      </c>
      <c r="F83" s="156" t="n">
        <v>3</v>
      </c>
      <c r="G83" s="156" t="s">
        <v>142</v>
      </c>
      <c r="H83" s="157" t="s">
        <v>27</v>
      </c>
      <c r="I83" s="136"/>
      <c r="J83" s="138"/>
      <c r="K83" s="138"/>
      <c r="L83" s="139"/>
      <c r="M83" s="139"/>
      <c r="N83" s="139"/>
      <c r="O83" s="150" t="n">
        <v>43435</v>
      </c>
      <c r="P83" s="16"/>
      <c r="Q83" s="16"/>
      <c r="R83" s="136"/>
      <c r="S83" s="147"/>
      <c r="T83" s="147"/>
      <c r="U83" s="147" t="s">
        <v>120</v>
      </c>
      <c r="V83" s="147" t="s">
        <v>119</v>
      </c>
      <c r="W83" s="151" t="s">
        <v>134</v>
      </c>
      <c r="X83" s="151" t="s">
        <v>134</v>
      </c>
      <c r="Y83" s="151"/>
      <c r="Z83" s="151" t="s">
        <v>120</v>
      </c>
      <c r="AA83" s="147"/>
      <c r="AB83" s="147"/>
      <c r="AC83" s="147" t="s">
        <v>121</v>
      </c>
      <c r="AD83" s="147"/>
      <c r="AE83" s="151" t="s">
        <v>120</v>
      </c>
      <c r="AF83" s="151"/>
      <c r="AG83" s="151" t="s">
        <v>119</v>
      </c>
      <c r="AH83" s="151"/>
      <c r="AI83" s="16"/>
      <c r="AJ83" s="17" t="n">
        <v>2</v>
      </c>
      <c r="AK83" s="17" t="n">
        <v>3</v>
      </c>
      <c r="AL83" s="17" t="n">
        <v>1</v>
      </c>
      <c r="AM83" s="17" t="n">
        <f aca="false">COUNTIF(S83:AH83,"y")</f>
        <v>2</v>
      </c>
      <c r="AN83" s="142" t="n">
        <f aca="false">SUM(AJ83:AL83)</f>
        <v>6</v>
      </c>
      <c r="AO83" s="16" t="n">
        <f aca="false">SUM(AJ83:AM83)</f>
        <v>8</v>
      </c>
    </row>
    <row r="84" customFormat="false" ht="16" hidden="false" customHeight="false" outlineLevel="0" collapsed="false">
      <c r="A84" s="16" t="s">
        <v>234</v>
      </c>
      <c r="B84" s="16" t="n">
        <v>83</v>
      </c>
      <c r="C84" s="165" t="s">
        <v>125</v>
      </c>
      <c r="D84" s="165" t="s">
        <v>126</v>
      </c>
      <c r="E84" s="165" t="s">
        <v>127</v>
      </c>
      <c r="F84" s="165" t="n">
        <v>14</v>
      </c>
      <c r="G84" s="165" t="s">
        <v>154</v>
      </c>
      <c r="H84" s="166" t="s">
        <v>25</v>
      </c>
      <c r="I84" s="136"/>
      <c r="J84" s="138"/>
      <c r="K84" s="138"/>
      <c r="L84" s="139"/>
      <c r="M84" s="139"/>
      <c r="N84" s="139"/>
      <c r="O84" s="155" t="n">
        <v>43446</v>
      </c>
      <c r="P84" s="16"/>
      <c r="Q84" s="16"/>
      <c r="R84" s="136"/>
      <c r="S84" s="145"/>
      <c r="T84" s="145" t="s">
        <v>119</v>
      </c>
      <c r="U84" s="145"/>
      <c r="V84" s="146"/>
      <c r="W84" s="146"/>
      <c r="X84" s="146" t="s">
        <v>119</v>
      </c>
      <c r="Y84" s="145"/>
      <c r="Z84" s="145"/>
      <c r="AA84" s="145"/>
      <c r="AB84" s="147"/>
      <c r="AC84" s="147"/>
      <c r="AD84" s="147"/>
      <c r="AE84" s="147"/>
      <c r="AF84" s="147"/>
      <c r="AG84" s="147"/>
      <c r="AH84" s="147"/>
      <c r="AI84" s="16"/>
      <c r="AJ84" s="17" t="n">
        <v>5</v>
      </c>
      <c r="AK84" s="17" t="n">
        <v>1</v>
      </c>
      <c r="AL84" s="17"/>
      <c r="AM84" s="17" t="n">
        <f aca="false">COUNTIF(S84:AH84,"y")</f>
        <v>0</v>
      </c>
      <c r="AN84" s="142" t="n">
        <f aca="false">SUM(AJ84:AL84)</f>
        <v>6</v>
      </c>
      <c r="AO84" s="16" t="n">
        <f aca="false">SUM(AJ84:AM84)</f>
        <v>6</v>
      </c>
    </row>
    <row r="85" customFormat="false" ht="16" hidden="false" customHeight="false" outlineLevel="0" collapsed="false">
      <c r="A85" s="16" t="s">
        <v>235</v>
      </c>
      <c r="B85" s="16" t="n">
        <v>84</v>
      </c>
      <c r="C85" s="165" t="s">
        <v>125</v>
      </c>
      <c r="D85" s="165" t="s">
        <v>126</v>
      </c>
      <c r="E85" s="165" t="s">
        <v>127</v>
      </c>
      <c r="F85" s="165" t="n">
        <v>14</v>
      </c>
      <c r="G85" s="165" t="s">
        <v>154</v>
      </c>
      <c r="H85" s="166" t="s">
        <v>136</v>
      </c>
      <c r="I85" s="136"/>
      <c r="J85" s="138"/>
      <c r="K85" s="138"/>
      <c r="L85" s="139"/>
      <c r="M85" s="139"/>
      <c r="N85" s="139"/>
      <c r="O85" s="155" t="n">
        <v>43446</v>
      </c>
      <c r="P85" s="16"/>
      <c r="Q85" s="16"/>
      <c r="R85" s="136"/>
      <c r="S85" s="145"/>
      <c r="T85" s="145" t="s">
        <v>121</v>
      </c>
      <c r="U85" s="145"/>
      <c r="V85" s="146"/>
      <c r="W85" s="146"/>
      <c r="X85" s="146"/>
      <c r="Y85" s="145" t="s">
        <v>119</v>
      </c>
      <c r="Z85" s="145"/>
      <c r="AA85" s="145"/>
      <c r="AB85" s="147"/>
      <c r="AC85" s="147"/>
      <c r="AD85" s="147"/>
      <c r="AE85" s="147"/>
      <c r="AF85" s="147"/>
      <c r="AG85" s="147"/>
      <c r="AH85" s="147"/>
      <c r="AI85" s="16"/>
      <c r="AJ85" s="17" t="n">
        <v>2</v>
      </c>
      <c r="AK85" s="17"/>
      <c r="AL85" s="17" t="n">
        <v>1</v>
      </c>
      <c r="AM85" s="17" t="n">
        <f aca="false">COUNTIF(S85:AH85,"y")</f>
        <v>0</v>
      </c>
      <c r="AN85" s="142" t="n">
        <f aca="false">SUM(AJ85:AL85)</f>
        <v>3</v>
      </c>
      <c r="AO85" s="16" t="n">
        <f aca="false">SUM(AJ85:AM85)</f>
        <v>3</v>
      </c>
    </row>
    <row r="86" customFormat="false" ht="16" hidden="false" customHeight="false" outlineLevel="0" collapsed="false">
      <c r="A86" s="16" t="s">
        <v>236</v>
      </c>
      <c r="B86" s="16" t="n">
        <v>85</v>
      </c>
      <c r="C86" s="158" t="s">
        <v>125</v>
      </c>
      <c r="D86" s="158" t="s">
        <v>126</v>
      </c>
      <c r="E86" s="158" t="s">
        <v>127</v>
      </c>
      <c r="F86" s="158" t="n">
        <v>13</v>
      </c>
      <c r="G86" s="158" t="s">
        <v>144</v>
      </c>
      <c r="H86" s="159" t="s">
        <v>136</v>
      </c>
      <c r="I86" s="136"/>
      <c r="J86" s="138"/>
      <c r="K86" s="138"/>
      <c r="L86" s="139"/>
      <c r="M86" s="139"/>
      <c r="N86" s="139"/>
      <c r="O86" s="155" t="n">
        <v>43445</v>
      </c>
      <c r="P86" s="16"/>
      <c r="Q86" s="16"/>
      <c r="R86" s="136"/>
      <c r="S86" s="145" t="s">
        <v>119</v>
      </c>
      <c r="T86" s="145"/>
      <c r="U86" s="145"/>
      <c r="V86" s="146"/>
      <c r="W86" s="146"/>
      <c r="X86" s="146"/>
      <c r="Y86" s="145" t="s">
        <v>119</v>
      </c>
      <c r="Z86" s="145"/>
      <c r="AA86" s="145"/>
      <c r="AB86" s="147"/>
      <c r="AC86" s="147"/>
      <c r="AD86" s="147"/>
      <c r="AE86" s="147"/>
      <c r="AF86" s="147"/>
      <c r="AG86" s="147"/>
      <c r="AH86" s="147"/>
      <c r="AI86" s="16"/>
      <c r="AJ86" s="17" t="n">
        <v>4</v>
      </c>
      <c r="AK86" s="17" t="n">
        <v>1</v>
      </c>
      <c r="AL86" s="17" t="n">
        <v>2</v>
      </c>
      <c r="AM86" s="17" t="n">
        <f aca="false">COUNTIF(S86:AH86,"y")</f>
        <v>0</v>
      </c>
      <c r="AN86" s="142" t="n">
        <f aca="false">SUM(AJ86:AL86)</f>
        <v>7</v>
      </c>
      <c r="AO86" s="16" t="n">
        <f aca="false">SUM(AJ86:AM86)</f>
        <v>7</v>
      </c>
    </row>
    <row r="87" customFormat="false" ht="16" hidden="false" customHeight="false" outlineLevel="0" collapsed="false">
      <c r="A87" s="16" t="s">
        <v>237</v>
      </c>
      <c r="B87" s="16" t="n">
        <v>86</v>
      </c>
      <c r="C87" s="162" t="s">
        <v>125</v>
      </c>
      <c r="D87" s="162" t="s">
        <v>131</v>
      </c>
      <c r="E87" s="162" t="s">
        <v>132</v>
      </c>
      <c r="F87" s="162" t="n">
        <v>8</v>
      </c>
      <c r="G87" s="162" t="s">
        <v>148</v>
      </c>
      <c r="H87" s="162" t="s">
        <v>27</v>
      </c>
      <c r="I87" s="136"/>
      <c r="J87" s="138"/>
      <c r="K87" s="138"/>
      <c r="L87" s="139"/>
      <c r="M87" s="139"/>
      <c r="N87" s="139"/>
      <c r="O87" s="155" t="n">
        <v>43440</v>
      </c>
      <c r="P87" s="16"/>
      <c r="Q87" s="16"/>
      <c r="R87" s="136"/>
      <c r="S87" s="145"/>
      <c r="T87" s="145" t="s">
        <v>121</v>
      </c>
      <c r="U87" s="145"/>
      <c r="V87" s="145"/>
      <c r="W87" s="146" t="s">
        <v>121</v>
      </c>
      <c r="X87" s="146" t="s">
        <v>134</v>
      </c>
      <c r="Y87" s="146"/>
      <c r="Z87" s="146" t="s">
        <v>121</v>
      </c>
      <c r="AA87" s="145" t="s">
        <v>121</v>
      </c>
      <c r="AB87" s="147" t="s">
        <v>121</v>
      </c>
      <c r="AC87" s="147"/>
      <c r="AD87" s="147"/>
      <c r="AE87" s="151"/>
      <c r="AF87" s="151"/>
      <c r="AG87" s="151" t="s">
        <v>119</v>
      </c>
      <c r="AH87" s="151"/>
      <c r="AI87" s="16"/>
      <c r="AJ87" s="17" t="n">
        <v>1</v>
      </c>
      <c r="AK87" s="17"/>
      <c r="AL87" s="17" t="n">
        <v>5</v>
      </c>
      <c r="AM87" s="17" t="n">
        <f aca="false">COUNTIF(S87:AH87,"y")</f>
        <v>1</v>
      </c>
      <c r="AN87" s="142" t="n">
        <f aca="false">SUM(AJ87:AL87)</f>
        <v>6</v>
      </c>
      <c r="AO87" s="16" t="n">
        <f aca="false">SUM(AJ87:AM87)</f>
        <v>7</v>
      </c>
    </row>
    <row r="88" customFormat="false" ht="16" hidden="false" customHeight="false" outlineLevel="0" collapsed="false">
      <c r="A88" s="16" t="s">
        <v>238</v>
      </c>
      <c r="B88" s="16" t="n">
        <v>87</v>
      </c>
      <c r="C88" s="167" t="s">
        <v>163</v>
      </c>
      <c r="D88" s="167" t="s">
        <v>163</v>
      </c>
      <c r="E88" s="167" t="s">
        <v>163</v>
      </c>
      <c r="F88" s="167" t="s">
        <v>163</v>
      </c>
      <c r="G88" s="167" t="s">
        <v>163</v>
      </c>
      <c r="H88" s="168" t="s">
        <v>163</v>
      </c>
      <c r="I88" s="136"/>
      <c r="J88" s="138"/>
      <c r="K88" s="138"/>
      <c r="L88" s="139"/>
      <c r="M88" s="139"/>
      <c r="N88" s="139"/>
      <c r="O88" s="16"/>
      <c r="P88" s="16"/>
      <c r="Q88" s="16"/>
      <c r="R88" s="136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6"/>
      <c r="AJ88" s="17"/>
      <c r="AK88" s="17"/>
      <c r="AL88" s="17"/>
      <c r="AM88" s="17" t="n">
        <f aca="false">COUNTIF(S88:AH88,"y")</f>
        <v>0</v>
      </c>
      <c r="AN88" s="142" t="n">
        <f aca="false">SUM(AJ88:AL88)</f>
        <v>0</v>
      </c>
      <c r="AO88" s="16" t="n">
        <f aca="false">SUM(AJ88:AM88)</f>
        <v>0</v>
      </c>
    </row>
    <row r="89" customFormat="false" ht="16" hidden="false" customHeight="false" outlineLevel="0" collapsed="false">
      <c r="A89" s="16" t="s">
        <v>239</v>
      </c>
      <c r="B89" s="16" t="n">
        <v>88</v>
      </c>
      <c r="C89" s="162" t="s">
        <v>125</v>
      </c>
      <c r="D89" s="162" t="s">
        <v>126</v>
      </c>
      <c r="E89" s="162" t="s">
        <v>132</v>
      </c>
      <c r="F89" s="170" t="s">
        <v>182</v>
      </c>
      <c r="G89" s="170" t="s">
        <v>182</v>
      </c>
      <c r="H89" s="169" t="s">
        <v>129</v>
      </c>
      <c r="I89" s="136"/>
      <c r="J89" s="138"/>
      <c r="K89" s="138"/>
      <c r="L89" s="139"/>
      <c r="M89" s="139"/>
      <c r="N89" s="139"/>
      <c r="O89" s="16"/>
      <c r="P89" s="16"/>
      <c r="Q89" s="16"/>
      <c r="R89" s="136"/>
      <c r="S89" s="147"/>
      <c r="T89" s="147" t="s">
        <v>121</v>
      </c>
      <c r="U89" s="147"/>
      <c r="V89" s="147" t="s">
        <v>121</v>
      </c>
      <c r="W89" s="151"/>
      <c r="X89" s="151" t="s">
        <v>119</v>
      </c>
      <c r="Y89" s="151"/>
      <c r="Z89" s="151" t="s">
        <v>121</v>
      </c>
      <c r="AA89" s="147" t="s">
        <v>119</v>
      </c>
      <c r="AB89" s="147" t="s">
        <v>134</v>
      </c>
      <c r="AC89" s="147" t="s">
        <v>134</v>
      </c>
      <c r="AD89" s="147"/>
      <c r="AE89" s="151"/>
      <c r="AF89" s="151"/>
      <c r="AG89" s="151" t="s">
        <v>120</v>
      </c>
      <c r="AH89" s="151" t="s">
        <v>134</v>
      </c>
      <c r="AI89" s="16"/>
      <c r="AJ89" s="17" t="n">
        <v>2</v>
      </c>
      <c r="AK89" s="17" t="n">
        <v>1</v>
      </c>
      <c r="AL89" s="17" t="n">
        <v>3</v>
      </c>
      <c r="AM89" s="17" t="n">
        <f aca="false">COUNTIF(S89:AH89,"y")</f>
        <v>3</v>
      </c>
      <c r="AN89" s="142" t="n">
        <f aca="false">SUM(AJ89:AL89)</f>
        <v>6</v>
      </c>
      <c r="AO89" s="16" t="n">
        <f aca="false">SUM(AJ89:AM89)</f>
        <v>9</v>
      </c>
    </row>
    <row r="90" customFormat="false" ht="16" hidden="false" customHeight="false" outlineLevel="0" collapsed="false">
      <c r="A90" s="16" t="s">
        <v>240</v>
      </c>
      <c r="B90" s="16" t="n">
        <v>89</v>
      </c>
      <c r="C90" s="143" t="s">
        <v>125</v>
      </c>
      <c r="D90" s="143" t="s">
        <v>131</v>
      </c>
      <c r="E90" s="143" t="s">
        <v>127</v>
      </c>
      <c r="F90" s="143" t="s">
        <v>150</v>
      </c>
      <c r="G90" s="143" t="s">
        <v>150</v>
      </c>
      <c r="H90" s="144" t="s">
        <v>129</v>
      </c>
      <c r="I90" s="143" t="s">
        <v>94</v>
      </c>
      <c r="J90" s="163"/>
      <c r="K90" s="163"/>
      <c r="L90" s="139"/>
      <c r="M90" s="139"/>
      <c r="N90" s="139"/>
      <c r="O90" s="16"/>
      <c r="P90" s="16"/>
      <c r="Q90" s="16"/>
      <c r="R90" s="164"/>
      <c r="S90" s="145"/>
      <c r="T90" s="145" t="s">
        <v>119</v>
      </c>
      <c r="U90" s="145"/>
      <c r="V90" s="146"/>
      <c r="W90" s="146"/>
      <c r="X90" s="146" t="s">
        <v>119</v>
      </c>
      <c r="Y90" s="145"/>
      <c r="Z90" s="145"/>
      <c r="AA90" s="145"/>
      <c r="AB90" s="147"/>
      <c r="AC90" s="147"/>
      <c r="AD90" s="147"/>
      <c r="AE90" s="147"/>
      <c r="AF90" s="147"/>
      <c r="AG90" s="147"/>
      <c r="AH90" s="147"/>
      <c r="AI90" s="16"/>
      <c r="AJ90" s="17" t="n">
        <v>3</v>
      </c>
      <c r="AK90" s="17" t="n">
        <v>1</v>
      </c>
      <c r="AL90" s="17" t="n">
        <v>1</v>
      </c>
      <c r="AM90" s="17" t="n">
        <f aca="false">COUNTIF(S90:AH90,"y")</f>
        <v>0</v>
      </c>
      <c r="AN90" s="142" t="n">
        <f aca="false">SUM(AJ90:AL90)</f>
        <v>5</v>
      </c>
      <c r="AO90" s="16" t="n">
        <f aca="false">SUM(AJ90:AM90)</f>
        <v>5</v>
      </c>
    </row>
    <row r="91" customFormat="false" ht="16" hidden="false" customHeight="false" outlineLevel="0" collapsed="false">
      <c r="A91" s="16" t="s">
        <v>241</v>
      </c>
      <c r="B91" s="16" t="n">
        <v>90</v>
      </c>
      <c r="C91" s="162" t="s">
        <v>125</v>
      </c>
      <c r="D91" s="162" t="s">
        <v>126</v>
      </c>
      <c r="E91" s="162" t="s">
        <v>127</v>
      </c>
      <c r="F91" s="162" t="n">
        <v>8</v>
      </c>
      <c r="G91" s="162" t="s">
        <v>148</v>
      </c>
      <c r="H91" s="162" t="s">
        <v>27</v>
      </c>
      <c r="I91" s="136"/>
      <c r="J91" s="138"/>
      <c r="K91" s="138"/>
      <c r="L91" s="139"/>
      <c r="M91" s="139"/>
      <c r="N91" s="139"/>
      <c r="O91" s="155" t="n">
        <v>43440</v>
      </c>
      <c r="P91" s="16"/>
      <c r="Q91" s="16"/>
      <c r="R91" s="136"/>
      <c r="S91" s="145"/>
      <c r="T91" s="145" t="s">
        <v>134</v>
      </c>
      <c r="U91" s="145"/>
      <c r="V91" s="146"/>
      <c r="W91" s="146" t="s">
        <v>120</v>
      </c>
      <c r="X91" s="146" t="s">
        <v>121</v>
      </c>
      <c r="Y91" s="145" t="s">
        <v>121</v>
      </c>
      <c r="Z91" s="145"/>
      <c r="AA91" s="145"/>
      <c r="AB91" s="147"/>
      <c r="AC91" s="147"/>
      <c r="AD91" s="147"/>
      <c r="AE91" s="147"/>
      <c r="AF91" s="147"/>
      <c r="AG91" s="147"/>
      <c r="AH91" s="147"/>
      <c r="AI91" s="16"/>
      <c r="AJ91" s="17"/>
      <c r="AK91" s="17" t="n">
        <v>1</v>
      </c>
      <c r="AL91" s="17" t="n">
        <v>2</v>
      </c>
      <c r="AM91" s="17" t="n">
        <f aca="false">COUNTIF(S91:AH91,"y")</f>
        <v>1</v>
      </c>
      <c r="AN91" s="142" t="n">
        <f aca="false">SUM(AJ91:AL91)</f>
        <v>3</v>
      </c>
      <c r="AO91" s="16" t="n">
        <f aca="false">SUM(AJ91:AM91)</f>
        <v>4</v>
      </c>
    </row>
    <row r="92" customFormat="false" ht="16" hidden="false" customHeight="false" outlineLevel="0" collapsed="false">
      <c r="A92" s="16" t="s">
        <v>242</v>
      </c>
      <c r="B92" s="16" t="n">
        <v>91</v>
      </c>
      <c r="C92" s="156" t="s">
        <v>125</v>
      </c>
      <c r="D92" s="156" t="s">
        <v>131</v>
      </c>
      <c r="E92" s="156" t="s">
        <v>132</v>
      </c>
      <c r="F92" s="156" t="n">
        <v>3</v>
      </c>
      <c r="G92" s="156" t="s">
        <v>142</v>
      </c>
      <c r="H92" s="157" t="s">
        <v>158</v>
      </c>
      <c r="I92" s="136"/>
      <c r="J92" s="138"/>
      <c r="K92" s="138"/>
      <c r="L92" s="139"/>
      <c r="M92" s="139"/>
      <c r="N92" s="139"/>
      <c r="O92" s="150" t="n">
        <v>43435</v>
      </c>
      <c r="P92" s="16"/>
      <c r="Q92" s="16"/>
      <c r="R92" s="136"/>
      <c r="S92" s="147" t="s">
        <v>119</v>
      </c>
      <c r="T92" s="147"/>
      <c r="U92" s="147"/>
      <c r="V92" s="147" t="s">
        <v>119</v>
      </c>
      <c r="W92" s="151" t="s">
        <v>119</v>
      </c>
      <c r="X92" s="151"/>
      <c r="Y92" s="151"/>
      <c r="Z92" s="151" t="s">
        <v>121</v>
      </c>
      <c r="AA92" s="147" t="s">
        <v>119</v>
      </c>
      <c r="AB92" s="147" t="s">
        <v>119</v>
      </c>
      <c r="AC92" s="147" t="s">
        <v>121</v>
      </c>
      <c r="AD92" s="147" t="s">
        <v>134</v>
      </c>
      <c r="AE92" s="151"/>
      <c r="AF92" s="151" t="s">
        <v>119</v>
      </c>
      <c r="AG92" s="151"/>
      <c r="AH92" s="151" t="s">
        <v>119</v>
      </c>
      <c r="AI92" s="16"/>
      <c r="AJ92" s="17" t="n">
        <v>7</v>
      </c>
      <c r="AK92" s="17"/>
      <c r="AL92" s="17" t="n">
        <v>2</v>
      </c>
      <c r="AM92" s="17" t="n">
        <f aca="false">COUNTIF(S92:AH92,"y")</f>
        <v>1</v>
      </c>
      <c r="AN92" s="142" t="n">
        <f aca="false">SUM(AJ92:AL92)</f>
        <v>9</v>
      </c>
      <c r="AO92" s="16" t="n">
        <f aca="false">SUM(AJ92:AM92)</f>
        <v>10</v>
      </c>
    </row>
    <row r="93" customFormat="false" ht="16" hidden="false" customHeight="false" outlineLevel="0" collapsed="false">
      <c r="A93" s="16" t="s">
        <v>243</v>
      </c>
      <c r="B93" s="16" t="n">
        <v>92</v>
      </c>
      <c r="C93" s="143" t="s">
        <v>125</v>
      </c>
      <c r="D93" s="143" t="s">
        <v>126</v>
      </c>
      <c r="E93" s="143" t="s">
        <v>127</v>
      </c>
      <c r="F93" s="143" t="s">
        <v>150</v>
      </c>
      <c r="G93" s="143" t="s">
        <v>150</v>
      </c>
      <c r="H93" s="144" t="s">
        <v>129</v>
      </c>
      <c r="I93" s="143" t="s">
        <v>94</v>
      </c>
      <c r="J93" s="163"/>
      <c r="K93" s="163"/>
      <c r="L93" s="139"/>
      <c r="M93" s="139"/>
      <c r="N93" s="139"/>
      <c r="O93" s="16"/>
      <c r="P93" s="16"/>
      <c r="Q93" s="16"/>
      <c r="R93" s="164"/>
      <c r="S93" s="145"/>
      <c r="T93" s="145" t="s">
        <v>121</v>
      </c>
      <c r="U93" s="145"/>
      <c r="V93" s="146" t="s">
        <v>119</v>
      </c>
      <c r="W93" s="146"/>
      <c r="X93" s="146"/>
      <c r="Y93" s="145"/>
      <c r="Z93" s="173" t="s">
        <v>120</v>
      </c>
      <c r="AA93" s="145"/>
      <c r="AB93" s="147"/>
      <c r="AC93" s="147"/>
      <c r="AD93" s="147"/>
      <c r="AE93" s="147"/>
      <c r="AF93" s="147"/>
      <c r="AG93" s="147"/>
      <c r="AH93" s="147"/>
      <c r="AI93" s="16"/>
      <c r="AJ93" s="17" t="n">
        <v>2</v>
      </c>
      <c r="AK93" s="17" t="n">
        <v>1</v>
      </c>
      <c r="AL93" s="17" t="n">
        <v>1</v>
      </c>
      <c r="AM93" s="17" t="n">
        <f aca="false">COUNTIF(S93:AH93,"y")</f>
        <v>0</v>
      </c>
      <c r="AN93" s="142" t="n">
        <f aca="false">SUM(AJ93:AL93)</f>
        <v>4</v>
      </c>
      <c r="AO93" s="16" t="n">
        <f aca="false">SUM(AJ93:AM93)</f>
        <v>4</v>
      </c>
    </row>
    <row r="94" customFormat="false" ht="16" hidden="false" customHeight="false" outlineLevel="0" collapsed="false">
      <c r="A94" s="16" t="s">
        <v>244</v>
      </c>
      <c r="B94" s="16" t="n">
        <v>93</v>
      </c>
      <c r="C94" s="167" t="s">
        <v>163</v>
      </c>
      <c r="D94" s="167" t="s">
        <v>163</v>
      </c>
      <c r="E94" s="167" t="s">
        <v>163</v>
      </c>
      <c r="F94" s="167" t="s">
        <v>163</v>
      </c>
      <c r="G94" s="167" t="s">
        <v>163</v>
      </c>
      <c r="H94" s="168" t="s">
        <v>163</v>
      </c>
      <c r="I94" s="136"/>
      <c r="J94" s="138"/>
      <c r="K94" s="138"/>
      <c r="L94" s="139"/>
      <c r="M94" s="139"/>
      <c r="N94" s="139"/>
      <c r="O94" s="16"/>
      <c r="P94" s="16"/>
      <c r="Q94" s="16"/>
      <c r="R94" s="136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6"/>
      <c r="AJ94" s="17"/>
      <c r="AK94" s="17"/>
      <c r="AL94" s="17"/>
      <c r="AM94" s="17" t="n">
        <f aca="false">COUNTIF(S94:AH94,"y")</f>
        <v>0</v>
      </c>
      <c r="AN94" s="142" t="n">
        <f aca="false">SUM(AJ94:AL94)</f>
        <v>0</v>
      </c>
      <c r="AO94" s="16" t="n">
        <f aca="false">SUM(AJ94:AM94)</f>
        <v>0</v>
      </c>
    </row>
    <row r="95" customFormat="false" ht="16" hidden="false" customHeight="false" outlineLevel="0" collapsed="false">
      <c r="A95" s="16" t="s">
        <v>245</v>
      </c>
      <c r="B95" s="16" t="n">
        <v>94</v>
      </c>
      <c r="C95" s="162" t="s">
        <v>125</v>
      </c>
      <c r="D95" s="162" t="s">
        <v>131</v>
      </c>
      <c r="E95" s="162" t="s">
        <v>132</v>
      </c>
      <c r="F95" s="170" t="s">
        <v>182</v>
      </c>
      <c r="G95" s="170" t="s">
        <v>182</v>
      </c>
      <c r="H95" s="169" t="s">
        <v>129</v>
      </c>
      <c r="I95" s="136"/>
      <c r="J95" s="138"/>
      <c r="K95" s="138"/>
      <c r="L95" s="139"/>
      <c r="M95" s="139"/>
      <c r="N95" s="139"/>
      <c r="O95" s="16"/>
      <c r="P95" s="16"/>
      <c r="Q95" s="16"/>
      <c r="R95" s="136"/>
      <c r="S95" s="147" t="s">
        <v>121</v>
      </c>
      <c r="T95" s="147" t="s">
        <v>120</v>
      </c>
      <c r="U95" s="147"/>
      <c r="V95" s="147"/>
      <c r="W95" s="151" t="s">
        <v>119</v>
      </c>
      <c r="X95" s="151" t="s">
        <v>120</v>
      </c>
      <c r="Y95" s="151" t="s">
        <v>120</v>
      </c>
      <c r="Z95" s="151" t="s">
        <v>119</v>
      </c>
      <c r="AA95" s="147" t="s">
        <v>121</v>
      </c>
      <c r="AB95" s="147" t="s">
        <v>121</v>
      </c>
      <c r="AC95" s="147" t="s">
        <v>119</v>
      </c>
      <c r="AD95" s="147" t="s">
        <v>121</v>
      </c>
      <c r="AE95" s="151" t="s">
        <v>119</v>
      </c>
      <c r="AF95" s="151" t="s">
        <v>120</v>
      </c>
      <c r="AG95" s="151" t="s">
        <v>119</v>
      </c>
      <c r="AH95" s="151" t="s">
        <v>119</v>
      </c>
      <c r="AI95" s="16"/>
      <c r="AJ95" s="17" t="n">
        <v>6</v>
      </c>
      <c r="AK95" s="17" t="n">
        <v>4</v>
      </c>
      <c r="AL95" s="17" t="n">
        <v>4</v>
      </c>
      <c r="AM95" s="17" t="n">
        <f aca="false">COUNTIF(S95:AH95,"y")</f>
        <v>0</v>
      </c>
      <c r="AN95" s="142" t="n">
        <f aca="false">SUM(AJ95:AL95)</f>
        <v>14</v>
      </c>
      <c r="AO95" s="16" t="n">
        <f aca="false">SUM(AJ95:AM95)</f>
        <v>14</v>
      </c>
    </row>
    <row r="96" customFormat="false" ht="16" hidden="false" customHeight="false" outlineLevel="0" collapsed="false">
      <c r="A96" s="16" t="s">
        <v>246</v>
      </c>
      <c r="B96" s="16" t="n">
        <v>95</v>
      </c>
      <c r="C96" s="148" t="s">
        <v>125</v>
      </c>
      <c r="D96" s="148" t="s">
        <v>131</v>
      </c>
      <c r="E96" s="148" t="s">
        <v>132</v>
      </c>
      <c r="F96" s="148" t="n">
        <v>4</v>
      </c>
      <c r="G96" s="148" t="s">
        <v>133</v>
      </c>
      <c r="H96" s="149" t="s">
        <v>25</v>
      </c>
      <c r="I96" s="136"/>
      <c r="J96" s="138"/>
      <c r="K96" s="138"/>
      <c r="L96" s="139"/>
      <c r="M96" s="139"/>
      <c r="N96" s="139"/>
      <c r="O96" s="150" t="n">
        <v>43436</v>
      </c>
      <c r="P96" s="16"/>
      <c r="Q96" s="16"/>
      <c r="R96" s="136"/>
      <c r="S96" s="147" t="s">
        <v>119</v>
      </c>
      <c r="T96" s="147"/>
      <c r="U96" s="147"/>
      <c r="V96" s="147" t="s">
        <v>121</v>
      </c>
      <c r="W96" s="151" t="s">
        <v>119</v>
      </c>
      <c r="X96" s="151" t="s">
        <v>119</v>
      </c>
      <c r="Y96" s="151" t="s">
        <v>119</v>
      </c>
      <c r="Z96" s="151" t="s">
        <v>121</v>
      </c>
      <c r="AA96" s="147"/>
      <c r="AB96" s="147" t="s">
        <v>119</v>
      </c>
      <c r="AC96" s="147"/>
      <c r="AD96" s="147" t="s">
        <v>119</v>
      </c>
      <c r="AE96" s="151" t="s">
        <v>119</v>
      </c>
      <c r="AF96" s="151" t="s">
        <v>121</v>
      </c>
      <c r="AG96" s="151"/>
      <c r="AH96" s="151"/>
      <c r="AI96" s="16"/>
      <c r="AJ96" s="17" t="n">
        <v>7</v>
      </c>
      <c r="AK96" s="17"/>
      <c r="AL96" s="17" t="n">
        <v>3</v>
      </c>
      <c r="AM96" s="17" t="n">
        <f aca="false">COUNTIF(S96:AH96,"y")</f>
        <v>0</v>
      </c>
      <c r="AN96" s="142" t="n">
        <f aca="false">SUM(AJ96:AL96)</f>
        <v>10</v>
      </c>
      <c r="AO96" s="16" t="n">
        <f aca="false">SUM(AJ96:AM96)</f>
        <v>10</v>
      </c>
    </row>
    <row r="97" customFormat="false" ht="16" hidden="false" customHeight="false" outlineLevel="0" collapsed="false">
      <c r="A97" s="16" t="s">
        <v>247</v>
      </c>
      <c r="B97" s="16" t="n">
        <v>96</v>
      </c>
      <c r="C97" s="156" t="s">
        <v>125</v>
      </c>
      <c r="D97" s="156" t="s">
        <v>126</v>
      </c>
      <c r="E97" s="156" t="s">
        <v>132</v>
      </c>
      <c r="F97" s="156" t="n">
        <v>3</v>
      </c>
      <c r="G97" s="156" t="s">
        <v>142</v>
      </c>
      <c r="H97" s="157" t="s">
        <v>136</v>
      </c>
      <c r="I97" s="152"/>
      <c r="J97" s="161"/>
      <c r="K97" s="161"/>
      <c r="L97" s="139"/>
      <c r="M97" s="139"/>
      <c r="N97" s="139"/>
      <c r="O97" s="150" t="n">
        <v>43435</v>
      </c>
      <c r="P97" s="16"/>
      <c r="Q97" s="16"/>
      <c r="R97" s="152"/>
      <c r="S97" s="147"/>
      <c r="T97" s="147" t="s">
        <v>134</v>
      </c>
      <c r="U97" s="147"/>
      <c r="V97" s="147" t="s">
        <v>119</v>
      </c>
      <c r="W97" s="151" t="s">
        <v>119</v>
      </c>
      <c r="X97" s="151" t="s">
        <v>119</v>
      </c>
      <c r="Y97" s="151" t="s">
        <v>119</v>
      </c>
      <c r="Z97" s="151"/>
      <c r="AA97" s="147" t="s">
        <v>120</v>
      </c>
      <c r="AB97" s="147" t="s">
        <v>121</v>
      </c>
      <c r="AC97" s="147" t="s">
        <v>121</v>
      </c>
      <c r="AD97" s="147" t="s">
        <v>119</v>
      </c>
      <c r="AE97" s="151" t="s">
        <v>119</v>
      </c>
      <c r="AF97" s="151" t="s">
        <v>134</v>
      </c>
      <c r="AG97" s="151"/>
      <c r="AH97" s="151"/>
      <c r="AI97" s="16"/>
      <c r="AJ97" s="17" t="n">
        <v>7</v>
      </c>
      <c r="AK97" s="17" t="n">
        <v>1</v>
      </c>
      <c r="AL97" s="17" t="n">
        <v>2</v>
      </c>
      <c r="AM97" s="17" t="n">
        <f aca="false">COUNTIF(S97:AH97,"y")</f>
        <v>2</v>
      </c>
      <c r="AN97" s="142" t="n">
        <f aca="false">SUM(AJ97:AL97)</f>
        <v>10</v>
      </c>
      <c r="AO97" s="16" t="n">
        <f aca="false">SUM(AJ97:AM97)</f>
        <v>12</v>
      </c>
    </row>
    <row r="98" customFormat="false" ht="16" hidden="false" customHeight="false" outlineLevel="0" collapsed="false">
      <c r="A98" s="16" t="s">
        <v>248</v>
      </c>
      <c r="B98" s="16" t="n">
        <v>97</v>
      </c>
      <c r="C98" s="165" t="s">
        <v>125</v>
      </c>
      <c r="D98" s="165" t="s">
        <v>131</v>
      </c>
      <c r="E98" s="165" t="s">
        <v>127</v>
      </c>
      <c r="F98" s="165" t="n">
        <v>14</v>
      </c>
      <c r="G98" s="165" t="s">
        <v>154</v>
      </c>
      <c r="H98" s="166" t="s">
        <v>136</v>
      </c>
      <c r="I98" s="136"/>
      <c r="J98" s="138"/>
      <c r="K98" s="138"/>
      <c r="L98" s="139"/>
      <c r="M98" s="139"/>
      <c r="N98" s="139"/>
      <c r="O98" s="155" t="n">
        <v>43446</v>
      </c>
      <c r="P98" s="16"/>
      <c r="Q98" s="16"/>
      <c r="R98" s="136"/>
      <c r="S98" s="145"/>
      <c r="T98" s="145" t="s">
        <v>119</v>
      </c>
      <c r="U98" s="145"/>
      <c r="V98" s="146"/>
      <c r="W98" s="146" t="s">
        <v>119</v>
      </c>
      <c r="X98" s="146"/>
      <c r="Y98" s="145"/>
      <c r="Z98" s="145"/>
      <c r="AA98" s="145"/>
      <c r="AB98" s="147"/>
      <c r="AC98" s="147"/>
      <c r="AD98" s="147"/>
      <c r="AE98" s="147"/>
      <c r="AF98" s="147"/>
      <c r="AG98" s="147"/>
      <c r="AH98" s="147"/>
      <c r="AI98" s="16"/>
      <c r="AJ98" s="17" t="n">
        <v>6</v>
      </c>
      <c r="AK98" s="17"/>
      <c r="AL98" s="17"/>
      <c r="AM98" s="17" t="n">
        <f aca="false">COUNTIF(S98:AH98,"y")</f>
        <v>0</v>
      </c>
      <c r="AN98" s="142" t="n">
        <f aca="false">SUM(AJ98:AL98)</f>
        <v>6</v>
      </c>
      <c r="AO98" s="16" t="n">
        <f aca="false">SUM(AJ98:AM98)</f>
        <v>6</v>
      </c>
    </row>
    <row r="99" customFormat="false" ht="16" hidden="false" customHeight="false" outlineLevel="0" collapsed="false">
      <c r="A99" s="16" t="s">
        <v>249</v>
      </c>
      <c r="B99" s="16" t="n">
        <v>98</v>
      </c>
      <c r="C99" s="148" t="s">
        <v>125</v>
      </c>
      <c r="D99" s="148" t="s">
        <v>131</v>
      </c>
      <c r="E99" s="148" t="s">
        <v>132</v>
      </c>
      <c r="F99" s="148" t="n">
        <v>4</v>
      </c>
      <c r="G99" s="148" t="s">
        <v>133</v>
      </c>
      <c r="H99" s="149" t="s">
        <v>158</v>
      </c>
      <c r="I99" s="136"/>
      <c r="J99" s="161"/>
      <c r="K99" s="139" t="s">
        <v>137</v>
      </c>
      <c r="L99" s="139" t="s">
        <v>245</v>
      </c>
      <c r="M99" s="139"/>
      <c r="N99" s="139"/>
      <c r="O99" s="150" t="n">
        <v>43436</v>
      </c>
      <c r="P99" s="16"/>
      <c r="Q99" s="16"/>
      <c r="R99" s="152"/>
      <c r="S99" s="145"/>
      <c r="T99" s="145"/>
      <c r="U99" s="145"/>
      <c r="V99" s="145" t="s">
        <v>120</v>
      </c>
      <c r="W99" s="146"/>
      <c r="X99" s="146"/>
      <c r="Y99" s="146"/>
      <c r="Z99" s="146"/>
      <c r="AA99" s="145"/>
      <c r="AB99" s="147"/>
      <c r="AC99" s="147"/>
      <c r="AD99" s="147"/>
      <c r="AE99" s="151"/>
      <c r="AF99" s="151" t="s">
        <v>119</v>
      </c>
      <c r="AG99" s="151"/>
      <c r="AH99" s="151"/>
      <c r="AI99" s="16"/>
      <c r="AJ99" s="17" t="n">
        <v>2</v>
      </c>
      <c r="AK99" s="17" t="n">
        <v>2</v>
      </c>
      <c r="AL99" s="17" t="n">
        <v>2</v>
      </c>
      <c r="AM99" s="17" t="n">
        <f aca="false">COUNTIF(S99:AH99,"y")</f>
        <v>0</v>
      </c>
      <c r="AN99" s="142" t="n">
        <f aca="false">SUM(AJ99:AL99)</f>
        <v>6</v>
      </c>
      <c r="AO99" s="16" t="n">
        <f aca="false">SUM(AJ99:AM99)</f>
        <v>6</v>
      </c>
    </row>
    <row r="100" customFormat="false" ht="16" hidden="false" customHeight="false" outlineLevel="0" collapsed="false">
      <c r="A100" s="16" t="s">
        <v>250</v>
      </c>
      <c r="B100" s="16" t="n">
        <v>99</v>
      </c>
      <c r="C100" s="143" t="s">
        <v>125</v>
      </c>
      <c r="D100" s="143" t="s">
        <v>126</v>
      </c>
      <c r="E100" s="143" t="s">
        <v>127</v>
      </c>
      <c r="F100" s="143" t="s">
        <v>128</v>
      </c>
      <c r="G100" s="143" t="s">
        <v>128</v>
      </c>
      <c r="H100" s="144" t="s">
        <v>129</v>
      </c>
      <c r="I100" s="136"/>
      <c r="J100" s="138"/>
      <c r="K100" s="138"/>
      <c r="L100" s="139"/>
      <c r="M100" s="139"/>
      <c r="N100" s="139"/>
      <c r="O100" s="16"/>
      <c r="P100" s="16"/>
      <c r="Q100" s="16"/>
      <c r="R100" s="136"/>
      <c r="S100" s="145"/>
      <c r="T100" s="145"/>
      <c r="U100" s="145" t="s">
        <v>119</v>
      </c>
      <c r="V100" s="146" t="s">
        <v>119</v>
      </c>
      <c r="W100" s="146"/>
      <c r="X100" s="146"/>
      <c r="Y100" s="145"/>
      <c r="Z100" s="145"/>
      <c r="AA100" s="145"/>
      <c r="AB100" s="147"/>
      <c r="AC100" s="147"/>
      <c r="AD100" s="147"/>
      <c r="AE100" s="147"/>
      <c r="AF100" s="147"/>
      <c r="AG100" s="147"/>
      <c r="AH100" s="147"/>
      <c r="AI100" s="16"/>
      <c r="AJ100" s="17" t="n">
        <v>4</v>
      </c>
      <c r="AK100" s="17" t="n">
        <v>1</v>
      </c>
      <c r="AL100" s="17" t="n">
        <v>1</v>
      </c>
      <c r="AM100" s="17" t="n">
        <f aca="false">COUNTIF(S100:AH100,"y")</f>
        <v>0</v>
      </c>
      <c r="AN100" s="142" t="n">
        <f aca="false">SUM(AJ100:AL100)</f>
        <v>6</v>
      </c>
      <c r="AO100" s="16" t="n">
        <f aca="false">SUM(AJ100:AM100)</f>
        <v>6</v>
      </c>
    </row>
    <row r="101" customFormat="false" ht="16" hidden="false" customHeight="false" outlineLevel="0" collapsed="false">
      <c r="A101" s="16" t="s">
        <v>251</v>
      </c>
      <c r="B101" s="16" t="n">
        <v>100</v>
      </c>
      <c r="C101" s="143" t="s">
        <v>125</v>
      </c>
      <c r="D101" s="143" t="s">
        <v>131</v>
      </c>
      <c r="E101" s="143" t="s">
        <v>127</v>
      </c>
      <c r="F101" s="143" t="s">
        <v>128</v>
      </c>
      <c r="G101" s="143" t="s">
        <v>128</v>
      </c>
      <c r="H101" s="144" t="s">
        <v>129</v>
      </c>
      <c r="I101" s="16"/>
      <c r="J101" s="139"/>
      <c r="K101" s="139"/>
      <c r="L101" s="139"/>
      <c r="M101" s="139"/>
      <c r="N101" s="139"/>
      <c r="O101" s="16"/>
      <c r="P101" s="16"/>
      <c r="Q101" s="16"/>
      <c r="R101" s="136"/>
      <c r="S101" s="145"/>
      <c r="T101" s="145" t="s">
        <v>119</v>
      </c>
      <c r="U101" s="145"/>
      <c r="V101" s="146" t="s">
        <v>119</v>
      </c>
      <c r="W101" s="146"/>
      <c r="X101" s="146"/>
      <c r="Y101" s="145"/>
      <c r="Z101" s="145"/>
      <c r="AA101" s="145"/>
      <c r="AB101" s="147"/>
      <c r="AC101" s="147"/>
      <c r="AD101" s="147"/>
      <c r="AE101" s="147"/>
      <c r="AF101" s="147"/>
      <c r="AG101" s="147"/>
      <c r="AH101" s="147"/>
      <c r="AI101" s="16"/>
      <c r="AJ101" s="17" t="n">
        <v>3</v>
      </c>
      <c r="AK101" s="17"/>
      <c r="AL101" s="17" t="n">
        <v>1</v>
      </c>
      <c r="AM101" s="17" t="n">
        <f aca="false">COUNTIF(S101:AH101,"y")</f>
        <v>0</v>
      </c>
      <c r="AN101" s="142" t="n">
        <f aca="false">SUM(AJ101:AL101)</f>
        <v>4</v>
      </c>
      <c r="AO101" s="16" t="n">
        <f aca="false">SUM(AJ101:AM101)</f>
        <v>4</v>
      </c>
    </row>
    <row r="102" customFormat="false" ht="16" hidden="false" customHeight="false" outlineLevel="0" collapsed="false">
      <c r="A102" s="16" t="s">
        <v>252</v>
      </c>
      <c r="B102" s="16" t="n">
        <v>101</v>
      </c>
      <c r="C102" s="167" t="s">
        <v>163</v>
      </c>
      <c r="D102" s="167" t="s">
        <v>163</v>
      </c>
      <c r="E102" s="167" t="s">
        <v>163</v>
      </c>
      <c r="F102" s="167" t="s">
        <v>163</v>
      </c>
      <c r="G102" s="167" t="s">
        <v>163</v>
      </c>
      <c r="H102" s="168" t="s">
        <v>163</v>
      </c>
      <c r="I102" s="136"/>
      <c r="J102" s="138"/>
      <c r="K102" s="138"/>
      <c r="L102" s="139"/>
      <c r="M102" s="139"/>
      <c r="N102" s="139"/>
      <c r="O102" s="16"/>
      <c r="P102" s="16"/>
      <c r="Q102" s="16"/>
      <c r="R102" s="136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6"/>
      <c r="AJ102" s="17"/>
      <c r="AK102" s="17"/>
      <c r="AL102" s="17"/>
      <c r="AM102" s="17" t="n">
        <f aca="false">COUNTIF(S102:AH102,"y")</f>
        <v>0</v>
      </c>
      <c r="AN102" s="142" t="n">
        <f aca="false">SUM(AJ102:AL102)</f>
        <v>0</v>
      </c>
      <c r="AO102" s="16" t="n">
        <f aca="false">SUM(AJ102:AM102)</f>
        <v>0</v>
      </c>
    </row>
    <row r="103" customFormat="false" ht="16" hidden="false" customHeight="false" outlineLevel="0" collapsed="false">
      <c r="A103" s="16" t="s">
        <v>253</v>
      </c>
      <c r="B103" s="16" t="n">
        <v>102</v>
      </c>
      <c r="C103" s="143" t="s">
        <v>125</v>
      </c>
      <c r="D103" s="143" t="s">
        <v>126</v>
      </c>
      <c r="E103" s="143" t="s">
        <v>127</v>
      </c>
      <c r="F103" s="143" t="s">
        <v>128</v>
      </c>
      <c r="G103" s="143" t="s">
        <v>128</v>
      </c>
      <c r="H103" s="144" t="s">
        <v>129</v>
      </c>
      <c r="I103" s="136"/>
      <c r="J103" s="138"/>
      <c r="K103" s="138"/>
      <c r="L103" s="139"/>
      <c r="M103" s="139"/>
      <c r="N103" s="139"/>
      <c r="O103" s="16"/>
      <c r="P103" s="16"/>
      <c r="Q103" s="16"/>
      <c r="R103" s="136"/>
      <c r="S103" s="145"/>
      <c r="T103" s="145" t="s">
        <v>119</v>
      </c>
      <c r="U103" s="145"/>
      <c r="V103" s="146"/>
      <c r="W103" s="146" t="s">
        <v>119</v>
      </c>
      <c r="X103" s="146"/>
      <c r="Y103" s="145"/>
      <c r="Z103" s="145"/>
      <c r="AA103" s="145"/>
      <c r="AB103" s="147"/>
      <c r="AC103" s="147"/>
      <c r="AD103" s="147"/>
      <c r="AE103" s="147"/>
      <c r="AF103" s="147"/>
      <c r="AG103" s="147"/>
      <c r="AH103" s="147"/>
      <c r="AI103" s="16"/>
      <c r="AJ103" s="17" t="n">
        <v>4</v>
      </c>
      <c r="AK103" s="17" t="n">
        <v>2</v>
      </c>
      <c r="AL103" s="17"/>
      <c r="AM103" s="17" t="n">
        <f aca="false">COUNTIF(S103:AH103,"y")</f>
        <v>0</v>
      </c>
      <c r="AN103" s="142" t="n">
        <f aca="false">SUM(AJ103:AL103)</f>
        <v>6</v>
      </c>
      <c r="AO103" s="16" t="n">
        <f aca="false">SUM(AJ103:AM103)</f>
        <v>6</v>
      </c>
    </row>
    <row r="104" customFormat="false" ht="16" hidden="false" customHeight="false" outlineLevel="0" collapsed="false">
      <c r="A104" s="16" t="s">
        <v>254</v>
      </c>
      <c r="B104" s="16" t="n">
        <v>103</v>
      </c>
      <c r="C104" s="143" t="s">
        <v>125</v>
      </c>
      <c r="D104" s="143" t="s">
        <v>126</v>
      </c>
      <c r="E104" s="143" t="s">
        <v>127</v>
      </c>
      <c r="F104" s="143" t="s">
        <v>128</v>
      </c>
      <c r="G104" s="143" t="s">
        <v>128</v>
      </c>
      <c r="H104" s="144" t="s">
        <v>129</v>
      </c>
      <c r="I104" s="136"/>
      <c r="J104" s="138"/>
      <c r="K104" s="138"/>
      <c r="L104" s="139"/>
      <c r="M104" s="139"/>
      <c r="N104" s="139"/>
      <c r="O104" s="16"/>
      <c r="P104" s="16"/>
      <c r="Q104" s="16"/>
      <c r="R104" s="136"/>
      <c r="S104" s="145"/>
      <c r="T104" s="145" t="s">
        <v>119</v>
      </c>
      <c r="U104" s="145"/>
      <c r="V104" s="146"/>
      <c r="W104" s="146"/>
      <c r="X104" s="146"/>
      <c r="Y104" s="145" t="s">
        <v>119</v>
      </c>
      <c r="Z104" s="145"/>
      <c r="AA104" s="145"/>
      <c r="AB104" s="147"/>
      <c r="AC104" s="147"/>
      <c r="AD104" s="147"/>
      <c r="AE104" s="147"/>
      <c r="AF104" s="147"/>
      <c r="AG104" s="147"/>
      <c r="AH104" s="147"/>
      <c r="AI104" s="16"/>
      <c r="AJ104" s="17" t="n">
        <v>3</v>
      </c>
      <c r="AK104" s="17"/>
      <c r="AL104" s="17" t="n">
        <v>1</v>
      </c>
      <c r="AM104" s="17" t="n">
        <f aca="false">COUNTIF(S104:AH104,"y")</f>
        <v>0</v>
      </c>
      <c r="AN104" s="142" t="n">
        <f aca="false">SUM(AJ104:AL104)</f>
        <v>4</v>
      </c>
      <c r="AO104" s="16" t="n">
        <f aca="false">SUM(AJ104:AM104)</f>
        <v>4</v>
      </c>
    </row>
    <row r="105" customFormat="false" ht="16" hidden="false" customHeight="false" outlineLevel="0" collapsed="false">
      <c r="A105" s="16" t="s">
        <v>255</v>
      </c>
      <c r="B105" s="16" t="n">
        <v>104</v>
      </c>
      <c r="C105" s="153" t="s">
        <v>125</v>
      </c>
      <c r="D105" s="153" t="s">
        <v>126</v>
      </c>
      <c r="E105" s="153" t="s">
        <v>132</v>
      </c>
      <c r="F105" s="153" t="n">
        <v>2</v>
      </c>
      <c r="G105" s="153" t="s">
        <v>207</v>
      </c>
      <c r="H105" s="154" t="s">
        <v>27</v>
      </c>
      <c r="I105" s="136"/>
      <c r="J105" s="138"/>
      <c r="K105" s="138"/>
      <c r="L105" s="139"/>
      <c r="M105" s="139"/>
      <c r="N105" s="139"/>
      <c r="O105" s="155" t="n">
        <v>43434</v>
      </c>
      <c r="P105" s="172" t="n">
        <v>0.6</v>
      </c>
      <c r="Q105" s="172"/>
      <c r="R105" s="136"/>
      <c r="S105" s="147"/>
      <c r="T105" s="147" t="s">
        <v>119</v>
      </c>
      <c r="U105" s="147" t="s">
        <v>119</v>
      </c>
      <c r="V105" s="147"/>
      <c r="W105" s="151"/>
      <c r="X105" s="151" t="s">
        <v>120</v>
      </c>
      <c r="Y105" s="151"/>
      <c r="Z105" s="151"/>
      <c r="AA105" s="147" t="s">
        <v>120</v>
      </c>
      <c r="AB105" s="147"/>
      <c r="AC105" s="147" t="s">
        <v>120</v>
      </c>
      <c r="AD105" s="147" t="s">
        <v>119</v>
      </c>
      <c r="AE105" s="151"/>
      <c r="AF105" s="151"/>
      <c r="AG105" s="151" t="s">
        <v>119</v>
      </c>
      <c r="AH105" s="151"/>
      <c r="AI105" s="16"/>
      <c r="AJ105" s="17" t="n">
        <v>4</v>
      </c>
      <c r="AK105" s="17" t="n">
        <v>3</v>
      </c>
      <c r="AL105" s="17"/>
      <c r="AM105" s="17" t="n">
        <f aca="false">COUNTIF(S105:AH105,"y")</f>
        <v>0</v>
      </c>
      <c r="AN105" s="142" t="n">
        <f aca="false">SUM(AJ105:AL105)</f>
        <v>7</v>
      </c>
      <c r="AO105" s="16" t="n">
        <f aca="false">SUM(AJ105:AM105)</f>
        <v>7</v>
      </c>
    </row>
    <row r="106" customFormat="false" ht="16" hidden="false" customHeight="false" outlineLevel="0" collapsed="false">
      <c r="A106" s="16" t="s">
        <v>256</v>
      </c>
      <c r="B106" s="16" t="n">
        <v>105</v>
      </c>
      <c r="C106" s="165" t="s">
        <v>125</v>
      </c>
      <c r="D106" s="165" t="s">
        <v>131</v>
      </c>
      <c r="E106" s="165" t="s">
        <v>127</v>
      </c>
      <c r="F106" s="165" t="n">
        <v>14</v>
      </c>
      <c r="G106" s="165" t="s">
        <v>154</v>
      </c>
      <c r="H106" s="166" t="s">
        <v>27</v>
      </c>
      <c r="I106" s="136"/>
      <c r="J106" s="138"/>
      <c r="K106" s="138"/>
      <c r="L106" s="139"/>
      <c r="M106" s="139"/>
      <c r="N106" s="139"/>
      <c r="O106" s="155" t="n">
        <v>43446</v>
      </c>
      <c r="P106" s="16"/>
      <c r="Q106" s="16"/>
      <c r="R106" s="136"/>
      <c r="S106" s="145"/>
      <c r="T106" s="145"/>
      <c r="U106" s="145" t="s">
        <v>119</v>
      </c>
      <c r="V106" s="146" t="s">
        <v>119</v>
      </c>
      <c r="W106" s="146"/>
      <c r="X106" s="146"/>
      <c r="Y106" s="145"/>
      <c r="Z106" s="145"/>
      <c r="AA106" s="145"/>
      <c r="AB106" s="147"/>
      <c r="AC106" s="147"/>
      <c r="AD106" s="147"/>
      <c r="AE106" s="147"/>
      <c r="AF106" s="147"/>
      <c r="AG106" s="147"/>
      <c r="AH106" s="147"/>
      <c r="AI106" s="16"/>
      <c r="AJ106" s="17" t="n">
        <v>2</v>
      </c>
      <c r="AK106" s="17"/>
      <c r="AL106" s="17" t="n">
        <v>2</v>
      </c>
      <c r="AM106" s="17" t="n">
        <f aca="false">COUNTIF(S106:AH106,"y")</f>
        <v>0</v>
      </c>
      <c r="AN106" s="142" t="n">
        <f aca="false">SUM(AJ106:AL106)</f>
        <v>4</v>
      </c>
      <c r="AO106" s="16" t="n">
        <f aca="false">SUM(AJ106:AM106)</f>
        <v>4</v>
      </c>
    </row>
    <row r="107" customFormat="false" ht="16" hidden="false" customHeight="false" outlineLevel="0" collapsed="false">
      <c r="A107" s="16" t="s">
        <v>257</v>
      </c>
      <c r="B107" s="16" t="n">
        <v>106</v>
      </c>
      <c r="C107" s="156" t="s">
        <v>125</v>
      </c>
      <c r="D107" s="156" t="s">
        <v>131</v>
      </c>
      <c r="E107" s="156" t="s">
        <v>132</v>
      </c>
      <c r="F107" s="156" t="n">
        <v>3</v>
      </c>
      <c r="G107" s="156" t="s">
        <v>142</v>
      </c>
      <c r="H107" s="157" t="s">
        <v>136</v>
      </c>
      <c r="I107" s="136"/>
      <c r="J107" s="138"/>
      <c r="K107" s="138"/>
      <c r="L107" s="139"/>
      <c r="M107" s="139"/>
      <c r="N107" s="139"/>
      <c r="O107" s="150" t="n">
        <v>43435</v>
      </c>
      <c r="P107" s="16"/>
      <c r="Q107" s="16"/>
      <c r="R107" s="136"/>
      <c r="S107" s="147"/>
      <c r="T107" s="147"/>
      <c r="U107" s="147" t="s">
        <v>119</v>
      </c>
      <c r="V107" s="147" t="s">
        <v>120</v>
      </c>
      <c r="W107" s="151" t="s">
        <v>119</v>
      </c>
      <c r="X107" s="151" t="s">
        <v>119</v>
      </c>
      <c r="Y107" s="151" t="s">
        <v>134</v>
      </c>
      <c r="Z107" s="151"/>
      <c r="AA107" s="147" t="s">
        <v>119</v>
      </c>
      <c r="AB107" s="147"/>
      <c r="AC107" s="147"/>
      <c r="AD107" s="147"/>
      <c r="AE107" s="151" t="s">
        <v>134</v>
      </c>
      <c r="AF107" s="151" t="s">
        <v>121</v>
      </c>
      <c r="AG107" s="151" t="s">
        <v>121</v>
      </c>
      <c r="AH107" s="151" t="s">
        <v>134</v>
      </c>
      <c r="AI107" s="16"/>
      <c r="AJ107" s="17" t="n">
        <v>4</v>
      </c>
      <c r="AK107" s="17" t="n">
        <v>1</v>
      </c>
      <c r="AL107" s="17" t="n">
        <v>2</v>
      </c>
      <c r="AM107" s="17" t="n">
        <f aca="false">COUNTIF(S107:AH107,"y")</f>
        <v>3</v>
      </c>
      <c r="AN107" s="142" t="n">
        <f aca="false">SUM(AJ107:AL107)</f>
        <v>7</v>
      </c>
      <c r="AO107" s="16" t="n">
        <f aca="false">SUM(AJ107:AM107)</f>
        <v>10</v>
      </c>
    </row>
    <row r="108" customFormat="false" ht="16" hidden="false" customHeight="false" outlineLevel="0" collapsed="false">
      <c r="A108" s="16" t="s">
        <v>258</v>
      </c>
      <c r="B108" s="16" t="n">
        <v>107</v>
      </c>
      <c r="C108" s="165" t="s">
        <v>125</v>
      </c>
      <c r="D108" s="165" t="s">
        <v>131</v>
      </c>
      <c r="E108" s="165" t="s">
        <v>127</v>
      </c>
      <c r="F108" s="165" t="n">
        <v>14</v>
      </c>
      <c r="G108" s="165" t="s">
        <v>154</v>
      </c>
      <c r="H108" s="166" t="s">
        <v>156</v>
      </c>
      <c r="I108" s="136"/>
      <c r="J108" s="138"/>
      <c r="K108" s="138"/>
      <c r="L108" s="139"/>
      <c r="M108" s="139"/>
      <c r="N108" s="139"/>
      <c r="O108" s="155" t="n">
        <v>43446</v>
      </c>
      <c r="P108" s="16"/>
      <c r="Q108" s="16"/>
      <c r="R108" s="136"/>
      <c r="S108" s="145"/>
      <c r="T108" s="145"/>
      <c r="U108" s="145"/>
      <c r="V108" s="146"/>
      <c r="W108" s="146"/>
      <c r="X108" s="146" t="s">
        <v>119</v>
      </c>
      <c r="Y108" s="145"/>
      <c r="Z108" s="145"/>
      <c r="AA108" s="145" t="s">
        <v>119</v>
      </c>
      <c r="AB108" s="147"/>
      <c r="AC108" s="147"/>
      <c r="AD108" s="147"/>
      <c r="AE108" s="147"/>
      <c r="AF108" s="147"/>
      <c r="AG108" s="147"/>
      <c r="AH108" s="147"/>
      <c r="AI108" s="16"/>
      <c r="AJ108" s="17" t="n">
        <v>3</v>
      </c>
      <c r="AK108" s="17"/>
      <c r="AL108" s="17" t="n">
        <v>2</v>
      </c>
      <c r="AM108" s="17" t="n">
        <f aca="false">COUNTIF(S108:AH108,"y")</f>
        <v>0</v>
      </c>
      <c r="AN108" s="142" t="n">
        <f aca="false">SUM(AJ108:AL108)</f>
        <v>5</v>
      </c>
      <c r="AO108" s="16" t="n">
        <f aca="false">SUM(AJ108:AM108)</f>
        <v>5</v>
      </c>
    </row>
    <row r="109" customFormat="false" ht="16" hidden="false" customHeight="false" outlineLevel="0" collapsed="false">
      <c r="A109" s="16" t="s">
        <v>259</v>
      </c>
      <c r="B109" s="16" t="n">
        <v>108</v>
      </c>
      <c r="C109" s="148" t="s">
        <v>125</v>
      </c>
      <c r="D109" s="148" t="s">
        <v>126</v>
      </c>
      <c r="E109" s="148" t="s">
        <v>132</v>
      </c>
      <c r="F109" s="148" t="n">
        <v>4</v>
      </c>
      <c r="G109" s="148" t="s">
        <v>133</v>
      </c>
      <c r="H109" s="149" t="s">
        <v>158</v>
      </c>
      <c r="I109" s="136"/>
      <c r="J109" s="138"/>
      <c r="K109" s="138"/>
      <c r="L109" s="139"/>
      <c r="M109" s="139"/>
      <c r="N109" s="139"/>
      <c r="O109" s="150" t="n">
        <v>43436</v>
      </c>
      <c r="P109" s="16"/>
      <c r="Q109" s="16"/>
      <c r="R109" s="136"/>
      <c r="S109" s="147" t="s">
        <v>120</v>
      </c>
      <c r="T109" s="147" t="s">
        <v>121</v>
      </c>
      <c r="U109" s="147"/>
      <c r="V109" s="147" t="s">
        <v>121</v>
      </c>
      <c r="W109" s="151" t="s">
        <v>121</v>
      </c>
      <c r="X109" s="151" t="s">
        <v>121</v>
      </c>
      <c r="Y109" s="151" t="s">
        <v>119</v>
      </c>
      <c r="Z109" s="151" t="s">
        <v>119</v>
      </c>
      <c r="AA109" s="147"/>
      <c r="AB109" s="147" t="s">
        <v>119</v>
      </c>
      <c r="AC109" s="147"/>
      <c r="AD109" s="147" t="s">
        <v>134</v>
      </c>
      <c r="AE109" s="151" t="s">
        <v>119</v>
      </c>
      <c r="AF109" s="151" t="s">
        <v>119</v>
      </c>
      <c r="AG109" s="151" t="s">
        <v>134</v>
      </c>
      <c r="AH109" s="151" t="s">
        <v>119</v>
      </c>
      <c r="AI109" s="16"/>
      <c r="AJ109" s="17" t="n">
        <v>6</v>
      </c>
      <c r="AK109" s="17" t="n">
        <v>1</v>
      </c>
      <c r="AL109" s="17" t="n">
        <v>4</v>
      </c>
      <c r="AM109" s="17" t="n">
        <f aca="false">COUNTIF(S109:AH109,"y")</f>
        <v>2</v>
      </c>
      <c r="AN109" s="142" t="n">
        <f aca="false">SUM(AJ109:AL109)</f>
        <v>11</v>
      </c>
      <c r="AO109" s="16" t="n">
        <f aca="false">SUM(AJ109:AM109)</f>
        <v>13</v>
      </c>
    </row>
    <row r="110" customFormat="false" ht="16" hidden="false" customHeight="false" outlineLevel="0" collapsed="false">
      <c r="A110" s="16" t="s">
        <v>260</v>
      </c>
      <c r="B110" s="16" t="n">
        <v>109</v>
      </c>
      <c r="C110" s="162" t="s">
        <v>125</v>
      </c>
      <c r="D110" s="162" t="s">
        <v>126</v>
      </c>
      <c r="E110" s="162" t="s">
        <v>127</v>
      </c>
      <c r="F110" s="162" t="s">
        <v>167</v>
      </c>
      <c r="G110" s="162" t="s">
        <v>167</v>
      </c>
      <c r="H110" s="169" t="s">
        <v>129</v>
      </c>
      <c r="I110" s="136"/>
      <c r="J110" s="137" t="s">
        <v>261</v>
      </c>
      <c r="K110" s="138"/>
      <c r="L110" s="139"/>
      <c r="M110" s="139"/>
      <c r="N110" s="139"/>
      <c r="O110" s="16"/>
      <c r="P110" s="16"/>
      <c r="Q110" s="16"/>
      <c r="R110" s="136"/>
      <c r="S110" s="145"/>
      <c r="T110" s="145"/>
      <c r="U110" s="145" t="s">
        <v>121</v>
      </c>
      <c r="V110" s="146" t="s">
        <v>121</v>
      </c>
      <c r="W110" s="146"/>
      <c r="X110" s="146"/>
      <c r="Y110" s="145"/>
      <c r="Z110" s="145"/>
      <c r="AA110" s="145"/>
      <c r="AB110" s="147"/>
      <c r="AC110" s="147"/>
      <c r="AD110" s="147"/>
      <c r="AE110" s="147"/>
      <c r="AF110" s="147"/>
      <c r="AG110" s="147"/>
      <c r="AH110" s="147"/>
      <c r="AI110" s="16"/>
      <c r="AJ110" s="17"/>
      <c r="AK110" s="17"/>
      <c r="AL110" s="17" t="n">
        <v>2</v>
      </c>
      <c r="AM110" s="17" t="n">
        <f aca="false">COUNTIF(S110:AH110,"y")</f>
        <v>0</v>
      </c>
      <c r="AN110" s="142" t="n">
        <f aca="false">SUM(AJ110:AL110)</f>
        <v>2</v>
      </c>
      <c r="AO110" s="16" t="n">
        <f aca="false">SUM(AJ110:AM110)</f>
        <v>2</v>
      </c>
    </row>
    <row r="111" customFormat="false" ht="16" hidden="false" customHeight="false" outlineLevel="0" collapsed="false">
      <c r="A111" s="174" t="s">
        <v>262</v>
      </c>
      <c r="B111" s="16" t="n">
        <v>110</v>
      </c>
      <c r="C111" s="165" t="s">
        <v>125</v>
      </c>
      <c r="D111" s="165" t="s">
        <v>126</v>
      </c>
      <c r="E111" s="165" t="s">
        <v>127</v>
      </c>
      <c r="F111" s="165" t="n">
        <v>14</v>
      </c>
      <c r="G111" s="165" t="s">
        <v>154</v>
      </c>
      <c r="H111" s="166" t="s">
        <v>27</v>
      </c>
      <c r="I111" s="136"/>
      <c r="J111" s="137" t="s">
        <v>263</v>
      </c>
      <c r="K111" s="139" t="s">
        <v>137</v>
      </c>
      <c r="L111" s="139" t="s">
        <v>260</v>
      </c>
      <c r="M111" s="139"/>
      <c r="N111" s="139"/>
      <c r="O111" s="155" t="n">
        <v>43446</v>
      </c>
      <c r="P111" s="16"/>
      <c r="Q111" s="16"/>
      <c r="R111" s="136"/>
      <c r="S111" s="145"/>
      <c r="T111" s="145"/>
      <c r="U111" s="145"/>
      <c r="V111" s="146"/>
      <c r="W111" s="146" t="s">
        <v>121</v>
      </c>
      <c r="X111" s="146"/>
      <c r="Y111" s="145"/>
      <c r="Z111" s="145"/>
      <c r="AA111" s="145" t="s">
        <v>121</v>
      </c>
      <c r="AB111" s="147"/>
      <c r="AC111" s="147"/>
      <c r="AD111" s="147"/>
      <c r="AE111" s="147"/>
      <c r="AF111" s="147"/>
      <c r="AG111" s="147"/>
      <c r="AH111" s="147"/>
      <c r="AI111" s="16"/>
      <c r="AJ111" s="17" t="n">
        <v>1</v>
      </c>
      <c r="AK111" s="17"/>
      <c r="AL111" s="17" t="n">
        <v>3</v>
      </c>
      <c r="AM111" s="17" t="n">
        <f aca="false">COUNTIF(S111:AH111,"y")</f>
        <v>0</v>
      </c>
      <c r="AN111" s="142" t="n">
        <f aca="false">SUM(AJ111:AL111)</f>
        <v>4</v>
      </c>
      <c r="AO111" s="16" t="n">
        <f aca="false">SUM(AJ111:AM111)</f>
        <v>4</v>
      </c>
    </row>
    <row r="112" customFormat="false" ht="16" hidden="false" customHeight="false" outlineLevel="0" collapsed="false">
      <c r="A112" s="16" t="s">
        <v>264</v>
      </c>
      <c r="B112" s="16" t="n">
        <v>111</v>
      </c>
      <c r="C112" s="148" t="s">
        <v>125</v>
      </c>
      <c r="D112" s="148" t="s">
        <v>126</v>
      </c>
      <c r="E112" s="148" t="s">
        <v>132</v>
      </c>
      <c r="F112" s="148" t="n">
        <v>4</v>
      </c>
      <c r="G112" s="148" t="s">
        <v>133</v>
      </c>
      <c r="H112" s="149" t="s">
        <v>25</v>
      </c>
      <c r="I112" s="136"/>
      <c r="J112" s="138"/>
      <c r="K112" s="138"/>
      <c r="L112" s="139"/>
      <c r="M112" s="139"/>
      <c r="N112" s="139"/>
      <c r="O112" s="150" t="n">
        <v>43436</v>
      </c>
      <c r="P112" s="16"/>
      <c r="Q112" s="16"/>
      <c r="R112" s="136"/>
      <c r="S112" s="147" t="s">
        <v>121</v>
      </c>
      <c r="T112" s="147" t="s">
        <v>119</v>
      </c>
      <c r="U112" s="147" t="s">
        <v>134</v>
      </c>
      <c r="V112" s="147" t="s">
        <v>119</v>
      </c>
      <c r="W112" s="151" t="s">
        <v>121</v>
      </c>
      <c r="X112" s="151" t="s">
        <v>120</v>
      </c>
      <c r="Y112" s="151" t="s">
        <v>121</v>
      </c>
      <c r="Z112" s="151" t="s">
        <v>119</v>
      </c>
      <c r="AA112" s="147"/>
      <c r="AB112" s="147" t="s">
        <v>120</v>
      </c>
      <c r="AC112" s="147"/>
      <c r="AD112" s="147" t="s">
        <v>134</v>
      </c>
      <c r="AE112" s="151" t="s">
        <v>119</v>
      </c>
      <c r="AF112" s="151"/>
      <c r="AG112" s="151"/>
      <c r="AH112" s="151" t="s">
        <v>119</v>
      </c>
      <c r="AI112" s="16"/>
      <c r="AJ112" s="17" t="n">
        <v>5</v>
      </c>
      <c r="AK112" s="17" t="n">
        <v>2</v>
      </c>
      <c r="AL112" s="17" t="n">
        <v>3</v>
      </c>
      <c r="AM112" s="17" t="n">
        <f aca="false">COUNTIF(S112:AH112,"y")</f>
        <v>2</v>
      </c>
      <c r="AN112" s="142" t="n">
        <f aca="false">SUM(AJ112:AL112)</f>
        <v>10</v>
      </c>
      <c r="AO112" s="16" t="n">
        <f aca="false">SUM(AJ112:AM112)</f>
        <v>12</v>
      </c>
    </row>
    <row r="113" customFormat="false" ht="16" hidden="false" customHeight="false" outlineLevel="0" collapsed="false">
      <c r="A113" s="16" t="s">
        <v>265</v>
      </c>
      <c r="B113" s="16" t="n">
        <v>112</v>
      </c>
      <c r="C113" s="156" t="s">
        <v>125</v>
      </c>
      <c r="D113" s="156" t="s">
        <v>131</v>
      </c>
      <c r="E113" s="156" t="s">
        <v>132</v>
      </c>
      <c r="F113" s="156" t="n">
        <v>3</v>
      </c>
      <c r="G113" s="156" t="s">
        <v>142</v>
      </c>
      <c r="H113" s="157" t="s">
        <v>156</v>
      </c>
      <c r="I113" s="136"/>
      <c r="J113" s="138"/>
      <c r="K113" s="138"/>
      <c r="L113" s="139"/>
      <c r="M113" s="139"/>
      <c r="N113" s="139"/>
      <c r="O113" s="150" t="n">
        <v>43435</v>
      </c>
      <c r="P113" s="16"/>
      <c r="Q113" s="16"/>
      <c r="R113" s="136"/>
      <c r="S113" s="147" t="s">
        <v>134</v>
      </c>
      <c r="T113" s="147"/>
      <c r="U113" s="147"/>
      <c r="V113" s="147" t="s">
        <v>121</v>
      </c>
      <c r="W113" s="151" t="s">
        <v>121</v>
      </c>
      <c r="X113" s="151" t="s">
        <v>119</v>
      </c>
      <c r="Y113" s="151" t="s">
        <v>120</v>
      </c>
      <c r="Z113" s="151" t="s">
        <v>121</v>
      </c>
      <c r="AA113" s="147"/>
      <c r="AB113" s="147" t="s">
        <v>121</v>
      </c>
      <c r="AC113" s="147"/>
      <c r="AD113" s="147" t="s">
        <v>120</v>
      </c>
      <c r="AE113" s="151"/>
      <c r="AF113" s="151" t="s">
        <v>134</v>
      </c>
      <c r="AG113" s="151" t="s">
        <v>119</v>
      </c>
      <c r="AH113" s="151"/>
      <c r="AI113" s="16"/>
      <c r="AJ113" s="17" t="n">
        <v>2</v>
      </c>
      <c r="AK113" s="17" t="n">
        <v>2</v>
      </c>
      <c r="AL113" s="17" t="n">
        <v>4</v>
      </c>
      <c r="AM113" s="17" t="n">
        <f aca="false">COUNTIF(S113:AH113,"y")</f>
        <v>2</v>
      </c>
      <c r="AN113" s="142" t="n">
        <f aca="false">SUM(AJ113:AL113)</f>
        <v>8</v>
      </c>
      <c r="AO113" s="16" t="n">
        <f aca="false">SUM(AJ113:AM113)</f>
        <v>10</v>
      </c>
    </row>
    <row r="114" customFormat="false" ht="16" hidden="false" customHeight="false" outlineLevel="0" collapsed="false">
      <c r="A114" s="16" t="s">
        <v>266</v>
      </c>
      <c r="B114" s="16" t="n">
        <v>113</v>
      </c>
      <c r="C114" s="148" t="s">
        <v>125</v>
      </c>
      <c r="D114" s="148" t="s">
        <v>126</v>
      </c>
      <c r="E114" s="148" t="s">
        <v>132</v>
      </c>
      <c r="F114" s="148" t="n">
        <v>4</v>
      </c>
      <c r="G114" s="148" t="s">
        <v>133</v>
      </c>
      <c r="H114" s="149" t="s">
        <v>136</v>
      </c>
      <c r="I114" s="136"/>
      <c r="J114" s="138"/>
      <c r="K114" s="138"/>
      <c r="L114" s="139"/>
      <c r="M114" s="139"/>
      <c r="N114" s="139"/>
      <c r="O114" s="150" t="n">
        <v>43436</v>
      </c>
      <c r="P114" s="16"/>
      <c r="Q114" s="16"/>
      <c r="R114" s="136"/>
      <c r="S114" s="147" t="s">
        <v>120</v>
      </c>
      <c r="T114" s="147" t="s">
        <v>120</v>
      </c>
      <c r="U114" s="147"/>
      <c r="V114" s="147"/>
      <c r="W114" s="151" t="s">
        <v>121</v>
      </c>
      <c r="X114" s="151" t="s">
        <v>119</v>
      </c>
      <c r="Y114" s="151" t="s">
        <v>121</v>
      </c>
      <c r="Z114" s="151"/>
      <c r="AA114" s="147" t="s">
        <v>121</v>
      </c>
      <c r="AB114" s="147" t="s">
        <v>121</v>
      </c>
      <c r="AC114" s="147" t="s">
        <v>121</v>
      </c>
      <c r="AD114" s="147"/>
      <c r="AE114" s="151" t="s">
        <v>134</v>
      </c>
      <c r="AF114" s="151" t="s">
        <v>119</v>
      </c>
      <c r="AG114" s="151" t="s">
        <v>134</v>
      </c>
      <c r="AH114" s="151" t="s">
        <v>119</v>
      </c>
      <c r="AI114" s="16"/>
      <c r="AJ114" s="17" t="n">
        <v>3</v>
      </c>
      <c r="AK114" s="17" t="n">
        <v>2</v>
      </c>
      <c r="AL114" s="17" t="n">
        <v>5</v>
      </c>
      <c r="AM114" s="17" t="n">
        <f aca="false">COUNTIF(S114:AH114,"y")</f>
        <v>2</v>
      </c>
      <c r="AN114" s="142" t="n">
        <f aca="false">SUM(AJ114:AL114)</f>
        <v>10</v>
      </c>
      <c r="AO114" s="16" t="n">
        <f aca="false">SUM(AJ114:AM114)</f>
        <v>12</v>
      </c>
    </row>
    <row r="115" customFormat="false" ht="16" hidden="false" customHeight="false" outlineLevel="0" collapsed="false">
      <c r="A115" s="16" t="s">
        <v>267</v>
      </c>
      <c r="B115" s="16" t="n">
        <v>114</v>
      </c>
      <c r="C115" s="158" t="s">
        <v>125</v>
      </c>
      <c r="D115" s="158" t="s">
        <v>126</v>
      </c>
      <c r="E115" s="158" t="s">
        <v>127</v>
      </c>
      <c r="F115" s="158" t="n">
        <v>13</v>
      </c>
      <c r="G115" s="158" t="s">
        <v>144</v>
      </c>
      <c r="H115" s="159" t="s">
        <v>27</v>
      </c>
      <c r="I115" s="136"/>
      <c r="J115" s="138"/>
      <c r="K115" s="138"/>
      <c r="L115" s="139"/>
      <c r="M115" s="139"/>
      <c r="N115" s="139"/>
      <c r="O115" s="155" t="n">
        <v>43445</v>
      </c>
      <c r="P115" s="16"/>
      <c r="Q115" s="16"/>
      <c r="R115" s="136"/>
      <c r="S115" s="145"/>
      <c r="T115" s="145" t="s">
        <v>119</v>
      </c>
      <c r="U115" s="145"/>
      <c r="V115" s="146"/>
      <c r="W115" s="146"/>
      <c r="X115" s="146"/>
      <c r="Y115" s="145" t="s">
        <v>119</v>
      </c>
      <c r="Z115" s="145"/>
      <c r="AA115" s="145"/>
      <c r="AB115" s="147"/>
      <c r="AC115" s="147"/>
      <c r="AD115" s="147"/>
      <c r="AE115" s="147"/>
      <c r="AF115" s="147"/>
      <c r="AG115" s="147"/>
      <c r="AH115" s="147"/>
      <c r="AI115" s="16"/>
      <c r="AJ115" s="17" t="n">
        <v>4</v>
      </c>
      <c r="AK115" s="17" t="n">
        <v>1</v>
      </c>
      <c r="AL115" s="17"/>
      <c r="AM115" s="17" t="n">
        <f aca="false">COUNTIF(S115:AH115,"y")</f>
        <v>0</v>
      </c>
      <c r="AN115" s="142" t="n">
        <f aca="false">SUM(AJ115:AL115)</f>
        <v>5</v>
      </c>
      <c r="AO115" s="16" t="n">
        <f aca="false">SUM(AJ115:AM115)</f>
        <v>5</v>
      </c>
    </row>
    <row r="116" customFormat="false" ht="16" hidden="false" customHeight="false" outlineLevel="0" collapsed="false">
      <c r="A116" s="16" t="s">
        <v>268</v>
      </c>
      <c r="B116" s="16" t="n">
        <v>115</v>
      </c>
      <c r="C116" s="148" t="s">
        <v>125</v>
      </c>
      <c r="D116" s="148" t="s">
        <v>131</v>
      </c>
      <c r="E116" s="148" t="s">
        <v>132</v>
      </c>
      <c r="F116" s="148" t="n">
        <v>4</v>
      </c>
      <c r="G116" s="148" t="s">
        <v>133</v>
      </c>
      <c r="H116" s="149" t="s">
        <v>27</v>
      </c>
      <c r="I116" s="136"/>
      <c r="J116" s="138"/>
      <c r="K116" s="138"/>
      <c r="L116" s="139"/>
      <c r="M116" s="139"/>
      <c r="N116" s="139"/>
      <c r="O116" s="150" t="n">
        <v>43436</v>
      </c>
      <c r="P116" s="16"/>
      <c r="Q116" s="16"/>
      <c r="R116" s="136"/>
      <c r="S116" s="147"/>
      <c r="T116" s="147" t="s">
        <v>119</v>
      </c>
      <c r="U116" s="147"/>
      <c r="V116" s="147" t="s">
        <v>119</v>
      </c>
      <c r="W116" s="151"/>
      <c r="X116" s="151" t="s">
        <v>121</v>
      </c>
      <c r="Y116" s="151" t="s">
        <v>119</v>
      </c>
      <c r="Z116" s="151" t="s">
        <v>119</v>
      </c>
      <c r="AA116" s="147"/>
      <c r="AB116" s="147" t="s">
        <v>121</v>
      </c>
      <c r="AC116" s="147"/>
      <c r="AD116" s="147" t="s">
        <v>119</v>
      </c>
      <c r="AE116" s="151" t="s">
        <v>119</v>
      </c>
      <c r="AF116" s="151"/>
      <c r="AG116" s="151" t="s">
        <v>134</v>
      </c>
      <c r="AH116" s="151" t="s">
        <v>120</v>
      </c>
      <c r="AI116" s="16"/>
      <c r="AJ116" s="17" t="n">
        <v>6</v>
      </c>
      <c r="AK116" s="17" t="n">
        <v>1</v>
      </c>
      <c r="AL116" s="17" t="n">
        <v>2</v>
      </c>
      <c r="AM116" s="17" t="n">
        <f aca="false">COUNTIF(S116:AH116,"y")</f>
        <v>1</v>
      </c>
      <c r="AN116" s="142" t="n">
        <f aca="false">SUM(AJ116:AL116)</f>
        <v>9</v>
      </c>
      <c r="AO116" s="16" t="n">
        <f aca="false">SUM(AJ116:AM116)</f>
        <v>10</v>
      </c>
    </row>
    <row r="117" customFormat="false" ht="16" hidden="false" customHeight="false" outlineLevel="0" collapsed="false">
      <c r="A117" s="16" t="s">
        <v>269</v>
      </c>
      <c r="B117" s="16" t="n">
        <v>116</v>
      </c>
      <c r="C117" s="156" t="s">
        <v>125</v>
      </c>
      <c r="D117" s="156" t="s">
        <v>131</v>
      </c>
      <c r="E117" s="156" t="s">
        <v>132</v>
      </c>
      <c r="F117" s="156" t="n">
        <v>3</v>
      </c>
      <c r="G117" s="156" t="s">
        <v>142</v>
      </c>
      <c r="H117" s="157" t="s">
        <v>25</v>
      </c>
      <c r="I117" s="136"/>
      <c r="J117" s="138"/>
      <c r="K117" s="138"/>
      <c r="L117" s="139"/>
      <c r="M117" s="139"/>
      <c r="N117" s="139"/>
      <c r="O117" s="150" t="n">
        <v>43435</v>
      </c>
      <c r="P117" s="16"/>
      <c r="Q117" s="16"/>
      <c r="R117" s="136"/>
      <c r="S117" s="147"/>
      <c r="T117" s="147" t="s">
        <v>119</v>
      </c>
      <c r="U117" s="147"/>
      <c r="V117" s="147" t="s">
        <v>121</v>
      </c>
      <c r="W117" s="151" t="s">
        <v>121</v>
      </c>
      <c r="X117" s="151" t="s">
        <v>134</v>
      </c>
      <c r="Y117" s="151" t="s">
        <v>119</v>
      </c>
      <c r="Z117" s="151" t="s">
        <v>119</v>
      </c>
      <c r="AA117" s="147" t="s">
        <v>119</v>
      </c>
      <c r="AB117" s="147"/>
      <c r="AC117" s="147" t="s">
        <v>119</v>
      </c>
      <c r="AD117" s="147"/>
      <c r="AE117" s="151" t="s">
        <v>119</v>
      </c>
      <c r="AF117" s="151" t="s">
        <v>121</v>
      </c>
      <c r="AG117" s="151" t="s">
        <v>121</v>
      </c>
      <c r="AH117" s="151"/>
      <c r="AI117" s="16"/>
      <c r="AJ117" s="17" t="n">
        <v>6</v>
      </c>
      <c r="AK117" s="17"/>
      <c r="AL117" s="17" t="n">
        <v>4</v>
      </c>
      <c r="AM117" s="17" t="n">
        <f aca="false">COUNTIF(S117:AH117,"y")</f>
        <v>1</v>
      </c>
      <c r="AN117" s="142" t="n">
        <f aca="false">SUM(AJ117:AL117)</f>
        <v>10</v>
      </c>
      <c r="AO117" s="16" t="n">
        <f aca="false">SUM(AJ117:AM117)</f>
        <v>11</v>
      </c>
    </row>
    <row r="118" customFormat="false" ht="16" hidden="false" customHeight="false" outlineLevel="0" collapsed="false">
      <c r="A118" s="16" t="s">
        <v>270</v>
      </c>
      <c r="B118" s="16" t="n">
        <v>117</v>
      </c>
      <c r="C118" s="156" t="s">
        <v>125</v>
      </c>
      <c r="D118" s="156" t="s">
        <v>131</v>
      </c>
      <c r="E118" s="156" t="s">
        <v>132</v>
      </c>
      <c r="F118" s="156" t="n">
        <v>3</v>
      </c>
      <c r="G118" s="156" t="s">
        <v>142</v>
      </c>
      <c r="H118" s="157" t="s">
        <v>27</v>
      </c>
      <c r="I118" s="136"/>
      <c r="J118" s="138"/>
      <c r="K118" s="138"/>
      <c r="L118" s="139"/>
      <c r="M118" s="139"/>
      <c r="N118" s="139"/>
      <c r="O118" s="150" t="n">
        <v>43435</v>
      </c>
      <c r="P118" s="16"/>
      <c r="Q118" s="16"/>
      <c r="R118" s="136"/>
      <c r="S118" s="147"/>
      <c r="T118" s="147"/>
      <c r="U118" s="147"/>
      <c r="V118" s="147" t="s">
        <v>121</v>
      </c>
      <c r="W118" s="151"/>
      <c r="X118" s="151"/>
      <c r="Y118" s="151" t="s">
        <v>121</v>
      </c>
      <c r="Z118" s="151" t="s">
        <v>120</v>
      </c>
      <c r="AA118" s="147" t="s">
        <v>120</v>
      </c>
      <c r="AB118" s="147" t="s">
        <v>119</v>
      </c>
      <c r="AC118" s="147" t="s">
        <v>120</v>
      </c>
      <c r="AD118" s="147" t="s">
        <v>119</v>
      </c>
      <c r="AE118" s="151"/>
      <c r="AF118" s="151" t="s">
        <v>119</v>
      </c>
      <c r="AG118" s="151"/>
      <c r="AH118" s="151" t="s">
        <v>121</v>
      </c>
      <c r="AI118" s="16"/>
      <c r="AJ118" s="17" t="n">
        <v>3</v>
      </c>
      <c r="AK118" s="17" t="n">
        <v>3</v>
      </c>
      <c r="AL118" s="17" t="n">
        <v>3</v>
      </c>
      <c r="AM118" s="17" t="n">
        <f aca="false">COUNTIF(S118:AH118,"y")</f>
        <v>0</v>
      </c>
      <c r="AN118" s="142" t="n">
        <f aca="false">SUM(AJ118:AL118)</f>
        <v>9</v>
      </c>
      <c r="AO118" s="16" t="n">
        <f aca="false">SUM(AJ118:AM118)</f>
        <v>9</v>
      </c>
    </row>
    <row r="119" customFormat="false" ht="16" hidden="false" customHeight="false" outlineLevel="0" collapsed="false">
      <c r="A119" s="16" t="s">
        <v>271</v>
      </c>
      <c r="B119" s="16" t="n">
        <v>118</v>
      </c>
      <c r="C119" s="153" t="s">
        <v>125</v>
      </c>
      <c r="D119" s="153" t="s">
        <v>126</v>
      </c>
      <c r="E119" s="153" t="s">
        <v>132</v>
      </c>
      <c r="F119" s="153" t="n">
        <v>6</v>
      </c>
      <c r="G119" s="153" t="s">
        <v>188</v>
      </c>
      <c r="H119" s="154" t="s">
        <v>27</v>
      </c>
      <c r="I119" s="136"/>
      <c r="J119" s="161"/>
      <c r="K119" s="139" t="s">
        <v>137</v>
      </c>
      <c r="L119" s="139" t="s">
        <v>230</v>
      </c>
      <c r="M119" s="139"/>
      <c r="N119" s="139"/>
      <c r="O119" s="155" t="n">
        <v>43438</v>
      </c>
      <c r="P119" s="16"/>
      <c r="Q119" s="16"/>
      <c r="R119" s="152"/>
      <c r="S119" s="145"/>
      <c r="T119" s="145"/>
      <c r="U119" s="145"/>
      <c r="V119" s="145"/>
      <c r="W119" s="146"/>
      <c r="X119" s="146"/>
      <c r="Y119" s="146"/>
      <c r="Z119" s="146"/>
      <c r="AA119" s="145"/>
      <c r="AB119" s="147"/>
      <c r="AC119" s="147"/>
      <c r="AD119" s="147"/>
      <c r="AE119" s="151"/>
      <c r="AF119" s="151"/>
      <c r="AG119" s="151"/>
      <c r="AH119" s="151"/>
      <c r="AI119" s="16"/>
      <c r="AJ119" s="17"/>
      <c r="AK119" s="17"/>
      <c r="AL119" s="17"/>
      <c r="AM119" s="17" t="n">
        <f aca="false">COUNTIF(S119:AH119,"y")</f>
        <v>0</v>
      </c>
      <c r="AN119" s="142" t="n">
        <f aca="false">SUM(AJ119:AL119)</f>
        <v>0</v>
      </c>
      <c r="AO119" s="16" t="n">
        <f aca="false">SUM(AJ119:AM119)</f>
        <v>0</v>
      </c>
    </row>
    <row r="120" customFormat="false" ht="16" hidden="false" customHeight="false" outlineLevel="0" collapsed="false">
      <c r="A120" s="16" t="s">
        <v>272</v>
      </c>
      <c r="B120" s="16" t="n">
        <v>119</v>
      </c>
      <c r="C120" s="148" t="s">
        <v>125</v>
      </c>
      <c r="D120" s="148" t="s">
        <v>126</v>
      </c>
      <c r="E120" s="148" t="s">
        <v>132</v>
      </c>
      <c r="F120" s="148" t="n">
        <v>4</v>
      </c>
      <c r="G120" s="148" t="s">
        <v>133</v>
      </c>
      <c r="H120" s="149" t="s">
        <v>156</v>
      </c>
      <c r="I120" s="136"/>
      <c r="J120" s="161"/>
      <c r="K120" s="139" t="s">
        <v>137</v>
      </c>
      <c r="L120" s="139" t="s">
        <v>239</v>
      </c>
      <c r="M120" s="139"/>
      <c r="N120" s="139"/>
      <c r="O120" s="150" t="n">
        <v>43436</v>
      </c>
      <c r="P120" s="16"/>
      <c r="Q120" s="16"/>
      <c r="R120" s="152"/>
      <c r="S120" s="145"/>
      <c r="T120" s="145"/>
      <c r="U120" s="145"/>
      <c r="V120" s="145"/>
      <c r="W120" s="146"/>
      <c r="X120" s="146"/>
      <c r="Y120" s="146"/>
      <c r="Z120" s="146"/>
      <c r="AA120" s="145"/>
      <c r="AB120" s="147"/>
      <c r="AC120" s="147"/>
      <c r="AD120" s="147"/>
      <c r="AE120" s="151"/>
      <c r="AF120" s="151"/>
      <c r="AG120" s="151"/>
      <c r="AH120" s="151"/>
      <c r="AI120" s="16"/>
      <c r="AJ120" s="17"/>
      <c r="AK120" s="17"/>
      <c r="AL120" s="17"/>
      <c r="AM120" s="17" t="n">
        <f aca="false">COUNTIF(S120:AH120,"y")</f>
        <v>0</v>
      </c>
      <c r="AN120" s="142" t="n">
        <f aca="false">SUM(AJ120:AL120)</f>
        <v>0</v>
      </c>
      <c r="AO120" s="16" t="n">
        <f aca="false">SUM(AJ120:AM120)</f>
        <v>0</v>
      </c>
    </row>
    <row r="121" customFormat="false" ht="16" hidden="false" customHeight="false" outlineLevel="0" collapsed="false">
      <c r="A121" s="16" t="s">
        <v>273</v>
      </c>
      <c r="B121" s="16" t="n">
        <v>120</v>
      </c>
      <c r="C121" s="158" t="s">
        <v>125</v>
      </c>
      <c r="D121" s="158" t="s">
        <v>126</v>
      </c>
      <c r="E121" s="158" t="s">
        <v>127</v>
      </c>
      <c r="F121" s="158" t="n">
        <v>13</v>
      </c>
      <c r="G121" s="158" t="s">
        <v>144</v>
      </c>
      <c r="H121" s="159" t="s">
        <v>156</v>
      </c>
      <c r="I121" s="136"/>
      <c r="J121" s="138"/>
      <c r="K121" s="138"/>
      <c r="L121" s="139"/>
      <c r="M121" s="139"/>
      <c r="N121" s="139"/>
      <c r="O121" s="155" t="n">
        <v>43445</v>
      </c>
      <c r="P121" s="16"/>
      <c r="Q121" s="16"/>
      <c r="R121" s="136"/>
      <c r="S121" s="145"/>
      <c r="T121" s="145"/>
      <c r="U121" s="145"/>
      <c r="V121" s="146"/>
      <c r="W121" s="146" t="s">
        <v>120</v>
      </c>
      <c r="X121" s="146"/>
      <c r="Y121" s="145"/>
      <c r="Z121" s="145"/>
      <c r="AA121" s="145" t="s">
        <v>119</v>
      </c>
      <c r="AB121" s="147"/>
      <c r="AC121" s="147"/>
      <c r="AD121" s="147"/>
      <c r="AE121" s="147"/>
      <c r="AF121" s="147"/>
      <c r="AG121" s="147"/>
      <c r="AH121" s="147"/>
      <c r="AI121" s="16"/>
      <c r="AJ121" s="17" t="n">
        <v>2</v>
      </c>
      <c r="AK121" s="17" t="n">
        <v>2</v>
      </c>
      <c r="AL121" s="17" t="n">
        <v>3</v>
      </c>
      <c r="AM121" s="17" t="n">
        <f aca="false">COUNTIF(S121:AH121,"y")</f>
        <v>0</v>
      </c>
      <c r="AN121" s="142" t="n">
        <f aca="false">SUM(AJ121:AL121)</f>
        <v>7</v>
      </c>
      <c r="AO121" s="16" t="n">
        <f aca="false">SUM(AJ121:AM121)</f>
        <v>7</v>
      </c>
    </row>
    <row r="122" customFormat="false" ht="16" hidden="false" customHeight="false" outlineLevel="0" collapsed="false">
      <c r="A122" s="16" t="s">
        <v>274</v>
      </c>
      <c r="B122" s="16" t="n">
        <v>121</v>
      </c>
      <c r="C122" s="153" t="s">
        <v>125</v>
      </c>
      <c r="D122" s="153" t="s">
        <v>126</v>
      </c>
      <c r="E122" s="153" t="s">
        <v>127</v>
      </c>
      <c r="F122" s="153" t="n">
        <v>10</v>
      </c>
      <c r="G122" s="153" t="s">
        <v>140</v>
      </c>
      <c r="H122" s="154" t="s">
        <v>27</v>
      </c>
      <c r="I122" s="136"/>
      <c r="J122" s="138"/>
      <c r="K122" s="138"/>
      <c r="L122" s="139"/>
      <c r="M122" s="139"/>
      <c r="N122" s="139"/>
      <c r="O122" s="155" t="n">
        <v>43442</v>
      </c>
      <c r="P122" s="16"/>
      <c r="Q122" s="16"/>
      <c r="R122" s="136"/>
      <c r="S122" s="145"/>
      <c r="T122" s="145" t="s">
        <v>120</v>
      </c>
      <c r="U122" s="145"/>
      <c r="V122" s="146"/>
      <c r="W122" s="146"/>
      <c r="X122" s="146"/>
      <c r="Y122" s="145" t="s">
        <v>119</v>
      </c>
      <c r="Z122" s="145"/>
      <c r="AA122" s="145"/>
      <c r="AB122" s="147"/>
      <c r="AC122" s="147"/>
      <c r="AD122" s="147"/>
      <c r="AE122" s="147"/>
      <c r="AF122" s="147"/>
      <c r="AG122" s="147"/>
      <c r="AH122" s="147"/>
      <c r="AI122" s="16"/>
      <c r="AJ122" s="17" t="n">
        <v>1</v>
      </c>
      <c r="AK122" s="17" t="n">
        <v>1</v>
      </c>
      <c r="AL122" s="17" t="n">
        <v>4</v>
      </c>
      <c r="AM122" s="17" t="n">
        <f aca="false">COUNTIF(S122:AH122,"y")</f>
        <v>0</v>
      </c>
      <c r="AN122" s="142" t="n">
        <f aca="false">SUM(AJ122:AL122)</f>
        <v>6</v>
      </c>
      <c r="AO122" s="16" t="n">
        <f aca="false">SUM(AJ122:AM122)</f>
        <v>6</v>
      </c>
    </row>
    <row r="123" customFormat="false" ht="16" hidden="false" customHeight="false" outlineLevel="0" collapsed="false">
      <c r="A123" s="16" t="s">
        <v>275</v>
      </c>
      <c r="B123" s="16" t="n">
        <v>122</v>
      </c>
      <c r="C123" s="153" t="s">
        <v>125</v>
      </c>
      <c r="D123" s="153" t="s">
        <v>131</v>
      </c>
      <c r="E123" s="153" t="s">
        <v>127</v>
      </c>
      <c r="F123" s="153"/>
      <c r="G123" s="153"/>
      <c r="H123" s="153"/>
      <c r="I123" s="136"/>
      <c r="J123" s="138"/>
      <c r="K123" s="138"/>
      <c r="L123" s="139"/>
      <c r="M123" s="139"/>
      <c r="N123" s="139"/>
      <c r="O123" s="16"/>
      <c r="P123" s="16"/>
      <c r="Q123" s="16"/>
      <c r="R123" s="136"/>
      <c r="S123" s="145"/>
      <c r="T123" s="145"/>
      <c r="U123" s="145"/>
      <c r="V123" s="146" t="s">
        <v>119</v>
      </c>
      <c r="W123" s="146"/>
      <c r="X123" s="146"/>
      <c r="Y123" s="145"/>
      <c r="Z123" s="145"/>
      <c r="AA123" s="145" t="s">
        <v>120</v>
      </c>
      <c r="AB123" s="147"/>
      <c r="AC123" s="147"/>
      <c r="AD123" s="147"/>
      <c r="AE123" s="147"/>
      <c r="AF123" s="147"/>
      <c r="AG123" s="147"/>
      <c r="AH123" s="147"/>
      <c r="AI123" s="16"/>
      <c r="AJ123" s="17" t="n">
        <v>6</v>
      </c>
      <c r="AK123" s="17" t="n">
        <v>1</v>
      </c>
      <c r="AL123" s="17"/>
      <c r="AM123" s="17" t="n">
        <f aca="false">COUNTIF(S123:AH123,"y")</f>
        <v>0</v>
      </c>
      <c r="AN123" s="142" t="n">
        <f aca="false">SUM(AJ123:AL123)</f>
        <v>7</v>
      </c>
      <c r="AO123" s="16" t="n">
        <f aca="false">SUM(AJ123:AM123)</f>
        <v>7</v>
      </c>
    </row>
    <row r="124" customFormat="false" ht="16" hidden="false" customHeight="false" outlineLevel="0" collapsed="false">
      <c r="A124" s="16" t="s">
        <v>276</v>
      </c>
      <c r="B124" s="16" t="n">
        <v>123</v>
      </c>
      <c r="C124" s="158" t="s">
        <v>125</v>
      </c>
      <c r="D124" s="158" t="s">
        <v>126</v>
      </c>
      <c r="E124" s="158" t="s">
        <v>127</v>
      </c>
      <c r="F124" s="158" t="n">
        <v>13</v>
      </c>
      <c r="G124" s="158" t="s">
        <v>144</v>
      </c>
      <c r="H124" s="159" t="s">
        <v>25</v>
      </c>
      <c r="I124" s="136"/>
      <c r="J124" s="138"/>
      <c r="K124" s="138"/>
      <c r="L124" s="139"/>
      <c r="M124" s="139"/>
      <c r="N124" s="139"/>
      <c r="O124" s="155" t="n">
        <v>43445</v>
      </c>
      <c r="P124" s="16"/>
      <c r="Q124" s="16"/>
      <c r="R124" s="136"/>
      <c r="S124" s="145"/>
      <c r="T124" s="145"/>
      <c r="U124" s="145" t="s">
        <v>119</v>
      </c>
      <c r="V124" s="146"/>
      <c r="W124" s="146" t="s">
        <v>120</v>
      </c>
      <c r="X124" s="146"/>
      <c r="Y124" s="145"/>
      <c r="Z124" s="145"/>
      <c r="AA124" s="145"/>
      <c r="AB124" s="147"/>
      <c r="AC124" s="147"/>
      <c r="AD124" s="147"/>
      <c r="AE124" s="147"/>
      <c r="AF124" s="147"/>
      <c r="AG124" s="147"/>
      <c r="AH124" s="147"/>
      <c r="AI124" s="16"/>
      <c r="AJ124" s="17" t="n">
        <v>1</v>
      </c>
      <c r="AK124" s="17" t="n">
        <v>1</v>
      </c>
      <c r="AL124" s="17" t="n">
        <v>2</v>
      </c>
      <c r="AM124" s="17" t="n">
        <f aca="false">COUNTIF(S124:AH124,"y")</f>
        <v>0</v>
      </c>
      <c r="AN124" s="142" t="n">
        <f aca="false">SUM(AJ124:AL124)</f>
        <v>4</v>
      </c>
      <c r="AO124" s="16" t="n">
        <f aca="false">SUM(AJ124:AM124)</f>
        <v>4</v>
      </c>
    </row>
    <row r="125" customFormat="false" ht="16" hidden="false" customHeight="false" outlineLevel="0" collapsed="false">
      <c r="A125" s="16" t="s">
        <v>277</v>
      </c>
      <c r="B125" s="16" t="n">
        <v>124</v>
      </c>
      <c r="C125" s="143" t="s">
        <v>125</v>
      </c>
      <c r="D125" s="143" t="s">
        <v>126</v>
      </c>
      <c r="E125" s="143" t="s">
        <v>127</v>
      </c>
      <c r="F125" s="143" t="s">
        <v>150</v>
      </c>
      <c r="G125" s="143" t="s">
        <v>150</v>
      </c>
      <c r="H125" s="144" t="s">
        <v>129</v>
      </c>
      <c r="I125" s="143" t="s">
        <v>94</v>
      </c>
      <c r="J125" s="163"/>
      <c r="K125" s="163"/>
      <c r="L125" s="139"/>
      <c r="M125" s="139"/>
      <c r="N125" s="139"/>
      <c r="O125" s="16"/>
      <c r="P125" s="16"/>
      <c r="Q125" s="16"/>
      <c r="R125" s="164"/>
      <c r="S125" s="145"/>
      <c r="T125" s="145" t="s">
        <v>119</v>
      </c>
      <c r="U125" s="145"/>
      <c r="V125" s="146"/>
      <c r="W125" s="146" t="s">
        <v>119</v>
      </c>
      <c r="X125" s="146"/>
      <c r="Y125" s="145"/>
      <c r="Z125" s="145"/>
      <c r="AA125" s="145"/>
      <c r="AB125" s="147"/>
      <c r="AC125" s="147"/>
      <c r="AD125" s="147"/>
      <c r="AE125" s="147"/>
      <c r="AF125" s="147"/>
      <c r="AG125" s="147"/>
      <c r="AH125" s="147"/>
      <c r="AI125" s="16"/>
      <c r="AJ125" s="17" t="n">
        <v>3</v>
      </c>
      <c r="AK125" s="17" t="n">
        <v>2</v>
      </c>
      <c r="AL125" s="17" t="n">
        <v>3</v>
      </c>
      <c r="AM125" s="17" t="n">
        <f aca="false">COUNTIF(S125:AH125,"y")</f>
        <v>0</v>
      </c>
      <c r="AN125" s="142" t="n">
        <f aca="false">SUM(AJ125:AL125)</f>
        <v>8</v>
      </c>
      <c r="AO125" s="16" t="n">
        <f aca="false">SUM(AJ125:AM125)</f>
        <v>8</v>
      </c>
    </row>
    <row r="126" customFormat="false" ht="16" hidden="false" customHeight="false" outlineLevel="0" collapsed="false">
      <c r="A126" s="16" t="s">
        <v>278</v>
      </c>
      <c r="B126" s="16" t="n">
        <v>125</v>
      </c>
      <c r="C126" s="167" t="s">
        <v>163</v>
      </c>
      <c r="D126" s="167" t="s">
        <v>163</v>
      </c>
      <c r="E126" s="167" t="s">
        <v>163</v>
      </c>
      <c r="F126" s="167" t="s">
        <v>163</v>
      </c>
      <c r="G126" s="167" t="s">
        <v>163</v>
      </c>
      <c r="H126" s="168" t="s">
        <v>163</v>
      </c>
      <c r="I126" s="136"/>
      <c r="J126" s="138"/>
      <c r="K126" s="138"/>
      <c r="L126" s="139"/>
      <c r="M126" s="139"/>
      <c r="N126" s="139"/>
      <c r="O126" s="16"/>
      <c r="P126" s="16"/>
      <c r="Q126" s="16"/>
      <c r="R126" s="136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6"/>
      <c r="AJ126" s="17"/>
      <c r="AK126" s="17"/>
      <c r="AL126" s="17"/>
      <c r="AM126" s="17" t="n">
        <f aca="false">COUNTIF(S126:AH126,"y")</f>
        <v>0</v>
      </c>
      <c r="AN126" s="142" t="n">
        <f aca="false">SUM(AJ126:AL126)</f>
        <v>0</v>
      </c>
      <c r="AO126" s="16" t="n">
        <f aca="false">SUM(AJ126:AM126)</f>
        <v>0</v>
      </c>
    </row>
    <row r="127" customFormat="false" ht="16" hidden="false" customHeight="false" outlineLevel="0" collapsed="false">
      <c r="A127" s="16" t="s">
        <v>279</v>
      </c>
      <c r="B127" s="16" t="n">
        <v>126</v>
      </c>
      <c r="C127" s="153" t="s">
        <v>125</v>
      </c>
      <c r="D127" s="153" t="s">
        <v>126</v>
      </c>
      <c r="E127" s="153" t="s">
        <v>127</v>
      </c>
      <c r="F127" s="153"/>
      <c r="G127" s="153"/>
      <c r="H127" s="153"/>
      <c r="I127" s="136"/>
      <c r="J127" s="138"/>
      <c r="K127" s="138"/>
      <c r="L127" s="139"/>
      <c r="M127" s="139"/>
      <c r="N127" s="139"/>
      <c r="O127" s="16"/>
      <c r="P127" s="16"/>
      <c r="Q127" s="16"/>
      <c r="R127" s="136"/>
      <c r="S127" s="145" t="s">
        <v>119</v>
      </c>
      <c r="T127" s="145"/>
      <c r="U127" s="145"/>
      <c r="V127" s="146"/>
      <c r="W127" s="146"/>
      <c r="X127" s="146"/>
      <c r="Y127" s="145" t="s">
        <v>119</v>
      </c>
      <c r="Z127" s="145"/>
      <c r="AA127" s="145"/>
      <c r="AB127" s="147"/>
      <c r="AC127" s="147"/>
      <c r="AD127" s="147"/>
      <c r="AE127" s="147"/>
      <c r="AF127" s="147"/>
      <c r="AG127" s="147"/>
      <c r="AH127" s="147"/>
      <c r="AI127" s="16"/>
      <c r="AJ127" s="17" t="n">
        <v>2</v>
      </c>
      <c r="AK127" s="17" t="n">
        <v>2</v>
      </c>
      <c r="AL127" s="17" t="n">
        <v>2</v>
      </c>
      <c r="AM127" s="17" t="n">
        <f aca="false">COUNTIF(S127:AH127,"y")</f>
        <v>0</v>
      </c>
      <c r="AN127" s="142" t="n">
        <f aca="false">SUM(AJ127:AL127)</f>
        <v>6</v>
      </c>
      <c r="AO127" s="16" t="n">
        <f aca="false">SUM(AJ127:AM127)</f>
        <v>6</v>
      </c>
    </row>
    <row r="128" customFormat="false" ht="16" hidden="false" customHeight="false" outlineLevel="0" collapsed="false">
      <c r="A128" s="16" t="s">
        <v>280</v>
      </c>
      <c r="B128" s="16" t="n">
        <v>127</v>
      </c>
      <c r="C128" s="148" t="s">
        <v>125</v>
      </c>
      <c r="D128" s="148" t="s">
        <v>126</v>
      </c>
      <c r="E128" s="148" t="s">
        <v>132</v>
      </c>
      <c r="F128" s="148" t="n">
        <v>4</v>
      </c>
      <c r="G128" s="148" t="s">
        <v>133</v>
      </c>
      <c r="H128" s="149" t="s">
        <v>27</v>
      </c>
      <c r="I128" s="136"/>
      <c r="J128" s="138"/>
      <c r="K128" s="138"/>
      <c r="L128" s="139"/>
      <c r="M128" s="139"/>
      <c r="N128" s="139"/>
      <c r="O128" s="150" t="n">
        <v>43436</v>
      </c>
      <c r="P128" s="16"/>
      <c r="Q128" s="16"/>
      <c r="R128" s="136"/>
      <c r="S128" s="147" t="s">
        <v>119</v>
      </c>
      <c r="T128" s="147" t="s">
        <v>119</v>
      </c>
      <c r="U128" s="147"/>
      <c r="V128" s="147"/>
      <c r="W128" s="151" t="s">
        <v>134</v>
      </c>
      <c r="X128" s="151" t="s">
        <v>121</v>
      </c>
      <c r="Y128" s="151" t="s">
        <v>120</v>
      </c>
      <c r="Z128" s="151"/>
      <c r="AA128" s="147" t="s">
        <v>119</v>
      </c>
      <c r="AB128" s="147" t="s">
        <v>119</v>
      </c>
      <c r="AC128" s="147"/>
      <c r="AD128" s="147" t="s">
        <v>134</v>
      </c>
      <c r="AE128" s="151" t="s">
        <v>134</v>
      </c>
      <c r="AF128" s="151" t="s">
        <v>119</v>
      </c>
      <c r="AG128" s="151" t="s">
        <v>120</v>
      </c>
      <c r="AH128" s="151" t="s">
        <v>121</v>
      </c>
      <c r="AI128" s="16"/>
      <c r="AJ128" s="17" t="n">
        <v>5</v>
      </c>
      <c r="AK128" s="17" t="n">
        <v>2</v>
      </c>
      <c r="AL128" s="17" t="n">
        <v>2</v>
      </c>
      <c r="AM128" s="17" t="n">
        <f aca="false">COUNTIF(S128:AH128,"y")</f>
        <v>3</v>
      </c>
      <c r="AN128" s="142" t="n">
        <f aca="false">SUM(AJ128:AL128)</f>
        <v>9</v>
      </c>
      <c r="AO128" s="16" t="n">
        <f aca="false">SUM(AJ128:AM128)</f>
        <v>12</v>
      </c>
    </row>
    <row r="129" customFormat="false" ht="16" hidden="false" customHeight="false" outlineLevel="0" collapsed="false">
      <c r="A129" s="16" t="s">
        <v>281</v>
      </c>
      <c r="B129" s="16" t="n">
        <v>128</v>
      </c>
      <c r="C129" s="158" t="s">
        <v>125</v>
      </c>
      <c r="D129" s="158" t="s">
        <v>131</v>
      </c>
      <c r="E129" s="158" t="s">
        <v>127</v>
      </c>
      <c r="F129" s="158" t="n">
        <v>13</v>
      </c>
      <c r="G129" s="158" t="s">
        <v>144</v>
      </c>
      <c r="H129" s="159" t="s">
        <v>27</v>
      </c>
      <c r="I129" s="136"/>
      <c r="J129" s="138"/>
      <c r="K129" s="138"/>
      <c r="L129" s="139"/>
      <c r="M129" s="139"/>
      <c r="N129" s="139"/>
      <c r="O129" s="155" t="n">
        <v>43445</v>
      </c>
      <c r="P129" s="16"/>
      <c r="Q129" s="16"/>
      <c r="R129" s="136"/>
      <c r="S129" s="145" t="s">
        <v>119</v>
      </c>
      <c r="T129" s="145"/>
      <c r="U129" s="145"/>
      <c r="V129" s="146"/>
      <c r="W129" s="146"/>
      <c r="X129" s="146"/>
      <c r="Y129" s="145"/>
      <c r="Z129" s="145" t="s">
        <v>119</v>
      </c>
      <c r="AA129" s="145"/>
      <c r="AB129" s="147"/>
      <c r="AC129" s="147"/>
      <c r="AD129" s="147"/>
      <c r="AE129" s="147"/>
      <c r="AF129" s="147"/>
      <c r="AG129" s="147"/>
      <c r="AH129" s="147"/>
      <c r="AI129" s="16"/>
      <c r="AJ129" s="17" t="n">
        <v>3</v>
      </c>
      <c r="AK129" s="17"/>
      <c r="AL129" s="17"/>
      <c r="AM129" s="17" t="n">
        <f aca="false">COUNTIF(S129:AH129,"y")</f>
        <v>0</v>
      </c>
      <c r="AN129" s="142" t="n">
        <f aca="false">SUM(AJ129:AL129)</f>
        <v>3</v>
      </c>
      <c r="AO129" s="16" t="n">
        <f aca="false">SUM(AJ129:AM129)</f>
        <v>3</v>
      </c>
    </row>
    <row r="130" customFormat="false" ht="16" hidden="false" customHeight="false" outlineLevel="0" collapsed="false">
      <c r="A130" s="16" t="s">
        <v>282</v>
      </c>
      <c r="B130" s="16" t="n">
        <v>129</v>
      </c>
      <c r="C130" s="162" t="s">
        <v>125</v>
      </c>
      <c r="D130" s="162" t="s">
        <v>131</v>
      </c>
      <c r="E130" s="162" t="s">
        <v>127</v>
      </c>
      <c r="F130" s="162" t="s">
        <v>167</v>
      </c>
      <c r="G130" s="162" t="s">
        <v>167</v>
      </c>
      <c r="H130" s="169" t="s">
        <v>129</v>
      </c>
      <c r="I130" s="136"/>
      <c r="J130" s="138"/>
      <c r="K130" s="138"/>
      <c r="L130" s="139"/>
      <c r="M130" s="139"/>
      <c r="N130" s="139"/>
      <c r="O130" s="16"/>
      <c r="P130" s="16"/>
      <c r="Q130" s="16"/>
      <c r="R130" s="136"/>
      <c r="S130" s="145"/>
      <c r="T130" s="145" t="s">
        <v>119</v>
      </c>
      <c r="U130" s="145"/>
      <c r="V130" s="146"/>
      <c r="W130" s="146"/>
      <c r="X130" s="146"/>
      <c r="Y130" s="145" t="s">
        <v>119</v>
      </c>
      <c r="Z130" s="145"/>
      <c r="AA130" s="145"/>
      <c r="AB130" s="147"/>
      <c r="AC130" s="147"/>
      <c r="AD130" s="147"/>
      <c r="AE130" s="147"/>
      <c r="AF130" s="147"/>
      <c r="AG130" s="147"/>
      <c r="AH130" s="147"/>
      <c r="AI130" s="16"/>
      <c r="AJ130" s="17" t="n">
        <v>3</v>
      </c>
      <c r="AK130" s="17"/>
      <c r="AL130" s="17" t="n">
        <v>1</v>
      </c>
      <c r="AM130" s="17" t="n">
        <f aca="false">COUNTIF(S130:AH130,"y")</f>
        <v>0</v>
      </c>
      <c r="AN130" s="142" t="n">
        <f aca="false">SUM(AJ130:AL130)</f>
        <v>4</v>
      </c>
      <c r="AO130" s="16" t="n">
        <f aca="false">SUM(AJ130:AM130)</f>
        <v>4</v>
      </c>
    </row>
    <row r="131" customFormat="false" ht="16" hidden="false" customHeight="false" outlineLevel="0" collapsed="false">
      <c r="A131" s="16" t="s">
        <v>283</v>
      </c>
      <c r="B131" s="16" t="n">
        <v>130</v>
      </c>
      <c r="C131" s="153" t="s">
        <v>125</v>
      </c>
      <c r="D131" s="153" t="s">
        <v>131</v>
      </c>
      <c r="E131" s="153" t="s">
        <v>132</v>
      </c>
      <c r="F131" s="153" t="n">
        <v>6</v>
      </c>
      <c r="G131" s="153" t="s">
        <v>188</v>
      </c>
      <c r="H131" s="154" t="s">
        <v>27</v>
      </c>
      <c r="I131" s="136"/>
      <c r="J131" s="138"/>
      <c r="K131" s="138"/>
      <c r="L131" s="139"/>
      <c r="M131" s="139"/>
      <c r="N131" s="139"/>
      <c r="O131" s="155" t="n">
        <v>43438</v>
      </c>
      <c r="P131" s="16"/>
      <c r="Q131" s="16"/>
      <c r="R131" s="136"/>
      <c r="S131" s="147"/>
      <c r="T131" s="147" t="s">
        <v>119</v>
      </c>
      <c r="U131" s="147" t="s">
        <v>134</v>
      </c>
      <c r="V131" s="147" t="s">
        <v>119</v>
      </c>
      <c r="W131" s="151" t="s">
        <v>121</v>
      </c>
      <c r="X131" s="151"/>
      <c r="Y131" s="151" t="s">
        <v>119</v>
      </c>
      <c r="Z131" s="151"/>
      <c r="AA131" s="147"/>
      <c r="AB131" s="147" t="s">
        <v>120</v>
      </c>
      <c r="AC131" s="147" t="s">
        <v>119</v>
      </c>
      <c r="AD131" s="147" t="s">
        <v>134</v>
      </c>
      <c r="AE131" s="151" t="s">
        <v>119</v>
      </c>
      <c r="AF131" s="151" t="s">
        <v>121</v>
      </c>
      <c r="AG131" s="151"/>
      <c r="AH131" s="151" t="s">
        <v>121</v>
      </c>
      <c r="AI131" s="16"/>
      <c r="AJ131" s="17" t="n">
        <v>5</v>
      </c>
      <c r="AK131" s="17" t="n">
        <v>1</v>
      </c>
      <c r="AL131" s="17" t="n">
        <v>3</v>
      </c>
      <c r="AM131" s="17" t="n">
        <f aca="false">COUNTIF(S131:AH131,"y")</f>
        <v>2</v>
      </c>
      <c r="AN131" s="142" t="n">
        <f aca="false">SUM(AJ131:AL131)</f>
        <v>9</v>
      </c>
      <c r="AO131" s="16" t="n">
        <f aca="false">SUM(AJ131:AM131)</f>
        <v>11</v>
      </c>
    </row>
    <row r="132" customFormat="false" ht="16" hidden="false" customHeight="false" outlineLevel="0" collapsed="false">
      <c r="A132" s="16" t="s">
        <v>284</v>
      </c>
      <c r="B132" s="16" t="n">
        <v>131</v>
      </c>
      <c r="C132" s="143" t="s">
        <v>125</v>
      </c>
      <c r="D132" s="143" t="s">
        <v>131</v>
      </c>
      <c r="E132" s="143" t="s">
        <v>127</v>
      </c>
      <c r="F132" s="143" t="s">
        <v>150</v>
      </c>
      <c r="G132" s="143" t="s">
        <v>150</v>
      </c>
      <c r="H132" s="144" t="s">
        <v>129</v>
      </c>
      <c r="I132" s="143" t="s">
        <v>94</v>
      </c>
      <c r="J132" s="163"/>
      <c r="K132" s="163"/>
      <c r="L132" s="139"/>
      <c r="M132" s="139"/>
      <c r="N132" s="139"/>
      <c r="O132" s="16"/>
      <c r="P132" s="16"/>
      <c r="Q132" s="16"/>
      <c r="R132" s="164"/>
      <c r="S132" s="145"/>
      <c r="T132" s="145" t="s">
        <v>119</v>
      </c>
      <c r="U132" s="145"/>
      <c r="V132" s="146"/>
      <c r="W132" s="146"/>
      <c r="X132" s="146" t="s">
        <v>119</v>
      </c>
      <c r="Y132" s="145"/>
      <c r="Z132" s="145"/>
      <c r="AA132" s="145"/>
      <c r="AB132" s="147"/>
      <c r="AC132" s="147"/>
      <c r="AD132" s="147"/>
      <c r="AE132" s="147"/>
      <c r="AF132" s="147"/>
      <c r="AG132" s="147"/>
      <c r="AH132" s="147"/>
      <c r="AI132" s="16"/>
      <c r="AJ132" s="17" t="n">
        <v>3</v>
      </c>
      <c r="AK132" s="17"/>
      <c r="AL132" s="17" t="n">
        <v>2</v>
      </c>
      <c r="AM132" s="17" t="n">
        <f aca="false">COUNTIF(S132:AH132,"y")</f>
        <v>0</v>
      </c>
      <c r="AN132" s="142" t="n">
        <f aca="false">SUM(AJ132:AL132)</f>
        <v>5</v>
      </c>
      <c r="AO132" s="16" t="n">
        <f aca="false">SUM(AJ132:AM132)</f>
        <v>5</v>
      </c>
    </row>
    <row r="133" customFormat="false" ht="16" hidden="false" customHeight="false" outlineLevel="0" collapsed="false">
      <c r="A133" s="16" t="s">
        <v>285</v>
      </c>
      <c r="B133" s="16" t="n">
        <v>132</v>
      </c>
      <c r="C133" s="143" t="s">
        <v>125</v>
      </c>
      <c r="D133" s="143" t="s">
        <v>131</v>
      </c>
      <c r="E133" s="143" t="s">
        <v>127</v>
      </c>
      <c r="F133" s="143" t="s">
        <v>128</v>
      </c>
      <c r="G133" s="143" t="s">
        <v>128</v>
      </c>
      <c r="H133" s="144" t="s">
        <v>129</v>
      </c>
      <c r="I133" s="16"/>
      <c r="J133" s="138"/>
      <c r="K133" s="138"/>
      <c r="L133" s="139"/>
      <c r="M133" s="139"/>
      <c r="N133" s="139"/>
      <c r="O133" s="16"/>
      <c r="P133" s="16"/>
      <c r="Q133" s="16"/>
      <c r="R133" s="136"/>
      <c r="S133" s="145"/>
      <c r="T133" s="145"/>
      <c r="U133" s="145"/>
      <c r="V133" s="146"/>
      <c r="W133" s="146"/>
      <c r="X133" s="146" t="s">
        <v>120</v>
      </c>
      <c r="Y133" s="145"/>
      <c r="Z133" s="145" t="s">
        <v>119</v>
      </c>
      <c r="AA133" s="145"/>
      <c r="AB133" s="147"/>
      <c r="AC133" s="147"/>
      <c r="AD133" s="147"/>
      <c r="AE133" s="147"/>
      <c r="AF133" s="147"/>
      <c r="AG133" s="147"/>
      <c r="AH133" s="147"/>
      <c r="AI133" s="16"/>
      <c r="AJ133" s="17" t="n">
        <v>1</v>
      </c>
      <c r="AK133" s="17" t="n">
        <v>3</v>
      </c>
      <c r="AL133" s="17" t="n">
        <v>2</v>
      </c>
      <c r="AM133" s="17" t="n">
        <f aca="false">COUNTIF(S133:AH133,"y")</f>
        <v>0</v>
      </c>
      <c r="AN133" s="142" t="n">
        <f aca="false">SUM(AJ133:AL133)</f>
        <v>6</v>
      </c>
      <c r="AO133" s="16" t="n">
        <f aca="false">SUM(AJ133:AM133)</f>
        <v>6</v>
      </c>
    </row>
    <row r="134" customFormat="false" ht="16" hidden="false" customHeight="false" outlineLevel="0" collapsed="false">
      <c r="A134" s="16" t="s">
        <v>286</v>
      </c>
      <c r="B134" s="16" t="n">
        <v>133</v>
      </c>
      <c r="C134" s="143" t="s">
        <v>125</v>
      </c>
      <c r="D134" s="143" t="s">
        <v>131</v>
      </c>
      <c r="E134" s="143" t="s">
        <v>127</v>
      </c>
      <c r="F134" s="143" t="s">
        <v>128</v>
      </c>
      <c r="G134" s="143" t="s">
        <v>128</v>
      </c>
      <c r="H134" s="144" t="s">
        <v>129</v>
      </c>
      <c r="I134" s="16"/>
      <c r="J134" s="139"/>
      <c r="K134" s="139"/>
      <c r="L134" s="139"/>
      <c r="M134" s="139"/>
      <c r="N134" s="139"/>
      <c r="O134" s="16"/>
      <c r="P134" s="16"/>
      <c r="Q134" s="16"/>
      <c r="R134" s="136"/>
      <c r="S134" s="145"/>
      <c r="T134" s="145" t="s">
        <v>119</v>
      </c>
      <c r="U134" s="145"/>
      <c r="V134" s="146"/>
      <c r="W134" s="146"/>
      <c r="X134" s="146"/>
      <c r="Y134" s="145" t="s">
        <v>119</v>
      </c>
      <c r="Z134" s="145"/>
      <c r="AA134" s="145"/>
      <c r="AB134" s="147"/>
      <c r="AC134" s="147"/>
      <c r="AD134" s="147"/>
      <c r="AE134" s="147"/>
      <c r="AF134" s="147"/>
      <c r="AG134" s="147"/>
      <c r="AH134" s="147"/>
      <c r="AI134" s="16"/>
      <c r="AJ134" s="17" t="n">
        <v>3</v>
      </c>
      <c r="AK134" s="17" t="n">
        <v>2</v>
      </c>
      <c r="AL134" s="17" t="n">
        <v>1</v>
      </c>
      <c r="AM134" s="17" t="n">
        <f aca="false">COUNTIF(S134:AH134,"y")</f>
        <v>0</v>
      </c>
      <c r="AN134" s="142" t="n">
        <f aca="false">SUM(AJ134:AL134)</f>
        <v>6</v>
      </c>
      <c r="AO134" s="16" t="n">
        <f aca="false">SUM(AJ134:AM134)</f>
        <v>6</v>
      </c>
    </row>
    <row r="135" customFormat="false" ht="16" hidden="false" customHeight="false" outlineLevel="0" collapsed="false">
      <c r="A135" s="16" t="s">
        <v>287</v>
      </c>
      <c r="B135" s="16" t="n">
        <v>134</v>
      </c>
      <c r="C135" s="148" t="s">
        <v>125</v>
      </c>
      <c r="D135" s="148" t="s">
        <v>131</v>
      </c>
      <c r="E135" s="148" t="s">
        <v>132</v>
      </c>
      <c r="F135" s="148" t="n">
        <v>4</v>
      </c>
      <c r="G135" s="148" t="s">
        <v>133</v>
      </c>
      <c r="H135" s="149" t="s">
        <v>156</v>
      </c>
      <c r="I135" s="136"/>
      <c r="J135" s="138"/>
      <c r="K135" s="138"/>
      <c r="L135" s="139"/>
      <c r="M135" s="139"/>
      <c r="N135" s="139"/>
      <c r="O135" s="150" t="n">
        <v>43436</v>
      </c>
      <c r="P135" s="16"/>
      <c r="Q135" s="16"/>
      <c r="R135" s="136"/>
      <c r="S135" s="147"/>
      <c r="T135" s="147"/>
      <c r="U135" s="147" t="s">
        <v>121</v>
      </c>
      <c r="V135" s="147"/>
      <c r="W135" s="151" t="s">
        <v>121</v>
      </c>
      <c r="X135" s="151"/>
      <c r="Y135" s="151" t="s">
        <v>119</v>
      </c>
      <c r="Z135" s="151" t="s">
        <v>121</v>
      </c>
      <c r="AA135" s="147"/>
      <c r="AB135" s="147" t="s">
        <v>121</v>
      </c>
      <c r="AC135" s="147" t="s">
        <v>121</v>
      </c>
      <c r="AD135" s="147" t="s">
        <v>119</v>
      </c>
      <c r="AE135" s="151" t="s">
        <v>119</v>
      </c>
      <c r="AF135" s="151" t="s">
        <v>119</v>
      </c>
      <c r="AG135" s="151" t="s">
        <v>121</v>
      </c>
      <c r="AH135" s="151"/>
      <c r="AI135" s="16"/>
      <c r="AJ135" s="17" t="n">
        <v>4</v>
      </c>
      <c r="AK135" s="17"/>
      <c r="AL135" s="17" t="n">
        <v>6</v>
      </c>
      <c r="AM135" s="17" t="n">
        <f aca="false">COUNTIF(S135:AH135,"y")</f>
        <v>0</v>
      </c>
      <c r="AN135" s="142" t="n">
        <f aca="false">SUM(AJ135:AL135)</f>
        <v>10</v>
      </c>
      <c r="AO135" s="16" t="n">
        <f aca="false">SUM(AJ135:AM135)</f>
        <v>10</v>
      </c>
    </row>
    <row r="136" customFormat="false" ht="16" hidden="false" customHeight="false" outlineLevel="0" collapsed="false">
      <c r="A136" s="16" t="s">
        <v>288</v>
      </c>
      <c r="B136" s="16" t="n">
        <v>135</v>
      </c>
      <c r="C136" s="153" t="s">
        <v>125</v>
      </c>
      <c r="D136" s="153" t="s">
        <v>131</v>
      </c>
      <c r="E136" s="153" t="s">
        <v>132</v>
      </c>
      <c r="F136" s="153" t="n">
        <v>2</v>
      </c>
      <c r="G136" s="153" t="s">
        <v>207</v>
      </c>
      <c r="H136" s="154" t="s">
        <v>27</v>
      </c>
      <c r="I136" s="136"/>
      <c r="J136" s="138"/>
      <c r="K136" s="138"/>
      <c r="L136" s="139"/>
      <c r="M136" s="139"/>
      <c r="N136" s="139"/>
      <c r="O136" s="155" t="n">
        <v>43434</v>
      </c>
      <c r="P136" s="172" t="n">
        <v>0.603472222222222</v>
      </c>
      <c r="Q136" s="172"/>
      <c r="R136" s="136"/>
      <c r="S136" s="147"/>
      <c r="T136" s="147" t="s">
        <v>119</v>
      </c>
      <c r="U136" s="147" t="s">
        <v>119</v>
      </c>
      <c r="V136" s="147" t="s">
        <v>120</v>
      </c>
      <c r="W136" s="151"/>
      <c r="X136" s="151"/>
      <c r="Y136" s="151" t="s">
        <v>119</v>
      </c>
      <c r="Z136" s="151" t="s">
        <v>119</v>
      </c>
      <c r="AA136" s="147" t="s">
        <v>119</v>
      </c>
      <c r="AB136" s="147"/>
      <c r="AC136" s="147" t="s">
        <v>119</v>
      </c>
      <c r="AD136" s="147" t="s">
        <v>120</v>
      </c>
      <c r="AE136" s="151"/>
      <c r="AF136" s="151"/>
      <c r="AG136" s="151" t="s">
        <v>121</v>
      </c>
      <c r="AH136" s="151"/>
      <c r="AI136" s="16"/>
      <c r="AJ136" s="17" t="n">
        <v>6</v>
      </c>
      <c r="AK136" s="17" t="n">
        <v>2</v>
      </c>
      <c r="AL136" s="17" t="n">
        <v>1</v>
      </c>
      <c r="AM136" s="17" t="n">
        <f aca="false">COUNTIF(S136:AH136,"y")</f>
        <v>0</v>
      </c>
      <c r="AN136" s="142" t="n">
        <f aca="false">SUM(AJ136:AL136)</f>
        <v>9</v>
      </c>
      <c r="AO136" s="16" t="n">
        <f aca="false">SUM(AJ136:AM136)</f>
        <v>9</v>
      </c>
    </row>
    <row r="137" customFormat="false" ht="16" hidden="false" customHeight="false" outlineLevel="0" collapsed="false">
      <c r="A137" s="16" t="s">
        <v>289</v>
      </c>
      <c r="B137" s="16" t="n">
        <v>136</v>
      </c>
      <c r="C137" s="156" t="s">
        <v>125</v>
      </c>
      <c r="D137" s="156" t="s">
        <v>126</v>
      </c>
      <c r="E137" s="156" t="s">
        <v>132</v>
      </c>
      <c r="F137" s="156" t="n">
        <v>3</v>
      </c>
      <c r="G137" s="156" t="s">
        <v>142</v>
      </c>
      <c r="H137" s="157" t="s">
        <v>156</v>
      </c>
      <c r="I137" s="152"/>
      <c r="J137" s="161"/>
      <c r="K137" s="161"/>
      <c r="L137" s="139"/>
      <c r="M137" s="139"/>
      <c r="N137" s="139"/>
      <c r="O137" s="150" t="n">
        <v>43435</v>
      </c>
      <c r="P137" s="16"/>
      <c r="Q137" s="16"/>
      <c r="R137" s="152"/>
      <c r="S137" s="147" t="s">
        <v>120</v>
      </c>
      <c r="T137" s="147" t="s">
        <v>120</v>
      </c>
      <c r="U137" s="147" t="s">
        <v>119</v>
      </c>
      <c r="V137" s="147" t="s">
        <v>119</v>
      </c>
      <c r="W137" s="151" t="s">
        <v>120</v>
      </c>
      <c r="X137" s="151" t="s">
        <v>119</v>
      </c>
      <c r="Y137" s="151"/>
      <c r="Z137" s="151" t="s">
        <v>120</v>
      </c>
      <c r="AA137" s="147"/>
      <c r="AB137" s="147" t="s">
        <v>119</v>
      </c>
      <c r="AC137" s="147"/>
      <c r="AD137" s="147" t="s">
        <v>121</v>
      </c>
      <c r="AE137" s="151"/>
      <c r="AF137" s="151" t="s">
        <v>121</v>
      </c>
      <c r="AG137" s="151" t="s">
        <v>134</v>
      </c>
      <c r="AH137" s="151"/>
      <c r="AI137" s="16"/>
      <c r="AJ137" s="17" t="n">
        <v>4</v>
      </c>
      <c r="AK137" s="17" t="n">
        <v>4</v>
      </c>
      <c r="AL137" s="17" t="n">
        <v>2</v>
      </c>
      <c r="AM137" s="17" t="n">
        <f aca="false">COUNTIF(S137:AH137,"y")</f>
        <v>1</v>
      </c>
      <c r="AN137" s="142" t="n">
        <f aca="false">SUM(AJ137:AL137)</f>
        <v>10</v>
      </c>
      <c r="AO137" s="16" t="n">
        <f aca="false">SUM(AJ137:AM137)</f>
        <v>11</v>
      </c>
    </row>
    <row r="138" customFormat="false" ht="16" hidden="false" customHeight="false" outlineLevel="0" collapsed="false">
      <c r="A138" s="16" t="s">
        <v>290</v>
      </c>
      <c r="B138" s="16" t="n">
        <v>137</v>
      </c>
      <c r="C138" s="158" t="s">
        <v>125</v>
      </c>
      <c r="D138" s="158" t="s">
        <v>131</v>
      </c>
      <c r="E138" s="158" t="s">
        <v>127</v>
      </c>
      <c r="F138" s="158" t="n">
        <v>13</v>
      </c>
      <c r="G138" s="158" t="s">
        <v>144</v>
      </c>
      <c r="H138" s="159" t="s">
        <v>136</v>
      </c>
      <c r="I138" s="136"/>
      <c r="J138" s="138"/>
      <c r="K138" s="138"/>
      <c r="L138" s="139"/>
      <c r="M138" s="139"/>
      <c r="N138" s="139"/>
      <c r="O138" s="155" t="n">
        <v>43445</v>
      </c>
      <c r="P138" s="16"/>
      <c r="Q138" s="16"/>
      <c r="R138" s="136"/>
      <c r="S138" s="145"/>
      <c r="T138" s="145"/>
      <c r="U138" s="145"/>
      <c r="V138" s="146" t="s">
        <v>119</v>
      </c>
      <c r="W138" s="146"/>
      <c r="X138" s="146"/>
      <c r="Y138" s="145"/>
      <c r="Z138" s="145" t="s">
        <v>119</v>
      </c>
      <c r="AA138" s="145"/>
      <c r="AB138" s="147"/>
      <c r="AC138" s="147"/>
      <c r="AD138" s="147"/>
      <c r="AE138" s="147"/>
      <c r="AF138" s="147"/>
      <c r="AG138" s="147"/>
      <c r="AH138" s="147"/>
      <c r="AI138" s="16"/>
      <c r="AJ138" s="17" t="n">
        <v>4</v>
      </c>
      <c r="AK138" s="17" t="n">
        <v>1</v>
      </c>
      <c r="AL138" s="17" t="n">
        <v>1</v>
      </c>
      <c r="AM138" s="17" t="n">
        <f aca="false">COUNTIF(S138:AH138,"y")</f>
        <v>0</v>
      </c>
      <c r="AN138" s="142" t="n">
        <f aca="false">SUM(AJ138:AL138)</f>
        <v>6</v>
      </c>
      <c r="AO138" s="16" t="n">
        <f aca="false">SUM(AJ138:AM138)</f>
        <v>6</v>
      </c>
    </row>
    <row r="139" customFormat="false" ht="16" hidden="false" customHeight="false" outlineLevel="0" collapsed="false">
      <c r="A139" s="16" t="s">
        <v>291</v>
      </c>
      <c r="B139" s="16" t="n">
        <v>138</v>
      </c>
      <c r="C139" s="158" t="s">
        <v>125</v>
      </c>
      <c r="D139" s="158" t="s">
        <v>131</v>
      </c>
      <c r="E139" s="158" t="s">
        <v>127</v>
      </c>
      <c r="F139" s="158" t="n">
        <v>13</v>
      </c>
      <c r="G139" s="158" t="s">
        <v>144</v>
      </c>
      <c r="H139" s="159" t="s">
        <v>158</v>
      </c>
      <c r="I139" s="136"/>
      <c r="J139" s="138"/>
      <c r="K139" s="138"/>
      <c r="L139" s="139"/>
      <c r="M139" s="139"/>
      <c r="N139" s="139"/>
      <c r="O139" s="155" t="n">
        <v>43445</v>
      </c>
      <c r="P139" s="16"/>
      <c r="Q139" s="16"/>
      <c r="R139" s="136"/>
      <c r="S139" s="145"/>
      <c r="T139" s="145"/>
      <c r="U139" s="145"/>
      <c r="V139" s="146" t="s">
        <v>119</v>
      </c>
      <c r="W139" s="146"/>
      <c r="X139" s="146"/>
      <c r="Y139" s="145"/>
      <c r="Z139" s="145" t="s">
        <v>119</v>
      </c>
      <c r="AA139" s="145"/>
      <c r="AB139" s="147"/>
      <c r="AC139" s="147"/>
      <c r="AD139" s="147"/>
      <c r="AE139" s="147"/>
      <c r="AF139" s="147"/>
      <c r="AG139" s="147"/>
      <c r="AH139" s="147"/>
      <c r="AI139" s="16"/>
      <c r="AJ139" s="17" t="n">
        <v>2</v>
      </c>
      <c r="AK139" s="17" t="n">
        <v>2</v>
      </c>
      <c r="AL139" s="17"/>
      <c r="AM139" s="17" t="n">
        <f aca="false">COUNTIF(S139:AH139,"y")</f>
        <v>0</v>
      </c>
      <c r="AN139" s="142" t="n">
        <f aca="false">SUM(AJ139:AL139)</f>
        <v>4</v>
      </c>
      <c r="AO139" s="16" t="n">
        <f aca="false">SUM(AJ139:AM139)</f>
        <v>4</v>
      </c>
    </row>
    <row r="140" customFormat="false" ht="16" hidden="false" customHeight="false" outlineLevel="0" collapsed="false">
      <c r="A140" s="16" t="s">
        <v>292</v>
      </c>
      <c r="B140" s="16" t="n">
        <v>139</v>
      </c>
      <c r="C140" s="156" t="s">
        <v>125</v>
      </c>
      <c r="D140" s="156" t="s">
        <v>126</v>
      </c>
      <c r="E140" s="156" t="s">
        <v>132</v>
      </c>
      <c r="F140" s="156" t="n">
        <v>3</v>
      </c>
      <c r="G140" s="156" t="s">
        <v>142</v>
      </c>
      <c r="H140" s="157" t="s">
        <v>25</v>
      </c>
      <c r="I140" s="136"/>
      <c r="J140" s="138"/>
      <c r="K140" s="138"/>
      <c r="L140" s="139"/>
      <c r="M140" s="139"/>
      <c r="N140" s="139"/>
      <c r="O140" s="150" t="n">
        <v>43435</v>
      </c>
      <c r="P140" s="16"/>
      <c r="Q140" s="16"/>
      <c r="R140" s="136"/>
      <c r="S140" s="147"/>
      <c r="T140" s="147" t="s">
        <v>119</v>
      </c>
      <c r="U140" s="147"/>
      <c r="V140" s="147"/>
      <c r="W140" s="151" t="s">
        <v>119</v>
      </c>
      <c r="X140" s="151"/>
      <c r="Y140" s="151" t="s">
        <v>119</v>
      </c>
      <c r="Z140" s="151"/>
      <c r="AA140" s="147"/>
      <c r="AB140" s="147"/>
      <c r="AC140" s="147"/>
      <c r="AD140" s="147" t="s">
        <v>119</v>
      </c>
      <c r="AE140" s="151"/>
      <c r="AF140" s="151" t="s">
        <v>121</v>
      </c>
      <c r="AG140" s="151"/>
      <c r="AH140" s="151" t="s">
        <v>121</v>
      </c>
      <c r="AI140" s="16"/>
      <c r="AJ140" s="17" t="n">
        <v>4</v>
      </c>
      <c r="AK140" s="17"/>
      <c r="AL140" s="17" t="n">
        <v>2</v>
      </c>
      <c r="AM140" s="17" t="n">
        <f aca="false">COUNTIF(S140:AH140,"y")</f>
        <v>0</v>
      </c>
      <c r="AN140" s="142" t="n">
        <f aca="false">SUM(AJ140:AL140)</f>
        <v>6</v>
      </c>
      <c r="AO140" s="16" t="n">
        <f aca="false">SUM(AJ140:AM140)</f>
        <v>6</v>
      </c>
    </row>
    <row r="141" customFormat="false" ht="16" hidden="false" customHeight="false" outlineLevel="0" collapsed="false">
      <c r="A141" s="16" t="s">
        <v>293</v>
      </c>
      <c r="B141" s="16" t="n">
        <v>140</v>
      </c>
      <c r="C141" s="143" t="s">
        <v>125</v>
      </c>
      <c r="D141" s="143" t="s">
        <v>126</v>
      </c>
      <c r="E141" s="143" t="s">
        <v>127</v>
      </c>
      <c r="F141" s="143" t="s">
        <v>150</v>
      </c>
      <c r="G141" s="143" t="s">
        <v>150</v>
      </c>
      <c r="H141" s="144" t="s">
        <v>129</v>
      </c>
      <c r="I141" s="143" t="s">
        <v>94</v>
      </c>
      <c r="J141" s="163"/>
      <c r="K141" s="163"/>
      <c r="L141" s="139"/>
      <c r="M141" s="139"/>
      <c r="N141" s="139"/>
      <c r="O141" s="16"/>
      <c r="P141" s="16"/>
      <c r="Q141" s="16"/>
      <c r="R141" s="164"/>
      <c r="S141" s="145"/>
      <c r="T141" s="145" t="s">
        <v>119</v>
      </c>
      <c r="U141" s="145"/>
      <c r="V141" s="146"/>
      <c r="W141" s="146"/>
      <c r="X141" s="146" t="s">
        <v>119</v>
      </c>
      <c r="Y141" s="145"/>
      <c r="Z141" s="173"/>
      <c r="AA141" s="145"/>
      <c r="AB141" s="147"/>
      <c r="AC141" s="147"/>
      <c r="AD141" s="147"/>
      <c r="AE141" s="147"/>
      <c r="AF141" s="147"/>
      <c r="AG141" s="147"/>
      <c r="AH141" s="147"/>
      <c r="AI141" s="16"/>
      <c r="AJ141" s="17" t="n">
        <v>3</v>
      </c>
      <c r="AK141" s="17"/>
      <c r="AL141" s="17" t="n">
        <v>1</v>
      </c>
      <c r="AM141" s="17" t="n">
        <f aca="false">COUNTIF(S141:AH141,"y")</f>
        <v>0</v>
      </c>
      <c r="AN141" s="142" t="n">
        <f aca="false">SUM(AJ141:AL141)</f>
        <v>4</v>
      </c>
      <c r="AO141" s="16" t="n">
        <f aca="false">SUM(AJ141:AM141)</f>
        <v>4</v>
      </c>
    </row>
    <row r="142" customFormat="false" ht="16" hidden="false" customHeight="false" outlineLevel="0" collapsed="false">
      <c r="A142" s="16" t="s">
        <v>294</v>
      </c>
      <c r="B142" s="16" t="n">
        <v>141</v>
      </c>
      <c r="C142" s="165" t="s">
        <v>125</v>
      </c>
      <c r="D142" s="165" t="s">
        <v>126</v>
      </c>
      <c r="E142" s="165" t="s">
        <v>127</v>
      </c>
      <c r="F142" s="165" t="n">
        <v>14</v>
      </c>
      <c r="G142" s="165" t="s">
        <v>154</v>
      </c>
      <c r="H142" s="166" t="s">
        <v>156</v>
      </c>
      <c r="I142" s="136"/>
      <c r="J142" s="138"/>
      <c r="K142" s="138"/>
      <c r="L142" s="139"/>
      <c r="M142" s="139"/>
      <c r="N142" s="139"/>
      <c r="O142" s="155" t="n">
        <v>43446</v>
      </c>
      <c r="P142" s="16"/>
      <c r="Q142" s="16"/>
      <c r="R142" s="136"/>
      <c r="S142" s="145"/>
      <c r="T142" s="145" t="s">
        <v>119</v>
      </c>
      <c r="U142" s="145"/>
      <c r="V142" s="146"/>
      <c r="W142" s="146" t="s">
        <v>119</v>
      </c>
      <c r="X142" s="146"/>
      <c r="Y142" s="145"/>
      <c r="Z142" s="145"/>
      <c r="AA142" s="145"/>
      <c r="AB142" s="147"/>
      <c r="AC142" s="147"/>
      <c r="AD142" s="147"/>
      <c r="AE142" s="147"/>
      <c r="AF142" s="147"/>
      <c r="AG142" s="147"/>
      <c r="AH142" s="147"/>
      <c r="AI142" s="16"/>
      <c r="AJ142" s="17" t="n">
        <v>3</v>
      </c>
      <c r="AK142" s="17"/>
      <c r="AL142" s="17" t="n">
        <v>3</v>
      </c>
      <c r="AM142" s="17" t="n">
        <f aca="false">COUNTIF(S142:AH142,"y")</f>
        <v>0</v>
      </c>
      <c r="AN142" s="142" t="n">
        <f aca="false">SUM(AJ142:AL142)</f>
        <v>6</v>
      </c>
      <c r="AO142" s="16" t="n">
        <f aca="false">SUM(AJ142:AM142)</f>
        <v>6</v>
      </c>
    </row>
    <row r="143" customFormat="false" ht="16" hidden="false" customHeight="false" outlineLevel="0" collapsed="false">
      <c r="A143" s="16" t="s">
        <v>295</v>
      </c>
      <c r="B143" s="16" t="n">
        <v>142</v>
      </c>
      <c r="C143" s="165" t="s">
        <v>125</v>
      </c>
      <c r="D143" s="165" t="s">
        <v>131</v>
      </c>
      <c r="E143" s="165" t="s">
        <v>127</v>
      </c>
      <c r="F143" s="165" t="n">
        <v>14</v>
      </c>
      <c r="G143" s="165" t="s">
        <v>154</v>
      </c>
      <c r="H143" s="166" t="s">
        <v>25</v>
      </c>
      <c r="I143" s="136"/>
      <c r="J143" s="138"/>
      <c r="K143" s="138"/>
      <c r="L143" s="139"/>
      <c r="M143" s="139"/>
      <c r="N143" s="139"/>
      <c r="O143" s="155" t="n">
        <v>43446</v>
      </c>
      <c r="P143" s="16"/>
      <c r="Q143" s="16"/>
      <c r="R143" s="136"/>
      <c r="S143" s="145"/>
      <c r="T143" s="145"/>
      <c r="U143" s="145"/>
      <c r="V143" s="146" t="s">
        <v>120</v>
      </c>
      <c r="W143" s="146"/>
      <c r="X143" s="146"/>
      <c r="Y143" s="145"/>
      <c r="Z143" s="145"/>
      <c r="AA143" s="145" t="s">
        <v>119</v>
      </c>
      <c r="AB143" s="147"/>
      <c r="AC143" s="147"/>
      <c r="AD143" s="147"/>
      <c r="AE143" s="147"/>
      <c r="AF143" s="147"/>
      <c r="AG143" s="147"/>
      <c r="AH143" s="147"/>
      <c r="AI143" s="16"/>
      <c r="AJ143" s="17" t="n">
        <v>1</v>
      </c>
      <c r="AK143" s="17" t="n">
        <v>2</v>
      </c>
      <c r="AL143" s="17" t="n">
        <v>1</v>
      </c>
      <c r="AM143" s="17" t="n">
        <f aca="false">COUNTIF(S143:AH143,"y")</f>
        <v>0</v>
      </c>
      <c r="AN143" s="142" t="n">
        <f aca="false">SUM(AJ143:AL143)</f>
        <v>4</v>
      </c>
      <c r="AO143" s="16" t="n">
        <f aca="false">SUM(AJ143:AM143)</f>
        <v>4</v>
      </c>
    </row>
    <row r="144" customFormat="false" ht="16" hidden="false" customHeight="false" outlineLevel="0" collapsed="false">
      <c r="A144" s="16" t="s">
        <v>296</v>
      </c>
      <c r="B144" s="16" t="n">
        <v>143</v>
      </c>
      <c r="C144" s="156" t="s">
        <v>125</v>
      </c>
      <c r="D144" s="156" t="s">
        <v>126</v>
      </c>
      <c r="E144" s="156" t="s">
        <v>132</v>
      </c>
      <c r="F144" s="156" t="n">
        <v>3</v>
      </c>
      <c r="G144" s="156" t="s">
        <v>142</v>
      </c>
      <c r="H144" s="157" t="s">
        <v>158</v>
      </c>
      <c r="I144" s="152"/>
      <c r="J144" s="161"/>
      <c r="K144" s="161"/>
      <c r="L144" s="139"/>
      <c r="M144" s="139"/>
      <c r="N144" s="139"/>
      <c r="O144" s="150" t="n">
        <v>43435</v>
      </c>
      <c r="P144" s="16"/>
      <c r="Q144" s="16"/>
      <c r="R144" s="152"/>
      <c r="S144" s="147"/>
      <c r="T144" s="147" t="s">
        <v>121</v>
      </c>
      <c r="U144" s="147" t="s">
        <v>119</v>
      </c>
      <c r="V144" s="147" t="s">
        <v>120</v>
      </c>
      <c r="W144" s="151"/>
      <c r="X144" s="151" t="s">
        <v>121</v>
      </c>
      <c r="Y144" s="151"/>
      <c r="Z144" s="151"/>
      <c r="AA144" s="147"/>
      <c r="AB144" s="147"/>
      <c r="AC144" s="147" t="s">
        <v>121</v>
      </c>
      <c r="AD144" s="147" t="s">
        <v>134</v>
      </c>
      <c r="AE144" s="151"/>
      <c r="AF144" s="151" t="s">
        <v>119</v>
      </c>
      <c r="AG144" s="151" t="s">
        <v>134</v>
      </c>
      <c r="AH144" s="151"/>
      <c r="AI144" s="16"/>
      <c r="AJ144" s="17" t="n">
        <v>2</v>
      </c>
      <c r="AK144" s="17" t="n">
        <v>1</v>
      </c>
      <c r="AL144" s="17" t="n">
        <v>3</v>
      </c>
      <c r="AM144" s="17" t="n">
        <f aca="false">COUNTIF(S144:AH144,"y")</f>
        <v>2</v>
      </c>
      <c r="AN144" s="142" t="n">
        <f aca="false">SUM(AJ144:AL144)</f>
        <v>6</v>
      </c>
      <c r="AO144" s="16" t="n">
        <f aca="false">SUM(AJ144:AM144)</f>
        <v>8</v>
      </c>
    </row>
    <row r="145" customFormat="false" ht="16" hidden="false" customHeight="false" outlineLevel="0" collapsed="false">
      <c r="A145" s="16" t="s">
        <v>297</v>
      </c>
      <c r="B145" s="16" t="n">
        <v>144</v>
      </c>
      <c r="C145" s="148" t="s">
        <v>125</v>
      </c>
      <c r="D145" s="148" t="s">
        <v>131</v>
      </c>
      <c r="E145" s="148" t="s">
        <v>132</v>
      </c>
      <c r="F145" s="148" t="n">
        <v>4</v>
      </c>
      <c r="G145" s="148" t="s">
        <v>133</v>
      </c>
      <c r="H145" s="149" t="s">
        <v>136</v>
      </c>
      <c r="I145" s="136"/>
      <c r="J145" s="138"/>
      <c r="K145" s="138"/>
      <c r="L145" s="139"/>
      <c r="M145" s="139"/>
      <c r="N145" s="139"/>
      <c r="O145" s="150" t="n">
        <v>43436</v>
      </c>
      <c r="P145" s="16"/>
      <c r="Q145" s="16"/>
      <c r="R145" s="136"/>
      <c r="S145" s="147" t="s">
        <v>119</v>
      </c>
      <c r="T145" s="147"/>
      <c r="U145" s="147" t="s">
        <v>121</v>
      </c>
      <c r="V145" s="147" t="s">
        <v>121</v>
      </c>
      <c r="W145" s="151" t="s">
        <v>119</v>
      </c>
      <c r="X145" s="151"/>
      <c r="Y145" s="151" t="s">
        <v>121</v>
      </c>
      <c r="Z145" s="151" t="s">
        <v>134</v>
      </c>
      <c r="AA145" s="147"/>
      <c r="AB145" s="147"/>
      <c r="AC145" s="147" t="s">
        <v>134</v>
      </c>
      <c r="AD145" s="147"/>
      <c r="AE145" s="151"/>
      <c r="AF145" s="151"/>
      <c r="AG145" s="151" t="s">
        <v>120</v>
      </c>
      <c r="AH145" s="151" t="s">
        <v>119</v>
      </c>
      <c r="AI145" s="16"/>
      <c r="AJ145" s="17" t="n">
        <v>3</v>
      </c>
      <c r="AK145" s="17" t="n">
        <v>1</v>
      </c>
      <c r="AL145" s="17" t="n">
        <v>3</v>
      </c>
      <c r="AM145" s="17" t="n">
        <f aca="false">COUNTIF(S145:AH145,"y")</f>
        <v>2</v>
      </c>
      <c r="AN145" s="142" t="n">
        <f aca="false">SUM(AJ145:AL145)</f>
        <v>7</v>
      </c>
      <c r="AO145" s="16" t="n">
        <f aca="false">SUM(AJ145:AM145)</f>
        <v>9</v>
      </c>
    </row>
    <row r="146" customFormat="false" ht="16" hidden="false" customHeight="false" outlineLevel="0" collapsed="false">
      <c r="A146" s="16" t="s">
        <v>298</v>
      </c>
      <c r="B146" s="16" t="n">
        <v>145</v>
      </c>
      <c r="C146" s="143" t="s">
        <v>125</v>
      </c>
      <c r="D146" s="143" t="s">
        <v>131</v>
      </c>
      <c r="E146" s="143" t="s">
        <v>127</v>
      </c>
      <c r="F146" s="143" t="s">
        <v>128</v>
      </c>
      <c r="G146" s="143" t="s">
        <v>128</v>
      </c>
      <c r="H146" s="144" t="s">
        <v>129</v>
      </c>
      <c r="I146" s="16"/>
      <c r="J146" s="139"/>
      <c r="K146" s="139"/>
      <c r="L146" s="139"/>
      <c r="M146" s="139"/>
      <c r="N146" s="139"/>
      <c r="O146" s="16"/>
      <c r="P146" s="16"/>
      <c r="Q146" s="16"/>
      <c r="R146" s="136"/>
      <c r="S146" s="145" t="s">
        <v>119</v>
      </c>
      <c r="T146" s="145"/>
      <c r="U146" s="145" t="s">
        <v>121</v>
      </c>
      <c r="V146" s="146"/>
      <c r="W146" s="146"/>
      <c r="X146" s="146"/>
      <c r="Y146" s="145"/>
      <c r="Z146" s="145"/>
      <c r="AA146" s="145"/>
      <c r="AB146" s="147"/>
      <c r="AC146" s="147"/>
      <c r="AD146" s="147"/>
      <c r="AE146" s="147"/>
      <c r="AF146" s="147"/>
      <c r="AG146" s="147"/>
      <c r="AH146" s="147"/>
      <c r="AI146" s="16"/>
      <c r="AJ146" s="17" t="n">
        <v>1</v>
      </c>
      <c r="AK146" s="17" t="n">
        <v>1</v>
      </c>
      <c r="AL146" s="17" t="n">
        <v>2</v>
      </c>
      <c r="AM146" s="17" t="n">
        <f aca="false">COUNTIF(S146:AH146,"y")</f>
        <v>0</v>
      </c>
      <c r="AN146" s="142" t="n">
        <f aca="false">SUM(AJ146:AL146)</f>
        <v>4</v>
      </c>
      <c r="AO146" s="16" t="n">
        <f aca="false">SUM(AJ146:AM146)</f>
        <v>4</v>
      </c>
    </row>
    <row r="147" customFormat="false" ht="16" hidden="false" customHeight="false" outlineLevel="0" collapsed="false">
      <c r="A147" s="16" t="s">
        <v>299</v>
      </c>
      <c r="B147" s="16" t="n">
        <v>146</v>
      </c>
      <c r="C147" s="156" t="s">
        <v>125</v>
      </c>
      <c r="D147" s="156" t="s">
        <v>126</v>
      </c>
      <c r="E147" s="156" t="s">
        <v>132</v>
      </c>
      <c r="F147" s="156" t="n">
        <v>3</v>
      </c>
      <c r="G147" s="156" t="s">
        <v>142</v>
      </c>
      <c r="H147" s="157" t="s">
        <v>27</v>
      </c>
      <c r="I147" s="136"/>
      <c r="J147" s="138"/>
      <c r="K147" s="138"/>
      <c r="L147" s="139"/>
      <c r="M147" s="139"/>
      <c r="N147" s="139"/>
      <c r="O147" s="150" t="n">
        <v>43435</v>
      </c>
      <c r="P147" s="16"/>
      <c r="Q147" s="16"/>
      <c r="R147" s="136"/>
      <c r="S147" s="147" t="s">
        <v>120</v>
      </c>
      <c r="T147" s="147"/>
      <c r="U147" s="147" t="s">
        <v>121</v>
      </c>
      <c r="V147" s="147"/>
      <c r="W147" s="151" t="s">
        <v>120</v>
      </c>
      <c r="X147" s="151" t="s">
        <v>121</v>
      </c>
      <c r="Y147" s="151" t="s">
        <v>120</v>
      </c>
      <c r="Z147" s="151"/>
      <c r="AA147" s="147"/>
      <c r="AB147" s="147" t="s">
        <v>121</v>
      </c>
      <c r="AC147" s="147"/>
      <c r="AD147" s="147" t="s">
        <v>121</v>
      </c>
      <c r="AE147" s="151"/>
      <c r="AF147" s="151" t="s">
        <v>134</v>
      </c>
      <c r="AG147" s="151" t="s">
        <v>134</v>
      </c>
      <c r="AH147" s="151" t="s">
        <v>119</v>
      </c>
      <c r="AI147" s="16"/>
      <c r="AJ147" s="17" t="n">
        <v>1</v>
      </c>
      <c r="AK147" s="17" t="n">
        <v>3</v>
      </c>
      <c r="AL147" s="17" t="n">
        <v>4</v>
      </c>
      <c r="AM147" s="17" t="n">
        <f aca="false">COUNTIF(S147:AH147,"y")</f>
        <v>2</v>
      </c>
      <c r="AN147" s="142" t="n">
        <f aca="false">SUM(AJ147:AL147)</f>
        <v>8</v>
      </c>
      <c r="AO147" s="16" t="n">
        <f aca="false">SUM(AJ147:AM147)</f>
        <v>10</v>
      </c>
    </row>
    <row r="148" customFormat="false" ht="16" hidden="false" customHeight="false" outlineLevel="0" collapsed="false">
      <c r="A148" s="16" t="s">
        <v>300</v>
      </c>
      <c r="B148" s="16" t="n">
        <v>147</v>
      </c>
      <c r="C148" s="143" t="s">
        <v>125</v>
      </c>
      <c r="D148" s="143" t="s">
        <v>126</v>
      </c>
      <c r="E148" s="158" t="s">
        <v>127</v>
      </c>
      <c r="F148" s="158" t="n">
        <v>13</v>
      </c>
      <c r="G148" s="158" t="s">
        <v>144</v>
      </c>
      <c r="H148" s="159" t="s">
        <v>25</v>
      </c>
      <c r="I148" s="136"/>
      <c r="J148" s="137" t="s">
        <v>301</v>
      </c>
      <c r="K148" s="138"/>
      <c r="L148" s="139"/>
      <c r="M148" s="139"/>
      <c r="N148" s="139"/>
      <c r="O148" s="155" t="n">
        <v>43445</v>
      </c>
      <c r="P148" s="16"/>
      <c r="Q148" s="16"/>
      <c r="R148" s="136"/>
      <c r="S148" s="145"/>
      <c r="T148" s="145" t="s">
        <v>120</v>
      </c>
      <c r="U148" s="145"/>
      <c r="V148" s="146"/>
      <c r="W148" s="146" t="s">
        <v>121</v>
      </c>
      <c r="X148" s="146"/>
      <c r="Y148" s="145"/>
      <c r="Z148" s="145"/>
      <c r="AA148" s="145"/>
      <c r="AB148" s="147"/>
      <c r="AC148" s="147"/>
      <c r="AD148" s="147"/>
      <c r="AE148" s="147"/>
      <c r="AF148" s="147"/>
      <c r="AG148" s="147"/>
      <c r="AH148" s="147"/>
      <c r="AI148" s="16"/>
      <c r="AJ148" s="17"/>
      <c r="AK148" s="17" t="n">
        <v>1</v>
      </c>
      <c r="AL148" s="17" t="n">
        <v>1</v>
      </c>
      <c r="AM148" s="17" t="n">
        <f aca="false">COUNTIF(S148:AH148,"y")</f>
        <v>0</v>
      </c>
      <c r="AN148" s="142" t="n">
        <f aca="false">SUM(AJ148:AL148)</f>
        <v>2</v>
      </c>
      <c r="AO148" s="16" t="n">
        <f aca="false">SUM(AJ148:AM148)</f>
        <v>2</v>
      </c>
    </row>
    <row r="149" customFormat="false" ht="16" hidden="false" customHeight="false" outlineLevel="0" collapsed="false">
      <c r="A149" s="16" t="s">
        <v>302</v>
      </c>
      <c r="B149" s="16" t="n">
        <v>148</v>
      </c>
      <c r="C149" s="158" t="s">
        <v>125</v>
      </c>
      <c r="D149" s="158" t="s">
        <v>131</v>
      </c>
      <c r="E149" s="158" t="s">
        <v>127</v>
      </c>
      <c r="F149" s="158" t="n">
        <v>13</v>
      </c>
      <c r="G149" s="158" t="s">
        <v>144</v>
      </c>
      <c r="H149" s="159" t="s">
        <v>156</v>
      </c>
      <c r="I149" s="136"/>
      <c r="J149" s="138"/>
      <c r="K149" s="138"/>
      <c r="L149" s="139"/>
      <c r="M149" s="139"/>
      <c r="N149" s="139"/>
      <c r="O149" s="155" t="n">
        <v>43445</v>
      </c>
      <c r="P149" s="16"/>
      <c r="Q149" s="16"/>
      <c r="R149" s="136"/>
      <c r="S149" s="145" t="s">
        <v>121</v>
      </c>
      <c r="T149" s="145"/>
      <c r="U149" s="145" t="s">
        <v>121</v>
      </c>
      <c r="V149" s="146"/>
      <c r="W149" s="146"/>
      <c r="X149" s="146"/>
      <c r="Y149" s="145"/>
      <c r="Z149" s="145"/>
      <c r="AA149" s="145"/>
      <c r="AB149" s="147"/>
      <c r="AC149" s="147"/>
      <c r="AD149" s="147"/>
      <c r="AE149" s="147"/>
      <c r="AF149" s="147"/>
      <c r="AG149" s="147"/>
      <c r="AH149" s="147"/>
      <c r="AI149" s="16"/>
      <c r="AJ149" s="17"/>
      <c r="AK149" s="17"/>
      <c r="AL149" s="17" t="n">
        <v>2</v>
      </c>
      <c r="AM149" s="17" t="n">
        <f aca="false">COUNTIF(S149:AH149,"y")</f>
        <v>0</v>
      </c>
      <c r="AN149" s="142" t="n">
        <f aca="false">SUM(AJ149:AL149)</f>
        <v>2</v>
      </c>
      <c r="AO149" s="16" t="n">
        <f aca="false">SUM(AJ149:AM149)</f>
        <v>2</v>
      </c>
    </row>
    <row r="150" customFormat="false" ht="16" hidden="false" customHeight="false" outlineLevel="0" collapsed="false">
      <c r="A150" s="16" t="s">
        <v>303</v>
      </c>
      <c r="B150" s="16" t="n">
        <v>149</v>
      </c>
      <c r="C150" s="143" t="s">
        <v>125</v>
      </c>
      <c r="D150" s="143" t="s">
        <v>126</v>
      </c>
      <c r="E150" s="143" t="s">
        <v>127</v>
      </c>
      <c r="F150" s="143" t="s">
        <v>150</v>
      </c>
      <c r="G150" s="143" t="s">
        <v>150</v>
      </c>
      <c r="H150" s="144" t="s">
        <v>129</v>
      </c>
      <c r="I150" s="143" t="s">
        <v>94</v>
      </c>
      <c r="J150" s="163"/>
      <c r="K150" s="163"/>
      <c r="L150" s="139"/>
      <c r="M150" s="139"/>
      <c r="N150" s="139"/>
      <c r="O150" s="16"/>
      <c r="P150" s="16"/>
      <c r="Q150" s="16"/>
      <c r="R150" s="164"/>
      <c r="S150" s="145"/>
      <c r="T150" s="145"/>
      <c r="U150" s="145" t="s">
        <v>119</v>
      </c>
      <c r="V150" s="146"/>
      <c r="W150" s="146"/>
      <c r="X150" s="146" t="s">
        <v>121</v>
      </c>
      <c r="Y150" s="145"/>
      <c r="Z150" s="145"/>
      <c r="AA150" s="145"/>
      <c r="AB150" s="147"/>
      <c r="AC150" s="147"/>
      <c r="AD150" s="147"/>
      <c r="AE150" s="147"/>
      <c r="AF150" s="147"/>
      <c r="AG150" s="147"/>
      <c r="AH150" s="147"/>
      <c r="AI150" s="16"/>
      <c r="AJ150" s="17" t="n">
        <v>1</v>
      </c>
      <c r="AK150" s="17" t="n">
        <v>1</v>
      </c>
      <c r="AL150" s="17" t="n">
        <v>2</v>
      </c>
      <c r="AM150" s="17" t="n">
        <f aca="false">COUNTIF(S150:AH150,"y")</f>
        <v>0</v>
      </c>
      <c r="AN150" s="142" t="n">
        <f aca="false">SUM(AJ150:AL150)</f>
        <v>4</v>
      </c>
      <c r="AO150" s="16" t="n">
        <f aca="false">SUM(AJ150:AM150)</f>
        <v>4</v>
      </c>
    </row>
    <row r="151" customFormat="false" ht="16" hidden="false" customHeight="false" outlineLevel="0" collapsed="false">
      <c r="A151" s="16" t="s">
        <v>304</v>
      </c>
      <c r="B151" s="16" t="n">
        <v>150</v>
      </c>
      <c r="C151" s="148" t="s">
        <v>125</v>
      </c>
      <c r="D151" s="148" t="s">
        <v>131</v>
      </c>
      <c r="E151" s="148" t="s">
        <v>132</v>
      </c>
      <c r="F151" s="148" t="n">
        <v>4</v>
      </c>
      <c r="G151" s="148" t="s">
        <v>133</v>
      </c>
      <c r="H151" s="149" t="s">
        <v>136</v>
      </c>
      <c r="I151" s="136"/>
      <c r="J151" s="138"/>
      <c r="K151" s="138"/>
      <c r="L151" s="139"/>
      <c r="M151" s="139"/>
      <c r="N151" s="139"/>
      <c r="O151" s="150" t="n">
        <v>43436</v>
      </c>
      <c r="P151" s="16"/>
      <c r="Q151" s="16"/>
      <c r="R151" s="136"/>
      <c r="S151" s="147" t="s">
        <v>119</v>
      </c>
      <c r="T151" s="147" t="s">
        <v>121</v>
      </c>
      <c r="U151" s="147"/>
      <c r="V151" s="147" t="s">
        <v>119</v>
      </c>
      <c r="W151" s="151"/>
      <c r="X151" s="151"/>
      <c r="Y151" s="151"/>
      <c r="Z151" s="151" t="s">
        <v>121</v>
      </c>
      <c r="AA151" s="147"/>
      <c r="AB151" s="147"/>
      <c r="AC151" s="147"/>
      <c r="AD151" s="147" t="s">
        <v>119</v>
      </c>
      <c r="AE151" s="151" t="s">
        <v>134</v>
      </c>
      <c r="AF151" s="151" t="s">
        <v>134</v>
      </c>
      <c r="AG151" s="151"/>
      <c r="AH151" s="151" t="s">
        <v>121</v>
      </c>
      <c r="AI151" s="16"/>
      <c r="AJ151" s="17" t="n">
        <v>3</v>
      </c>
      <c r="AK151" s="17"/>
      <c r="AL151" s="17" t="n">
        <v>3</v>
      </c>
      <c r="AM151" s="17" t="n">
        <f aca="false">COUNTIF(S151:AH151,"y")</f>
        <v>2</v>
      </c>
      <c r="AN151" s="142" t="n">
        <f aca="false">SUM(AJ151:AL151)</f>
        <v>6</v>
      </c>
      <c r="AO151" s="16" t="n">
        <f aca="false">SUM(AJ151:AM151)</f>
        <v>8</v>
      </c>
    </row>
    <row r="152" customFormat="false" ht="16" hidden="false" customHeight="false" outlineLevel="0" collapsed="false">
      <c r="A152" s="16" t="s">
        <v>305</v>
      </c>
      <c r="B152" s="16" t="n">
        <v>151</v>
      </c>
      <c r="C152" s="156" t="s">
        <v>125</v>
      </c>
      <c r="D152" s="156" t="s">
        <v>131</v>
      </c>
      <c r="E152" s="156" t="s">
        <v>132</v>
      </c>
      <c r="F152" s="156" t="n">
        <v>3</v>
      </c>
      <c r="G152" s="156" t="s">
        <v>142</v>
      </c>
      <c r="H152" s="157" t="s">
        <v>25</v>
      </c>
      <c r="I152" s="152"/>
      <c r="J152" s="161"/>
      <c r="K152" s="161"/>
      <c r="L152" s="139"/>
      <c r="M152" s="139"/>
      <c r="N152" s="139"/>
      <c r="O152" s="150" t="n">
        <v>43435</v>
      </c>
      <c r="P152" s="16"/>
      <c r="Q152" s="16"/>
      <c r="R152" s="152"/>
      <c r="S152" s="147" t="s">
        <v>121</v>
      </c>
      <c r="T152" s="147"/>
      <c r="U152" s="147"/>
      <c r="V152" s="147" t="s">
        <v>119</v>
      </c>
      <c r="W152" s="151" t="s">
        <v>119</v>
      </c>
      <c r="X152" s="151" t="s">
        <v>119</v>
      </c>
      <c r="Y152" s="151"/>
      <c r="Z152" s="151"/>
      <c r="AA152" s="147" t="s">
        <v>134</v>
      </c>
      <c r="AB152" s="147"/>
      <c r="AC152" s="147" t="s">
        <v>119</v>
      </c>
      <c r="AD152" s="147"/>
      <c r="AE152" s="151" t="s">
        <v>120</v>
      </c>
      <c r="AF152" s="151" t="s">
        <v>121</v>
      </c>
      <c r="AG152" s="151" t="s">
        <v>121</v>
      </c>
      <c r="AH152" s="151" t="s">
        <v>134</v>
      </c>
      <c r="AI152" s="16"/>
      <c r="AJ152" s="17" t="n">
        <v>4</v>
      </c>
      <c r="AK152" s="17" t="n">
        <v>1</v>
      </c>
      <c r="AL152" s="17" t="n">
        <v>3</v>
      </c>
      <c r="AM152" s="17" t="n">
        <f aca="false">COUNTIF(S152:AH152,"y")</f>
        <v>2</v>
      </c>
      <c r="AN152" s="142" t="n">
        <f aca="false">SUM(AJ152:AL152)</f>
        <v>8</v>
      </c>
      <c r="AO152" s="16" t="n">
        <f aca="false">SUM(AJ152:AM152)</f>
        <v>10</v>
      </c>
    </row>
    <row r="153" customFormat="false" ht="16" hidden="false" customHeight="false" outlineLevel="0" collapsed="false">
      <c r="A153" s="136" t="s">
        <v>306</v>
      </c>
      <c r="B153" s="16" t="n">
        <v>152</v>
      </c>
      <c r="C153" s="148" t="s">
        <v>125</v>
      </c>
      <c r="D153" s="148" t="s">
        <v>126</v>
      </c>
      <c r="E153" s="148" t="s">
        <v>132</v>
      </c>
      <c r="F153" s="148" t="n">
        <v>4</v>
      </c>
      <c r="G153" s="148" t="s">
        <v>133</v>
      </c>
      <c r="H153" s="149" t="s">
        <v>25</v>
      </c>
      <c r="I153" s="136"/>
      <c r="J153" s="138"/>
      <c r="K153" s="138"/>
      <c r="L153" s="138"/>
      <c r="M153" s="138"/>
      <c r="N153" s="138"/>
      <c r="O153" s="150" t="n">
        <v>43436</v>
      </c>
      <c r="P153" s="136"/>
      <c r="Q153" s="136"/>
      <c r="R153" s="136"/>
      <c r="S153" s="147"/>
      <c r="T153" s="147" t="s">
        <v>121</v>
      </c>
      <c r="U153" s="147"/>
      <c r="V153" s="147" t="s">
        <v>121</v>
      </c>
      <c r="W153" s="151" t="s">
        <v>120</v>
      </c>
      <c r="X153" s="151" t="s">
        <v>134</v>
      </c>
      <c r="Y153" s="151" t="s">
        <v>119</v>
      </c>
      <c r="Z153" s="151"/>
      <c r="AA153" s="147" t="s">
        <v>119</v>
      </c>
      <c r="AB153" s="147"/>
      <c r="AC153" s="147" t="s">
        <v>121</v>
      </c>
      <c r="AD153" s="147" t="s">
        <v>119</v>
      </c>
      <c r="AE153" s="151"/>
      <c r="AF153" s="151"/>
      <c r="AG153" s="151" t="s">
        <v>119</v>
      </c>
      <c r="AH153" s="151" t="s">
        <v>119</v>
      </c>
      <c r="AI153" s="16"/>
      <c r="AJ153" s="17" t="n">
        <v>5</v>
      </c>
      <c r="AK153" s="17" t="n">
        <v>1</v>
      </c>
      <c r="AL153" s="17" t="n">
        <v>3</v>
      </c>
      <c r="AM153" s="17" t="n">
        <f aca="false">COUNTIF(S153:AH153,"y")</f>
        <v>1</v>
      </c>
      <c r="AN153" s="142" t="n">
        <f aca="false">SUM(AJ153:AL153)</f>
        <v>9</v>
      </c>
      <c r="AO153" s="16" t="n">
        <f aca="false">SUM(AJ153:AM153)</f>
        <v>10</v>
      </c>
    </row>
    <row r="154" customFormat="false" ht="16" hidden="false" customHeight="false" outlineLevel="0" collapsed="false">
      <c r="A154" s="16" t="s">
        <v>307</v>
      </c>
      <c r="B154" s="16" t="n">
        <v>153</v>
      </c>
      <c r="C154" s="153" t="s">
        <v>125</v>
      </c>
      <c r="D154" s="153" t="s">
        <v>126</v>
      </c>
      <c r="E154" s="153" t="s">
        <v>127</v>
      </c>
      <c r="F154" s="153" t="n">
        <v>10</v>
      </c>
      <c r="G154" s="153" t="s">
        <v>140</v>
      </c>
      <c r="H154" s="154" t="s">
        <v>27</v>
      </c>
      <c r="I154" s="136"/>
      <c r="J154" s="175" t="s">
        <v>197</v>
      </c>
      <c r="K154" s="139" t="s">
        <v>137</v>
      </c>
      <c r="L154" s="139" t="s">
        <v>308</v>
      </c>
      <c r="M154" s="139"/>
      <c r="N154" s="139"/>
      <c r="O154" s="155" t="n">
        <v>43442</v>
      </c>
      <c r="P154" s="16"/>
      <c r="Q154" s="16"/>
      <c r="R154" s="136"/>
      <c r="S154" s="145"/>
      <c r="T154" s="145"/>
      <c r="U154" s="145" t="s">
        <v>121</v>
      </c>
      <c r="V154" s="146" t="s">
        <v>121</v>
      </c>
      <c r="W154" s="146"/>
      <c r="X154" s="146"/>
      <c r="Y154" s="145"/>
      <c r="Z154" s="145"/>
      <c r="AA154" s="145"/>
      <c r="AB154" s="147"/>
      <c r="AC154" s="147"/>
      <c r="AD154" s="147"/>
      <c r="AE154" s="147"/>
      <c r="AF154" s="147"/>
      <c r="AG154" s="147"/>
      <c r="AH154" s="147"/>
      <c r="AI154" s="16"/>
      <c r="AJ154" s="17"/>
      <c r="AK154" s="17"/>
      <c r="AL154" s="17" t="n">
        <v>2</v>
      </c>
      <c r="AM154" s="17" t="n">
        <f aca="false">COUNTIF(S154:AH154,"y")</f>
        <v>0</v>
      </c>
      <c r="AN154" s="142" t="n">
        <f aca="false">SUM(AJ154:AL154)</f>
        <v>2</v>
      </c>
      <c r="AO154" s="16" t="n">
        <f aca="false">SUM(AJ154:AM154)</f>
        <v>2</v>
      </c>
    </row>
    <row r="155" customFormat="false" ht="16" hidden="false" customHeight="false" outlineLevel="0" collapsed="false">
      <c r="A155" s="16" t="s">
        <v>309</v>
      </c>
      <c r="B155" s="16" t="n">
        <v>154</v>
      </c>
      <c r="C155" s="158" t="s">
        <v>125</v>
      </c>
      <c r="D155" s="158" t="s">
        <v>131</v>
      </c>
      <c r="E155" s="158" t="s">
        <v>127</v>
      </c>
      <c r="F155" s="158" t="n">
        <v>13</v>
      </c>
      <c r="G155" s="158" t="s">
        <v>144</v>
      </c>
      <c r="H155" s="159" t="s">
        <v>158</v>
      </c>
      <c r="I155" s="136"/>
      <c r="J155" s="138"/>
      <c r="K155" s="138"/>
      <c r="L155" s="139"/>
      <c r="M155" s="139"/>
      <c r="N155" s="139"/>
      <c r="O155" s="155" t="n">
        <v>43445</v>
      </c>
      <c r="P155" s="16"/>
      <c r="Q155" s="16"/>
      <c r="R155" s="136"/>
      <c r="S155" s="145"/>
      <c r="T155" s="145"/>
      <c r="U155" s="145"/>
      <c r="V155" s="146" t="s">
        <v>119</v>
      </c>
      <c r="W155" s="146"/>
      <c r="X155" s="146" t="s">
        <v>119</v>
      </c>
      <c r="Y155" s="145"/>
      <c r="Z155" s="145"/>
      <c r="AA155" s="145"/>
      <c r="AB155" s="147"/>
      <c r="AC155" s="147"/>
      <c r="AD155" s="147"/>
      <c r="AE155" s="147"/>
      <c r="AF155" s="147"/>
      <c r="AG155" s="147"/>
      <c r="AH155" s="147"/>
      <c r="AI155" s="16"/>
      <c r="AJ155" s="17" t="n">
        <v>2</v>
      </c>
      <c r="AK155" s="17"/>
      <c r="AL155" s="17" t="n">
        <v>2</v>
      </c>
      <c r="AM155" s="17" t="n">
        <f aca="false">COUNTIF(S155:AH155,"y")</f>
        <v>0</v>
      </c>
      <c r="AN155" s="142" t="n">
        <f aca="false">SUM(AJ155:AL155)</f>
        <v>4</v>
      </c>
      <c r="AO155" s="16" t="n">
        <f aca="false">SUM(AJ155:AM155)</f>
        <v>4</v>
      </c>
    </row>
    <row r="156" customFormat="false" ht="16" hidden="false" customHeight="false" outlineLevel="0" collapsed="false">
      <c r="A156" s="16" t="s">
        <v>310</v>
      </c>
      <c r="B156" s="16" t="n">
        <v>155</v>
      </c>
      <c r="C156" s="143" t="s">
        <v>125</v>
      </c>
      <c r="D156" s="143" t="s">
        <v>131</v>
      </c>
      <c r="E156" s="143" t="s">
        <v>127</v>
      </c>
      <c r="F156" s="143" t="s">
        <v>150</v>
      </c>
      <c r="G156" s="143" t="s">
        <v>150</v>
      </c>
      <c r="H156" s="144" t="s">
        <v>129</v>
      </c>
      <c r="I156" s="143" t="s">
        <v>94</v>
      </c>
      <c r="J156" s="163"/>
      <c r="K156" s="163"/>
      <c r="L156" s="139"/>
      <c r="M156" s="139"/>
      <c r="N156" s="139"/>
      <c r="O156" s="16"/>
      <c r="P156" s="16"/>
      <c r="Q156" s="16"/>
      <c r="R156" s="164"/>
      <c r="S156" s="145" t="s">
        <v>119</v>
      </c>
      <c r="T156" s="145"/>
      <c r="U156" s="145"/>
      <c r="V156" s="146"/>
      <c r="W156" s="146" t="s">
        <v>119</v>
      </c>
      <c r="X156" s="146"/>
      <c r="Y156" s="145"/>
      <c r="Z156" s="145"/>
      <c r="AA156" s="145"/>
      <c r="AB156" s="147"/>
      <c r="AC156" s="147"/>
      <c r="AD156" s="147"/>
      <c r="AE156" s="147"/>
      <c r="AF156" s="147"/>
      <c r="AG156" s="147"/>
      <c r="AH156" s="147"/>
      <c r="AI156" s="16"/>
      <c r="AJ156" s="17" t="n">
        <v>2</v>
      </c>
      <c r="AK156" s="17" t="n">
        <v>2</v>
      </c>
      <c r="AL156" s="17" t="n">
        <v>1</v>
      </c>
      <c r="AM156" s="17" t="n">
        <f aca="false">COUNTIF(S156:AH156,"y")</f>
        <v>0</v>
      </c>
      <c r="AN156" s="142" t="n">
        <f aca="false">SUM(AJ156:AL156)</f>
        <v>5</v>
      </c>
      <c r="AO156" s="16" t="n">
        <f aca="false">SUM(AJ156:AM156)</f>
        <v>5</v>
      </c>
    </row>
    <row r="157" customFormat="false" ht="16" hidden="false" customHeight="false" outlineLevel="0" collapsed="false">
      <c r="A157" s="16" t="s">
        <v>311</v>
      </c>
      <c r="B157" s="16" t="n">
        <v>156</v>
      </c>
      <c r="C157" s="158" t="s">
        <v>125</v>
      </c>
      <c r="D157" s="158" t="s">
        <v>126</v>
      </c>
      <c r="E157" s="158" t="s">
        <v>127</v>
      </c>
      <c r="F157" s="158" t="n">
        <v>13</v>
      </c>
      <c r="G157" s="158" t="s">
        <v>144</v>
      </c>
      <c r="H157" s="159" t="s">
        <v>27</v>
      </c>
      <c r="I157" s="136"/>
      <c r="J157" s="138"/>
      <c r="K157" s="138"/>
      <c r="L157" s="139"/>
      <c r="M157" s="139"/>
      <c r="N157" s="139"/>
      <c r="O157" s="155" t="n">
        <v>43445</v>
      </c>
      <c r="P157" s="16"/>
      <c r="Q157" s="16"/>
      <c r="R157" s="136"/>
      <c r="S157" s="145"/>
      <c r="T157" s="145" t="s">
        <v>119</v>
      </c>
      <c r="U157" s="145"/>
      <c r="V157" s="146"/>
      <c r="W157" s="146"/>
      <c r="X157" s="146" t="s">
        <v>119</v>
      </c>
      <c r="Y157" s="145"/>
      <c r="Z157" s="145"/>
      <c r="AA157" s="145"/>
      <c r="AB157" s="147"/>
      <c r="AC157" s="147"/>
      <c r="AD157" s="147"/>
      <c r="AE157" s="147"/>
      <c r="AF157" s="147"/>
      <c r="AG157" s="147"/>
      <c r="AH157" s="147"/>
      <c r="AI157" s="16"/>
      <c r="AJ157" s="17" t="n">
        <v>3</v>
      </c>
      <c r="AK157" s="17" t="n">
        <v>1</v>
      </c>
      <c r="AL157" s="17"/>
      <c r="AM157" s="17" t="n">
        <f aca="false">COUNTIF(S157:AH157,"y")</f>
        <v>0</v>
      </c>
      <c r="AN157" s="142" t="n">
        <f aca="false">SUM(AJ157:AL157)</f>
        <v>4</v>
      </c>
      <c r="AO157" s="16" t="n">
        <f aca="false">SUM(AJ157:AM157)</f>
        <v>4</v>
      </c>
    </row>
    <row r="158" customFormat="false" ht="16" hidden="false" customHeight="false" outlineLevel="0" collapsed="false">
      <c r="A158" s="16" t="s">
        <v>312</v>
      </c>
      <c r="B158" s="16" t="n">
        <v>157</v>
      </c>
      <c r="C158" s="153" t="s">
        <v>125</v>
      </c>
      <c r="D158" s="153" t="s">
        <v>131</v>
      </c>
      <c r="E158" s="153" t="s">
        <v>127</v>
      </c>
      <c r="F158" s="153"/>
      <c r="G158" s="153"/>
      <c r="H158" s="153"/>
      <c r="I158" s="136"/>
      <c r="J158" s="138"/>
      <c r="K158" s="138"/>
      <c r="L158" s="139"/>
      <c r="M158" s="139"/>
      <c r="N158" s="139"/>
      <c r="O158" s="16"/>
      <c r="P158" s="16"/>
      <c r="Q158" s="16"/>
      <c r="R158" s="136"/>
      <c r="S158" s="145" t="s">
        <v>120</v>
      </c>
      <c r="T158" s="145"/>
      <c r="U158" s="145"/>
      <c r="V158" s="146"/>
      <c r="W158" s="146" t="s">
        <v>119</v>
      </c>
      <c r="X158" s="146"/>
      <c r="Y158" s="145"/>
      <c r="Z158" s="145"/>
      <c r="AA158" s="145"/>
      <c r="AB158" s="147"/>
      <c r="AC158" s="147"/>
      <c r="AD158" s="147"/>
      <c r="AE158" s="147"/>
      <c r="AF158" s="147"/>
      <c r="AG158" s="147"/>
      <c r="AH158" s="147"/>
      <c r="AI158" s="16"/>
      <c r="AJ158" s="17" t="n">
        <v>1</v>
      </c>
      <c r="AK158" s="17" t="n">
        <v>2</v>
      </c>
      <c r="AL158" s="17"/>
      <c r="AM158" s="17" t="n">
        <f aca="false">COUNTIF(S158:AH158,"y")</f>
        <v>0</v>
      </c>
      <c r="AN158" s="142" t="n">
        <f aca="false">SUM(AJ158:AL158)</f>
        <v>3</v>
      </c>
      <c r="AO158" s="16" t="n">
        <f aca="false">SUM(AJ158:AM158)</f>
        <v>3</v>
      </c>
    </row>
    <row r="159" customFormat="false" ht="16" hidden="false" customHeight="false" outlineLevel="0" collapsed="false">
      <c r="A159" s="16" t="s">
        <v>313</v>
      </c>
      <c r="B159" s="16" t="n">
        <v>158</v>
      </c>
      <c r="C159" s="165" t="s">
        <v>125</v>
      </c>
      <c r="D159" s="165" t="s">
        <v>126</v>
      </c>
      <c r="E159" s="165" t="s">
        <v>127</v>
      </c>
      <c r="F159" s="165" t="n">
        <v>14</v>
      </c>
      <c r="G159" s="165" t="s">
        <v>154</v>
      </c>
      <c r="H159" s="166" t="s">
        <v>27</v>
      </c>
      <c r="I159" s="136"/>
      <c r="J159" s="138"/>
      <c r="K159" s="138"/>
      <c r="L159" s="139"/>
      <c r="M159" s="139"/>
      <c r="N159" s="139"/>
      <c r="O159" s="155" t="n">
        <v>43446</v>
      </c>
      <c r="P159" s="16"/>
      <c r="Q159" s="16"/>
      <c r="R159" s="136"/>
      <c r="S159" s="145" t="s">
        <v>119</v>
      </c>
      <c r="T159" s="145"/>
      <c r="U159" s="145"/>
      <c r="V159" s="146"/>
      <c r="W159" s="146" t="s">
        <v>119</v>
      </c>
      <c r="X159" s="146"/>
      <c r="Y159" s="145"/>
      <c r="Z159" s="145"/>
      <c r="AA159" s="145"/>
      <c r="AB159" s="147"/>
      <c r="AC159" s="147"/>
      <c r="AD159" s="147"/>
      <c r="AE159" s="147"/>
      <c r="AF159" s="147"/>
      <c r="AG159" s="147"/>
      <c r="AH159" s="147"/>
      <c r="AI159" s="16"/>
      <c r="AJ159" s="17" t="n">
        <v>2</v>
      </c>
      <c r="AK159" s="17" t="n">
        <v>1</v>
      </c>
      <c r="AL159" s="17" t="n">
        <v>1</v>
      </c>
      <c r="AM159" s="17" t="n">
        <f aca="false">COUNTIF(S159:AH159,"y")</f>
        <v>0</v>
      </c>
      <c r="AN159" s="142" t="n">
        <f aca="false">SUM(AJ159:AL159)</f>
        <v>4</v>
      </c>
      <c r="AO159" s="16" t="n">
        <f aca="false">SUM(AJ159:AM159)</f>
        <v>4</v>
      </c>
    </row>
    <row r="160" customFormat="false" ht="16" hidden="false" customHeight="false" outlineLevel="0" collapsed="false">
      <c r="A160" s="16" t="s">
        <v>314</v>
      </c>
      <c r="B160" s="16" t="n">
        <v>159</v>
      </c>
      <c r="C160" s="167" t="s">
        <v>163</v>
      </c>
      <c r="D160" s="167" t="s">
        <v>163</v>
      </c>
      <c r="E160" s="167" t="s">
        <v>163</v>
      </c>
      <c r="F160" s="167" t="s">
        <v>163</v>
      </c>
      <c r="G160" s="167" t="s">
        <v>163</v>
      </c>
      <c r="H160" s="168" t="s">
        <v>163</v>
      </c>
      <c r="I160" s="136"/>
      <c r="J160" s="138"/>
      <c r="K160" s="138"/>
      <c r="L160" s="139"/>
      <c r="M160" s="139"/>
      <c r="N160" s="139"/>
      <c r="O160" s="16"/>
      <c r="P160" s="16"/>
      <c r="Q160" s="16"/>
      <c r="R160" s="136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6"/>
      <c r="AJ160" s="17"/>
      <c r="AK160" s="17"/>
      <c r="AL160" s="17"/>
      <c r="AM160" s="17" t="n">
        <f aca="false">COUNTIF(S160:AH160,"y")</f>
        <v>0</v>
      </c>
      <c r="AN160" s="142" t="n">
        <f aca="false">SUM(AJ160:AL160)</f>
        <v>0</v>
      </c>
      <c r="AO160" s="16" t="n">
        <f aca="false">SUM(AJ160:AM160)</f>
        <v>0</v>
      </c>
    </row>
    <row r="161" customFormat="false" ht="16" hidden="false" customHeight="false" outlineLevel="0" collapsed="false">
      <c r="A161" s="136" t="s">
        <v>315</v>
      </c>
      <c r="B161" s="16" t="n">
        <v>160</v>
      </c>
      <c r="C161" s="156" t="s">
        <v>125</v>
      </c>
      <c r="D161" s="156" t="s">
        <v>131</v>
      </c>
      <c r="E161" s="156" t="s">
        <v>132</v>
      </c>
      <c r="F161" s="156" t="n">
        <v>3</v>
      </c>
      <c r="G161" s="156" t="s">
        <v>142</v>
      </c>
      <c r="H161" s="157" t="s">
        <v>27</v>
      </c>
      <c r="I161" s="136"/>
      <c r="J161" s="138"/>
      <c r="K161" s="138"/>
      <c r="L161" s="138"/>
      <c r="M161" s="138"/>
      <c r="N161" s="138"/>
      <c r="O161" s="150" t="n">
        <v>43435</v>
      </c>
      <c r="P161" s="136"/>
      <c r="Q161" s="136"/>
      <c r="R161" s="136"/>
      <c r="S161" s="147" t="s">
        <v>119</v>
      </c>
      <c r="T161" s="147" t="s">
        <v>119</v>
      </c>
      <c r="U161" s="147" t="s">
        <v>121</v>
      </c>
      <c r="V161" s="147"/>
      <c r="W161" s="151" t="s">
        <v>121</v>
      </c>
      <c r="X161" s="151" t="s">
        <v>134</v>
      </c>
      <c r="Y161" s="151"/>
      <c r="Z161" s="151" t="s">
        <v>134</v>
      </c>
      <c r="AA161" s="147" t="s">
        <v>119</v>
      </c>
      <c r="AB161" s="147" t="s">
        <v>119</v>
      </c>
      <c r="AC161" s="147"/>
      <c r="AD161" s="147" t="s">
        <v>120</v>
      </c>
      <c r="AE161" s="151"/>
      <c r="AF161" s="151" t="s">
        <v>119</v>
      </c>
      <c r="AG161" s="151"/>
      <c r="AH161" s="151" t="s">
        <v>120</v>
      </c>
      <c r="AI161" s="16"/>
      <c r="AJ161" s="17" t="n">
        <v>5</v>
      </c>
      <c r="AK161" s="17" t="n">
        <v>2</v>
      </c>
      <c r="AL161" s="17" t="n">
        <v>2</v>
      </c>
      <c r="AM161" s="17" t="n">
        <f aca="false">COUNTIF(S161:AH161,"y")</f>
        <v>2</v>
      </c>
      <c r="AN161" s="142" t="n">
        <f aca="false">SUM(AJ161:AL161)</f>
        <v>9</v>
      </c>
      <c r="AO161" s="16" t="n">
        <f aca="false">SUM(AJ161:AM161)</f>
        <v>11</v>
      </c>
    </row>
    <row r="162" customFormat="false" ht="16" hidden="false" customHeight="false" outlineLevel="0" collapsed="false">
      <c r="A162" s="16" t="s">
        <v>316</v>
      </c>
      <c r="B162" s="16" t="n">
        <v>161</v>
      </c>
      <c r="C162" s="165" t="s">
        <v>125</v>
      </c>
      <c r="D162" s="165" t="s">
        <v>126</v>
      </c>
      <c r="E162" s="165" t="s">
        <v>127</v>
      </c>
      <c r="F162" s="165" t="n">
        <v>14</v>
      </c>
      <c r="G162" s="165" t="s">
        <v>154</v>
      </c>
      <c r="H162" s="166" t="s">
        <v>156</v>
      </c>
      <c r="I162" s="136"/>
      <c r="J162" s="138"/>
      <c r="K162" s="138"/>
      <c r="L162" s="139"/>
      <c r="M162" s="139"/>
      <c r="N162" s="139"/>
      <c r="O162" s="155" t="n">
        <v>43446</v>
      </c>
      <c r="P162" s="16"/>
      <c r="Q162" s="16"/>
      <c r="R162" s="136"/>
      <c r="S162" s="145" t="s">
        <v>119</v>
      </c>
      <c r="T162" s="145"/>
      <c r="U162" s="145"/>
      <c r="V162" s="146"/>
      <c r="W162" s="146" t="s">
        <v>119</v>
      </c>
      <c r="X162" s="146"/>
      <c r="Y162" s="145"/>
      <c r="Z162" s="145"/>
      <c r="AA162" s="145"/>
      <c r="AB162" s="147"/>
      <c r="AC162" s="147"/>
      <c r="AD162" s="147"/>
      <c r="AE162" s="147"/>
      <c r="AF162" s="147"/>
      <c r="AG162" s="147"/>
      <c r="AH162" s="147"/>
      <c r="AI162" s="16"/>
      <c r="AJ162" s="17" t="n">
        <v>2</v>
      </c>
      <c r="AK162" s="17"/>
      <c r="AL162" s="17" t="n">
        <v>1</v>
      </c>
      <c r="AM162" s="17" t="n">
        <f aca="false">COUNTIF(S162:AH162,"y")</f>
        <v>0</v>
      </c>
      <c r="AN162" s="142" t="n">
        <f aca="false">SUM(AJ162:AL162)</f>
        <v>3</v>
      </c>
      <c r="AO162" s="16" t="n">
        <f aca="false">SUM(AJ162:AM162)</f>
        <v>3</v>
      </c>
    </row>
    <row r="163" customFormat="false" ht="16" hidden="false" customHeight="false" outlineLevel="0" collapsed="false">
      <c r="A163" s="16" t="s">
        <v>317</v>
      </c>
      <c r="B163" s="16" t="n">
        <v>162</v>
      </c>
      <c r="C163" s="158" t="s">
        <v>125</v>
      </c>
      <c r="D163" s="158" t="s">
        <v>126</v>
      </c>
      <c r="E163" s="158" t="s">
        <v>127</v>
      </c>
      <c r="F163" s="158" t="n">
        <v>13</v>
      </c>
      <c r="G163" s="158" t="s">
        <v>144</v>
      </c>
      <c r="H163" s="159" t="s">
        <v>158</v>
      </c>
      <c r="I163" s="136"/>
      <c r="J163" s="138"/>
      <c r="K163" s="138"/>
      <c r="L163" s="139"/>
      <c r="M163" s="139"/>
      <c r="N163" s="139"/>
      <c r="O163" s="155" t="n">
        <v>43445</v>
      </c>
      <c r="P163" s="16"/>
      <c r="Q163" s="16"/>
      <c r="R163" s="136"/>
      <c r="S163" s="145"/>
      <c r="T163" s="145" t="s">
        <v>119</v>
      </c>
      <c r="U163" s="145"/>
      <c r="V163" s="146"/>
      <c r="W163" s="146"/>
      <c r="X163" s="146" t="s">
        <v>119</v>
      </c>
      <c r="Y163" s="145"/>
      <c r="Z163" s="145"/>
      <c r="AA163" s="145"/>
      <c r="AB163" s="147"/>
      <c r="AC163" s="147"/>
      <c r="AD163" s="147"/>
      <c r="AE163" s="147"/>
      <c r="AF163" s="147"/>
      <c r="AG163" s="147"/>
      <c r="AH163" s="147"/>
      <c r="AI163" s="16"/>
      <c r="AJ163" s="17" t="n">
        <v>3</v>
      </c>
      <c r="AK163" s="17"/>
      <c r="AL163" s="17"/>
      <c r="AM163" s="17" t="n">
        <f aca="false">COUNTIF(S163:AH163,"y")</f>
        <v>0</v>
      </c>
      <c r="AN163" s="142" t="n">
        <f aca="false">SUM(AJ163:AL163)</f>
        <v>3</v>
      </c>
      <c r="AO163" s="16" t="n">
        <f aca="false">SUM(AJ163:AM163)</f>
        <v>3</v>
      </c>
    </row>
    <row r="164" customFormat="false" ht="16" hidden="false" customHeight="false" outlineLevel="0" collapsed="false">
      <c r="A164" s="136" t="s">
        <v>318</v>
      </c>
      <c r="B164" s="16" t="n">
        <v>163</v>
      </c>
      <c r="C164" s="162" t="s">
        <v>125</v>
      </c>
      <c r="D164" s="162" t="s">
        <v>131</v>
      </c>
      <c r="E164" s="162" t="s">
        <v>132</v>
      </c>
      <c r="F164" s="170" t="s">
        <v>182</v>
      </c>
      <c r="G164" s="170" t="s">
        <v>182</v>
      </c>
      <c r="H164" s="169" t="s">
        <v>129</v>
      </c>
      <c r="I164" s="152"/>
      <c r="J164" s="161"/>
      <c r="K164" s="161"/>
      <c r="L164" s="138"/>
      <c r="M164" s="138"/>
      <c r="N164" s="138"/>
      <c r="O164" s="136"/>
      <c r="P164" s="136"/>
      <c r="Q164" s="136"/>
      <c r="R164" s="152"/>
      <c r="S164" s="147" t="s">
        <v>119</v>
      </c>
      <c r="T164" s="147"/>
      <c r="U164" s="147" t="s">
        <v>119</v>
      </c>
      <c r="V164" s="147"/>
      <c r="W164" s="151" t="s">
        <v>120</v>
      </c>
      <c r="X164" s="151" t="s">
        <v>120</v>
      </c>
      <c r="Y164" s="151"/>
      <c r="Z164" s="151" t="s">
        <v>119</v>
      </c>
      <c r="AA164" s="147"/>
      <c r="AB164" s="147" t="s">
        <v>120</v>
      </c>
      <c r="AC164" s="147"/>
      <c r="AD164" s="147" t="s">
        <v>121</v>
      </c>
      <c r="AE164" s="151"/>
      <c r="AF164" s="151" t="s">
        <v>119</v>
      </c>
      <c r="AG164" s="151" t="s">
        <v>119</v>
      </c>
      <c r="AH164" s="151" t="s">
        <v>121</v>
      </c>
      <c r="AI164" s="16"/>
      <c r="AJ164" s="17" t="n">
        <v>5</v>
      </c>
      <c r="AK164" s="17" t="n">
        <v>3</v>
      </c>
      <c r="AL164" s="17" t="n">
        <v>2</v>
      </c>
      <c r="AM164" s="17" t="n">
        <f aca="false">COUNTIF(S164:AH164,"y")</f>
        <v>0</v>
      </c>
      <c r="AN164" s="142" t="n">
        <f aca="false">SUM(AJ164:AL164)</f>
        <v>10</v>
      </c>
      <c r="AO164" s="16" t="n">
        <f aca="false">SUM(AJ164:AM164)</f>
        <v>10</v>
      </c>
    </row>
    <row r="165" customFormat="false" ht="16" hidden="false" customHeight="false" outlineLevel="0" collapsed="false">
      <c r="A165" s="16" t="s">
        <v>319</v>
      </c>
      <c r="B165" s="16" t="n">
        <v>164</v>
      </c>
      <c r="C165" s="165" t="s">
        <v>125</v>
      </c>
      <c r="D165" s="165" t="s">
        <v>126</v>
      </c>
      <c r="E165" s="165" t="s">
        <v>127</v>
      </c>
      <c r="F165" s="165" t="n">
        <v>14</v>
      </c>
      <c r="G165" s="165" t="s">
        <v>154</v>
      </c>
      <c r="H165" s="166" t="s">
        <v>136</v>
      </c>
      <c r="I165" s="136"/>
      <c r="J165" s="138"/>
      <c r="K165" s="138"/>
      <c r="L165" s="139"/>
      <c r="M165" s="139"/>
      <c r="N165" s="139"/>
      <c r="O165" s="155" t="n">
        <v>43446</v>
      </c>
      <c r="P165" s="16"/>
      <c r="Q165" s="16"/>
      <c r="R165" s="136"/>
      <c r="S165" s="145" t="s">
        <v>120</v>
      </c>
      <c r="T165" s="145"/>
      <c r="U165" s="145" t="s">
        <v>121</v>
      </c>
      <c r="V165" s="146"/>
      <c r="W165" s="146"/>
      <c r="X165" s="146"/>
      <c r="Y165" s="145"/>
      <c r="Z165" s="145"/>
      <c r="AA165" s="145"/>
      <c r="AB165" s="147"/>
      <c r="AC165" s="147"/>
      <c r="AD165" s="147"/>
      <c r="AE165" s="147"/>
      <c r="AF165" s="147"/>
      <c r="AG165" s="147"/>
      <c r="AH165" s="147"/>
      <c r="AI165" s="16"/>
      <c r="AJ165" s="17"/>
      <c r="AK165" s="17" t="n">
        <v>1</v>
      </c>
      <c r="AL165" s="17" t="n">
        <v>1</v>
      </c>
      <c r="AM165" s="17" t="n">
        <f aca="false">COUNTIF(S165:AH165,"y")</f>
        <v>0</v>
      </c>
      <c r="AN165" s="142" t="n">
        <f aca="false">SUM(AJ165:AL165)</f>
        <v>2</v>
      </c>
      <c r="AO165" s="16" t="n">
        <f aca="false">SUM(AJ165:AM165)</f>
        <v>2</v>
      </c>
    </row>
    <row r="166" customFormat="false" ht="16" hidden="false" customHeight="false" outlineLevel="0" collapsed="false">
      <c r="A166" s="136" t="s">
        <v>320</v>
      </c>
      <c r="B166" s="16" t="n">
        <v>165</v>
      </c>
      <c r="C166" s="153" t="s">
        <v>125</v>
      </c>
      <c r="D166" s="153" t="s">
        <v>131</v>
      </c>
      <c r="E166" s="153" t="s">
        <v>132</v>
      </c>
      <c r="F166" s="153" t="n">
        <v>2</v>
      </c>
      <c r="G166" s="153" t="s">
        <v>207</v>
      </c>
      <c r="H166" s="154" t="s">
        <v>27</v>
      </c>
      <c r="I166" s="152"/>
      <c r="J166" s="161"/>
      <c r="K166" s="161"/>
      <c r="L166" s="138"/>
      <c r="M166" s="138"/>
      <c r="N166" s="138"/>
      <c r="O166" s="155" t="n">
        <v>43434</v>
      </c>
      <c r="P166" s="176" t="n">
        <v>0.608333333333333</v>
      </c>
      <c r="Q166" s="176"/>
      <c r="R166" s="152"/>
      <c r="S166" s="147"/>
      <c r="T166" s="147"/>
      <c r="U166" s="147"/>
      <c r="V166" s="147"/>
      <c r="W166" s="151"/>
      <c r="X166" s="151" t="s">
        <v>121</v>
      </c>
      <c r="Y166" s="151"/>
      <c r="Z166" s="151" t="s">
        <v>121</v>
      </c>
      <c r="AA166" s="147" t="s">
        <v>120</v>
      </c>
      <c r="AB166" s="147" t="s">
        <v>119</v>
      </c>
      <c r="AC166" s="147"/>
      <c r="AD166" s="147"/>
      <c r="AE166" s="151"/>
      <c r="AF166" s="151" t="s">
        <v>119</v>
      </c>
      <c r="AG166" s="151"/>
      <c r="AH166" s="151" t="s">
        <v>119</v>
      </c>
      <c r="AI166" s="16"/>
      <c r="AJ166" s="17" t="n">
        <v>3</v>
      </c>
      <c r="AK166" s="17" t="n">
        <v>1</v>
      </c>
      <c r="AL166" s="17" t="n">
        <v>2</v>
      </c>
      <c r="AM166" s="17" t="n">
        <f aca="false">COUNTIF(S166:AH166,"y")</f>
        <v>0</v>
      </c>
      <c r="AN166" s="142" t="n">
        <f aca="false">SUM(AJ166:AL166)</f>
        <v>6</v>
      </c>
      <c r="AO166" s="16" t="n">
        <f aca="false">SUM(AJ166:AM166)</f>
        <v>6</v>
      </c>
    </row>
    <row r="167" customFormat="false" ht="16" hidden="false" customHeight="false" outlineLevel="0" collapsed="false">
      <c r="A167" s="136" t="s">
        <v>321</v>
      </c>
      <c r="B167" s="16" t="n">
        <v>166</v>
      </c>
      <c r="C167" s="162" t="s">
        <v>125</v>
      </c>
      <c r="D167" s="162" t="s">
        <v>126</v>
      </c>
      <c r="E167" s="162" t="s">
        <v>132</v>
      </c>
      <c r="F167" s="170" t="s">
        <v>182</v>
      </c>
      <c r="G167" s="170" t="s">
        <v>182</v>
      </c>
      <c r="H167" s="169" t="s">
        <v>129</v>
      </c>
      <c r="I167" s="136"/>
      <c r="J167" s="138"/>
      <c r="K167" s="138"/>
      <c r="L167" s="138"/>
      <c r="M167" s="138"/>
      <c r="N167" s="138"/>
      <c r="O167" s="136"/>
      <c r="P167" s="136"/>
      <c r="Q167" s="136"/>
      <c r="R167" s="136"/>
      <c r="S167" s="147" t="s">
        <v>119</v>
      </c>
      <c r="T167" s="147" t="s">
        <v>121</v>
      </c>
      <c r="U167" s="147"/>
      <c r="V167" s="147"/>
      <c r="W167" s="151" t="s">
        <v>119</v>
      </c>
      <c r="X167" s="151"/>
      <c r="Y167" s="151" t="s">
        <v>134</v>
      </c>
      <c r="Z167" s="151"/>
      <c r="AA167" s="147" t="s">
        <v>119</v>
      </c>
      <c r="AB167" s="147"/>
      <c r="AC167" s="147" t="s">
        <v>121</v>
      </c>
      <c r="AD167" s="147" t="s">
        <v>121</v>
      </c>
      <c r="AE167" s="151"/>
      <c r="AF167" s="151"/>
      <c r="AG167" s="151" t="s">
        <v>134</v>
      </c>
      <c r="AH167" s="151"/>
      <c r="AI167" s="16"/>
      <c r="AJ167" s="17" t="n">
        <v>3</v>
      </c>
      <c r="AK167" s="17"/>
      <c r="AL167" s="17" t="n">
        <v>3</v>
      </c>
      <c r="AM167" s="17" t="n">
        <f aca="false">COUNTIF(S167:AH167,"y")</f>
        <v>2</v>
      </c>
      <c r="AN167" s="142" t="n">
        <f aca="false">SUM(AJ167:AL167)</f>
        <v>6</v>
      </c>
      <c r="AO167" s="16" t="n">
        <f aca="false">SUM(AJ167:AM167)</f>
        <v>8</v>
      </c>
    </row>
    <row r="168" customFormat="false" ht="16" hidden="false" customHeight="false" outlineLevel="0" collapsed="false">
      <c r="A168" s="136" t="s">
        <v>322</v>
      </c>
      <c r="B168" s="16" t="n">
        <v>167</v>
      </c>
      <c r="C168" s="153" t="s">
        <v>125</v>
      </c>
      <c r="D168" s="153" t="s">
        <v>126</v>
      </c>
      <c r="E168" s="153" t="s">
        <v>132</v>
      </c>
      <c r="F168" s="153" t="n">
        <v>6</v>
      </c>
      <c r="G168" s="153" t="s">
        <v>188</v>
      </c>
      <c r="H168" s="154" t="s">
        <v>27</v>
      </c>
      <c r="I168" s="136"/>
      <c r="J168" s="138"/>
      <c r="K168" s="138"/>
      <c r="L168" s="138"/>
      <c r="M168" s="138"/>
      <c r="N168" s="138"/>
      <c r="O168" s="155" t="n">
        <v>43438</v>
      </c>
      <c r="P168" s="136"/>
      <c r="Q168" s="136"/>
      <c r="R168" s="136"/>
      <c r="S168" s="147" t="s">
        <v>119</v>
      </c>
      <c r="T168" s="147"/>
      <c r="U168" s="147"/>
      <c r="V168" s="147" t="s">
        <v>121</v>
      </c>
      <c r="W168" s="151" t="s">
        <v>120</v>
      </c>
      <c r="X168" s="151" t="s">
        <v>120</v>
      </c>
      <c r="Y168" s="151"/>
      <c r="Z168" s="151" t="s">
        <v>119</v>
      </c>
      <c r="AA168" s="147"/>
      <c r="AB168" s="147"/>
      <c r="AC168" s="147" t="s">
        <v>119</v>
      </c>
      <c r="AD168" s="147"/>
      <c r="AE168" s="151" t="s">
        <v>119</v>
      </c>
      <c r="AF168" s="151"/>
      <c r="AG168" s="151" t="s">
        <v>134</v>
      </c>
      <c r="AH168" s="151"/>
      <c r="AI168" s="16"/>
      <c r="AJ168" s="17" t="n">
        <v>4</v>
      </c>
      <c r="AK168" s="17" t="n">
        <v>2</v>
      </c>
      <c r="AL168" s="17" t="n">
        <v>1</v>
      </c>
      <c r="AM168" s="17" t="n">
        <f aca="false">COUNTIF(S168:AH168,"y")</f>
        <v>1</v>
      </c>
      <c r="AN168" s="142" t="n">
        <f aca="false">SUM(AJ168:AL168)</f>
        <v>7</v>
      </c>
      <c r="AO168" s="16" t="n">
        <f aca="false">SUM(AJ168:AM168)</f>
        <v>8</v>
      </c>
    </row>
    <row r="169" customFormat="false" ht="16" hidden="false" customHeight="false" outlineLevel="0" collapsed="false">
      <c r="A169" s="16" t="s">
        <v>323</v>
      </c>
      <c r="B169" s="16" t="n">
        <v>168</v>
      </c>
      <c r="C169" s="158" t="s">
        <v>125</v>
      </c>
      <c r="D169" s="158" t="s">
        <v>131</v>
      </c>
      <c r="E169" s="158" t="s">
        <v>127</v>
      </c>
      <c r="F169" s="158" t="n">
        <v>13</v>
      </c>
      <c r="G169" s="158" t="s">
        <v>144</v>
      </c>
      <c r="H169" s="159" t="s">
        <v>27</v>
      </c>
      <c r="I169" s="136"/>
      <c r="J169" s="138"/>
      <c r="K169" s="138"/>
      <c r="L169" s="139"/>
      <c r="M169" s="139"/>
      <c r="N169" s="139"/>
      <c r="O169" s="155" t="n">
        <v>43445</v>
      </c>
      <c r="P169" s="16"/>
      <c r="Q169" s="16"/>
      <c r="R169" s="136"/>
      <c r="S169" s="145"/>
      <c r="T169" s="145"/>
      <c r="U169" s="145" t="s">
        <v>134</v>
      </c>
      <c r="V169" s="146"/>
      <c r="W169" s="146" t="s">
        <v>119</v>
      </c>
      <c r="X169" s="146"/>
      <c r="Y169" s="145"/>
      <c r="Z169" s="145"/>
      <c r="AA169" s="145"/>
      <c r="AB169" s="147"/>
      <c r="AC169" s="147"/>
      <c r="AD169" s="147"/>
      <c r="AE169" s="147"/>
      <c r="AF169" s="147"/>
      <c r="AG169" s="147"/>
      <c r="AH169" s="147"/>
      <c r="AI169" s="16"/>
      <c r="AJ169" s="17" t="n">
        <v>1</v>
      </c>
      <c r="AK169" s="17"/>
      <c r="AL169" s="17"/>
      <c r="AM169" s="17" t="n">
        <f aca="false">COUNTIF(S169:AH169,"y")</f>
        <v>1</v>
      </c>
      <c r="AN169" s="142" t="n">
        <f aca="false">SUM(AJ169:AL169)</f>
        <v>1</v>
      </c>
      <c r="AO169" s="16" t="n">
        <f aca="false">SUM(AJ169:AM169)</f>
        <v>2</v>
      </c>
    </row>
    <row r="170" customFormat="false" ht="16" hidden="false" customHeight="false" outlineLevel="0" collapsed="false">
      <c r="A170" s="16" t="s">
        <v>324</v>
      </c>
      <c r="B170" s="16" t="n">
        <v>169</v>
      </c>
      <c r="C170" s="158" t="s">
        <v>125</v>
      </c>
      <c r="D170" s="158" t="s">
        <v>131</v>
      </c>
      <c r="E170" s="158" t="s">
        <v>127</v>
      </c>
      <c r="F170" s="158" t="n">
        <v>13</v>
      </c>
      <c r="G170" s="158" t="s">
        <v>144</v>
      </c>
      <c r="H170" s="159" t="s">
        <v>136</v>
      </c>
      <c r="I170" s="16"/>
      <c r="J170" s="139"/>
      <c r="K170" s="139"/>
      <c r="L170" s="139"/>
      <c r="M170" s="139"/>
      <c r="N170" s="139"/>
      <c r="O170" s="155" t="n">
        <v>43445</v>
      </c>
      <c r="P170" s="16"/>
      <c r="Q170" s="16"/>
      <c r="R170" s="136"/>
      <c r="S170" s="145" t="s">
        <v>120</v>
      </c>
      <c r="T170" s="145"/>
      <c r="U170" s="145"/>
      <c r="V170" s="146"/>
      <c r="W170" s="146" t="s">
        <v>119</v>
      </c>
      <c r="X170" s="146"/>
      <c r="Y170" s="145"/>
      <c r="Z170" s="145"/>
      <c r="AA170" s="145"/>
      <c r="AB170" s="147"/>
      <c r="AC170" s="147"/>
      <c r="AD170" s="147"/>
      <c r="AE170" s="147"/>
      <c r="AF170" s="147"/>
      <c r="AG170" s="147"/>
      <c r="AH170" s="147"/>
      <c r="AI170" s="16"/>
      <c r="AJ170" s="17" t="n">
        <v>1</v>
      </c>
      <c r="AK170" s="17" t="n">
        <v>2</v>
      </c>
      <c r="AL170" s="17"/>
      <c r="AM170" s="17" t="n">
        <f aca="false">COUNTIF(S170:AH170,"y")</f>
        <v>0</v>
      </c>
      <c r="AN170" s="142" t="n">
        <f aca="false">SUM(AJ170:AL170)</f>
        <v>3</v>
      </c>
      <c r="AO170" s="16" t="n">
        <f aca="false">SUM(AJ170:AM170)</f>
        <v>3</v>
      </c>
    </row>
    <row r="171" customFormat="false" ht="16" hidden="false" customHeight="false" outlineLevel="0" collapsed="false">
      <c r="A171" s="16" t="s">
        <v>325</v>
      </c>
      <c r="B171" s="16" t="n">
        <v>170</v>
      </c>
      <c r="C171" s="143" t="s">
        <v>125</v>
      </c>
      <c r="D171" s="143" t="s">
        <v>131</v>
      </c>
      <c r="E171" s="143" t="s">
        <v>127</v>
      </c>
      <c r="F171" s="143" t="s">
        <v>150</v>
      </c>
      <c r="G171" s="143" t="s">
        <v>150</v>
      </c>
      <c r="H171" s="144" t="s">
        <v>129</v>
      </c>
      <c r="I171" s="143" t="s">
        <v>94</v>
      </c>
      <c r="J171" s="163"/>
      <c r="K171" s="163"/>
      <c r="L171" s="139"/>
      <c r="M171" s="139"/>
      <c r="N171" s="139"/>
      <c r="O171" s="16"/>
      <c r="P171" s="16"/>
      <c r="Q171" s="16"/>
      <c r="R171" s="164"/>
      <c r="S171" s="145"/>
      <c r="T171" s="145" t="s">
        <v>119</v>
      </c>
      <c r="U171" s="145"/>
      <c r="V171" s="146"/>
      <c r="W171" s="146" t="s">
        <v>120</v>
      </c>
      <c r="X171" s="146"/>
      <c r="Y171" s="145"/>
      <c r="Z171" s="145"/>
      <c r="AA171" s="145"/>
      <c r="AB171" s="147"/>
      <c r="AC171" s="147"/>
      <c r="AD171" s="147"/>
      <c r="AE171" s="147"/>
      <c r="AF171" s="147"/>
      <c r="AG171" s="147"/>
      <c r="AH171" s="147"/>
      <c r="AI171" s="16"/>
      <c r="AJ171" s="17" t="n">
        <v>2</v>
      </c>
      <c r="AK171" s="17" t="n">
        <v>2</v>
      </c>
      <c r="AL171" s="17" t="n">
        <v>1</v>
      </c>
      <c r="AM171" s="17" t="n">
        <f aca="false">COUNTIF(S171:AH171,"y")</f>
        <v>0</v>
      </c>
      <c r="AN171" s="142" t="n">
        <f aca="false">SUM(AJ171:AL171)</f>
        <v>5</v>
      </c>
      <c r="AO171" s="16" t="n">
        <f aca="false">SUM(AJ171:AM171)</f>
        <v>5</v>
      </c>
    </row>
    <row r="172" customFormat="false" ht="16" hidden="false" customHeight="false" outlineLevel="0" collapsed="false">
      <c r="A172" s="136" t="s">
        <v>326</v>
      </c>
      <c r="B172" s="16" t="n">
        <v>171</v>
      </c>
      <c r="C172" s="153" t="s">
        <v>125</v>
      </c>
      <c r="D172" s="153" t="s">
        <v>126</v>
      </c>
      <c r="E172" s="153" t="s">
        <v>132</v>
      </c>
      <c r="F172" s="153" t="n">
        <v>2</v>
      </c>
      <c r="G172" s="153" t="s">
        <v>207</v>
      </c>
      <c r="H172" s="154" t="s">
        <v>27</v>
      </c>
      <c r="I172" s="152"/>
      <c r="J172" s="161"/>
      <c r="K172" s="139" t="s">
        <v>137</v>
      </c>
      <c r="L172" s="138" t="s">
        <v>327</v>
      </c>
      <c r="M172" s="138"/>
      <c r="N172" s="138"/>
      <c r="O172" s="155" t="n">
        <v>43434</v>
      </c>
      <c r="P172" s="136"/>
      <c r="Q172" s="136"/>
      <c r="R172" s="152"/>
      <c r="S172" s="145"/>
      <c r="T172" s="145"/>
      <c r="U172" s="145" t="s">
        <v>121</v>
      </c>
      <c r="V172" s="145" t="s">
        <v>120</v>
      </c>
      <c r="W172" s="146"/>
      <c r="X172" s="146"/>
      <c r="Y172" s="146"/>
      <c r="Z172" s="146"/>
      <c r="AA172" s="145"/>
      <c r="AB172" s="147"/>
      <c r="AC172" s="147" t="s">
        <v>134</v>
      </c>
      <c r="AD172" s="147"/>
      <c r="AE172" s="151"/>
      <c r="AF172" s="151"/>
      <c r="AG172" s="151"/>
      <c r="AH172" s="151"/>
      <c r="AI172" s="16"/>
      <c r="AJ172" s="17"/>
      <c r="AK172" s="17" t="n">
        <v>1</v>
      </c>
      <c r="AL172" s="17" t="n">
        <v>1</v>
      </c>
      <c r="AM172" s="17" t="n">
        <f aca="false">COUNTIF(S172:AH172,"y")</f>
        <v>1</v>
      </c>
      <c r="AN172" s="142" t="n">
        <f aca="false">SUM(AJ172:AL172)</f>
        <v>2</v>
      </c>
      <c r="AO172" s="16" t="n">
        <f aca="false">SUM(AJ172:AM172)</f>
        <v>3</v>
      </c>
    </row>
    <row r="173" customFormat="false" ht="16" hidden="false" customHeight="false" outlineLevel="0" collapsed="false">
      <c r="A173" s="16" t="s">
        <v>328</v>
      </c>
      <c r="B173" s="16" t="n">
        <v>172</v>
      </c>
      <c r="C173" s="158" t="s">
        <v>125</v>
      </c>
      <c r="D173" s="158" t="s">
        <v>126</v>
      </c>
      <c r="E173" s="158" t="s">
        <v>127</v>
      </c>
      <c r="F173" s="158" t="n">
        <v>8</v>
      </c>
      <c r="G173" s="158" t="s">
        <v>148</v>
      </c>
      <c r="H173" s="158" t="s">
        <v>27</v>
      </c>
      <c r="I173" s="136"/>
      <c r="J173" s="138"/>
      <c r="K173" s="138"/>
      <c r="L173" s="139"/>
      <c r="M173" s="138" t="s">
        <v>169</v>
      </c>
      <c r="N173" s="139" t="s">
        <v>329</v>
      </c>
      <c r="O173" s="155" t="n">
        <v>43440</v>
      </c>
      <c r="P173" s="16"/>
      <c r="Q173" s="16"/>
      <c r="R173" s="136"/>
      <c r="S173" s="145"/>
      <c r="T173" s="145"/>
      <c r="U173" s="145"/>
      <c r="V173" s="146"/>
      <c r="W173" s="146" t="s">
        <v>119</v>
      </c>
      <c r="X173" s="146"/>
      <c r="Y173" s="145"/>
      <c r="Z173" s="145"/>
      <c r="AA173" s="145"/>
      <c r="AB173" s="147"/>
      <c r="AC173" s="147"/>
      <c r="AD173" s="147"/>
      <c r="AE173" s="147"/>
      <c r="AF173" s="147"/>
      <c r="AG173" s="147"/>
      <c r="AH173" s="147"/>
      <c r="AI173" s="16"/>
      <c r="AJ173" s="17" t="n">
        <v>1</v>
      </c>
      <c r="AK173" s="17"/>
      <c r="AL173" s="17"/>
      <c r="AM173" s="17" t="n">
        <f aca="false">COUNTIF(S173:AH173,"y")</f>
        <v>0</v>
      </c>
      <c r="AN173" s="142" t="n">
        <f aca="false">SUM(AJ173:AL173)</f>
        <v>1</v>
      </c>
      <c r="AO173" s="16" t="n">
        <f aca="false">SUM(AJ173:AM173)</f>
        <v>1</v>
      </c>
    </row>
    <row r="174" customFormat="false" ht="16" hidden="false" customHeight="false" outlineLevel="0" collapsed="false">
      <c r="A174" s="16" t="s">
        <v>330</v>
      </c>
      <c r="B174" s="16" t="n">
        <v>173</v>
      </c>
      <c r="C174" s="165" t="s">
        <v>125</v>
      </c>
      <c r="D174" s="165" t="s">
        <v>131</v>
      </c>
      <c r="E174" s="165" t="s">
        <v>127</v>
      </c>
      <c r="F174" s="165" t="n">
        <v>14</v>
      </c>
      <c r="G174" s="165" t="s">
        <v>154</v>
      </c>
      <c r="H174" s="166" t="s">
        <v>27</v>
      </c>
      <c r="I174" s="136"/>
      <c r="J174" s="138"/>
      <c r="K174" s="138"/>
      <c r="L174" s="139"/>
      <c r="M174" s="139"/>
      <c r="N174" s="139"/>
      <c r="O174" s="155" t="n">
        <v>43446</v>
      </c>
      <c r="P174" s="16"/>
      <c r="Q174" s="16"/>
      <c r="R174" s="136"/>
      <c r="S174" s="145"/>
      <c r="T174" s="145" t="s">
        <v>119</v>
      </c>
      <c r="U174" s="145"/>
      <c r="V174" s="146"/>
      <c r="W174" s="146"/>
      <c r="X174" s="146" t="s">
        <v>120</v>
      </c>
      <c r="Y174" s="145"/>
      <c r="Z174" s="145"/>
      <c r="AA174" s="145"/>
      <c r="AB174" s="147"/>
      <c r="AC174" s="147"/>
      <c r="AD174" s="147"/>
      <c r="AE174" s="147"/>
      <c r="AF174" s="147"/>
      <c r="AG174" s="147"/>
      <c r="AH174" s="147"/>
      <c r="AI174" s="16"/>
      <c r="AJ174" s="17" t="n">
        <v>2</v>
      </c>
      <c r="AK174" s="17" t="n">
        <v>1</v>
      </c>
      <c r="AL174" s="17" t="n">
        <v>1</v>
      </c>
      <c r="AM174" s="17" t="n">
        <f aca="false">COUNTIF(S174:AH174,"y")</f>
        <v>0</v>
      </c>
      <c r="AN174" s="142" t="n">
        <f aca="false">SUM(AJ174:AL174)</f>
        <v>4</v>
      </c>
      <c r="AO174" s="16" t="n">
        <f aca="false">SUM(AJ174:AM174)</f>
        <v>4</v>
      </c>
    </row>
    <row r="175" customFormat="false" ht="16" hidden="false" customHeight="false" outlineLevel="0" collapsed="false">
      <c r="A175" s="136" t="s">
        <v>331</v>
      </c>
      <c r="B175" s="16" t="n">
        <v>174</v>
      </c>
      <c r="C175" s="162" t="s">
        <v>125</v>
      </c>
      <c r="D175" s="162" t="s">
        <v>131</v>
      </c>
      <c r="E175" s="162" t="s">
        <v>132</v>
      </c>
      <c r="F175" s="170" t="s">
        <v>182</v>
      </c>
      <c r="G175" s="170" t="s">
        <v>182</v>
      </c>
      <c r="H175" s="169" t="s">
        <v>129</v>
      </c>
      <c r="I175" s="152"/>
      <c r="J175" s="161"/>
      <c r="K175" s="161"/>
      <c r="L175" s="138"/>
      <c r="M175" s="138"/>
      <c r="N175" s="138"/>
      <c r="O175" s="136"/>
      <c r="P175" s="136"/>
      <c r="Q175" s="136"/>
      <c r="R175" s="152"/>
      <c r="S175" s="147"/>
      <c r="T175" s="147" t="s">
        <v>134</v>
      </c>
      <c r="U175" s="147" t="s">
        <v>119</v>
      </c>
      <c r="V175" s="147" t="s">
        <v>119</v>
      </c>
      <c r="W175" s="151"/>
      <c r="X175" s="151" t="s">
        <v>121</v>
      </c>
      <c r="Y175" s="151"/>
      <c r="Z175" s="151" t="s">
        <v>119</v>
      </c>
      <c r="AA175" s="147" t="s">
        <v>121</v>
      </c>
      <c r="AB175" s="147" t="s">
        <v>120</v>
      </c>
      <c r="AC175" s="147" t="s">
        <v>119</v>
      </c>
      <c r="AD175" s="147" t="s">
        <v>120</v>
      </c>
      <c r="AE175" s="151"/>
      <c r="AF175" s="151" t="s">
        <v>121</v>
      </c>
      <c r="AG175" s="151" t="s">
        <v>119</v>
      </c>
      <c r="AH175" s="151" t="s">
        <v>119</v>
      </c>
      <c r="AI175" s="16"/>
      <c r="AJ175" s="17" t="n">
        <v>6</v>
      </c>
      <c r="AK175" s="17" t="n">
        <v>2</v>
      </c>
      <c r="AL175" s="17" t="n">
        <v>3</v>
      </c>
      <c r="AM175" s="17" t="n">
        <f aca="false">COUNTIF(S175:AH175,"y")</f>
        <v>1</v>
      </c>
      <c r="AN175" s="142" t="n">
        <f aca="false">SUM(AJ175:AL175)</f>
        <v>11</v>
      </c>
      <c r="AO175" s="16" t="n">
        <f aca="false">SUM(AJ175:AM175)</f>
        <v>12</v>
      </c>
    </row>
    <row r="176" customFormat="false" ht="16" hidden="false" customHeight="false" outlineLevel="0" collapsed="false">
      <c r="A176" s="16" t="s">
        <v>332</v>
      </c>
      <c r="B176" s="16" t="n">
        <v>175</v>
      </c>
      <c r="C176" s="165" t="s">
        <v>125</v>
      </c>
      <c r="D176" s="165" t="s">
        <v>131</v>
      </c>
      <c r="E176" s="165" t="s">
        <v>127</v>
      </c>
      <c r="F176" s="165" t="n">
        <v>14</v>
      </c>
      <c r="G176" s="165" t="s">
        <v>154</v>
      </c>
      <c r="H176" s="166" t="s">
        <v>156</v>
      </c>
      <c r="I176" s="136"/>
      <c r="J176" s="138"/>
      <c r="K176" s="138"/>
      <c r="L176" s="139"/>
      <c r="M176" s="139"/>
      <c r="N176" s="139"/>
      <c r="O176" s="155" t="n">
        <v>43446</v>
      </c>
      <c r="P176" s="16"/>
      <c r="Q176" s="16"/>
      <c r="R176" s="136"/>
      <c r="S176" s="145"/>
      <c r="T176" s="145"/>
      <c r="U176" s="145" t="s">
        <v>119</v>
      </c>
      <c r="V176" s="146"/>
      <c r="W176" s="146"/>
      <c r="X176" s="146" t="s">
        <v>119</v>
      </c>
      <c r="Y176" s="145"/>
      <c r="Z176" s="145"/>
      <c r="AA176" s="145"/>
      <c r="AB176" s="147"/>
      <c r="AC176" s="147"/>
      <c r="AD176" s="147"/>
      <c r="AE176" s="147"/>
      <c r="AF176" s="147"/>
      <c r="AG176" s="147"/>
      <c r="AH176" s="147"/>
      <c r="AI176" s="16"/>
      <c r="AJ176" s="17" t="n">
        <v>2</v>
      </c>
      <c r="AK176" s="17" t="n">
        <v>1</v>
      </c>
      <c r="AL176" s="17" t="n">
        <v>1</v>
      </c>
      <c r="AM176" s="17" t="n">
        <f aca="false">COUNTIF(S176:AH176,"y")</f>
        <v>0</v>
      </c>
      <c r="AN176" s="142" t="n">
        <f aca="false">SUM(AJ176:AL176)</f>
        <v>4</v>
      </c>
      <c r="AO176" s="16" t="n">
        <f aca="false">SUM(AJ176:AM176)</f>
        <v>4</v>
      </c>
    </row>
    <row r="177" customFormat="false" ht="16" hidden="false" customHeight="false" outlineLevel="0" collapsed="false">
      <c r="A177" s="16" t="s">
        <v>333</v>
      </c>
      <c r="B177" s="16" t="n">
        <v>176</v>
      </c>
      <c r="C177" s="143" t="s">
        <v>125</v>
      </c>
      <c r="D177" s="143" t="s">
        <v>131</v>
      </c>
      <c r="E177" s="143" t="s">
        <v>127</v>
      </c>
      <c r="F177" s="143" t="s">
        <v>128</v>
      </c>
      <c r="G177" s="143" t="s">
        <v>128</v>
      </c>
      <c r="H177" s="144" t="s">
        <v>129</v>
      </c>
      <c r="I177" s="16"/>
      <c r="J177" s="139"/>
      <c r="K177" s="139"/>
      <c r="L177" s="139"/>
      <c r="M177" s="139"/>
      <c r="N177" s="139"/>
      <c r="O177" s="16"/>
      <c r="P177" s="16"/>
      <c r="Q177" s="16"/>
      <c r="R177" s="136"/>
      <c r="S177" s="145"/>
      <c r="T177" s="145"/>
      <c r="U177" s="145" t="s">
        <v>121</v>
      </c>
      <c r="V177" s="146"/>
      <c r="W177" s="146" t="s">
        <v>121</v>
      </c>
      <c r="X177" s="146"/>
      <c r="Y177" s="145"/>
      <c r="Z177" s="145"/>
      <c r="AA177" s="145"/>
      <c r="AB177" s="147"/>
      <c r="AC177" s="147"/>
      <c r="AD177" s="147"/>
      <c r="AE177" s="147"/>
      <c r="AF177" s="147"/>
      <c r="AG177" s="147"/>
      <c r="AH177" s="147"/>
      <c r="AI177" s="16"/>
      <c r="AJ177" s="17"/>
      <c r="AK177" s="17"/>
      <c r="AL177" s="17" t="n">
        <v>3</v>
      </c>
      <c r="AM177" s="17" t="n">
        <f aca="false">COUNTIF(S177:AH177,"y")</f>
        <v>0</v>
      </c>
      <c r="AN177" s="142" t="n">
        <f aca="false">SUM(AJ177:AL177)</f>
        <v>3</v>
      </c>
      <c r="AO177" s="16" t="n">
        <f aca="false">SUM(AJ177:AM177)</f>
        <v>3</v>
      </c>
    </row>
    <row r="178" customFormat="false" ht="16" hidden="false" customHeight="false" outlineLevel="0" collapsed="false">
      <c r="A178" s="16" t="s">
        <v>329</v>
      </c>
      <c r="B178" s="16" t="n">
        <v>177</v>
      </c>
      <c r="C178" s="165" t="s">
        <v>125</v>
      </c>
      <c r="D178" s="165" t="s">
        <v>126</v>
      </c>
      <c r="E178" s="165" t="s">
        <v>127</v>
      </c>
      <c r="F178" s="165" t="n">
        <v>8</v>
      </c>
      <c r="G178" s="165" t="s">
        <v>148</v>
      </c>
      <c r="H178" s="165" t="s">
        <v>27</v>
      </c>
      <c r="I178" s="136"/>
      <c r="J178" s="138"/>
      <c r="K178" s="138"/>
      <c r="L178" s="139"/>
      <c r="M178" s="139"/>
      <c r="N178" s="139"/>
      <c r="O178" s="155" t="n">
        <v>43440</v>
      </c>
      <c r="P178" s="16"/>
      <c r="Q178" s="16"/>
      <c r="R178" s="136"/>
      <c r="S178" s="145"/>
      <c r="T178" s="145"/>
      <c r="U178" s="145"/>
      <c r="V178" s="146"/>
      <c r="W178" s="146" t="s">
        <v>121</v>
      </c>
      <c r="X178" s="146"/>
      <c r="Y178" s="145"/>
      <c r="Z178" s="145"/>
      <c r="AA178" s="145"/>
      <c r="AB178" s="147"/>
      <c r="AC178" s="147"/>
      <c r="AD178" s="147"/>
      <c r="AE178" s="147"/>
      <c r="AF178" s="147"/>
      <c r="AG178" s="147"/>
      <c r="AH178" s="147"/>
      <c r="AI178" s="16"/>
      <c r="AJ178" s="17"/>
      <c r="AK178" s="17"/>
      <c r="AL178" s="17" t="n">
        <v>1</v>
      </c>
      <c r="AM178" s="17" t="n">
        <f aca="false">COUNTIF(S178:AH178,"y")</f>
        <v>0</v>
      </c>
      <c r="AN178" s="142" t="n">
        <f aca="false">SUM(AJ178:AL178)</f>
        <v>1</v>
      </c>
      <c r="AO178" s="16" t="n">
        <f aca="false">SUM(AJ178:AM178)</f>
        <v>1</v>
      </c>
    </row>
    <row r="179" customFormat="false" ht="16" hidden="false" customHeight="false" outlineLevel="0" collapsed="false">
      <c r="A179" s="136" t="s">
        <v>334</v>
      </c>
      <c r="B179" s="16" t="n">
        <v>178</v>
      </c>
      <c r="C179" s="148" t="s">
        <v>125</v>
      </c>
      <c r="D179" s="148" t="s">
        <v>131</v>
      </c>
      <c r="E179" s="148" t="s">
        <v>132</v>
      </c>
      <c r="F179" s="148" t="n">
        <v>4</v>
      </c>
      <c r="G179" s="148" t="s">
        <v>133</v>
      </c>
      <c r="H179" s="149" t="s">
        <v>27</v>
      </c>
      <c r="I179" s="136"/>
      <c r="J179" s="138"/>
      <c r="K179" s="138"/>
      <c r="L179" s="138"/>
      <c r="M179" s="138"/>
      <c r="N179" s="138"/>
      <c r="O179" s="150" t="n">
        <v>43436</v>
      </c>
      <c r="P179" s="136"/>
      <c r="Q179" s="136"/>
      <c r="R179" s="136"/>
      <c r="S179" s="147" t="s">
        <v>119</v>
      </c>
      <c r="T179" s="147"/>
      <c r="U179" s="147"/>
      <c r="V179" s="147"/>
      <c r="W179" s="151" t="s">
        <v>121</v>
      </c>
      <c r="X179" s="151" t="s">
        <v>119</v>
      </c>
      <c r="Y179" s="151" t="s">
        <v>119</v>
      </c>
      <c r="Z179" s="151" t="s">
        <v>134</v>
      </c>
      <c r="AA179" s="147" t="s">
        <v>121</v>
      </c>
      <c r="AB179" s="147"/>
      <c r="AC179" s="147"/>
      <c r="AD179" s="147"/>
      <c r="AE179" s="151" t="s">
        <v>121</v>
      </c>
      <c r="AF179" s="151"/>
      <c r="AG179" s="151"/>
      <c r="AH179" s="151"/>
      <c r="AI179" s="16"/>
      <c r="AJ179" s="17" t="n">
        <v>3</v>
      </c>
      <c r="AK179" s="17"/>
      <c r="AL179" s="17" t="n">
        <v>3</v>
      </c>
      <c r="AM179" s="17" t="n">
        <f aca="false">COUNTIF(S179:AH179,"y")</f>
        <v>1</v>
      </c>
      <c r="AN179" s="142" t="n">
        <f aca="false">SUM(AJ179:AL179)</f>
        <v>6</v>
      </c>
      <c r="AO179" s="16" t="n">
        <f aca="false">SUM(AJ179:AM179)</f>
        <v>7</v>
      </c>
    </row>
    <row r="180" customFormat="false" ht="16" hidden="false" customHeight="false" outlineLevel="0" collapsed="false">
      <c r="A180" s="136" t="s">
        <v>335</v>
      </c>
      <c r="B180" s="16" t="n">
        <v>179</v>
      </c>
      <c r="C180" s="148" t="s">
        <v>125</v>
      </c>
      <c r="D180" s="148" t="s">
        <v>126</v>
      </c>
      <c r="E180" s="148" t="s">
        <v>132</v>
      </c>
      <c r="F180" s="148" t="n">
        <v>4</v>
      </c>
      <c r="G180" s="148" t="s">
        <v>133</v>
      </c>
      <c r="H180" s="149" t="s">
        <v>136</v>
      </c>
      <c r="I180" s="136"/>
      <c r="J180" s="138"/>
      <c r="K180" s="138"/>
      <c r="L180" s="138"/>
      <c r="M180" s="138" t="s">
        <v>169</v>
      </c>
      <c r="N180" s="138" t="s">
        <v>336</v>
      </c>
      <c r="O180" s="150" t="n">
        <v>43436</v>
      </c>
      <c r="P180" s="136"/>
      <c r="Q180" s="136"/>
      <c r="R180" s="136"/>
      <c r="S180" s="147"/>
      <c r="T180" s="147" t="s">
        <v>121</v>
      </c>
      <c r="U180" s="147"/>
      <c r="V180" s="147"/>
      <c r="W180" s="151"/>
      <c r="X180" s="151" t="s">
        <v>119</v>
      </c>
      <c r="Y180" s="151"/>
      <c r="Z180" s="151" t="s">
        <v>121</v>
      </c>
      <c r="AA180" s="147"/>
      <c r="AB180" s="147" t="s">
        <v>134</v>
      </c>
      <c r="AC180" s="147"/>
      <c r="AD180" s="147" t="s">
        <v>121</v>
      </c>
      <c r="AE180" s="151"/>
      <c r="AF180" s="151"/>
      <c r="AG180" s="151"/>
      <c r="AH180" s="151" t="s">
        <v>121</v>
      </c>
      <c r="AI180" s="16"/>
      <c r="AJ180" s="17" t="n">
        <v>1</v>
      </c>
      <c r="AK180" s="17"/>
      <c r="AL180" s="17" t="n">
        <v>4</v>
      </c>
      <c r="AM180" s="17" t="n">
        <f aca="false">COUNTIF(S180:AH180,"y")</f>
        <v>1</v>
      </c>
      <c r="AN180" s="142" t="n">
        <f aca="false">SUM(AJ180:AL180)</f>
        <v>5</v>
      </c>
      <c r="AO180" s="16" t="n">
        <f aca="false">SUM(AJ180:AM180)</f>
        <v>6</v>
      </c>
    </row>
    <row r="181" customFormat="false" ht="16" hidden="false" customHeight="false" outlineLevel="0" collapsed="false">
      <c r="A181" s="136" t="s">
        <v>337</v>
      </c>
      <c r="B181" s="16" t="n">
        <v>180</v>
      </c>
      <c r="C181" s="148" t="s">
        <v>125</v>
      </c>
      <c r="D181" s="148" t="s">
        <v>126</v>
      </c>
      <c r="E181" s="148" t="s">
        <v>132</v>
      </c>
      <c r="F181" s="148" t="n">
        <v>4</v>
      </c>
      <c r="G181" s="148" t="s">
        <v>133</v>
      </c>
      <c r="H181" s="149" t="s">
        <v>158</v>
      </c>
      <c r="I181" s="136"/>
      <c r="J181" s="138"/>
      <c r="K181" s="138"/>
      <c r="L181" s="138"/>
      <c r="M181" s="138"/>
      <c r="N181" s="138"/>
      <c r="O181" s="150" t="n">
        <v>43436</v>
      </c>
      <c r="P181" s="136"/>
      <c r="Q181" s="136"/>
      <c r="R181" s="136"/>
      <c r="S181" s="147"/>
      <c r="T181" s="147" t="s">
        <v>134</v>
      </c>
      <c r="U181" s="147"/>
      <c r="V181" s="147"/>
      <c r="W181" s="151"/>
      <c r="X181" s="151" t="s">
        <v>134</v>
      </c>
      <c r="Y181" s="151"/>
      <c r="Z181" s="151" t="s">
        <v>134</v>
      </c>
      <c r="AA181" s="147" t="s">
        <v>121</v>
      </c>
      <c r="AB181" s="147" t="s">
        <v>120</v>
      </c>
      <c r="AC181" s="147"/>
      <c r="AD181" s="147" t="s">
        <v>121</v>
      </c>
      <c r="AE181" s="151" t="s">
        <v>119</v>
      </c>
      <c r="AF181" s="151" t="s">
        <v>120</v>
      </c>
      <c r="AG181" s="151"/>
      <c r="AH181" s="151"/>
      <c r="AI181" s="16"/>
      <c r="AJ181" s="17" t="n">
        <v>1</v>
      </c>
      <c r="AK181" s="17" t="n">
        <v>2</v>
      </c>
      <c r="AL181" s="17" t="n">
        <v>2</v>
      </c>
      <c r="AM181" s="17" t="n">
        <f aca="false">COUNTIF(S181:AH181,"y")</f>
        <v>3</v>
      </c>
      <c r="AN181" s="142" t="n">
        <f aca="false">SUM(AJ181:AL181)</f>
        <v>5</v>
      </c>
      <c r="AO181" s="16" t="n">
        <f aca="false">SUM(AJ181:AM181)</f>
        <v>8</v>
      </c>
    </row>
    <row r="182" customFormat="false" ht="16" hidden="false" customHeight="false" outlineLevel="0" collapsed="false">
      <c r="A182" s="136" t="s">
        <v>338</v>
      </c>
      <c r="B182" s="16" t="n">
        <v>181</v>
      </c>
      <c r="C182" s="153" t="s">
        <v>125</v>
      </c>
      <c r="D182" s="153" t="s">
        <v>131</v>
      </c>
      <c r="E182" s="153" t="s">
        <v>132</v>
      </c>
      <c r="F182" s="153" t="n">
        <v>6</v>
      </c>
      <c r="G182" s="153" t="s">
        <v>188</v>
      </c>
      <c r="H182" s="154" t="s">
        <v>27</v>
      </c>
      <c r="I182" s="136"/>
      <c r="J182" s="161"/>
      <c r="K182" s="139" t="s">
        <v>137</v>
      </c>
      <c r="L182" s="138" t="s">
        <v>318</v>
      </c>
      <c r="M182" s="138"/>
      <c r="N182" s="138"/>
      <c r="O182" s="155" t="n">
        <v>43438</v>
      </c>
      <c r="P182" s="136"/>
      <c r="Q182" s="136"/>
      <c r="R182" s="152"/>
      <c r="S182" s="145"/>
      <c r="T182" s="145"/>
      <c r="U182" s="145" t="s">
        <v>119</v>
      </c>
      <c r="V182" s="145" t="s">
        <v>119</v>
      </c>
      <c r="W182" s="146"/>
      <c r="X182" s="146"/>
      <c r="Y182" s="146" t="s">
        <v>134</v>
      </c>
      <c r="Z182" s="146"/>
      <c r="AA182" s="145"/>
      <c r="AB182" s="147"/>
      <c r="AC182" s="147"/>
      <c r="AD182" s="147"/>
      <c r="AE182" s="151" t="s">
        <v>121</v>
      </c>
      <c r="AF182" s="151"/>
      <c r="AG182" s="151" t="s">
        <v>121</v>
      </c>
      <c r="AH182" s="151" t="s">
        <v>119</v>
      </c>
      <c r="AI182" s="16"/>
      <c r="AJ182" s="17" t="n">
        <v>3</v>
      </c>
      <c r="AK182" s="17"/>
      <c r="AL182" s="17" t="n">
        <v>2</v>
      </c>
      <c r="AM182" s="17" t="n">
        <f aca="false">COUNTIF(S182:AH182,"y")</f>
        <v>1</v>
      </c>
      <c r="AN182" s="142" t="n">
        <f aca="false">SUM(AJ182:AL182)</f>
        <v>5</v>
      </c>
      <c r="AO182" s="16" t="n">
        <f aca="false">SUM(AJ182:AM182)</f>
        <v>6</v>
      </c>
    </row>
    <row r="183" customFormat="false" ht="16" hidden="false" customHeight="false" outlineLevel="0" collapsed="false">
      <c r="A183" s="136" t="s">
        <v>339</v>
      </c>
      <c r="B183" s="16" t="n">
        <v>182</v>
      </c>
      <c r="C183" s="148" t="s">
        <v>125</v>
      </c>
      <c r="D183" s="148" t="s">
        <v>131</v>
      </c>
      <c r="E183" s="148" t="s">
        <v>132</v>
      </c>
      <c r="F183" s="148" t="n">
        <v>4</v>
      </c>
      <c r="G183" s="148" t="s">
        <v>133</v>
      </c>
      <c r="H183" s="149" t="s">
        <v>158</v>
      </c>
      <c r="I183" s="136"/>
      <c r="J183" s="138"/>
      <c r="K183" s="138"/>
      <c r="L183" s="138"/>
      <c r="M183" s="138"/>
      <c r="N183" s="138"/>
      <c r="O183" s="150" t="n">
        <v>43436</v>
      </c>
      <c r="P183" s="136"/>
      <c r="Q183" s="136"/>
      <c r="R183" s="136"/>
      <c r="S183" s="147" t="s">
        <v>121</v>
      </c>
      <c r="T183" s="147" t="s">
        <v>119</v>
      </c>
      <c r="U183" s="147" t="s">
        <v>120</v>
      </c>
      <c r="V183" s="147"/>
      <c r="W183" s="151"/>
      <c r="X183" s="151" t="s">
        <v>119</v>
      </c>
      <c r="Y183" s="151" t="s">
        <v>120</v>
      </c>
      <c r="Z183" s="151" t="s">
        <v>120</v>
      </c>
      <c r="AA183" s="147"/>
      <c r="AB183" s="147"/>
      <c r="AC183" s="147" t="s">
        <v>120</v>
      </c>
      <c r="AD183" s="147" t="s">
        <v>121</v>
      </c>
      <c r="AE183" s="151" t="s">
        <v>120</v>
      </c>
      <c r="AF183" s="151" t="s">
        <v>119</v>
      </c>
      <c r="AG183" s="151"/>
      <c r="AH183" s="151"/>
      <c r="AI183" s="16"/>
      <c r="AJ183" s="17" t="n">
        <v>3</v>
      </c>
      <c r="AK183" s="17" t="n">
        <v>5</v>
      </c>
      <c r="AL183" s="17" t="n">
        <v>2</v>
      </c>
      <c r="AM183" s="17" t="n">
        <f aca="false">COUNTIF(S183:AH183,"y")</f>
        <v>0</v>
      </c>
      <c r="AN183" s="142" t="n">
        <f aca="false">SUM(AJ183:AL183)</f>
        <v>10</v>
      </c>
      <c r="AO183" s="16" t="n">
        <f aca="false">SUM(AJ183:AM183)</f>
        <v>10</v>
      </c>
    </row>
    <row r="184" customFormat="false" ht="16" hidden="false" customHeight="false" outlineLevel="0" collapsed="false">
      <c r="A184" s="16" t="s">
        <v>340</v>
      </c>
      <c r="B184" s="16" t="n">
        <v>183</v>
      </c>
      <c r="C184" s="165" t="s">
        <v>125</v>
      </c>
      <c r="D184" s="165" t="s">
        <v>131</v>
      </c>
      <c r="E184" s="165" t="s">
        <v>127</v>
      </c>
      <c r="F184" s="165" t="n">
        <v>14</v>
      </c>
      <c r="G184" s="165" t="s">
        <v>154</v>
      </c>
      <c r="H184" s="166" t="s">
        <v>25</v>
      </c>
      <c r="I184" s="136"/>
      <c r="J184" s="138"/>
      <c r="K184" s="138"/>
      <c r="L184" s="139"/>
      <c r="M184" s="139"/>
      <c r="N184" s="139"/>
      <c r="O184" s="155" t="n">
        <v>43446</v>
      </c>
      <c r="P184" s="16"/>
      <c r="Q184" s="16"/>
      <c r="R184" s="136"/>
      <c r="S184" s="145"/>
      <c r="T184" s="145"/>
      <c r="U184" s="145" t="s">
        <v>119</v>
      </c>
      <c r="V184" s="146"/>
      <c r="W184" s="146" t="s">
        <v>119</v>
      </c>
      <c r="X184" s="146"/>
      <c r="Y184" s="145"/>
      <c r="Z184" s="145"/>
      <c r="AA184" s="145"/>
      <c r="AB184" s="147"/>
      <c r="AC184" s="147"/>
      <c r="AD184" s="147"/>
      <c r="AE184" s="147"/>
      <c r="AF184" s="147"/>
      <c r="AG184" s="147"/>
      <c r="AH184" s="147"/>
      <c r="AI184" s="16"/>
      <c r="AJ184" s="17" t="n">
        <v>3</v>
      </c>
      <c r="AK184" s="17"/>
      <c r="AL184" s="17" t="n">
        <v>3</v>
      </c>
      <c r="AM184" s="17" t="n">
        <f aca="false">COUNTIF(S184:AH184,"y")</f>
        <v>0</v>
      </c>
      <c r="AN184" s="142" t="n">
        <f aca="false">SUM(AJ184:AL184)</f>
        <v>6</v>
      </c>
      <c r="AO184" s="16" t="n">
        <f aca="false">SUM(AJ184:AM184)</f>
        <v>6</v>
      </c>
    </row>
    <row r="185" customFormat="false" ht="16" hidden="false" customHeight="false" outlineLevel="0" collapsed="false">
      <c r="A185" s="136" t="s">
        <v>341</v>
      </c>
      <c r="B185" s="16" t="n">
        <v>184</v>
      </c>
      <c r="C185" s="156" t="s">
        <v>125</v>
      </c>
      <c r="D185" s="156" t="s">
        <v>131</v>
      </c>
      <c r="E185" s="156" t="s">
        <v>132</v>
      </c>
      <c r="F185" s="156" t="n">
        <v>3</v>
      </c>
      <c r="G185" s="156" t="s">
        <v>142</v>
      </c>
      <c r="H185" s="157" t="s">
        <v>158</v>
      </c>
      <c r="I185" s="136"/>
      <c r="J185" s="138"/>
      <c r="K185" s="138"/>
      <c r="L185" s="138"/>
      <c r="M185" s="138"/>
      <c r="N185" s="138"/>
      <c r="O185" s="150" t="n">
        <v>43435</v>
      </c>
      <c r="P185" s="136"/>
      <c r="Q185" s="136"/>
      <c r="R185" s="136"/>
      <c r="S185" s="147" t="s">
        <v>121</v>
      </c>
      <c r="T185" s="147" t="s">
        <v>121</v>
      </c>
      <c r="U185" s="147"/>
      <c r="V185" s="147"/>
      <c r="W185" s="151"/>
      <c r="X185" s="151"/>
      <c r="Y185" s="151"/>
      <c r="Z185" s="151" t="s">
        <v>120</v>
      </c>
      <c r="AA185" s="147"/>
      <c r="AB185" s="147"/>
      <c r="AC185" s="147"/>
      <c r="AD185" s="147" t="s">
        <v>119</v>
      </c>
      <c r="AE185" s="151"/>
      <c r="AF185" s="151" t="s">
        <v>121</v>
      </c>
      <c r="AG185" s="151" t="s">
        <v>120</v>
      </c>
      <c r="AH185" s="151" t="s">
        <v>120</v>
      </c>
      <c r="AI185" s="16"/>
      <c r="AJ185" s="17" t="n">
        <v>1</v>
      </c>
      <c r="AK185" s="17" t="n">
        <v>3</v>
      </c>
      <c r="AL185" s="17" t="n">
        <v>3</v>
      </c>
      <c r="AM185" s="17" t="n">
        <f aca="false">COUNTIF(S185:AH185,"y")</f>
        <v>0</v>
      </c>
      <c r="AN185" s="142" t="n">
        <f aca="false">SUM(AJ185:AL185)</f>
        <v>7</v>
      </c>
      <c r="AO185" s="16" t="n">
        <f aca="false">SUM(AJ185:AM185)</f>
        <v>7</v>
      </c>
    </row>
    <row r="186" customFormat="false" ht="16" hidden="false" customHeight="false" outlineLevel="0" collapsed="false">
      <c r="A186" s="16" t="s">
        <v>342</v>
      </c>
      <c r="B186" s="16" t="n">
        <v>185</v>
      </c>
      <c r="C186" s="165" t="s">
        <v>125</v>
      </c>
      <c r="D186" s="165" t="s">
        <v>126</v>
      </c>
      <c r="E186" s="165" t="s">
        <v>127</v>
      </c>
      <c r="F186" s="165" t="n">
        <v>14</v>
      </c>
      <c r="G186" s="165" t="s">
        <v>154</v>
      </c>
      <c r="H186" s="166" t="s">
        <v>158</v>
      </c>
      <c r="I186" s="136"/>
      <c r="J186" s="138"/>
      <c r="K186" s="138"/>
      <c r="L186" s="139"/>
      <c r="M186" s="139"/>
      <c r="N186" s="139"/>
      <c r="O186" s="155" t="n">
        <v>43446</v>
      </c>
      <c r="P186" s="16"/>
      <c r="Q186" s="16"/>
      <c r="R186" s="136"/>
      <c r="S186" s="145"/>
      <c r="T186" s="145"/>
      <c r="U186" s="145" t="s">
        <v>119</v>
      </c>
      <c r="V186" s="146"/>
      <c r="W186" s="146"/>
      <c r="X186" s="146" t="s">
        <v>121</v>
      </c>
      <c r="Y186" s="145"/>
      <c r="Z186" s="145"/>
      <c r="AA186" s="145"/>
      <c r="AB186" s="147"/>
      <c r="AC186" s="147"/>
      <c r="AD186" s="147"/>
      <c r="AE186" s="147"/>
      <c r="AF186" s="147"/>
      <c r="AG186" s="147"/>
      <c r="AH186" s="147"/>
      <c r="AI186" s="16"/>
      <c r="AJ186" s="17" t="n">
        <v>1</v>
      </c>
      <c r="AK186" s="17"/>
      <c r="AL186" s="17" t="n">
        <v>1</v>
      </c>
      <c r="AM186" s="17" t="n">
        <f aca="false">COUNTIF(S186:AH186,"y")</f>
        <v>0</v>
      </c>
      <c r="AN186" s="142" t="n">
        <f aca="false">SUM(AJ186:AL186)</f>
        <v>2</v>
      </c>
      <c r="AO186" s="16" t="n">
        <f aca="false">SUM(AJ186:AM186)</f>
        <v>2</v>
      </c>
    </row>
    <row r="187" customFormat="false" ht="16" hidden="false" customHeight="false" outlineLevel="0" collapsed="false">
      <c r="A187" s="16" t="s">
        <v>343</v>
      </c>
      <c r="B187" s="16" t="n">
        <v>186</v>
      </c>
      <c r="C187" s="143" t="s">
        <v>125</v>
      </c>
      <c r="D187" s="143" t="s">
        <v>126</v>
      </c>
      <c r="E187" s="143" t="s">
        <v>127</v>
      </c>
      <c r="F187" s="143" t="s">
        <v>128</v>
      </c>
      <c r="G187" s="143" t="s">
        <v>128</v>
      </c>
      <c r="H187" s="144" t="s">
        <v>129</v>
      </c>
      <c r="I187" s="136"/>
      <c r="J187" s="138"/>
      <c r="K187" s="138"/>
      <c r="L187" s="139"/>
      <c r="M187" s="139"/>
      <c r="N187" s="139"/>
      <c r="O187" s="16"/>
      <c r="P187" s="16"/>
      <c r="Q187" s="16"/>
      <c r="R187" s="136"/>
      <c r="S187" s="145"/>
      <c r="T187" s="145" t="s">
        <v>121</v>
      </c>
      <c r="U187" s="145"/>
      <c r="V187" s="146" t="s">
        <v>120</v>
      </c>
      <c r="W187" s="146"/>
      <c r="X187" s="146"/>
      <c r="Y187" s="145"/>
      <c r="Z187" s="145"/>
      <c r="AA187" s="145"/>
      <c r="AB187" s="147"/>
      <c r="AC187" s="147"/>
      <c r="AD187" s="147"/>
      <c r="AE187" s="147"/>
      <c r="AF187" s="147"/>
      <c r="AG187" s="147"/>
      <c r="AH187" s="147"/>
      <c r="AI187" s="16"/>
      <c r="AJ187" s="17"/>
      <c r="AK187" s="17" t="n">
        <v>1</v>
      </c>
      <c r="AL187" s="17" t="n">
        <v>2</v>
      </c>
      <c r="AM187" s="17" t="n">
        <f aca="false">COUNTIF(S187:AH187,"y")</f>
        <v>0</v>
      </c>
      <c r="AN187" s="142" t="n">
        <f aca="false">SUM(AJ187:AL187)</f>
        <v>3</v>
      </c>
      <c r="AO187" s="16" t="n">
        <f aca="false">SUM(AJ187:AM187)</f>
        <v>3</v>
      </c>
    </row>
    <row r="188" customFormat="false" ht="16" hidden="false" customHeight="false" outlineLevel="0" collapsed="false">
      <c r="A188" s="16" t="s">
        <v>344</v>
      </c>
      <c r="B188" s="16" t="n">
        <v>187</v>
      </c>
      <c r="C188" s="162" t="s">
        <v>125</v>
      </c>
      <c r="D188" s="162" t="s">
        <v>131</v>
      </c>
      <c r="E188" s="162" t="s">
        <v>127</v>
      </c>
      <c r="F188" s="170" t="s">
        <v>182</v>
      </c>
      <c r="G188" s="170" t="s">
        <v>182</v>
      </c>
      <c r="H188" s="169" t="s">
        <v>129</v>
      </c>
      <c r="I188" s="136"/>
      <c r="J188" s="137" t="s">
        <v>345</v>
      </c>
      <c r="K188" s="161"/>
      <c r="L188" s="139"/>
      <c r="M188" s="139"/>
      <c r="N188" s="139"/>
      <c r="O188" s="16"/>
      <c r="P188" s="16"/>
      <c r="Q188" s="16"/>
      <c r="R188" s="136"/>
      <c r="S188" s="145" t="s">
        <v>119</v>
      </c>
      <c r="T188" s="145"/>
      <c r="U188" s="145"/>
      <c r="V188" s="146" t="s">
        <v>121</v>
      </c>
      <c r="W188" s="146"/>
      <c r="X188" s="146"/>
      <c r="Y188" s="145"/>
      <c r="Z188" s="145"/>
      <c r="AA188" s="145"/>
      <c r="AB188" s="147"/>
      <c r="AC188" s="147"/>
      <c r="AD188" s="147"/>
      <c r="AE188" s="147"/>
      <c r="AF188" s="147"/>
      <c r="AG188" s="147"/>
      <c r="AH188" s="147"/>
      <c r="AI188" s="16"/>
      <c r="AJ188" s="17" t="n">
        <v>1</v>
      </c>
      <c r="AK188" s="17"/>
      <c r="AL188" s="17" t="n">
        <v>3</v>
      </c>
      <c r="AM188" s="17" t="n">
        <f aca="false">COUNTIF(S188:AH188,"y")</f>
        <v>0</v>
      </c>
      <c r="AN188" s="142" t="n">
        <f aca="false">SUM(AJ188:AL188)</f>
        <v>4</v>
      </c>
      <c r="AO188" s="16" t="n">
        <f aca="false">SUM(AJ188:AM188)</f>
        <v>4</v>
      </c>
    </row>
    <row r="189" customFormat="false" ht="16" hidden="false" customHeight="false" outlineLevel="0" collapsed="false">
      <c r="A189" s="16" t="s">
        <v>346</v>
      </c>
      <c r="B189" s="16" t="n">
        <v>188</v>
      </c>
      <c r="C189" s="143" t="s">
        <v>125</v>
      </c>
      <c r="D189" s="143" t="s">
        <v>126</v>
      </c>
      <c r="E189" s="143" t="s">
        <v>127</v>
      </c>
      <c r="F189" s="143" t="s">
        <v>150</v>
      </c>
      <c r="G189" s="143" t="s">
        <v>150</v>
      </c>
      <c r="H189" s="144" t="s">
        <v>129</v>
      </c>
      <c r="I189" s="143" t="s">
        <v>94</v>
      </c>
      <c r="J189" s="163"/>
      <c r="K189" s="163"/>
      <c r="L189" s="139"/>
      <c r="M189" s="139"/>
      <c r="N189" s="139"/>
      <c r="O189" s="16"/>
      <c r="P189" s="16"/>
      <c r="Q189" s="16"/>
      <c r="R189" s="164"/>
      <c r="S189" s="145"/>
      <c r="T189" s="145"/>
      <c r="U189" s="145" t="s">
        <v>121</v>
      </c>
      <c r="V189" s="146"/>
      <c r="W189" s="146" t="s">
        <v>134</v>
      </c>
      <c r="X189" s="146"/>
      <c r="Y189" s="145"/>
      <c r="Z189" s="145"/>
      <c r="AA189" s="145"/>
      <c r="AB189" s="147"/>
      <c r="AC189" s="147"/>
      <c r="AD189" s="147"/>
      <c r="AE189" s="147"/>
      <c r="AF189" s="147"/>
      <c r="AG189" s="147"/>
      <c r="AH189" s="147"/>
      <c r="AI189" s="16"/>
      <c r="AJ189" s="17"/>
      <c r="AK189" s="17"/>
      <c r="AL189" s="17" t="n">
        <v>1</v>
      </c>
      <c r="AM189" s="17" t="n">
        <f aca="false">COUNTIF(S189:AH189,"y")</f>
        <v>1</v>
      </c>
      <c r="AN189" s="142" t="n">
        <f aca="false">SUM(AJ189:AL189)</f>
        <v>1</v>
      </c>
      <c r="AO189" s="16" t="n">
        <f aca="false">SUM(AJ189:AM189)</f>
        <v>2</v>
      </c>
    </row>
    <row r="190" customFormat="false" ht="16" hidden="false" customHeight="false" outlineLevel="0" collapsed="false">
      <c r="A190" s="16" t="s">
        <v>347</v>
      </c>
      <c r="B190" s="16" t="n">
        <v>189</v>
      </c>
      <c r="C190" s="153" t="s">
        <v>125</v>
      </c>
      <c r="D190" s="153" t="s">
        <v>131</v>
      </c>
      <c r="E190" s="153" t="s">
        <v>127</v>
      </c>
      <c r="F190" s="153" t="n">
        <v>10</v>
      </c>
      <c r="G190" s="153" t="s">
        <v>140</v>
      </c>
      <c r="H190" s="154" t="s">
        <v>27</v>
      </c>
      <c r="I190" s="136"/>
      <c r="J190" s="175" t="s">
        <v>197</v>
      </c>
      <c r="K190" s="139" t="s">
        <v>137</v>
      </c>
      <c r="L190" s="139" t="s">
        <v>344</v>
      </c>
      <c r="M190" s="139"/>
      <c r="N190" s="139"/>
      <c r="O190" s="155" t="n">
        <v>43442</v>
      </c>
      <c r="P190" s="16"/>
      <c r="Q190" s="16"/>
      <c r="R190" s="136"/>
      <c r="S190" s="145"/>
      <c r="T190" s="145"/>
      <c r="U190" s="145" t="s">
        <v>121</v>
      </c>
      <c r="V190" s="146" t="s">
        <v>121</v>
      </c>
      <c r="W190" s="146"/>
      <c r="X190" s="146"/>
      <c r="Y190" s="145"/>
      <c r="Z190" s="145"/>
      <c r="AA190" s="145"/>
      <c r="AB190" s="147"/>
      <c r="AC190" s="147"/>
      <c r="AD190" s="147"/>
      <c r="AE190" s="147"/>
      <c r="AF190" s="147"/>
      <c r="AG190" s="147"/>
      <c r="AH190" s="147"/>
      <c r="AI190" s="16"/>
      <c r="AJ190" s="17"/>
      <c r="AK190" s="17"/>
      <c r="AL190" s="17" t="n">
        <v>2</v>
      </c>
      <c r="AM190" s="17" t="n">
        <f aca="false">COUNTIF(S190:AH190,"y")</f>
        <v>0</v>
      </c>
      <c r="AN190" s="142" t="n">
        <f aca="false">SUM(AJ190:AL190)</f>
        <v>2</v>
      </c>
      <c r="AO190" s="16" t="n">
        <f aca="false">SUM(AJ190:AM190)</f>
        <v>2</v>
      </c>
    </row>
    <row r="191" customFormat="false" ht="16" hidden="false" customHeight="false" outlineLevel="0" collapsed="false">
      <c r="A191" s="16" t="s">
        <v>348</v>
      </c>
      <c r="B191" s="16" t="n">
        <v>190</v>
      </c>
      <c r="C191" s="158" t="s">
        <v>125</v>
      </c>
      <c r="D191" s="158" t="s">
        <v>131</v>
      </c>
      <c r="E191" s="158" t="s">
        <v>127</v>
      </c>
      <c r="F191" s="158" t="n">
        <v>13</v>
      </c>
      <c r="G191" s="158" t="s">
        <v>144</v>
      </c>
      <c r="H191" s="159" t="s">
        <v>25</v>
      </c>
      <c r="I191" s="136"/>
      <c r="J191" s="138"/>
      <c r="K191" s="138"/>
      <c r="L191" s="139"/>
      <c r="M191" s="139"/>
      <c r="N191" s="139"/>
      <c r="O191" s="155" t="n">
        <v>43445</v>
      </c>
      <c r="P191" s="16"/>
      <c r="Q191" s="16"/>
      <c r="R191" s="136"/>
      <c r="S191" s="145"/>
      <c r="T191" s="145" t="s">
        <v>121</v>
      </c>
      <c r="U191" s="145"/>
      <c r="V191" s="146" t="s">
        <v>119</v>
      </c>
      <c r="W191" s="146"/>
      <c r="X191" s="146"/>
      <c r="Y191" s="145"/>
      <c r="Z191" s="145"/>
      <c r="AA191" s="145"/>
      <c r="AB191" s="147"/>
      <c r="AC191" s="147"/>
      <c r="AD191" s="147"/>
      <c r="AE191" s="147"/>
      <c r="AF191" s="147"/>
      <c r="AG191" s="147"/>
      <c r="AH191" s="147"/>
      <c r="AI191" s="16"/>
      <c r="AJ191" s="17" t="n">
        <v>1</v>
      </c>
      <c r="AK191" s="17" t="n">
        <v>1</v>
      </c>
      <c r="AL191" s="17" t="n">
        <v>1</v>
      </c>
      <c r="AM191" s="17" t="n">
        <f aca="false">COUNTIF(S191:AH191,"y")</f>
        <v>0</v>
      </c>
      <c r="AN191" s="142" t="n">
        <f aca="false">SUM(AJ191:AL191)</f>
        <v>3</v>
      </c>
      <c r="AO191" s="16" t="n">
        <f aca="false">SUM(AJ191:AM191)</f>
        <v>3</v>
      </c>
    </row>
    <row r="192" customFormat="false" ht="16" hidden="false" customHeight="false" outlineLevel="0" collapsed="false">
      <c r="A192" s="16" t="s">
        <v>349</v>
      </c>
      <c r="B192" s="16" t="n">
        <v>191</v>
      </c>
      <c r="C192" s="143" t="s">
        <v>125</v>
      </c>
      <c r="D192" s="143" t="s">
        <v>131</v>
      </c>
      <c r="E192" s="143" t="s">
        <v>127</v>
      </c>
      <c r="F192" s="143" t="s">
        <v>128</v>
      </c>
      <c r="G192" s="143" t="s">
        <v>128</v>
      </c>
      <c r="H192" s="144" t="s">
        <v>129</v>
      </c>
      <c r="I192" s="16"/>
      <c r="J192" s="139"/>
      <c r="K192" s="139"/>
      <c r="L192" s="139"/>
      <c r="M192" s="139"/>
      <c r="N192" s="139"/>
      <c r="O192" s="16"/>
      <c r="P192" s="16"/>
      <c r="Q192" s="16"/>
      <c r="R192" s="136"/>
      <c r="S192" s="145"/>
      <c r="T192" s="145"/>
      <c r="U192" s="145"/>
      <c r="V192" s="146" t="s">
        <v>119</v>
      </c>
      <c r="W192" s="146"/>
      <c r="X192" s="146" t="s">
        <v>119</v>
      </c>
      <c r="Y192" s="145"/>
      <c r="Z192" s="145"/>
      <c r="AA192" s="145"/>
      <c r="AB192" s="147"/>
      <c r="AC192" s="147"/>
      <c r="AD192" s="147"/>
      <c r="AE192" s="147"/>
      <c r="AF192" s="147"/>
      <c r="AG192" s="147"/>
      <c r="AH192" s="147"/>
      <c r="AI192" s="16"/>
      <c r="AJ192" s="17" t="n">
        <v>3</v>
      </c>
      <c r="AK192" s="17"/>
      <c r="AL192" s="17" t="n">
        <v>1</v>
      </c>
      <c r="AM192" s="17" t="n">
        <f aca="false">COUNTIF(S192:AH192,"y")</f>
        <v>0</v>
      </c>
      <c r="AN192" s="142" t="n">
        <f aca="false">SUM(AJ192:AL192)</f>
        <v>4</v>
      </c>
      <c r="AO192" s="16" t="n">
        <f aca="false">SUM(AJ192:AM192)</f>
        <v>4</v>
      </c>
    </row>
    <row r="193" customFormat="false" ht="16" hidden="false" customHeight="false" outlineLevel="0" collapsed="false">
      <c r="A193" s="16" t="s">
        <v>350</v>
      </c>
      <c r="B193" s="16" t="n">
        <v>192</v>
      </c>
      <c r="C193" s="167" t="s">
        <v>163</v>
      </c>
      <c r="D193" s="167" t="s">
        <v>163</v>
      </c>
      <c r="E193" s="167" t="s">
        <v>163</v>
      </c>
      <c r="F193" s="167" t="s">
        <v>163</v>
      </c>
      <c r="G193" s="167" t="s">
        <v>163</v>
      </c>
      <c r="H193" s="168" t="s">
        <v>163</v>
      </c>
      <c r="I193" s="136"/>
      <c r="J193" s="138"/>
      <c r="K193" s="138"/>
      <c r="L193" s="139"/>
      <c r="M193" s="139"/>
      <c r="N193" s="139"/>
      <c r="O193" s="16"/>
      <c r="P193" s="16"/>
      <c r="Q193" s="16"/>
      <c r="R193" s="136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6"/>
      <c r="AJ193" s="17"/>
      <c r="AK193" s="17"/>
      <c r="AL193" s="17"/>
      <c r="AM193" s="17" t="n">
        <f aca="false">COUNTIF(S193:AH193,"y")</f>
        <v>0</v>
      </c>
      <c r="AN193" s="142" t="n">
        <f aca="false">SUM(AJ193:AL193)</f>
        <v>0</v>
      </c>
      <c r="AO193" s="16" t="n">
        <f aca="false">SUM(AJ193:AM193)</f>
        <v>0</v>
      </c>
    </row>
    <row r="194" customFormat="false" ht="16" hidden="false" customHeight="false" outlineLevel="0" collapsed="false">
      <c r="A194" s="16" t="s">
        <v>351</v>
      </c>
      <c r="B194" s="16" t="n">
        <v>193</v>
      </c>
      <c r="C194" s="165" t="s">
        <v>125</v>
      </c>
      <c r="D194" s="165" t="s">
        <v>131</v>
      </c>
      <c r="E194" s="165" t="s">
        <v>127</v>
      </c>
      <c r="F194" s="165" t="n">
        <v>14</v>
      </c>
      <c r="G194" s="165" t="s">
        <v>154</v>
      </c>
      <c r="H194" s="166" t="s">
        <v>136</v>
      </c>
      <c r="I194" s="136"/>
      <c r="J194" s="138"/>
      <c r="K194" s="138"/>
      <c r="L194" s="139"/>
      <c r="M194" s="139"/>
      <c r="N194" s="139"/>
      <c r="O194" s="155" t="n">
        <v>43446</v>
      </c>
      <c r="P194" s="16"/>
      <c r="Q194" s="16"/>
      <c r="R194" s="136"/>
      <c r="S194" s="145"/>
      <c r="T194" s="145" t="s">
        <v>120</v>
      </c>
      <c r="U194" s="145"/>
      <c r="V194" s="146" t="s">
        <v>119</v>
      </c>
      <c r="W194" s="146"/>
      <c r="X194" s="146"/>
      <c r="Y194" s="145"/>
      <c r="Z194" s="145"/>
      <c r="AA194" s="145"/>
      <c r="AB194" s="147"/>
      <c r="AC194" s="147"/>
      <c r="AD194" s="147"/>
      <c r="AE194" s="147"/>
      <c r="AF194" s="147"/>
      <c r="AG194" s="147"/>
      <c r="AH194" s="147"/>
      <c r="AI194" s="16"/>
      <c r="AJ194" s="17" t="n">
        <v>1</v>
      </c>
      <c r="AK194" s="17" t="n">
        <v>2</v>
      </c>
      <c r="AL194" s="17" t="n">
        <v>2</v>
      </c>
      <c r="AM194" s="17" t="n">
        <f aca="false">COUNTIF(S194:AH194,"y")</f>
        <v>0</v>
      </c>
      <c r="AN194" s="142" t="n">
        <f aca="false">SUM(AJ194:AL194)</f>
        <v>5</v>
      </c>
      <c r="AO194" s="16" t="n">
        <f aca="false">SUM(AJ194:AM194)</f>
        <v>5</v>
      </c>
    </row>
    <row r="195" customFormat="false" ht="16" hidden="false" customHeight="false" outlineLevel="0" collapsed="false">
      <c r="A195" s="16" t="s">
        <v>352</v>
      </c>
      <c r="B195" s="16" t="n">
        <v>194</v>
      </c>
      <c r="C195" s="162" t="s">
        <v>125</v>
      </c>
      <c r="D195" s="162" t="s">
        <v>126</v>
      </c>
      <c r="E195" s="162" t="s">
        <v>127</v>
      </c>
      <c r="F195" s="162" t="s">
        <v>167</v>
      </c>
      <c r="G195" s="162" t="s">
        <v>167</v>
      </c>
      <c r="H195" s="169" t="s">
        <v>129</v>
      </c>
      <c r="I195" s="136"/>
      <c r="J195" s="175" t="s">
        <v>197</v>
      </c>
      <c r="K195" s="161"/>
      <c r="L195" s="139"/>
      <c r="M195" s="139"/>
      <c r="N195" s="139"/>
      <c r="O195" s="16"/>
      <c r="P195" s="16"/>
      <c r="Q195" s="16"/>
      <c r="R195" s="136"/>
      <c r="S195" s="145"/>
      <c r="T195" s="145"/>
      <c r="U195" s="145" t="s">
        <v>121</v>
      </c>
      <c r="V195" s="146" t="s">
        <v>119</v>
      </c>
      <c r="W195" s="146"/>
      <c r="X195" s="146"/>
      <c r="Y195" s="145"/>
      <c r="Z195" s="145"/>
      <c r="AA195" s="145"/>
      <c r="AB195" s="147"/>
      <c r="AC195" s="147"/>
      <c r="AD195" s="147"/>
      <c r="AE195" s="147"/>
      <c r="AF195" s="147"/>
      <c r="AG195" s="147"/>
      <c r="AH195" s="147"/>
      <c r="AI195" s="16"/>
      <c r="AJ195" s="17" t="n">
        <v>1</v>
      </c>
      <c r="AK195" s="17"/>
      <c r="AL195" s="17" t="n">
        <v>1</v>
      </c>
      <c r="AM195" s="17" t="n">
        <f aca="false">COUNTIF(S195:AH195,"y")</f>
        <v>0</v>
      </c>
      <c r="AN195" s="142" t="n">
        <f aca="false">SUM(AJ195:AL195)</f>
        <v>2</v>
      </c>
      <c r="AO195" s="16" t="n">
        <f aca="false">SUM(AJ195:AM195)</f>
        <v>2</v>
      </c>
    </row>
    <row r="196" customFormat="false" ht="16" hidden="false" customHeight="false" outlineLevel="0" collapsed="false">
      <c r="A196" s="136" t="s">
        <v>327</v>
      </c>
      <c r="B196" s="16" t="n">
        <v>195</v>
      </c>
      <c r="C196" s="162" t="s">
        <v>125</v>
      </c>
      <c r="D196" s="162" t="s">
        <v>126</v>
      </c>
      <c r="E196" s="162" t="s">
        <v>132</v>
      </c>
      <c r="F196" s="170" t="s">
        <v>182</v>
      </c>
      <c r="G196" s="170" t="s">
        <v>182</v>
      </c>
      <c r="H196" s="169" t="s">
        <v>129</v>
      </c>
      <c r="I196" s="136"/>
      <c r="J196" s="138"/>
      <c r="K196" s="138"/>
      <c r="L196" s="138"/>
      <c r="M196" s="138"/>
      <c r="N196" s="138"/>
      <c r="O196" s="155"/>
      <c r="P196" s="176"/>
      <c r="Q196" s="176"/>
      <c r="R196" s="136"/>
      <c r="S196" s="147" t="s">
        <v>120</v>
      </c>
      <c r="T196" s="147"/>
      <c r="U196" s="147"/>
      <c r="V196" s="147" t="s">
        <v>119</v>
      </c>
      <c r="W196" s="151"/>
      <c r="X196" s="151" t="s">
        <v>121</v>
      </c>
      <c r="Y196" s="151" t="s">
        <v>119</v>
      </c>
      <c r="Z196" s="151" t="s">
        <v>121</v>
      </c>
      <c r="AA196" s="147"/>
      <c r="AB196" s="147"/>
      <c r="AC196" s="147" t="s">
        <v>121</v>
      </c>
      <c r="AD196" s="147"/>
      <c r="AE196" s="151" t="s">
        <v>121</v>
      </c>
      <c r="AF196" s="151"/>
      <c r="AG196" s="151" t="s">
        <v>121</v>
      </c>
      <c r="AH196" s="151" t="s">
        <v>120</v>
      </c>
      <c r="AI196" s="16"/>
      <c r="AJ196" s="17" t="n">
        <v>2</v>
      </c>
      <c r="AK196" s="17" t="n">
        <v>2</v>
      </c>
      <c r="AL196" s="17" t="n">
        <v>5</v>
      </c>
      <c r="AM196" s="17" t="n">
        <f aca="false">COUNTIF(S196:AH196,"y")</f>
        <v>0</v>
      </c>
      <c r="AN196" s="142" t="n">
        <f aca="false">SUM(AJ196:AL196)</f>
        <v>9</v>
      </c>
      <c r="AO196" s="16" t="n">
        <f aca="false">SUM(AJ196:AM196)</f>
        <v>9</v>
      </c>
    </row>
    <row r="197" customFormat="false" ht="16" hidden="false" customHeight="false" outlineLevel="0" collapsed="false">
      <c r="A197" s="136" t="s">
        <v>353</v>
      </c>
      <c r="B197" s="16" t="n">
        <v>196</v>
      </c>
      <c r="C197" s="156" t="s">
        <v>125</v>
      </c>
      <c r="D197" s="156" t="s">
        <v>126</v>
      </c>
      <c r="E197" s="156" t="s">
        <v>132</v>
      </c>
      <c r="F197" s="156" t="n">
        <v>3</v>
      </c>
      <c r="G197" s="156" t="s">
        <v>142</v>
      </c>
      <c r="H197" s="157" t="s">
        <v>136</v>
      </c>
      <c r="I197" s="136"/>
      <c r="J197" s="138"/>
      <c r="K197" s="138"/>
      <c r="L197" s="138"/>
      <c r="M197" s="138"/>
      <c r="N197" s="138"/>
      <c r="O197" s="150" t="n">
        <v>43435</v>
      </c>
      <c r="P197" s="136"/>
      <c r="Q197" s="136"/>
      <c r="R197" s="136"/>
      <c r="S197" s="147" t="s">
        <v>119</v>
      </c>
      <c r="T197" s="147"/>
      <c r="U197" s="147" t="s">
        <v>121</v>
      </c>
      <c r="V197" s="147"/>
      <c r="W197" s="151" t="s">
        <v>134</v>
      </c>
      <c r="X197" s="151"/>
      <c r="Y197" s="151" t="s">
        <v>119</v>
      </c>
      <c r="Z197" s="151" t="s">
        <v>119</v>
      </c>
      <c r="AA197" s="147" t="s">
        <v>120</v>
      </c>
      <c r="AB197" s="147"/>
      <c r="AC197" s="147" t="s">
        <v>119</v>
      </c>
      <c r="AD197" s="147" t="s">
        <v>119</v>
      </c>
      <c r="AE197" s="151" t="s">
        <v>121</v>
      </c>
      <c r="AF197" s="151" t="s">
        <v>119</v>
      </c>
      <c r="AG197" s="151" t="s">
        <v>119</v>
      </c>
      <c r="AH197" s="151" t="s">
        <v>119</v>
      </c>
      <c r="AI197" s="16"/>
      <c r="AJ197" s="17" t="n">
        <v>8</v>
      </c>
      <c r="AK197" s="17" t="n">
        <v>1</v>
      </c>
      <c r="AL197" s="17" t="n">
        <v>2</v>
      </c>
      <c r="AM197" s="17" t="n">
        <f aca="false">COUNTIF(S197:AH197,"y")</f>
        <v>1</v>
      </c>
      <c r="AN197" s="142" t="n">
        <f aca="false">SUM(AJ197:AL197)</f>
        <v>11</v>
      </c>
      <c r="AO197" s="16" t="n">
        <f aca="false">SUM(AJ197:AM197)</f>
        <v>12</v>
      </c>
    </row>
    <row r="198" customFormat="false" ht="16" hidden="false" customHeight="false" outlineLevel="0" collapsed="false">
      <c r="A198" s="16" t="s">
        <v>354</v>
      </c>
      <c r="B198" s="16" t="n">
        <v>197</v>
      </c>
      <c r="C198" s="167" t="s">
        <v>163</v>
      </c>
      <c r="D198" s="167" t="s">
        <v>163</v>
      </c>
      <c r="E198" s="167" t="s">
        <v>163</v>
      </c>
      <c r="F198" s="167" t="s">
        <v>163</v>
      </c>
      <c r="G198" s="167" t="s">
        <v>163</v>
      </c>
      <c r="H198" s="168" t="s">
        <v>163</v>
      </c>
      <c r="I198" s="136"/>
      <c r="J198" s="138"/>
      <c r="K198" s="138"/>
      <c r="L198" s="139"/>
      <c r="M198" s="139"/>
      <c r="N198" s="139"/>
      <c r="O198" s="16"/>
      <c r="P198" s="16"/>
      <c r="Q198" s="16"/>
      <c r="R198" s="136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6"/>
      <c r="AJ198" s="17"/>
      <c r="AK198" s="17"/>
      <c r="AL198" s="17"/>
      <c r="AM198" s="17" t="n">
        <f aca="false">COUNTIF(S198:AH198,"y")</f>
        <v>0</v>
      </c>
      <c r="AN198" s="142" t="n">
        <f aca="false">SUM(AJ198:AL198)</f>
        <v>0</v>
      </c>
      <c r="AO198" s="16" t="n">
        <f aca="false">SUM(AJ198:AM198)</f>
        <v>0</v>
      </c>
    </row>
    <row r="199" customFormat="false" ht="16" hidden="false" customHeight="false" outlineLevel="0" collapsed="false">
      <c r="A199" s="16" t="s">
        <v>355</v>
      </c>
      <c r="B199" s="16" t="n">
        <v>198</v>
      </c>
      <c r="C199" s="158" t="s">
        <v>125</v>
      </c>
      <c r="D199" s="158" t="s">
        <v>126</v>
      </c>
      <c r="E199" s="158" t="s">
        <v>127</v>
      </c>
      <c r="F199" s="158" t="n">
        <v>13</v>
      </c>
      <c r="G199" s="158" t="s">
        <v>144</v>
      </c>
      <c r="H199" s="159" t="s">
        <v>136</v>
      </c>
      <c r="I199" s="136"/>
      <c r="J199" s="175" t="s">
        <v>197</v>
      </c>
      <c r="K199" s="161"/>
      <c r="L199" s="139"/>
      <c r="M199" s="139"/>
      <c r="N199" s="139"/>
      <c r="O199" s="155" t="n">
        <v>43445</v>
      </c>
      <c r="P199" s="16"/>
      <c r="Q199" s="16"/>
      <c r="R199" s="136"/>
      <c r="S199" s="145" t="s">
        <v>134</v>
      </c>
      <c r="T199" s="145"/>
      <c r="U199" s="145"/>
      <c r="V199" s="146" t="s">
        <v>119</v>
      </c>
      <c r="W199" s="146"/>
      <c r="X199" s="146"/>
      <c r="Y199" s="145"/>
      <c r="Z199" s="145"/>
      <c r="AA199" s="145"/>
      <c r="AB199" s="147"/>
      <c r="AC199" s="147"/>
      <c r="AD199" s="147"/>
      <c r="AE199" s="147"/>
      <c r="AF199" s="147"/>
      <c r="AG199" s="147"/>
      <c r="AH199" s="147"/>
      <c r="AI199" s="16"/>
      <c r="AJ199" s="17" t="n">
        <v>1</v>
      </c>
      <c r="AK199" s="17"/>
      <c r="AL199" s="17"/>
      <c r="AM199" s="17" t="n">
        <f aca="false">COUNTIF(S199:AH199,"y")</f>
        <v>1</v>
      </c>
      <c r="AN199" s="142" t="n">
        <f aca="false">SUM(AJ199:AL199)</f>
        <v>1</v>
      </c>
      <c r="AO199" s="16" t="n">
        <f aca="false">SUM(AJ199:AM199)</f>
        <v>2</v>
      </c>
    </row>
    <row r="200" customFormat="false" ht="16" hidden="false" customHeight="false" outlineLevel="0" collapsed="false">
      <c r="A200" s="136" t="s">
        <v>356</v>
      </c>
      <c r="B200" s="16" t="n">
        <v>199</v>
      </c>
      <c r="C200" s="156" t="s">
        <v>125</v>
      </c>
      <c r="D200" s="156" t="s">
        <v>126</v>
      </c>
      <c r="E200" s="156" t="s">
        <v>132</v>
      </c>
      <c r="F200" s="156" t="n">
        <v>3</v>
      </c>
      <c r="G200" s="156" t="s">
        <v>142</v>
      </c>
      <c r="H200" s="157" t="s">
        <v>25</v>
      </c>
      <c r="I200" s="136"/>
      <c r="J200" s="138"/>
      <c r="K200" s="138"/>
      <c r="L200" s="138"/>
      <c r="M200" s="138"/>
      <c r="N200" s="138"/>
      <c r="O200" s="150" t="n">
        <v>43435</v>
      </c>
      <c r="P200" s="136"/>
      <c r="Q200" s="136"/>
      <c r="R200" s="136"/>
      <c r="S200" s="147"/>
      <c r="T200" s="147"/>
      <c r="U200" s="147" t="s">
        <v>119</v>
      </c>
      <c r="V200" s="147" t="s">
        <v>119</v>
      </c>
      <c r="W200" s="151" t="s">
        <v>121</v>
      </c>
      <c r="X200" s="151" t="s">
        <v>134</v>
      </c>
      <c r="Y200" s="151" t="s">
        <v>121</v>
      </c>
      <c r="Z200" s="151" t="s">
        <v>120</v>
      </c>
      <c r="AA200" s="147" t="s">
        <v>119</v>
      </c>
      <c r="AB200" s="147" t="s">
        <v>134</v>
      </c>
      <c r="AC200" s="147"/>
      <c r="AD200" s="147" t="s">
        <v>121</v>
      </c>
      <c r="AE200" s="151" t="s">
        <v>119</v>
      </c>
      <c r="AF200" s="151"/>
      <c r="AG200" s="151"/>
      <c r="AH200" s="151" t="s">
        <v>134</v>
      </c>
      <c r="AI200" s="16"/>
      <c r="AJ200" s="17" t="n">
        <v>4</v>
      </c>
      <c r="AK200" s="17" t="n">
        <v>1</v>
      </c>
      <c r="AL200" s="17" t="n">
        <v>3</v>
      </c>
      <c r="AM200" s="17" t="n">
        <f aca="false">COUNTIF(S200:AH200,"y")</f>
        <v>3</v>
      </c>
      <c r="AN200" s="142" t="n">
        <f aca="false">SUM(AJ200:AL200)</f>
        <v>8</v>
      </c>
      <c r="AO200" s="16" t="n">
        <f aca="false">SUM(AJ200:AM200)</f>
        <v>11</v>
      </c>
    </row>
    <row r="201" customFormat="false" ht="16" hidden="false" customHeight="false" outlineLevel="0" collapsed="false">
      <c r="A201" s="136" t="s">
        <v>357</v>
      </c>
      <c r="B201" s="16" t="n">
        <v>200</v>
      </c>
      <c r="C201" s="148" t="s">
        <v>125</v>
      </c>
      <c r="D201" s="148" t="s">
        <v>131</v>
      </c>
      <c r="E201" s="148" t="s">
        <v>132</v>
      </c>
      <c r="F201" s="148" t="n">
        <v>4</v>
      </c>
      <c r="G201" s="148" t="s">
        <v>133</v>
      </c>
      <c r="H201" s="149" t="s">
        <v>156</v>
      </c>
      <c r="I201" s="136"/>
      <c r="J201" s="161"/>
      <c r="K201" s="139" t="s">
        <v>137</v>
      </c>
      <c r="L201" s="138" t="s">
        <v>331</v>
      </c>
      <c r="M201" s="138"/>
      <c r="N201" s="138"/>
      <c r="O201" s="150" t="n">
        <v>43436</v>
      </c>
      <c r="P201" s="136"/>
      <c r="Q201" s="136"/>
      <c r="R201" s="152"/>
      <c r="S201" s="145"/>
      <c r="T201" s="145" t="s">
        <v>134</v>
      </c>
      <c r="U201" s="145"/>
      <c r="V201" s="145"/>
      <c r="W201" s="146" t="s">
        <v>134</v>
      </c>
      <c r="X201" s="146" t="s">
        <v>134</v>
      </c>
      <c r="Y201" s="146"/>
      <c r="Z201" s="146"/>
      <c r="AA201" s="145"/>
      <c r="AB201" s="147" t="s">
        <v>121</v>
      </c>
      <c r="AC201" s="147" t="s">
        <v>121</v>
      </c>
      <c r="AD201" s="147"/>
      <c r="AE201" s="151" t="s">
        <v>119</v>
      </c>
      <c r="AF201" s="151"/>
      <c r="AG201" s="151" t="s">
        <v>119</v>
      </c>
      <c r="AH201" s="151" t="s">
        <v>121</v>
      </c>
      <c r="AI201" s="16"/>
      <c r="AJ201" s="17" t="n">
        <v>2</v>
      </c>
      <c r="AK201" s="17"/>
      <c r="AL201" s="17" t="n">
        <v>3</v>
      </c>
      <c r="AM201" s="17" t="n">
        <f aca="false">COUNTIF(S201:AH201,"y")</f>
        <v>3</v>
      </c>
      <c r="AN201" s="142" t="n">
        <f aca="false">SUM(AJ201:AL201)</f>
        <v>5</v>
      </c>
      <c r="AO201" s="16" t="n">
        <f aca="false">SUM(AJ201:AM201)</f>
        <v>8</v>
      </c>
    </row>
    <row r="202" customFormat="false" ht="16" hidden="false" customHeight="false" outlineLevel="0" collapsed="false">
      <c r="A202" s="136" t="s">
        <v>358</v>
      </c>
      <c r="B202" s="16" t="n">
        <v>201</v>
      </c>
      <c r="C202" s="156" t="s">
        <v>125</v>
      </c>
      <c r="D202" s="156" t="s">
        <v>131</v>
      </c>
      <c r="E202" s="156" t="s">
        <v>132</v>
      </c>
      <c r="F202" s="156" t="n">
        <v>3</v>
      </c>
      <c r="G202" s="156" t="s">
        <v>142</v>
      </c>
      <c r="H202" s="157" t="s">
        <v>136</v>
      </c>
      <c r="I202" s="136"/>
      <c r="J202" s="138"/>
      <c r="K202" s="138"/>
      <c r="L202" s="138"/>
      <c r="M202" s="138"/>
      <c r="N202" s="138"/>
      <c r="O202" s="150" t="n">
        <v>43435</v>
      </c>
      <c r="P202" s="136"/>
      <c r="Q202" s="136"/>
      <c r="R202" s="136"/>
      <c r="S202" s="147"/>
      <c r="T202" s="147" t="s">
        <v>119</v>
      </c>
      <c r="U202" s="147"/>
      <c r="V202" s="147" t="s">
        <v>134</v>
      </c>
      <c r="W202" s="151"/>
      <c r="X202" s="151" t="s">
        <v>121</v>
      </c>
      <c r="Y202" s="151"/>
      <c r="Z202" s="151"/>
      <c r="AA202" s="147" t="s">
        <v>121</v>
      </c>
      <c r="AB202" s="147"/>
      <c r="AC202" s="147"/>
      <c r="AD202" s="147" t="s">
        <v>121</v>
      </c>
      <c r="AE202" s="151" t="s">
        <v>120</v>
      </c>
      <c r="AF202" s="151"/>
      <c r="AG202" s="151" t="s">
        <v>119</v>
      </c>
      <c r="AH202" s="151" t="s">
        <v>119</v>
      </c>
      <c r="AI202" s="16"/>
      <c r="AJ202" s="17" t="n">
        <v>3</v>
      </c>
      <c r="AK202" s="17" t="n">
        <v>1</v>
      </c>
      <c r="AL202" s="17" t="n">
        <v>3</v>
      </c>
      <c r="AM202" s="17" t="n">
        <f aca="false">COUNTIF(S202:AH202,"y")</f>
        <v>1</v>
      </c>
      <c r="AN202" s="142" t="n">
        <f aca="false">SUM(AJ202:AL202)</f>
        <v>7</v>
      </c>
      <c r="AO202" s="16" t="n">
        <f aca="false">SUM(AJ202:AM202)</f>
        <v>8</v>
      </c>
    </row>
    <row r="203" customFormat="false" ht="16" hidden="false" customHeight="false" outlineLevel="0" collapsed="false">
      <c r="A203" s="16" t="s">
        <v>359</v>
      </c>
      <c r="B203" s="16" t="n">
        <v>202</v>
      </c>
      <c r="C203" s="143" t="s">
        <v>125</v>
      </c>
      <c r="D203" s="143" t="s">
        <v>131</v>
      </c>
      <c r="E203" s="143" t="s">
        <v>127</v>
      </c>
      <c r="F203" s="143" t="s">
        <v>150</v>
      </c>
      <c r="G203" s="143" t="s">
        <v>150</v>
      </c>
      <c r="H203" s="144" t="s">
        <v>129</v>
      </c>
      <c r="I203" s="143" t="s">
        <v>94</v>
      </c>
      <c r="J203" s="163"/>
      <c r="K203" s="163"/>
      <c r="L203" s="139"/>
      <c r="M203" s="139"/>
      <c r="N203" s="139"/>
      <c r="O203" s="16"/>
      <c r="P203" s="16"/>
      <c r="Q203" s="16"/>
      <c r="R203" s="164"/>
      <c r="S203" s="145" t="s">
        <v>121</v>
      </c>
      <c r="T203" s="145"/>
      <c r="U203" s="145"/>
      <c r="V203" s="146"/>
      <c r="W203" s="146" t="s">
        <v>119</v>
      </c>
      <c r="X203" s="146"/>
      <c r="Y203" s="145"/>
      <c r="Z203" s="145"/>
      <c r="AA203" s="145"/>
      <c r="AB203" s="147"/>
      <c r="AC203" s="147"/>
      <c r="AD203" s="147"/>
      <c r="AE203" s="147"/>
      <c r="AF203" s="147"/>
      <c r="AG203" s="147"/>
      <c r="AH203" s="147"/>
      <c r="AI203" s="16"/>
      <c r="AJ203" s="17" t="n">
        <v>1</v>
      </c>
      <c r="AK203" s="17" t="n">
        <v>1</v>
      </c>
      <c r="AL203" s="17" t="n">
        <v>1</v>
      </c>
      <c r="AM203" s="17" t="n">
        <f aca="false">COUNTIF(S203:AH203,"y")</f>
        <v>0</v>
      </c>
      <c r="AN203" s="142" t="n">
        <f aca="false">SUM(AJ203:AL203)</f>
        <v>3</v>
      </c>
      <c r="AO203" s="16" t="n">
        <f aca="false">SUM(AJ203:AM203)</f>
        <v>3</v>
      </c>
    </row>
    <row r="204" customFormat="false" ht="16" hidden="false" customHeight="false" outlineLevel="0" collapsed="false">
      <c r="A204" s="136" t="s">
        <v>360</v>
      </c>
      <c r="B204" s="16" t="n">
        <v>203</v>
      </c>
      <c r="C204" s="156" t="s">
        <v>125</v>
      </c>
      <c r="D204" s="156" t="s">
        <v>131</v>
      </c>
      <c r="E204" s="156" t="s">
        <v>132</v>
      </c>
      <c r="F204" s="156" t="n">
        <v>3</v>
      </c>
      <c r="G204" s="156" t="s">
        <v>142</v>
      </c>
      <c r="H204" s="157" t="s">
        <v>156</v>
      </c>
      <c r="I204" s="136"/>
      <c r="J204" s="138"/>
      <c r="K204" s="138"/>
      <c r="L204" s="138"/>
      <c r="M204" s="138"/>
      <c r="N204" s="138"/>
      <c r="O204" s="150" t="n">
        <v>43435</v>
      </c>
      <c r="P204" s="136"/>
      <c r="Q204" s="136"/>
      <c r="R204" s="136"/>
      <c r="S204" s="147" t="s">
        <v>121</v>
      </c>
      <c r="T204" s="147"/>
      <c r="U204" s="147"/>
      <c r="V204" s="147"/>
      <c r="W204" s="151" t="s">
        <v>120</v>
      </c>
      <c r="X204" s="151"/>
      <c r="Y204" s="151"/>
      <c r="Z204" s="151" t="s">
        <v>119</v>
      </c>
      <c r="AA204" s="147" t="s">
        <v>134</v>
      </c>
      <c r="AB204" s="147" t="s">
        <v>119</v>
      </c>
      <c r="AC204" s="147"/>
      <c r="AD204" s="147" t="s">
        <v>120</v>
      </c>
      <c r="AE204" s="151"/>
      <c r="AF204" s="151" t="s">
        <v>119</v>
      </c>
      <c r="AG204" s="151" t="s">
        <v>119</v>
      </c>
      <c r="AH204" s="151" t="s">
        <v>121</v>
      </c>
      <c r="AI204" s="16"/>
      <c r="AJ204" s="17" t="n">
        <v>4</v>
      </c>
      <c r="AK204" s="17" t="n">
        <v>2</v>
      </c>
      <c r="AL204" s="17" t="n">
        <v>2</v>
      </c>
      <c r="AM204" s="17" t="n">
        <f aca="false">COUNTIF(S204:AH204,"y")</f>
        <v>1</v>
      </c>
      <c r="AN204" s="142" t="n">
        <f aca="false">SUM(AJ204:AL204)</f>
        <v>8</v>
      </c>
      <c r="AO204" s="16" t="n">
        <f aca="false">SUM(AJ204:AM204)</f>
        <v>9</v>
      </c>
    </row>
    <row r="205" customFormat="false" ht="16" hidden="false" customHeight="false" outlineLevel="0" collapsed="false">
      <c r="A205" s="16" t="s">
        <v>361</v>
      </c>
      <c r="B205" s="16" t="n">
        <v>204</v>
      </c>
      <c r="C205" s="153" t="s">
        <v>125</v>
      </c>
      <c r="D205" s="153" t="s">
        <v>126</v>
      </c>
      <c r="E205" s="153" t="s">
        <v>127</v>
      </c>
      <c r="F205" s="165" t="n">
        <v>14</v>
      </c>
      <c r="G205" s="165" t="s">
        <v>154</v>
      </c>
      <c r="H205" s="166" t="s">
        <v>25</v>
      </c>
      <c r="I205" s="136"/>
      <c r="J205" s="177"/>
      <c r="K205" s="138"/>
      <c r="L205" s="139"/>
      <c r="M205" s="139"/>
      <c r="N205" s="139"/>
      <c r="O205" s="155" t="n">
        <v>43446</v>
      </c>
      <c r="P205" s="16"/>
      <c r="Q205" s="178" t="s">
        <v>362</v>
      </c>
      <c r="R205" s="136"/>
      <c r="S205" s="145"/>
      <c r="T205" s="145" t="s">
        <v>119</v>
      </c>
      <c r="U205" s="145"/>
      <c r="V205" s="146" t="s">
        <v>119</v>
      </c>
      <c r="W205" s="146"/>
      <c r="X205" s="146"/>
      <c r="Y205" s="145"/>
      <c r="Z205" s="145"/>
      <c r="AA205" s="145"/>
      <c r="AB205" s="147"/>
      <c r="AC205" s="147"/>
      <c r="AD205" s="147"/>
      <c r="AE205" s="147"/>
      <c r="AF205" s="147"/>
      <c r="AG205" s="147"/>
      <c r="AH205" s="147"/>
      <c r="AI205" s="16"/>
      <c r="AJ205" s="17" t="n">
        <v>2</v>
      </c>
      <c r="AK205" s="17"/>
      <c r="AL205" s="17"/>
      <c r="AM205" s="17" t="n">
        <f aca="false">COUNTIF(S205:AH205,"y")</f>
        <v>0</v>
      </c>
      <c r="AN205" s="142" t="n">
        <f aca="false">SUM(AJ205:AL205)</f>
        <v>2</v>
      </c>
      <c r="AO205" s="16" t="n">
        <f aca="false">SUM(AJ205:AM205)</f>
        <v>2</v>
      </c>
    </row>
    <row r="206" customFormat="false" ht="16" hidden="false" customHeight="false" outlineLevel="0" collapsed="false">
      <c r="A206" s="136" t="s">
        <v>363</v>
      </c>
      <c r="B206" s="16" t="n">
        <v>205</v>
      </c>
      <c r="C206" s="148" t="s">
        <v>125</v>
      </c>
      <c r="D206" s="148" t="s">
        <v>126</v>
      </c>
      <c r="E206" s="148" t="s">
        <v>132</v>
      </c>
      <c r="F206" s="148" t="n">
        <v>4</v>
      </c>
      <c r="G206" s="148" t="s">
        <v>133</v>
      </c>
      <c r="H206" s="149" t="s">
        <v>156</v>
      </c>
      <c r="I206" s="136"/>
      <c r="J206" s="179"/>
      <c r="K206" s="138"/>
      <c r="L206" s="138"/>
      <c r="M206" s="138"/>
      <c r="N206" s="138"/>
      <c r="O206" s="150" t="n">
        <v>43436</v>
      </c>
      <c r="P206" s="136"/>
      <c r="Q206" s="136"/>
      <c r="R206" s="136"/>
      <c r="S206" s="147"/>
      <c r="T206" s="147"/>
      <c r="U206" s="147"/>
      <c r="V206" s="147"/>
      <c r="W206" s="151" t="s">
        <v>120</v>
      </c>
      <c r="X206" s="151" t="s">
        <v>121</v>
      </c>
      <c r="Y206" s="151"/>
      <c r="Z206" s="151"/>
      <c r="AA206" s="147" t="s">
        <v>120</v>
      </c>
      <c r="AB206" s="147"/>
      <c r="AC206" s="147"/>
      <c r="AD206" s="147" t="s">
        <v>121</v>
      </c>
      <c r="AE206" s="151" t="s">
        <v>119</v>
      </c>
      <c r="AF206" s="151" t="s">
        <v>121</v>
      </c>
      <c r="AG206" s="151"/>
      <c r="AH206" s="151" t="s">
        <v>120</v>
      </c>
      <c r="AI206" s="16"/>
      <c r="AJ206" s="17" t="n">
        <v>1</v>
      </c>
      <c r="AK206" s="17" t="n">
        <v>3</v>
      </c>
      <c r="AL206" s="17" t="n">
        <v>3</v>
      </c>
      <c r="AM206" s="17" t="n">
        <f aca="false">COUNTIF(S206:AH206,"y")</f>
        <v>0</v>
      </c>
      <c r="AN206" s="142" t="n">
        <f aca="false">SUM(AJ206:AL206)</f>
        <v>7</v>
      </c>
      <c r="AO206" s="16" t="n">
        <f aca="false">SUM(AJ206:AM206)</f>
        <v>7</v>
      </c>
    </row>
    <row r="207" customFormat="false" ht="16" hidden="false" customHeight="false" outlineLevel="0" collapsed="false">
      <c r="A207" s="16" t="s">
        <v>364</v>
      </c>
      <c r="B207" s="16" t="n">
        <v>206</v>
      </c>
      <c r="C207" s="158" t="s">
        <v>125</v>
      </c>
      <c r="D207" s="158" t="s">
        <v>126</v>
      </c>
      <c r="E207" s="158" t="s">
        <v>127</v>
      </c>
      <c r="F207" s="158" t="n">
        <v>13</v>
      </c>
      <c r="G207" s="158" t="s">
        <v>144</v>
      </c>
      <c r="H207" s="159" t="s">
        <v>156</v>
      </c>
      <c r="I207" s="136"/>
      <c r="J207" s="138"/>
      <c r="K207" s="138"/>
      <c r="L207" s="139"/>
      <c r="M207" s="139"/>
      <c r="N207" s="139"/>
      <c r="O207" s="155" t="n">
        <v>43445</v>
      </c>
      <c r="P207" s="16"/>
      <c r="Q207" s="16"/>
      <c r="R207" s="136"/>
      <c r="S207" s="145"/>
      <c r="T207" s="145" t="s">
        <v>121</v>
      </c>
      <c r="U207" s="145"/>
      <c r="V207" s="146"/>
      <c r="W207" s="146" t="s">
        <v>119</v>
      </c>
      <c r="X207" s="146"/>
      <c r="Y207" s="145"/>
      <c r="Z207" s="145"/>
      <c r="AA207" s="145"/>
      <c r="AB207" s="147"/>
      <c r="AC207" s="147"/>
      <c r="AD207" s="147"/>
      <c r="AE207" s="147"/>
      <c r="AF207" s="147"/>
      <c r="AG207" s="147"/>
      <c r="AH207" s="147"/>
      <c r="AI207" s="16"/>
      <c r="AJ207" s="17" t="n">
        <v>1</v>
      </c>
      <c r="AK207" s="17"/>
      <c r="AL207" s="17" t="n">
        <v>1</v>
      </c>
      <c r="AM207" s="17" t="n">
        <f aca="false">COUNTIF(S207:AH207,"y")</f>
        <v>0</v>
      </c>
      <c r="AN207" s="142" t="n">
        <f aca="false">SUM(AJ207:AL207)</f>
        <v>2</v>
      </c>
      <c r="AO207" s="16" t="n">
        <f aca="false">SUM(AJ207:AM207)</f>
        <v>2</v>
      </c>
    </row>
    <row r="208" customFormat="false" ht="16" hidden="false" customHeight="false" outlineLevel="0" collapsed="false">
      <c r="A208" s="16" t="s">
        <v>365</v>
      </c>
      <c r="B208" s="16" t="n">
        <v>207</v>
      </c>
      <c r="C208" s="143" t="s">
        <v>125</v>
      </c>
      <c r="D208" s="143" t="s">
        <v>126</v>
      </c>
      <c r="E208" s="143" t="s">
        <v>127</v>
      </c>
      <c r="F208" s="143" t="s">
        <v>128</v>
      </c>
      <c r="G208" s="143" t="s">
        <v>128</v>
      </c>
      <c r="H208" s="144" t="s">
        <v>129</v>
      </c>
      <c r="I208" s="136"/>
      <c r="J208" s="138"/>
      <c r="K208" s="138"/>
      <c r="L208" s="139"/>
      <c r="M208" s="139"/>
      <c r="N208" s="139"/>
      <c r="O208" s="16"/>
      <c r="P208" s="16"/>
      <c r="Q208" s="16"/>
      <c r="R208" s="136"/>
      <c r="S208" s="145"/>
      <c r="T208" s="145" t="s">
        <v>119</v>
      </c>
      <c r="U208" s="145"/>
      <c r="V208" s="146" t="s">
        <v>119</v>
      </c>
      <c r="W208" s="146"/>
      <c r="X208" s="146"/>
      <c r="Y208" s="145"/>
      <c r="Z208" s="145"/>
      <c r="AA208" s="145"/>
      <c r="AB208" s="147"/>
      <c r="AC208" s="147"/>
      <c r="AD208" s="147"/>
      <c r="AE208" s="147"/>
      <c r="AF208" s="147"/>
      <c r="AG208" s="147"/>
      <c r="AH208" s="147"/>
      <c r="AI208" s="16"/>
      <c r="AJ208" s="17" t="n">
        <v>3</v>
      </c>
      <c r="AK208" s="17"/>
      <c r="AL208" s="17" t="n">
        <v>1</v>
      </c>
      <c r="AM208" s="17" t="n">
        <f aca="false">COUNTIF(S208:AH208,"y")</f>
        <v>0</v>
      </c>
      <c r="AN208" s="142" t="n">
        <f aca="false">SUM(AJ208:AL208)</f>
        <v>4</v>
      </c>
      <c r="AO208" s="16" t="n">
        <f aca="false">SUM(AJ208:AM208)</f>
        <v>4</v>
      </c>
    </row>
    <row r="209" customFormat="false" ht="16" hidden="false" customHeight="false" outlineLevel="0" collapsed="false">
      <c r="A209" s="136" t="s">
        <v>366</v>
      </c>
      <c r="B209" s="16" t="n">
        <v>208</v>
      </c>
      <c r="C209" s="148" t="s">
        <v>125</v>
      </c>
      <c r="D209" s="148" t="s">
        <v>131</v>
      </c>
      <c r="E209" s="148" t="s">
        <v>132</v>
      </c>
      <c r="F209" s="148" t="n">
        <v>4</v>
      </c>
      <c r="G209" s="148" t="s">
        <v>133</v>
      </c>
      <c r="H209" s="149" t="s">
        <v>25</v>
      </c>
      <c r="I209" s="136"/>
      <c r="J209" s="138"/>
      <c r="K209" s="138"/>
      <c r="L209" s="138"/>
      <c r="M209" s="138" t="s">
        <v>169</v>
      </c>
      <c r="N209" s="138" t="s">
        <v>338</v>
      </c>
      <c r="O209" s="150" t="n">
        <v>43436</v>
      </c>
      <c r="P209" s="136"/>
      <c r="Q209" s="136"/>
      <c r="R209" s="136"/>
      <c r="S209" s="147"/>
      <c r="T209" s="147"/>
      <c r="U209" s="147"/>
      <c r="V209" s="147" t="s">
        <v>120</v>
      </c>
      <c r="W209" s="151"/>
      <c r="X209" s="151"/>
      <c r="Y209" s="151" t="s">
        <v>134</v>
      </c>
      <c r="Z209" s="151"/>
      <c r="AA209" s="147" t="s">
        <v>119</v>
      </c>
      <c r="AB209" s="147"/>
      <c r="AC209" s="147" t="s">
        <v>121</v>
      </c>
      <c r="AD209" s="147"/>
      <c r="AE209" s="151" t="s">
        <v>120</v>
      </c>
      <c r="AF209" s="151"/>
      <c r="AG209" s="151" t="s">
        <v>121</v>
      </c>
      <c r="AH209" s="151"/>
      <c r="AI209" s="16"/>
      <c r="AJ209" s="17" t="n">
        <v>1</v>
      </c>
      <c r="AK209" s="17" t="n">
        <v>2</v>
      </c>
      <c r="AL209" s="17" t="n">
        <v>2</v>
      </c>
      <c r="AM209" s="17" t="n">
        <f aca="false">COUNTIF(S209:AH209,"y")</f>
        <v>1</v>
      </c>
      <c r="AN209" s="142" t="n">
        <f aca="false">SUM(AJ209:AL209)</f>
        <v>5</v>
      </c>
      <c r="AO209" s="16" t="n">
        <f aca="false">SUM(AJ209:AM209)</f>
        <v>6</v>
      </c>
    </row>
    <row r="210" customFormat="false" ht="16" hidden="false" customHeight="false" outlineLevel="0" collapsed="false">
      <c r="A210" s="16" t="s">
        <v>367</v>
      </c>
      <c r="B210" s="16" t="n">
        <v>209</v>
      </c>
      <c r="C210" s="167" t="s">
        <v>163</v>
      </c>
      <c r="D210" s="167" t="s">
        <v>163</v>
      </c>
      <c r="E210" s="167" t="s">
        <v>163</v>
      </c>
      <c r="F210" s="167" t="s">
        <v>163</v>
      </c>
      <c r="G210" s="167" t="s">
        <v>163</v>
      </c>
      <c r="H210" s="168" t="s">
        <v>163</v>
      </c>
      <c r="I210" s="136"/>
      <c r="J210" s="138"/>
      <c r="K210" s="138"/>
      <c r="L210" s="139"/>
      <c r="M210" s="139"/>
      <c r="N210" s="139"/>
      <c r="O210" s="16"/>
      <c r="P210" s="16"/>
      <c r="Q210" s="16"/>
      <c r="R210" s="136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6"/>
      <c r="AJ210" s="17"/>
      <c r="AK210" s="17"/>
      <c r="AL210" s="17"/>
      <c r="AM210" s="17" t="n">
        <f aca="false">COUNTIF(S210:AH210,"y")</f>
        <v>0</v>
      </c>
      <c r="AN210" s="142" t="n">
        <f aca="false">SUM(AJ210:AL210)</f>
        <v>0</v>
      </c>
      <c r="AO210" s="16" t="n">
        <f aca="false">SUM(AJ210:AM210)</f>
        <v>0</v>
      </c>
    </row>
    <row r="211" customFormat="false" ht="16" hidden="false" customHeight="false" outlineLevel="0" collapsed="false">
      <c r="A211" s="16" t="s">
        <v>308</v>
      </c>
      <c r="B211" s="16" t="n">
        <v>210</v>
      </c>
      <c r="C211" s="162" t="s">
        <v>125</v>
      </c>
      <c r="D211" s="162" t="s">
        <v>126</v>
      </c>
      <c r="E211" s="162" t="s">
        <v>127</v>
      </c>
      <c r="F211" s="162" t="s">
        <v>167</v>
      </c>
      <c r="G211" s="162" t="s">
        <v>167</v>
      </c>
      <c r="H211" s="169" t="s">
        <v>129</v>
      </c>
      <c r="I211" s="152"/>
      <c r="J211" s="171" t="s">
        <v>368</v>
      </c>
      <c r="K211" s="161"/>
      <c r="L211" s="139"/>
      <c r="M211" s="139"/>
      <c r="N211" s="139"/>
      <c r="O211" s="16"/>
      <c r="P211" s="16"/>
      <c r="Q211" s="16"/>
      <c r="R211" s="152"/>
      <c r="S211" s="145"/>
      <c r="T211" s="145"/>
      <c r="U211" s="145" t="s">
        <v>119</v>
      </c>
      <c r="V211" s="146"/>
      <c r="W211" s="146"/>
      <c r="X211" s="146" t="s">
        <v>119</v>
      </c>
      <c r="Y211" s="145"/>
      <c r="Z211" s="145"/>
      <c r="AA211" s="145"/>
      <c r="AB211" s="147"/>
      <c r="AC211" s="147"/>
      <c r="AD211" s="147"/>
      <c r="AE211" s="147"/>
      <c r="AF211" s="147"/>
      <c r="AG211" s="147"/>
      <c r="AH211" s="147"/>
      <c r="AI211" s="16"/>
      <c r="AJ211" s="17" t="n">
        <v>2</v>
      </c>
      <c r="AK211" s="17" t="n">
        <v>1</v>
      </c>
      <c r="AL211" s="17" t="n">
        <v>1</v>
      </c>
      <c r="AM211" s="17" t="n">
        <f aca="false">COUNTIF(S211:AH211,"y")</f>
        <v>0</v>
      </c>
      <c r="AN211" s="142" t="n">
        <f aca="false">SUM(AJ211:AL211)</f>
        <v>4</v>
      </c>
      <c r="AO211" s="16" t="n">
        <f aca="false">SUM(AJ211:AM211)</f>
        <v>4</v>
      </c>
    </row>
    <row r="212" customFormat="false" ht="16" hidden="false" customHeight="false" outlineLevel="0" collapsed="false">
      <c r="A212" s="16" t="s">
        <v>369</v>
      </c>
      <c r="B212" s="16" t="n">
        <v>211</v>
      </c>
      <c r="C212" s="165" t="s">
        <v>125</v>
      </c>
      <c r="D212" s="165" t="s">
        <v>131</v>
      </c>
      <c r="E212" s="165" t="s">
        <v>127</v>
      </c>
      <c r="F212" s="165" t="n">
        <v>14</v>
      </c>
      <c r="G212" s="165" t="s">
        <v>154</v>
      </c>
      <c r="H212" s="166" t="s">
        <v>158</v>
      </c>
      <c r="I212" s="136"/>
      <c r="J212" s="138"/>
      <c r="K212" s="138"/>
      <c r="L212" s="139"/>
      <c r="M212" s="139"/>
      <c r="N212" s="139"/>
      <c r="O212" s="155" t="n">
        <v>43446</v>
      </c>
      <c r="P212" s="16"/>
      <c r="Q212" s="16"/>
      <c r="R212" s="136"/>
      <c r="S212" s="145" t="s">
        <v>119</v>
      </c>
      <c r="T212" s="145"/>
      <c r="U212" s="145"/>
      <c r="V212" s="146"/>
      <c r="W212" s="146" t="s">
        <v>119</v>
      </c>
      <c r="X212" s="146"/>
      <c r="Y212" s="145"/>
      <c r="Z212" s="145"/>
      <c r="AA212" s="145"/>
      <c r="AB212" s="147"/>
      <c r="AC212" s="147"/>
      <c r="AD212" s="147"/>
      <c r="AE212" s="147"/>
      <c r="AF212" s="147"/>
      <c r="AG212" s="147"/>
      <c r="AH212" s="147"/>
      <c r="AI212" s="16"/>
      <c r="AJ212" s="17" t="n">
        <v>2</v>
      </c>
      <c r="AK212" s="17" t="n">
        <v>2</v>
      </c>
      <c r="AL212" s="17" t="n">
        <v>1</v>
      </c>
      <c r="AM212" s="17" t="n">
        <f aca="false">COUNTIF(S212:AH212,"y")</f>
        <v>0</v>
      </c>
      <c r="AN212" s="142" t="n">
        <f aca="false">SUM(AJ212:AL212)</f>
        <v>5</v>
      </c>
      <c r="AO212" s="16" t="n">
        <f aca="false">SUM(AJ212:AM212)</f>
        <v>5</v>
      </c>
    </row>
    <row r="213" customFormat="false" ht="16" hidden="false" customHeight="false" outlineLevel="0" collapsed="false">
      <c r="A213" s="136" t="s">
        <v>336</v>
      </c>
      <c r="B213" s="16" t="n">
        <v>212</v>
      </c>
      <c r="C213" s="148" t="s">
        <v>125</v>
      </c>
      <c r="D213" s="148" t="s">
        <v>126</v>
      </c>
      <c r="E213" s="148" t="s">
        <v>132</v>
      </c>
      <c r="F213" s="148" t="n">
        <v>4</v>
      </c>
      <c r="G213" s="148" t="s">
        <v>133</v>
      </c>
      <c r="H213" s="149" t="s">
        <v>27</v>
      </c>
      <c r="I213" s="136"/>
      <c r="J213" s="161"/>
      <c r="K213" s="139" t="s">
        <v>137</v>
      </c>
      <c r="L213" s="138" t="s">
        <v>321</v>
      </c>
      <c r="M213" s="138"/>
      <c r="N213" s="138"/>
      <c r="O213" s="150" t="n">
        <v>43436</v>
      </c>
      <c r="P213" s="136"/>
      <c r="Q213" s="136"/>
      <c r="R213" s="152"/>
      <c r="S213" s="145" t="s">
        <v>134</v>
      </c>
      <c r="T213" s="145"/>
      <c r="U213" s="145" t="s">
        <v>119</v>
      </c>
      <c r="V213" s="145"/>
      <c r="W213" s="146"/>
      <c r="X213" s="146"/>
      <c r="Y213" s="146"/>
      <c r="Z213" s="146"/>
      <c r="AA213" s="145" t="s">
        <v>120</v>
      </c>
      <c r="AB213" s="147" t="s">
        <v>134</v>
      </c>
      <c r="AC213" s="147"/>
      <c r="AD213" s="147" t="s">
        <v>134</v>
      </c>
      <c r="AE213" s="151"/>
      <c r="AF213" s="151"/>
      <c r="AG213" s="151"/>
      <c r="AH213" s="151"/>
      <c r="AI213" s="16"/>
      <c r="AJ213" s="17" t="n">
        <v>1</v>
      </c>
      <c r="AK213" s="17" t="n">
        <v>1</v>
      </c>
      <c r="AL213" s="17"/>
      <c r="AM213" s="17" t="n">
        <f aca="false">COUNTIF(S213:AH213,"y")</f>
        <v>3</v>
      </c>
      <c r="AN213" s="142" t="n">
        <f aca="false">SUM(AJ213:AL213)</f>
        <v>2</v>
      </c>
      <c r="AO213" s="16" t="n">
        <f aca="false">SUM(AJ213:AM213)</f>
        <v>5</v>
      </c>
    </row>
    <row r="214" customFormat="false" ht="16" hidden="false" customHeight="false" outlineLevel="0" collapsed="false">
      <c r="A214" s="136" t="s">
        <v>370</v>
      </c>
      <c r="B214" s="16" t="n">
        <v>213</v>
      </c>
      <c r="C214" s="156" t="s">
        <v>125</v>
      </c>
      <c r="D214" s="156" t="s">
        <v>126</v>
      </c>
      <c r="E214" s="156" t="s">
        <v>132</v>
      </c>
      <c r="F214" s="156" t="n">
        <v>3</v>
      </c>
      <c r="G214" s="156" t="s">
        <v>142</v>
      </c>
      <c r="H214" s="157" t="s">
        <v>158</v>
      </c>
      <c r="I214" s="136"/>
      <c r="J214" s="138"/>
      <c r="K214" s="138"/>
      <c r="L214" s="138"/>
      <c r="M214" s="138" t="s">
        <v>169</v>
      </c>
      <c r="N214" s="138" t="s">
        <v>326</v>
      </c>
      <c r="O214" s="150" t="n">
        <v>43435</v>
      </c>
      <c r="P214" s="136"/>
      <c r="Q214" s="136"/>
      <c r="R214" s="136"/>
      <c r="S214" s="147"/>
      <c r="T214" s="147"/>
      <c r="U214" s="147"/>
      <c r="V214" s="147"/>
      <c r="W214" s="151" t="s">
        <v>119</v>
      </c>
      <c r="X214" s="151"/>
      <c r="Y214" s="151"/>
      <c r="Z214" s="151" t="s">
        <v>119</v>
      </c>
      <c r="AA214" s="147" t="s">
        <v>120</v>
      </c>
      <c r="AB214" s="147"/>
      <c r="AC214" s="147" t="s">
        <v>134</v>
      </c>
      <c r="AD214" s="147"/>
      <c r="AE214" s="151" t="s">
        <v>119</v>
      </c>
      <c r="AF214" s="151"/>
      <c r="AG214" s="151" t="s">
        <v>121</v>
      </c>
      <c r="AH214" s="151"/>
      <c r="AI214" s="16"/>
      <c r="AJ214" s="17" t="n">
        <v>3</v>
      </c>
      <c r="AK214" s="17" t="n">
        <v>1</v>
      </c>
      <c r="AL214" s="17" t="n">
        <v>1</v>
      </c>
      <c r="AM214" s="17" t="n">
        <f aca="false">COUNTIF(S214:AH214,"y")</f>
        <v>1</v>
      </c>
      <c r="AN214" s="142" t="n">
        <f aca="false">SUM(AJ214:AL214)</f>
        <v>5</v>
      </c>
      <c r="AO214" s="16" t="n">
        <f aca="false">SUM(AJ214:AM214)</f>
        <v>6</v>
      </c>
    </row>
    <row r="215" customFormat="false" ht="16" hidden="false" customHeight="false" outlineLevel="0" collapsed="false">
      <c r="A215" s="16" t="s">
        <v>371</v>
      </c>
      <c r="B215" s="16" t="n">
        <v>214</v>
      </c>
      <c r="C215" s="143" t="s">
        <v>125</v>
      </c>
      <c r="D215" s="143" t="s">
        <v>126</v>
      </c>
      <c r="E215" s="143" t="s">
        <v>127</v>
      </c>
      <c r="F215" s="143" t="s">
        <v>150</v>
      </c>
      <c r="G215" s="143" t="s">
        <v>150</v>
      </c>
      <c r="H215" s="144" t="s">
        <v>129</v>
      </c>
      <c r="I215" s="143" t="s">
        <v>94</v>
      </c>
      <c r="J215" s="163"/>
      <c r="K215" s="163"/>
      <c r="L215" s="139"/>
      <c r="M215" s="139"/>
      <c r="N215" s="139"/>
      <c r="O215" s="16"/>
      <c r="P215" s="16"/>
      <c r="Q215" s="16"/>
      <c r="R215" s="164"/>
      <c r="S215" s="145" t="s">
        <v>119</v>
      </c>
      <c r="T215" s="145"/>
      <c r="U215" s="145"/>
      <c r="V215" s="146"/>
      <c r="W215" s="146"/>
      <c r="X215" s="146" t="s">
        <v>119</v>
      </c>
      <c r="Y215" s="145"/>
      <c r="Z215" s="145"/>
      <c r="AA215" s="145"/>
      <c r="AB215" s="147"/>
      <c r="AC215" s="147"/>
      <c r="AD215" s="147"/>
      <c r="AE215" s="147"/>
      <c r="AF215" s="147"/>
      <c r="AG215" s="147"/>
      <c r="AH215" s="147"/>
      <c r="AI215" s="16"/>
      <c r="AJ215" s="17" t="n">
        <v>2</v>
      </c>
      <c r="AK215" s="17" t="n">
        <v>1</v>
      </c>
      <c r="AL215" s="17"/>
      <c r="AM215" s="17" t="n">
        <f aca="false">COUNTIF(S215:AH215,"y")</f>
        <v>0</v>
      </c>
      <c r="AN215" s="142" t="n">
        <f aca="false">SUM(AJ215:AL215)</f>
        <v>3</v>
      </c>
      <c r="AO215" s="16" t="n">
        <f aca="false">SUM(AJ215:AM215)</f>
        <v>3</v>
      </c>
    </row>
    <row r="216" customFormat="false" ht="16" hidden="false" customHeight="false" outlineLevel="0" collapsed="false">
      <c r="A216" s="16" t="s">
        <v>372</v>
      </c>
      <c r="B216" s="16" t="n">
        <v>215</v>
      </c>
      <c r="C216" s="162" t="s">
        <v>125</v>
      </c>
      <c r="D216" s="162" t="s">
        <v>131</v>
      </c>
      <c r="E216" s="162" t="s">
        <v>127</v>
      </c>
      <c r="F216" s="162" t="s">
        <v>167</v>
      </c>
      <c r="G216" s="162" t="s">
        <v>167</v>
      </c>
      <c r="H216" s="169" t="s">
        <v>129</v>
      </c>
      <c r="I216" s="136"/>
      <c r="J216" s="138"/>
      <c r="K216" s="138"/>
      <c r="L216" s="139"/>
      <c r="M216" s="139"/>
      <c r="N216" s="139"/>
      <c r="O216" s="16"/>
      <c r="P216" s="16"/>
      <c r="Q216" s="16"/>
      <c r="R216" s="136"/>
      <c r="S216" s="145"/>
      <c r="T216" s="145" t="s">
        <v>121</v>
      </c>
      <c r="U216" s="145"/>
      <c r="V216" s="146" t="s">
        <v>121</v>
      </c>
      <c r="W216" s="146"/>
      <c r="X216" s="146"/>
      <c r="Y216" s="145"/>
      <c r="Z216" s="145"/>
      <c r="AA216" s="145"/>
      <c r="AB216" s="147"/>
      <c r="AC216" s="147"/>
      <c r="AD216" s="147"/>
      <c r="AE216" s="147"/>
      <c r="AF216" s="147"/>
      <c r="AG216" s="147"/>
      <c r="AH216" s="147"/>
      <c r="AI216" s="16"/>
      <c r="AJ216" s="17"/>
      <c r="AK216" s="17"/>
      <c r="AL216" s="17" t="n">
        <v>4</v>
      </c>
      <c r="AM216" s="17" t="n">
        <f aca="false">COUNTIF(S216:AH216,"y")</f>
        <v>0</v>
      </c>
      <c r="AN216" s="142" t="n">
        <f aca="false">SUM(AJ216:AL216)</f>
        <v>4</v>
      </c>
      <c r="AO216" s="16" t="n">
        <f aca="false">SUM(AJ216:AM216)</f>
        <v>4</v>
      </c>
    </row>
    <row r="217" customFormat="false" ht="16" hidden="false" customHeight="false" outlineLevel="0" collapsed="false">
      <c r="A217" s="136" t="s">
        <v>373</v>
      </c>
      <c r="B217" s="16" t="n">
        <v>216</v>
      </c>
      <c r="C217" s="156" t="s">
        <v>125</v>
      </c>
      <c r="D217" s="156" t="s">
        <v>126</v>
      </c>
      <c r="E217" s="156" t="s">
        <v>132</v>
      </c>
      <c r="F217" s="156" t="n">
        <v>3</v>
      </c>
      <c r="G217" s="156" t="s">
        <v>142</v>
      </c>
      <c r="H217" s="157" t="s">
        <v>156</v>
      </c>
      <c r="I217" s="136"/>
      <c r="J217" s="138"/>
      <c r="K217" s="138"/>
      <c r="L217" s="138"/>
      <c r="M217" s="138"/>
      <c r="N217" s="138"/>
      <c r="O217" s="150" t="n">
        <v>43435</v>
      </c>
      <c r="P217" s="136"/>
      <c r="Q217" s="136"/>
      <c r="R217" s="136"/>
      <c r="S217" s="147"/>
      <c r="T217" s="147" t="s">
        <v>121</v>
      </c>
      <c r="U217" s="147"/>
      <c r="V217" s="147"/>
      <c r="W217" s="151" t="s">
        <v>121</v>
      </c>
      <c r="X217" s="151" t="s">
        <v>119</v>
      </c>
      <c r="Y217" s="151"/>
      <c r="Z217" s="151" t="s">
        <v>134</v>
      </c>
      <c r="AA217" s="147" t="s">
        <v>121</v>
      </c>
      <c r="AB217" s="147" t="s">
        <v>121</v>
      </c>
      <c r="AC217" s="147" t="s">
        <v>120</v>
      </c>
      <c r="AD217" s="147" t="s">
        <v>134</v>
      </c>
      <c r="AE217" s="151" t="s">
        <v>119</v>
      </c>
      <c r="AF217" s="151" t="s">
        <v>134</v>
      </c>
      <c r="AG217" s="151"/>
      <c r="AH217" s="151"/>
      <c r="AI217" s="16"/>
      <c r="AJ217" s="17" t="n">
        <v>2</v>
      </c>
      <c r="AK217" s="17" t="n">
        <v>1</v>
      </c>
      <c r="AL217" s="17" t="n">
        <v>4</v>
      </c>
      <c r="AM217" s="17" t="n">
        <f aca="false">COUNTIF(S217:AH217,"y")</f>
        <v>3</v>
      </c>
      <c r="AN217" s="142" t="n">
        <f aca="false">SUM(AJ217:AL217)</f>
        <v>7</v>
      </c>
      <c r="AO217" s="16" t="n">
        <f aca="false">SUM(AJ217:AM217)</f>
        <v>10</v>
      </c>
    </row>
    <row r="218" customFormat="false" ht="16" hidden="false" customHeight="false" outlineLevel="0" collapsed="false">
      <c r="A218" s="136" t="s">
        <v>374</v>
      </c>
      <c r="B218" s="16" t="n">
        <v>217</v>
      </c>
      <c r="C218" s="153" t="s">
        <v>125</v>
      </c>
      <c r="D218" s="153" t="s">
        <v>126</v>
      </c>
      <c r="E218" s="153" t="s">
        <v>132</v>
      </c>
      <c r="F218" s="153" t="n">
        <v>2</v>
      </c>
      <c r="G218" s="153" t="s">
        <v>207</v>
      </c>
      <c r="H218" s="154" t="s">
        <v>27</v>
      </c>
      <c r="I218" s="136"/>
      <c r="J218" s="161"/>
      <c r="K218" s="139" t="s">
        <v>137</v>
      </c>
      <c r="L218" s="138" t="s">
        <v>375</v>
      </c>
      <c r="M218" s="138"/>
      <c r="N218" s="138"/>
      <c r="O218" s="155" t="n">
        <v>43434</v>
      </c>
      <c r="P218" s="136"/>
      <c r="Q218" s="136"/>
      <c r="R218" s="152"/>
      <c r="S218" s="145" t="s">
        <v>134</v>
      </c>
      <c r="T218" s="145" t="s">
        <v>134</v>
      </c>
      <c r="U218" s="145"/>
      <c r="V218" s="145"/>
      <c r="W218" s="146" t="s">
        <v>134</v>
      </c>
      <c r="X218" s="146"/>
      <c r="Y218" s="146"/>
      <c r="Z218" s="146" t="s">
        <v>119</v>
      </c>
      <c r="AA218" s="145" t="s">
        <v>134</v>
      </c>
      <c r="AB218" s="147"/>
      <c r="AC218" s="147" t="s">
        <v>121</v>
      </c>
      <c r="AD218" s="147"/>
      <c r="AE218" s="151"/>
      <c r="AF218" s="151"/>
      <c r="AG218" s="151"/>
      <c r="AH218" s="151" t="s">
        <v>120</v>
      </c>
      <c r="AI218" s="16"/>
      <c r="AJ218" s="17" t="n">
        <v>1</v>
      </c>
      <c r="AK218" s="17" t="n">
        <v>1</v>
      </c>
      <c r="AL218" s="17" t="n">
        <v>1</v>
      </c>
      <c r="AM218" s="17" t="n">
        <f aca="false">COUNTIF(S218:AH218,"y")</f>
        <v>4</v>
      </c>
      <c r="AN218" s="142" t="n">
        <f aca="false">SUM(AJ218:AL218)</f>
        <v>3</v>
      </c>
      <c r="AO218" s="16" t="n">
        <f aca="false">SUM(AJ218:AM218)</f>
        <v>7</v>
      </c>
    </row>
    <row r="219" customFormat="false" ht="16" hidden="false" customHeight="false" outlineLevel="0" collapsed="false">
      <c r="A219" s="16" t="s">
        <v>376</v>
      </c>
      <c r="B219" s="16" t="n">
        <v>218</v>
      </c>
      <c r="C219" s="143" t="s">
        <v>125</v>
      </c>
      <c r="D219" s="143" t="s">
        <v>131</v>
      </c>
      <c r="E219" s="143" t="s">
        <v>127</v>
      </c>
      <c r="F219" s="143" t="s">
        <v>128</v>
      </c>
      <c r="G219" s="143" t="s">
        <v>128</v>
      </c>
      <c r="H219" s="144" t="s">
        <v>129</v>
      </c>
      <c r="I219" s="16"/>
      <c r="J219" s="139"/>
      <c r="K219" s="139"/>
      <c r="L219" s="139"/>
      <c r="M219" s="139"/>
      <c r="N219" s="139"/>
      <c r="O219" s="16"/>
      <c r="P219" s="16"/>
      <c r="Q219" s="16"/>
      <c r="R219" s="136"/>
      <c r="S219" s="145"/>
      <c r="T219" s="145"/>
      <c r="U219" s="145" t="s">
        <v>119</v>
      </c>
      <c r="V219" s="146"/>
      <c r="W219" s="146" t="s">
        <v>119</v>
      </c>
      <c r="X219" s="146"/>
      <c r="Y219" s="145"/>
      <c r="Z219" s="145"/>
      <c r="AA219" s="145"/>
      <c r="AB219" s="147"/>
      <c r="AC219" s="147"/>
      <c r="AD219" s="147"/>
      <c r="AE219" s="147"/>
      <c r="AF219" s="147"/>
      <c r="AG219" s="147"/>
      <c r="AH219" s="147"/>
      <c r="AI219" s="16"/>
      <c r="AJ219" s="17" t="n">
        <v>4</v>
      </c>
      <c r="AK219" s="17"/>
      <c r="AL219" s="17"/>
      <c r="AM219" s="17" t="n">
        <f aca="false">COUNTIF(S219:AH219,"y")</f>
        <v>0</v>
      </c>
      <c r="AN219" s="142" t="n">
        <f aca="false">SUM(AJ219:AL219)</f>
        <v>4</v>
      </c>
      <c r="AO219" s="16" t="n">
        <f aca="false">SUM(AJ219:AM219)</f>
        <v>4</v>
      </c>
    </row>
    <row r="220" customFormat="false" ht="16" hidden="false" customHeight="false" outlineLevel="0" collapsed="false">
      <c r="A220" s="174" t="s">
        <v>377</v>
      </c>
      <c r="B220" s="16" t="n">
        <v>219</v>
      </c>
      <c r="C220" s="158" t="s">
        <v>125</v>
      </c>
      <c r="D220" s="158" t="s">
        <v>126</v>
      </c>
      <c r="E220" s="158" t="s">
        <v>127</v>
      </c>
      <c r="F220" s="158" t="n">
        <v>13</v>
      </c>
      <c r="G220" s="158" t="s">
        <v>144</v>
      </c>
      <c r="H220" s="159" t="s">
        <v>25</v>
      </c>
      <c r="I220" s="136"/>
      <c r="J220" s="180" t="s">
        <v>197</v>
      </c>
      <c r="K220" s="139" t="s">
        <v>137</v>
      </c>
      <c r="L220" s="139" t="s">
        <v>378</v>
      </c>
      <c r="M220" s="139"/>
      <c r="N220" s="139"/>
      <c r="O220" s="155" t="n">
        <v>43445</v>
      </c>
      <c r="P220" s="16"/>
      <c r="Q220" s="16"/>
      <c r="R220" s="136"/>
      <c r="S220" s="145"/>
      <c r="T220" s="145"/>
      <c r="U220" s="145"/>
      <c r="V220" s="146"/>
      <c r="W220" s="146" t="s">
        <v>134</v>
      </c>
      <c r="X220" s="146"/>
      <c r="Y220" s="145"/>
      <c r="Z220" s="145"/>
      <c r="AA220" s="145"/>
      <c r="AB220" s="147"/>
      <c r="AC220" s="147"/>
      <c r="AD220" s="147"/>
      <c r="AE220" s="147"/>
      <c r="AF220" s="147"/>
      <c r="AG220" s="147"/>
      <c r="AH220" s="147"/>
      <c r="AI220" s="16"/>
      <c r="AJ220" s="17"/>
      <c r="AK220" s="17"/>
      <c r="AL220" s="17"/>
      <c r="AM220" s="17" t="n">
        <f aca="false">COUNTIF(S220:AH220,"y")</f>
        <v>1</v>
      </c>
      <c r="AN220" s="142" t="n">
        <f aca="false">SUM(AJ220:AL220)</f>
        <v>0</v>
      </c>
      <c r="AO220" s="16" t="n">
        <f aca="false">SUM(AJ220:AM220)</f>
        <v>1</v>
      </c>
    </row>
    <row r="221" customFormat="false" ht="16" hidden="false" customHeight="false" outlineLevel="0" collapsed="false">
      <c r="A221" s="136" t="s">
        <v>379</v>
      </c>
      <c r="B221" s="16" t="n">
        <v>220</v>
      </c>
      <c r="C221" s="148" t="s">
        <v>125</v>
      </c>
      <c r="D221" s="148" t="s">
        <v>126</v>
      </c>
      <c r="E221" s="148" t="s">
        <v>132</v>
      </c>
      <c r="F221" s="148" t="n">
        <v>4</v>
      </c>
      <c r="G221" s="148" t="s">
        <v>133</v>
      </c>
      <c r="H221" s="149" t="s">
        <v>158</v>
      </c>
      <c r="I221" s="136"/>
      <c r="J221" s="138"/>
      <c r="K221" s="138"/>
      <c r="L221" s="138"/>
      <c r="M221" s="138"/>
      <c r="N221" s="138"/>
      <c r="O221" s="150" t="n">
        <v>43436</v>
      </c>
      <c r="P221" s="136"/>
      <c r="Q221" s="136"/>
      <c r="R221" s="136"/>
      <c r="S221" s="147"/>
      <c r="T221" s="147" t="s">
        <v>121</v>
      </c>
      <c r="U221" s="147" t="s">
        <v>121</v>
      </c>
      <c r="V221" s="147" t="s">
        <v>119</v>
      </c>
      <c r="W221" s="151" t="s">
        <v>134</v>
      </c>
      <c r="X221" s="151"/>
      <c r="Y221" s="151"/>
      <c r="Z221" s="151"/>
      <c r="AA221" s="147"/>
      <c r="AB221" s="147"/>
      <c r="AC221" s="147" t="s">
        <v>121</v>
      </c>
      <c r="AD221" s="147" t="s">
        <v>134</v>
      </c>
      <c r="AE221" s="151" t="s">
        <v>134</v>
      </c>
      <c r="AF221" s="151"/>
      <c r="AG221" s="151"/>
      <c r="AH221" s="151" t="s">
        <v>121</v>
      </c>
      <c r="AI221" s="16"/>
      <c r="AJ221" s="17" t="n">
        <v>1</v>
      </c>
      <c r="AK221" s="17"/>
      <c r="AL221" s="17" t="n">
        <v>4</v>
      </c>
      <c r="AM221" s="17" t="n">
        <f aca="false">COUNTIF(S221:AH221,"y")</f>
        <v>3</v>
      </c>
      <c r="AN221" s="142" t="n">
        <f aca="false">SUM(AJ221:AL221)</f>
        <v>5</v>
      </c>
      <c r="AO221" s="16" t="n">
        <f aca="false">SUM(AJ221:AM221)</f>
        <v>8</v>
      </c>
    </row>
    <row r="222" customFormat="false" ht="16" hidden="false" customHeight="false" outlineLevel="0" collapsed="false">
      <c r="A222" s="16" t="s">
        <v>380</v>
      </c>
      <c r="B222" s="16" t="n">
        <v>221</v>
      </c>
      <c r="C222" s="153" t="s">
        <v>125</v>
      </c>
      <c r="D222" s="153" t="s">
        <v>126</v>
      </c>
      <c r="E222" s="153" t="s">
        <v>127</v>
      </c>
      <c r="F222" s="153" t="n">
        <v>10</v>
      </c>
      <c r="G222" s="153" t="s">
        <v>140</v>
      </c>
      <c r="H222" s="154" t="s">
        <v>27</v>
      </c>
      <c r="I222" s="136"/>
      <c r="J222" s="138"/>
      <c r="K222" s="138"/>
      <c r="L222" s="139"/>
      <c r="M222" s="139"/>
      <c r="N222" s="139"/>
      <c r="O222" s="155" t="n">
        <v>43442</v>
      </c>
      <c r="P222" s="16"/>
      <c r="Q222" s="16"/>
      <c r="R222" s="136"/>
      <c r="S222" s="145"/>
      <c r="T222" s="145"/>
      <c r="U222" s="145"/>
      <c r="V222" s="146" t="s">
        <v>119</v>
      </c>
      <c r="W222" s="146"/>
      <c r="X222" s="146" t="s">
        <v>119</v>
      </c>
      <c r="Y222" s="145"/>
      <c r="Z222" s="145"/>
      <c r="AA222" s="145"/>
      <c r="AB222" s="147"/>
      <c r="AC222" s="147"/>
      <c r="AD222" s="147"/>
      <c r="AE222" s="147"/>
      <c r="AF222" s="147"/>
      <c r="AG222" s="147"/>
      <c r="AH222" s="147"/>
      <c r="AI222" s="16"/>
      <c r="AJ222" s="17" t="n">
        <v>5</v>
      </c>
      <c r="AK222" s="17"/>
      <c r="AL222" s="17"/>
      <c r="AM222" s="17" t="n">
        <f aca="false">COUNTIF(S222:AH222,"y")</f>
        <v>0</v>
      </c>
      <c r="AN222" s="142" t="n">
        <f aca="false">SUM(AJ222:AL222)</f>
        <v>5</v>
      </c>
      <c r="AO222" s="16" t="n">
        <f aca="false">SUM(AJ222:AM222)</f>
        <v>5</v>
      </c>
    </row>
    <row r="223" customFormat="false" ht="16" hidden="false" customHeight="false" outlineLevel="0" collapsed="false">
      <c r="A223" s="16" t="s">
        <v>381</v>
      </c>
      <c r="B223" s="16" t="n">
        <v>222</v>
      </c>
      <c r="C223" s="143" t="s">
        <v>125</v>
      </c>
      <c r="D223" s="143" t="s">
        <v>126</v>
      </c>
      <c r="E223" s="143" t="s">
        <v>127</v>
      </c>
      <c r="F223" s="143" t="s">
        <v>128</v>
      </c>
      <c r="G223" s="143" t="s">
        <v>128</v>
      </c>
      <c r="H223" s="144" t="s">
        <v>129</v>
      </c>
      <c r="I223" s="136"/>
      <c r="J223" s="138"/>
      <c r="K223" s="138"/>
      <c r="L223" s="139"/>
      <c r="M223" s="139"/>
      <c r="N223" s="139"/>
      <c r="O223" s="16"/>
      <c r="P223" s="16"/>
      <c r="Q223" s="16"/>
      <c r="R223" s="136"/>
      <c r="S223" s="145" t="s">
        <v>120</v>
      </c>
      <c r="T223" s="145"/>
      <c r="U223" s="145"/>
      <c r="V223" s="146" t="s">
        <v>119</v>
      </c>
      <c r="W223" s="146"/>
      <c r="X223" s="146"/>
      <c r="Y223" s="145"/>
      <c r="Z223" s="145"/>
      <c r="AA223" s="145"/>
      <c r="AB223" s="147"/>
      <c r="AC223" s="147"/>
      <c r="AD223" s="147"/>
      <c r="AE223" s="147"/>
      <c r="AF223" s="147"/>
      <c r="AG223" s="147"/>
      <c r="AH223" s="147"/>
      <c r="AI223" s="16"/>
      <c r="AJ223" s="17" t="n">
        <v>1</v>
      </c>
      <c r="AK223" s="17" t="n">
        <v>1</v>
      </c>
      <c r="AL223" s="17" t="n">
        <v>1</v>
      </c>
      <c r="AM223" s="17" t="n">
        <f aca="false">COUNTIF(S223:AH223,"y")</f>
        <v>0</v>
      </c>
      <c r="AN223" s="142" t="n">
        <f aca="false">SUM(AJ223:AL223)</f>
        <v>3</v>
      </c>
      <c r="AO223" s="16" t="n">
        <f aca="false">SUM(AJ223:AM223)</f>
        <v>3</v>
      </c>
    </row>
    <row r="224" customFormat="false" ht="16" hidden="false" customHeight="false" outlineLevel="0" collapsed="false">
      <c r="A224" s="16" t="s">
        <v>382</v>
      </c>
      <c r="B224" s="16" t="n">
        <v>223</v>
      </c>
      <c r="C224" s="167" t="s">
        <v>163</v>
      </c>
      <c r="D224" s="167" t="s">
        <v>163</v>
      </c>
      <c r="E224" s="167" t="s">
        <v>163</v>
      </c>
      <c r="F224" s="167" t="s">
        <v>163</v>
      </c>
      <c r="G224" s="167" t="s">
        <v>163</v>
      </c>
      <c r="H224" s="168" t="s">
        <v>163</v>
      </c>
      <c r="I224" s="136"/>
      <c r="J224" s="138"/>
      <c r="K224" s="138"/>
      <c r="L224" s="139"/>
      <c r="M224" s="139"/>
      <c r="N224" s="139"/>
      <c r="O224" s="16"/>
      <c r="P224" s="16"/>
      <c r="Q224" s="16"/>
      <c r="R224" s="136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6"/>
      <c r="AJ224" s="17"/>
      <c r="AK224" s="17"/>
      <c r="AL224" s="17"/>
      <c r="AM224" s="17" t="n">
        <f aca="false">COUNTIF(S224:AH224,"y")</f>
        <v>0</v>
      </c>
      <c r="AN224" s="142" t="n">
        <f aca="false">SUM(AJ224:AL224)</f>
        <v>0</v>
      </c>
      <c r="AO224" s="16" t="n">
        <f aca="false">SUM(AJ224:AM224)</f>
        <v>0</v>
      </c>
    </row>
    <row r="225" customFormat="false" ht="16" hidden="false" customHeight="false" outlineLevel="0" collapsed="false">
      <c r="A225" s="16" t="s">
        <v>383</v>
      </c>
      <c r="B225" s="16" t="n">
        <v>224</v>
      </c>
      <c r="C225" s="143" t="s">
        <v>125</v>
      </c>
      <c r="D225" s="143" t="s">
        <v>131</v>
      </c>
      <c r="E225" s="143" t="s">
        <v>127</v>
      </c>
      <c r="F225" s="143" t="s">
        <v>128</v>
      </c>
      <c r="G225" s="143" t="s">
        <v>128</v>
      </c>
      <c r="H225" s="144" t="s">
        <v>129</v>
      </c>
      <c r="I225" s="16"/>
      <c r="J225" s="181" t="s">
        <v>197</v>
      </c>
      <c r="K225" s="163"/>
      <c r="L225" s="139"/>
      <c r="M225" s="139"/>
      <c r="N225" s="139"/>
      <c r="O225" s="16"/>
      <c r="P225" s="16"/>
      <c r="Q225" s="16"/>
      <c r="R225" s="136"/>
      <c r="S225" s="145"/>
      <c r="T225" s="145"/>
      <c r="U225" s="145" t="s">
        <v>121</v>
      </c>
      <c r="V225" s="146"/>
      <c r="W225" s="146"/>
      <c r="X225" s="146" t="s">
        <v>134</v>
      </c>
      <c r="Y225" s="145"/>
      <c r="Z225" s="145"/>
      <c r="AA225" s="145"/>
      <c r="AB225" s="147"/>
      <c r="AC225" s="147"/>
      <c r="AD225" s="147"/>
      <c r="AE225" s="147"/>
      <c r="AF225" s="147"/>
      <c r="AG225" s="147"/>
      <c r="AH225" s="147"/>
      <c r="AI225" s="16"/>
      <c r="AJ225" s="17"/>
      <c r="AK225" s="17"/>
      <c r="AL225" s="17" t="n">
        <v>1</v>
      </c>
      <c r="AM225" s="17" t="n">
        <f aca="false">COUNTIF(S225:AH225,"y")</f>
        <v>1</v>
      </c>
      <c r="AN225" s="142" t="n">
        <f aca="false">SUM(AJ225:AL225)</f>
        <v>1</v>
      </c>
      <c r="AO225" s="16" t="n">
        <f aca="false">SUM(AJ225:AM225)</f>
        <v>2</v>
      </c>
    </row>
    <row r="226" customFormat="false" ht="16" hidden="false" customHeight="false" outlineLevel="0" collapsed="false">
      <c r="A226" s="16" t="s">
        <v>378</v>
      </c>
      <c r="B226" s="16" t="n">
        <v>225</v>
      </c>
      <c r="C226" s="162" t="s">
        <v>125</v>
      </c>
      <c r="D226" s="162" t="s">
        <v>126</v>
      </c>
      <c r="E226" s="162" t="s">
        <v>127</v>
      </c>
      <c r="F226" s="162" t="s">
        <v>167</v>
      </c>
      <c r="G226" s="162" t="s">
        <v>167</v>
      </c>
      <c r="H226" s="169" t="s">
        <v>129</v>
      </c>
      <c r="I226" s="136"/>
      <c r="J226" s="137" t="s">
        <v>384</v>
      </c>
      <c r="K226" s="138"/>
      <c r="L226" s="139"/>
      <c r="M226" s="139"/>
      <c r="N226" s="139"/>
      <c r="O226" s="16"/>
      <c r="P226" s="16"/>
      <c r="Q226" s="16"/>
      <c r="R226" s="136"/>
      <c r="S226" s="145"/>
      <c r="T226" s="145"/>
      <c r="U226" s="145" t="s">
        <v>119</v>
      </c>
      <c r="V226" s="146"/>
      <c r="W226" s="146"/>
      <c r="X226" s="146" t="s">
        <v>119</v>
      </c>
      <c r="Y226" s="145"/>
      <c r="Z226" s="145"/>
      <c r="AA226" s="145"/>
      <c r="AB226" s="147"/>
      <c r="AC226" s="147"/>
      <c r="AD226" s="147"/>
      <c r="AE226" s="147"/>
      <c r="AF226" s="147"/>
      <c r="AG226" s="147"/>
      <c r="AH226" s="147"/>
      <c r="AI226" s="16"/>
      <c r="AJ226" s="17" t="n">
        <v>2</v>
      </c>
      <c r="AK226" s="17" t="n">
        <v>1</v>
      </c>
      <c r="AL226" s="17" t="n">
        <v>1</v>
      </c>
      <c r="AM226" s="17" t="n">
        <f aca="false">COUNTIF(S226:AH226,"y")</f>
        <v>0</v>
      </c>
      <c r="AN226" s="142" t="n">
        <f aca="false">SUM(AJ226:AL226)</f>
        <v>4</v>
      </c>
      <c r="AO226" s="16" t="n">
        <f aca="false">SUM(AJ226:AM226)</f>
        <v>4</v>
      </c>
    </row>
    <row r="227" customFormat="false" ht="16" hidden="false" customHeight="false" outlineLevel="0" collapsed="false">
      <c r="A227" s="136" t="s">
        <v>385</v>
      </c>
      <c r="B227" s="16" t="n">
        <v>226</v>
      </c>
      <c r="C227" s="148" t="s">
        <v>125</v>
      </c>
      <c r="D227" s="148" t="s">
        <v>126</v>
      </c>
      <c r="E227" s="148" t="s">
        <v>132</v>
      </c>
      <c r="F227" s="148" t="n">
        <v>4</v>
      </c>
      <c r="G227" s="148" t="s">
        <v>133</v>
      </c>
      <c r="H227" s="149" t="s">
        <v>136</v>
      </c>
      <c r="I227" s="136"/>
      <c r="J227" s="138"/>
      <c r="K227" s="138"/>
      <c r="L227" s="138"/>
      <c r="M227" s="138" t="s">
        <v>386</v>
      </c>
      <c r="N227" s="138" t="s">
        <v>374</v>
      </c>
      <c r="O227" s="150" t="n">
        <v>43436</v>
      </c>
      <c r="P227" s="136"/>
      <c r="Q227" s="136"/>
      <c r="R227" s="136"/>
      <c r="S227" s="147" t="s">
        <v>121</v>
      </c>
      <c r="T227" s="147" t="s">
        <v>119</v>
      </c>
      <c r="U227" s="147" t="s">
        <v>119</v>
      </c>
      <c r="V227" s="147"/>
      <c r="W227" s="151" t="s">
        <v>121</v>
      </c>
      <c r="X227" s="151"/>
      <c r="Y227" s="151" t="s">
        <v>119</v>
      </c>
      <c r="Z227" s="151"/>
      <c r="AA227" s="147"/>
      <c r="AB227" s="147"/>
      <c r="AC227" s="147"/>
      <c r="AD227" s="147"/>
      <c r="AE227" s="151"/>
      <c r="AF227" s="151"/>
      <c r="AG227" s="151"/>
      <c r="AH227" s="151"/>
      <c r="AI227" s="16"/>
      <c r="AJ227" s="17" t="n">
        <v>3</v>
      </c>
      <c r="AK227" s="17"/>
      <c r="AL227" s="17" t="n">
        <v>2</v>
      </c>
      <c r="AM227" s="17" t="n">
        <f aca="false">COUNTIF(S227:AH227,"y")</f>
        <v>0</v>
      </c>
      <c r="AN227" s="142" t="n">
        <f aca="false">SUM(AJ227:AL227)</f>
        <v>5</v>
      </c>
      <c r="AO227" s="16" t="n">
        <f aca="false">SUM(AJ227:AM227)</f>
        <v>5</v>
      </c>
    </row>
    <row r="228" customFormat="false" ht="16" hidden="false" customHeight="false" outlineLevel="0" collapsed="false">
      <c r="A228" s="16" t="s">
        <v>387</v>
      </c>
      <c r="B228" s="16" t="n">
        <v>227</v>
      </c>
      <c r="C228" s="165" t="s">
        <v>125</v>
      </c>
      <c r="D228" s="165" t="s">
        <v>126</v>
      </c>
      <c r="E228" s="165" t="s">
        <v>127</v>
      </c>
      <c r="F228" s="165" t="n">
        <v>14</v>
      </c>
      <c r="G228" s="165" t="s">
        <v>154</v>
      </c>
      <c r="H228" s="166" t="s">
        <v>156</v>
      </c>
      <c r="I228" s="136"/>
      <c r="J228" s="138"/>
      <c r="K228" s="138"/>
      <c r="L228" s="139"/>
      <c r="M228" s="139"/>
      <c r="N228" s="139"/>
      <c r="O228" s="155" t="n">
        <v>43446</v>
      </c>
      <c r="P228" s="16"/>
      <c r="Q228" s="16"/>
      <c r="R228" s="136"/>
      <c r="S228" s="145" t="s">
        <v>119</v>
      </c>
      <c r="T228" s="145"/>
      <c r="U228" s="145"/>
      <c r="V228" s="146"/>
      <c r="W228" s="146" t="s">
        <v>120</v>
      </c>
      <c r="X228" s="146"/>
      <c r="Y228" s="145"/>
      <c r="Z228" s="145"/>
      <c r="AA228" s="145"/>
      <c r="AB228" s="147"/>
      <c r="AC228" s="147"/>
      <c r="AD228" s="147"/>
      <c r="AE228" s="147"/>
      <c r="AF228" s="147"/>
      <c r="AG228" s="147"/>
      <c r="AH228" s="147"/>
      <c r="AI228" s="16"/>
      <c r="AJ228" s="17" t="n">
        <v>1</v>
      </c>
      <c r="AK228" s="17" t="n">
        <v>1</v>
      </c>
      <c r="AL228" s="17" t="n">
        <v>2</v>
      </c>
      <c r="AM228" s="17" t="n">
        <f aca="false">COUNTIF(S228:AH228,"y")</f>
        <v>0</v>
      </c>
      <c r="AN228" s="142" t="n">
        <f aca="false">SUM(AJ228:AL228)</f>
        <v>4</v>
      </c>
      <c r="AO228" s="16" t="n">
        <f aca="false">SUM(AJ228:AM228)</f>
        <v>4</v>
      </c>
    </row>
    <row r="229" customFormat="false" ht="16" hidden="false" customHeight="false" outlineLevel="0" collapsed="false">
      <c r="A229" s="16" t="s">
        <v>388</v>
      </c>
      <c r="B229" s="16" t="n">
        <v>228</v>
      </c>
      <c r="C229" s="156" t="s">
        <v>125</v>
      </c>
      <c r="D229" s="156" t="s">
        <v>131</v>
      </c>
      <c r="E229" s="156" t="s">
        <v>132</v>
      </c>
      <c r="F229" s="156" t="n">
        <v>3</v>
      </c>
      <c r="G229" s="156" t="s">
        <v>142</v>
      </c>
      <c r="H229" s="157" t="s">
        <v>156</v>
      </c>
      <c r="I229" s="136"/>
      <c r="J229" s="138"/>
      <c r="K229" s="138"/>
      <c r="L229" s="139"/>
      <c r="M229" s="139"/>
      <c r="N229" s="139"/>
      <c r="O229" s="150" t="n">
        <v>43435</v>
      </c>
      <c r="P229" s="16"/>
      <c r="Q229" s="16"/>
      <c r="R229" s="136"/>
      <c r="S229" s="147" t="s">
        <v>119</v>
      </c>
      <c r="T229" s="147"/>
      <c r="U229" s="147" t="s">
        <v>119</v>
      </c>
      <c r="V229" s="147" t="s">
        <v>119</v>
      </c>
      <c r="W229" s="151"/>
      <c r="X229" s="151"/>
      <c r="Y229" s="151"/>
      <c r="Z229" s="151"/>
      <c r="AA229" s="147"/>
      <c r="AB229" s="147" t="s">
        <v>121</v>
      </c>
      <c r="AC229" s="147" t="s">
        <v>121</v>
      </c>
      <c r="AD229" s="147"/>
      <c r="AE229" s="151" t="s">
        <v>121</v>
      </c>
      <c r="AF229" s="151" t="s">
        <v>121</v>
      </c>
      <c r="AG229" s="151" t="s">
        <v>121</v>
      </c>
      <c r="AH229" s="151" t="s">
        <v>134</v>
      </c>
      <c r="AI229" s="16"/>
      <c r="AJ229" s="17" t="n">
        <v>3</v>
      </c>
      <c r="AK229" s="17"/>
      <c r="AL229" s="17" t="n">
        <v>5</v>
      </c>
      <c r="AM229" s="17" t="n">
        <f aca="false">COUNTIF(S229:AH229,"y")</f>
        <v>1</v>
      </c>
      <c r="AN229" s="142" t="n">
        <f aca="false">SUM(AJ229:AL229)</f>
        <v>8</v>
      </c>
      <c r="AO229" s="16" t="n">
        <f aca="false">SUM(AJ229:AM229)</f>
        <v>9</v>
      </c>
    </row>
    <row r="230" customFormat="false" ht="16" hidden="false" customHeight="false" outlineLevel="0" collapsed="false">
      <c r="A230" s="16" t="s">
        <v>389</v>
      </c>
      <c r="B230" s="16" t="n">
        <v>229</v>
      </c>
      <c r="C230" s="158" t="s">
        <v>125</v>
      </c>
      <c r="D230" s="158" t="s">
        <v>131</v>
      </c>
      <c r="E230" s="158" t="s">
        <v>127</v>
      </c>
      <c r="F230" s="158" t="n">
        <v>13</v>
      </c>
      <c r="G230" s="158" t="s">
        <v>144</v>
      </c>
      <c r="H230" s="159" t="s">
        <v>27</v>
      </c>
      <c r="I230" s="136"/>
      <c r="J230" s="138"/>
      <c r="K230" s="138"/>
      <c r="L230" s="139"/>
      <c r="M230" s="139"/>
      <c r="N230" s="139"/>
      <c r="O230" s="155" t="n">
        <v>43445</v>
      </c>
      <c r="P230" s="16"/>
      <c r="Q230" s="16"/>
      <c r="R230" s="136"/>
      <c r="S230" s="145"/>
      <c r="T230" s="145"/>
      <c r="U230" s="145" t="s">
        <v>119</v>
      </c>
      <c r="V230" s="146"/>
      <c r="W230" s="146"/>
      <c r="X230" s="146" t="s">
        <v>121</v>
      </c>
      <c r="Y230" s="145"/>
      <c r="Z230" s="145"/>
      <c r="AA230" s="145"/>
      <c r="AB230" s="147"/>
      <c r="AC230" s="147"/>
      <c r="AD230" s="147"/>
      <c r="AE230" s="147"/>
      <c r="AF230" s="147"/>
      <c r="AG230" s="147"/>
      <c r="AH230" s="147"/>
      <c r="AI230" s="16"/>
      <c r="AJ230" s="17" t="n">
        <v>2</v>
      </c>
      <c r="AK230" s="17" t="n">
        <v>1</v>
      </c>
      <c r="AL230" s="17" t="n">
        <v>2</v>
      </c>
      <c r="AM230" s="17" t="n">
        <f aca="false">COUNTIF(S230:AH230,"y")</f>
        <v>0</v>
      </c>
      <c r="AN230" s="142" t="n">
        <f aca="false">SUM(AJ230:AL230)</f>
        <v>5</v>
      </c>
      <c r="AO230" s="16" t="n">
        <f aca="false">SUM(AJ230:AM230)</f>
        <v>5</v>
      </c>
    </row>
    <row r="231" customFormat="false" ht="16" hidden="false" customHeight="false" outlineLevel="0" collapsed="false">
      <c r="A231" s="16" t="s">
        <v>390</v>
      </c>
      <c r="B231" s="16" t="n">
        <v>230</v>
      </c>
      <c r="C231" s="156" t="s">
        <v>125</v>
      </c>
      <c r="D231" s="156" t="s">
        <v>126</v>
      </c>
      <c r="E231" s="156" t="s">
        <v>132</v>
      </c>
      <c r="F231" s="156" t="n">
        <v>3</v>
      </c>
      <c r="G231" s="156" t="s">
        <v>142</v>
      </c>
      <c r="H231" s="157" t="s">
        <v>27</v>
      </c>
      <c r="I231" s="136"/>
      <c r="J231" s="138"/>
      <c r="K231" s="138"/>
      <c r="L231" s="139"/>
      <c r="M231" s="139"/>
      <c r="N231" s="139"/>
      <c r="O231" s="150" t="n">
        <v>43435</v>
      </c>
      <c r="P231" s="16"/>
      <c r="Q231" s="16"/>
      <c r="R231" s="136"/>
      <c r="S231" s="147"/>
      <c r="T231" s="147" t="s">
        <v>119</v>
      </c>
      <c r="U231" s="147"/>
      <c r="V231" s="147"/>
      <c r="W231" s="151"/>
      <c r="X231" s="151"/>
      <c r="Y231" s="151" t="s">
        <v>120</v>
      </c>
      <c r="Z231" s="151" t="s">
        <v>121</v>
      </c>
      <c r="AA231" s="147" t="s">
        <v>121</v>
      </c>
      <c r="AB231" s="147"/>
      <c r="AC231" s="147" t="s">
        <v>120</v>
      </c>
      <c r="AD231" s="147"/>
      <c r="AE231" s="151" t="s">
        <v>121</v>
      </c>
      <c r="AF231" s="151"/>
      <c r="AG231" s="151" t="s">
        <v>119</v>
      </c>
      <c r="AH231" s="151" t="s">
        <v>119</v>
      </c>
      <c r="AI231" s="16"/>
      <c r="AJ231" s="17" t="n">
        <v>3</v>
      </c>
      <c r="AK231" s="17" t="n">
        <v>2</v>
      </c>
      <c r="AL231" s="17" t="n">
        <v>3</v>
      </c>
      <c r="AM231" s="17" t="n">
        <f aca="false">COUNTIF(S231:AH231,"y")</f>
        <v>0</v>
      </c>
      <c r="AN231" s="142" t="n">
        <f aca="false">SUM(AJ231:AL231)</f>
        <v>8</v>
      </c>
      <c r="AO231" s="16" t="n">
        <f aca="false">SUM(AJ231:AM231)</f>
        <v>8</v>
      </c>
    </row>
    <row r="232" customFormat="false" ht="16" hidden="false" customHeight="false" outlineLevel="0" collapsed="false">
      <c r="A232" s="174" t="s">
        <v>391</v>
      </c>
      <c r="B232" s="16" t="n">
        <v>231</v>
      </c>
      <c r="C232" s="165" t="s">
        <v>125</v>
      </c>
      <c r="D232" s="165" t="s">
        <v>131</v>
      </c>
      <c r="E232" s="165" t="s">
        <v>127</v>
      </c>
      <c r="F232" s="165" t="n">
        <v>14</v>
      </c>
      <c r="G232" s="165" t="s">
        <v>154</v>
      </c>
      <c r="H232" s="166" t="s">
        <v>25</v>
      </c>
      <c r="I232" s="136"/>
      <c r="J232" s="182" t="s">
        <v>197</v>
      </c>
      <c r="K232" s="139" t="s">
        <v>137</v>
      </c>
      <c r="L232" s="139" t="s">
        <v>392</v>
      </c>
      <c r="M232" s="139"/>
      <c r="N232" s="139"/>
      <c r="O232" s="155" t="n">
        <v>43446</v>
      </c>
      <c r="P232" s="16"/>
      <c r="Q232" s="16"/>
      <c r="R232" s="136"/>
      <c r="S232" s="145" t="s">
        <v>119</v>
      </c>
      <c r="T232" s="145" t="s">
        <v>119</v>
      </c>
      <c r="U232" s="145"/>
      <c r="V232" s="146"/>
      <c r="W232" s="146"/>
      <c r="X232" s="146"/>
      <c r="Y232" s="145"/>
      <c r="Z232" s="145"/>
      <c r="AA232" s="145"/>
      <c r="AB232" s="147"/>
      <c r="AC232" s="147"/>
      <c r="AD232" s="147"/>
      <c r="AE232" s="147"/>
      <c r="AF232" s="147"/>
      <c r="AG232" s="147"/>
      <c r="AH232" s="147"/>
      <c r="AI232" s="16"/>
      <c r="AJ232" s="17" t="n">
        <v>2</v>
      </c>
      <c r="AK232" s="17"/>
      <c r="AL232" s="17"/>
      <c r="AM232" s="17" t="n">
        <f aca="false">COUNTIF(S232:AH232,"y")</f>
        <v>0</v>
      </c>
      <c r="AN232" s="142" t="n">
        <f aca="false">SUM(AJ232:AL232)</f>
        <v>2</v>
      </c>
      <c r="AO232" s="16" t="n">
        <f aca="false">SUM(AJ232:AM232)</f>
        <v>2</v>
      </c>
    </row>
    <row r="233" customFormat="false" ht="16" hidden="false" customHeight="false" outlineLevel="0" collapsed="false">
      <c r="A233" s="16" t="s">
        <v>393</v>
      </c>
      <c r="B233" s="16" t="n">
        <v>232</v>
      </c>
      <c r="C233" s="158" t="s">
        <v>125</v>
      </c>
      <c r="D233" s="158" t="s">
        <v>131</v>
      </c>
      <c r="E233" s="158" t="s">
        <v>127</v>
      </c>
      <c r="F233" s="158" t="n">
        <v>13</v>
      </c>
      <c r="G233" s="158" t="s">
        <v>144</v>
      </c>
      <c r="H233" s="159" t="s">
        <v>136</v>
      </c>
      <c r="I233" s="136"/>
      <c r="J233" s="138"/>
      <c r="K233" s="138"/>
      <c r="L233" s="139"/>
      <c r="M233" s="139"/>
      <c r="N233" s="139"/>
      <c r="O233" s="155" t="n">
        <v>43445</v>
      </c>
      <c r="P233" s="16"/>
      <c r="Q233" s="16"/>
      <c r="R233" s="136"/>
      <c r="S233" s="145"/>
      <c r="T233" s="145" t="s">
        <v>120</v>
      </c>
      <c r="U233" s="145"/>
      <c r="V233" s="146"/>
      <c r="W233" s="146"/>
      <c r="X233" s="146" t="s">
        <v>120</v>
      </c>
      <c r="Y233" s="145"/>
      <c r="Z233" s="145"/>
      <c r="AA233" s="145"/>
      <c r="AB233" s="147"/>
      <c r="AC233" s="147"/>
      <c r="AD233" s="147"/>
      <c r="AE233" s="147"/>
      <c r="AF233" s="147"/>
      <c r="AG233" s="147"/>
      <c r="AH233" s="147"/>
      <c r="AI233" s="16"/>
      <c r="AJ233" s="17"/>
      <c r="AK233" s="17" t="n">
        <v>3</v>
      </c>
      <c r="AL233" s="17"/>
      <c r="AM233" s="17" t="n">
        <f aca="false">COUNTIF(S233:AH233,"y")</f>
        <v>0</v>
      </c>
      <c r="AN233" s="142" t="n">
        <f aca="false">SUM(AJ233:AL233)</f>
        <v>3</v>
      </c>
      <c r="AO233" s="16" t="n">
        <f aca="false">SUM(AJ233:AM233)</f>
        <v>3</v>
      </c>
    </row>
    <row r="234" customFormat="false" ht="16" hidden="false" customHeight="false" outlineLevel="0" collapsed="false">
      <c r="A234" s="16" t="s">
        <v>394</v>
      </c>
      <c r="B234" s="16" t="n">
        <v>233</v>
      </c>
      <c r="C234" s="153" t="s">
        <v>125</v>
      </c>
      <c r="D234" s="153" t="s">
        <v>131</v>
      </c>
      <c r="E234" s="153" t="s">
        <v>127</v>
      </c>
      <c r="F234" s="153"/>
      <c r="G234" s="153"/>
      <c r="H234" s="153"/>
      <c r="I234" s="136"/>
      <c r="J234" s="137" t="s">
        <v>395</v>
      </c>
      <c r="K234" s="138"/>
      <c r="L234" s="139"/>
      <c r="M234" s="139"/>
      <c r="N234" s="139"/>
      <c r="O234" s="16"/>
      <c r="P234" s="16"/>
      <c r="Q234" s="16"/>
      <c r="R234" s="136"/>
      <c r="S234" s="145" t="s">
        <v>120</v>
      </c>
      <c r="T234" s="145"/>
      <c r="U234" s="145" t="s">
        <v>119</v>
      </c>
      <c r="V234" s="146"/>
      <c r="W234" s="146"/>
      <c r="X234" s="146"/>
      <c r="Y234" s="145"/>
      <c r="Z234" s="145"/>
      <c r="AA234" s="145"/>
      <c r="AB234" s="147"/>
      <c r="AC234" s="147"/>
      <c r="AD234" s="147"/>
      <c r="AE234" s="147"/>
      <c r="AF234" s="147"/>
      <c r="AG234" s="147"/>
      <c r="AH234" s="147"/>
      <c r="AI234" s="16"/>
      <c r="AJ234" s="17" t="n">
        <v>2</v>
      </c>
      <c r="AK234" s="17" t="n">
        <v>1</v>
      </c>
      <c r="AL234" s="17"/>
      <c r="AM234" s="17" t="n">
        <f aca="false">COUNTIF(S234:AH234,"y")</f>
        <v>0</v>
      </c>
      <c r="AN234" s="142" t="n">
        <f aca="false">SUM(AJ234:AL234)</f>
        <v>3</v>
      </c>
      <c r="AO234" s="16" t="n">
        <f aca="false">SUM(AJ234:AM234)</f>
        <v>3</v>
      </c>
    </row>
    <row r="235" customFormat="false" ht="16" hidden="false" customHeight="false" outlineLevel="0" collapsed="false">
      <c r="A235" s="16" t="s">
        <v>396</v>
      </c>
      <c r="B235" s="16" t="n">
        <v>234</v>
      </c>
      <c r="C235" s="143" t="s">
        <v>125</v>
      </c>
      <c r="D235" s="143" t="s">
        <v>131</v>
      </c>
      <c r="E235" s="143" t="s">
        <v>127</v>
      </c>
      <c r="F235" s="143" t="s">
        <v>150</v>
      </c>
      <c r="G235" s="143" t="s">
        <v>150</v>
      </c>
      <c r="H235" s="144" t="s">
        <v>129</v>
      </c>
      <c r="I235" s="143" t="s">
        <v>94</v>
      </c>
      <c r="J235" s="163"/>
      <c r="K235" s="163"/>
      <c r="L235" s="139"/>
      <c r="M235" s="139"/>
      <c r="N235" s="139"/>
      <c r="O235" s="16"/>
      <c r="P235" s="16"/>
      <c r="Q235" s="16"/>
      <c r="R235" s="164"/>
      <c r="S235" s="145"/>
      <c r="T235" s="145" t="s">
        <v>119</v>
      </c>
      <c r="U235" s="145"/>
      <c r="V235" s="146"/>
      <c r="W235" s="146" t="s">
        <v>119</v>
      </c>
      <c r="X235" s="146"/>
      <c r="Y235" s="145"/>
      <c r="Z235" s="145"/>
      <c r="AA235" s="145"/>
      <c r="AB235" s="147"/>
      <c r="AC235" s="147"/>
      <c r="AD235" s="147"/>
      <c r="AE235" s="147"/>
      <c r="AF235" s="147"/>
      <c r="AG235" s="147"/>
      <c r="AH235" s="147"/>
      <c r="AI235" s="16"/>
      <c r="AJ235" s="17" t="n">
        <v>2</v>
      </c>
      <c r="AK235" s="17"/>
      <c r="AL235" s="17" t="n">
        <v>1</v>
      </c>
      <c r="AM235" s="17" t="n">
        <f aca="false">COUNTIF(S235:AH235,"y")</f>
        <v>0</v>
      </c>
      <c r="AN235" s="142" t="n">
        <f aca="false">SUM(AJ235:AL235)</f>
        <v>3</v>
      </c>
      <c r="AO235" s="16" t="n">
        <f aca="false">SUM(AJ235:AM235)</f>
        <v>3</v>
      </c>
    </row>
    <row r="236" customFormat="false" ht="16" hidden="false" customHeight="false" outlineLevel="0" collapsed="false">
      <c r="A236" s="16" t="s">
        <v>397</v>
      </c>
      <c r="B236" s="16" t="n">
        <v>235</v>
      </c>
      <c r="C236" s="153" t="s">
        <v>125</v>
      </c>
      <c r="D236" s="153" t="s">
        <v>131</v>
      </c>
      <c r="E236" s="153" t="s">
        <v>127</v>
      </c>
      <c r="F236" s="153" t="n">
        <v>10</v>
      </c>
      <c r="G236" s="153" t="s">
        <v>140</v>
      </c>
      <c r="H236" s="154" t="s">
        <v>27</v>
      </c>
      <c r="I236" s="136"/>
      <c r="J236" s="138"/>
      <c r="K236" s="138"/>
      <c r="L236" s="139"/>
      <c r="M236" s="139"/>
      <c r="N236" s="139"/>
      <c r="O236" s="155" t="n">
        <v>43442</v>
      </c>
      <c r="P236" s="16"/>
      <c r="Q236" s="16"/>
      <c r="R236" s="136"/>
      <c r="S236" s="145"/>
      <c r="T236" s="145" t="s">
        <v>121</v>
      </c>
      <c r="U236" s="145"/>
      <c r="V236" s="146"/>
      <c r="W236" s="146" t="s">
        <v>121</v>
      </c>
      <c r="X236" s="146"/>
      <c r="Y236" s="145"/>
      <c r="Z236" s="145"/>
      <c r="AA236" s="145"/>
      <c r="AB236" s="147"/>
      <c r="AC236" s="147"/>
      <c r="AD236" s="147"/>
      <c r="AE236" s="147"/>
      <c r="AF236" s="147"/>
      <c r="AG236" s="147"/>
      <c r="AH236" s="147"/>
      <c r="AI236" s="16"/>
      <c r="AJ236" s="17" t="n">
        <v>1</v>
      </c>
      <c r="AK236" s="17" t="n">
        <v>1</v>
      </c>
      <c r="AL236" s="17" t="n">
        <v>2</v>
      </c>
      <c r="AM236" s="17" t="n">
        <f aca="false">COUNTIF(S236:AH236,"y")</f>
        <v>0</v>
      </c>
      <c r="AN236" s="142" t="n">
        <f aca="false">SUM(AJ236:AL236)</f>
        <v>4</v>
      </c>
      <c r="AO236" s="16" t="n">
        <f aca="false">SUM(AJ236:AM236)</f>
        <v>4</v>
      </c>
    </row>
    <row r="237" customFormat="false" ht="16" hidden="false" customHeight="false" outlineLevel="0" collapsed="false">
      <c r="A237" s="16" t="s">
        <v>398</v>
      </c>
      <c r="B237" s="16" t="n">
        <v>236</v>
      </c>
      <c r="C237" s="156" t="s">
        <v>125</v>
      </c>
      <c r="D237" s="156" t="s">
        <v>126</v>
      </c>
      <c r="E237" s="156" t="s">
        <v>132</v>
      </c>
      <c r="F237" s="156" t="n">
        <v>3</v>
      </c>
      <c r="G237" s="156" t="s">
        <v>142</v>
      </c>
      <c r="H237" s="157" t="s">
        <v>136</v>
      </c>
      <c r="I237" s="136"/>
      <c r="J237" s="138"/>
      <c r="K237" s="138"/>
      <c r="L237" s="139"/>
      <c r="M237" s="139"/>
      <c r="N237" s="139"/>
      <c r="O237" s="150" t="n">
        <v>43435</v>
      </c>
      <c r="P237" s="16"/>
      <c r="Q237" s="16"/>
      <c r="R237" s="136"/>
      <c r="S237" s="147"/>
      <c r="T237" s="147" t="s">
        <v>121</v>
      </c>
      <c r="U237" s="147" t="s">
        <v>134</v>
      </c>
      <c r="V237" s="147"/>
      <c r="W237" s="151" t="s">
        <v>119</v>
      </c>
      <c r="X237" s="151" t="s">
        <v>121</v>
      </c>
      <c r="Y237" s="151"/>
      <c r="Z237" s="151"/>
      <c r="AA237" s="147"/>
      <c r="AB237" s="147"/>
      <c r="AC237" s="147" t="s">
        <v>134</v>
      </c>
      <c r="AD237" s="147" t="s">
        <v>119</v>
      </c>
      <c r="AE237" s="151"/>
      <c r="AF237" s="151" t="s">
        <v>134</v>
      </c>
      <c r="AG237" s="151" t="s">
        <v>121</v>
      </c>
      <c r="AH237" s="151" t="s">
        <v>134</v>
      </c>
      <c r="AI237" s="16"/>
      <c r="AJ237" s="17" t="n">
        <v>2</v>
      </c>
      <c r="AK237" s="17"/>
      <c r="AL237" s="17" t="n">
        <v>3</v>
      </c>
      <c r="AM237" s="17" t="n">
        <f aca="false">COUNTIF(S237:AH237,"y")</f>
        <v>4</v>
      </c>
      <c r="AN237" s="142" t="n">
        <f aca="false">SUM(AJ237:AL237)</f>
        <v>5</v>
      </c>
      <c r="AO237" s="16" t="n">
        <f aca="false">SUM(AJ237:AM237)</f>
        <v>9</v>
      </c>
    </row>
    <row r="238" customFormat="false" ht="16" hidden="false" customHeight="false" outlineLevel="0" collapsed="false">
      <c r="A238" s="16" t="s">
        <v>399</v>
      </c>
      <c r="B238" s="16" t="n">
        <v>237</v>
      </c>
      <c r="C238" s="165" t="s">
        <v>125</v>
      </c>
      <c r="D238" s="165" t="s">
        <v>126</v>
      </c>
      <c r="E238" s="165" t="s">
        <v>127</v>
      </c>
      <c r="F238" s="165" t="n">
        <v>14</v>
      </c>
      <c r="G238" s="165" t="s">
        <v>154</v>
      </c>
      <c r="H238" s="166" t="s">
        <v>158</v>
      </c>
      <c r="I238" s="136"/>
      <c r="J238" s="138"/>
      <c r="K238" s="138"/>
      <c r="L238" s="139"/>
      <c r="M238" s="139"/>
      <c r="N238" s="139"/>
      <c r="O238" s="155" t="n">
        <v>43446</v>
      </c>
      <c r="P238" s="16"/>
      <c r="Q238" s="16"/>
      <c r="R238" s="136"/>
      <c r="S238" s="145" t="s">
        <v>120</v>
      </c>
      <c r="T238" s="145"/>
      <c r="U238" s="145"/>
      <c r="V238" s="146"/>
      <c r="W238" s="146" t="s">
        <v>120</v>
      </c>
      <c r="X238" s="146"/>
      <c r="Y238" s="145"/>
      <c r="Z238" s="145"/>
      <c r="AA238" s="145"/>
      <c r="AB238" s="147"/>
      <c r="AC238" s="147"/>
      <c r="AD238" s="147"/>
      <c r="AE238" s="147"/>
      <c r="AF238" s="147"/>
      <c r="AG238" s="147"/>
      <c r="AH238" s="147"/>
      <c r="AI238" s="16"/>
      <c r="AJ238" s="17" t="n">
        <v>1</v>
      </c>
      <c r="AK238" s="17" t="n">
        <v>2</v>
      </c>
      <c r="AL238" s="17" t="n">
        <v>2</v>
      </c>
      <c r="AM238" s="17" t="n">
        <f aca="false">COUNTIF(S238:AH238,"y")</f>
        <v>0</v>
      </c>
      <c r="AN238" s="142" t="n">
        <f aca="false">SUM(AJ238:AL238)</f>
        <v>5</v>
      </c>
      <c r="AO238" s="16" t="n">
        <f aca="false">SUM(AJ238:AM238)</f>
        <v>5</v>
      </c>
    </row>
    <row r="239" customFormat="false" ht="16" hidden="false" customHeight="false" outlineLevel="0" collapsed="false">
      <c r="A239" s="16" t="s">
        <v>400</v>
      </c>
      <c r="B239" s="16" t="n">
        <v>238</v>
      </c>
      <c r="C239" s="165" t="s">
        <v>125</v>
      </c>
      <c r="D239" s="165" t="s">
        <v>131</v>
      </c>
      <c r="E239" s="165" t="s">
        <v>127</v>
      </c>
      <c r="F239" s="165" t="n">
        <v>14</v>
      </c>
      <c r="G239" s="165" t="s">
        <v>154</v>
      </c>
      <c r="H239" s="166" t="s">
        <v>27</v>
      </c>
      <c r="I239" s="136"/>
      <c r="J239" s="138"/>
      <c r="K239" s="138"/>
      <c r="L239" s="139"/>
      <c r="M239" s="139"/>
      <c r="N239" s="139"/>
      <c r="O239" s="155" t="n">
        <v>43446</v>
      </c>
      <c r="P239" s="16"/>
      <c r="Q239" s="16"/>
      <c r="R239" s="136"/>
      <c r="S239" s="145" t="s">
        <v>119</v>
      </c>
      <c r="T239" s="145"/>
      <c r="U239" s="145"/>
      <c r="V239" s="146"/>
      <c r="W239" s="146"/>
      <c r="X239" s="146" t="s">
        <v>119</v>
      </c>
      <c r="Y239" s="145"/>
      <c r="Z239" s="145"/>
      <c r="AA239" s="145"/>
      <c r="AB239" s="147"/>
      <c r="AC239" s="147"/>
      <c r="AD239" s="147"/>
      <c r="AE239" s="147"/>
      <c r="AF239" s="147"/>
      <c r="AG239" s="147"/>
      <c r="AH239" s="147"/>
      <c r="AI239" s="16"/>
      <c r="AJ239" s="17" t="n">
        <v>2</v>
      </c>
      <c r="AK239" s="17"/>
      <c r="AL239" s="17" t="n">
        <v>3</v>
      </c>
      <c r="AM239" s="17" t="n">
        <f aca="false">COUNTIF(S239:AH239,"y")</f>
        <v>0</v>
      </c>
      <c r="AN239" s="142" t="n">
        <f aca="false">SUM(AJ239:AL239)</f>
        <v>5</v>
      </c>
      <c r="AO239" s="16" t="n">
        <f aca="false">SUM(AJ239:AM239)</f>
        <v>5</v>
      </c>
    </row>
    <row r="240" customFormat="false" ht="16" hidden="false" customHeight="false" outlineLevel="0" collapsed="false">
      <c r="A240" s="16" t="s">
        <v>401</v>
      </c>
      <c r="B240" s="16" t="n">
        <v>239</v>
      </c>
      <c r="C240" s="167" t="s">
        <v>163</v>
      </c>
      <c r="D240" s="167" t="s">
        <v>163</v>
      </c>
      <c r="E240" s="167" t="s">
        <v>163</v>
      </c>
      <c r="F240" s="167" t="s">
        <v>163</v>
      </c>
      <c r="G240" s="167" t="s">
        <v>163</v>
      </c>
      <c r="H240" s="168" t="s">
        <v>163</v>
      </c>
      <c r="I240" s="136"/>
      <c r="J240" s="138"/>
      <c r="K240" s="138"/>
      <c r="L240" s="139"/>
      <c r="M240" s="139"/>
      <c r="N240" s="139"/>
      <c r="O240" s="16"/>
      <c r="P240" s="16"/>
      <c r="Q240" s="16"/>
      <c r="R240" s="136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6"/>
      <c r="AJ240" s="17"/>
      <c r="AK240" s="17"/>
      <c r="AL240" s="17"/>
      <c r="AM240" s="17" t="n">
        <f aca="false">COUNTIF(S240:AH240,"y")</f>
        <v>0</v>
      </c>
      <c r="AN240" s="142" t="n">
        <f aca="false">SUM(AJ240:AL240)</f>
        <v>0</v>
      </c>
      <c r="AO240" s="16" t="n">
        <f aca="false">SUM(AJ240:AM240)</f>
        <v>0</v>
      </c>
    </row>
    <row r="241" customFormat="false" ht="16" hidden="false" customHeight="false" outlineLevel="0" collapsed="false">
      <c r="A241" s="16" t="s">
        <v>402</v>
      </c>
      <c r="B241" s="16" t="n">
        <v>240</v>
      </c>
      <c r="C241" s="156" t="s">
        <v>125</v>
      </c>
      <c r="D241" s="156" t="s">
        <v>131</v>
      </c>
      <c r="E241" s="156" t="s">
        <v>132</v>
      </c>
      <c r="F241" s="156" t="n">
        <v>3</v>
      </c>
      <c r="G241" s="156" t="s">
        <v>142</v>
      </c>
      <c r="H241" s="157" t="s">
        <v>136</v>
      </c>
      <c r="I241" s="136"/>
      <c r="J241" s="138"/>
      <c r="K241" s="138"/>
      <c r="L241" s="139"/>
      <c r="M241" s="139"/>
      <c r="N241" s="139"/>
      <c r="O241" s="150" t="n">
        <v>43435</v>
      </c>
      <c r="P241" s="16"/>
      <c r="Q241" s="16"/>
      <c r="R241" s="136"/>
      <c r="S241" s="147" t="s">
        <v>119</v>
      </c>
      <c r="T241" s="147" t="s">
        <v>120</v>
      </c>
      <c r="U241" s="147" t="s">
        <v>120</v>
      </c>
      <c r="V241" s="147"/>
      <c r="W241" s="151" t="s">
        <v>121</v>
      </c>
      <c r="X241" s="151"/>
      <c r="Y241" s="151" t="s">
        <v>121</v>
      </c>
      <c r="Z241" s="151"/>
      <c r="AA241" s="147" t="s">
        <v>134</v>
      </c>
      <c r="AB241" s="147" t="s">
        <v>134</v>
      </c>
      <c r="AC241" s="147" t="s">
        <v>121</v>
      </c>
      <c r="AD241" s="147"/>
      <c r="AE241" s="151"/>
      <c r="AF241" s="151" t="s">
        <v>119</v>
      </c>
      <c r="AG241" s="151"/>
      <c r="AH241" s="151" t="s">
        <v>119</v>
      </c>
      <c r="AI241" s="16"/>
      <c r="AJ241" s="17" t="n">
        <v>3</v>
      </c>
      <c r="AK241" s="17" t="n">
        <v>2</v>
      </c>
      <c r="AL241" s="17" t="n">
        <v>3</v>
      </c>
      <c r="AM241" s="17" t="n">
        <f aca="false">COUNTIF(S241:AH241,"y")</f>
        <v>2</v>
      </c>
      <c r="AN241" s="142" t="n">
        <f aca="false">SUM(AJ241:AL241)</f>
        <v>8</v>
      </c>
      <c r="AO241" s="16" t="n">
        <f aca="false">SUM(AJ241:AM241)</f>
        <v>10</v>
      </c>
    </row>
    <row r="242" customFormat="false" ht="16" hidden="false" customHeight="false" outlineLevel="0" collapsed="false">
      <c r="A242" s="16" t="s">
        <v>403</v>
      </c>
      <c r="B242" s="16" t="n">
        <v>241</v>
      </c>
      <c r="C242" s="167" t="s">
        <v>163</v>
      </c>
      <c r="D242" s="167" t="s">
        <v>163</v>
      </c>
      <c r="E242" s="167" t="s">
        <v>163</v>
      </c>
      <c r="F242" s="167" t="s">
        <v>163</v>
      </c>
      <c r="G242" s="167" t="s">
        <v>163</v>
      </c>
      <c r="H242" s="168" t="s">
        <v>163</v>
      </c>
      <c r="I242" s="136"/>
      <c r="J242" s="138"/>
      <c r="K242" s="138"/>
      <c r="L242" s="139"/>
      <c r="M242" s="139"/>
      <c r="N242" s="139"/>
      <c r="O242" s="16"/>
      <c r="P242" s="16"/>
      <c r="Q242" s="16"/>
      <c r="R242" s="136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6"/>
      <c r="AJ242" s="17"/>
      <c r="AK242" s="17"/>
      <c r="AL242" s="17"/>
      <c r="AM242" s="17" t="n">
        <f aca="false">COUNTIF(S242:AH242,"y")</f>
        <v>0</v>
      </c>
      <c r="AN242" s="142" t="n">
        <f aca="false">SUM(AJ242:AL242)</f>
        <v>0</v>
      </c>
      <c r="AO242" s="16" t="n">
        <f aca="false">SUM(AJ242:AM242)</f>
        <v>0</v>
      </c>
    </row>
    <row r="243" customFormat="false" ht="16" hidden="false" customHeight="false" outlineLevel="0" collapsed="false">
      <c r="A243" s="16" t="s">
        <v>404</v>
      </c>
      <c r="B243" s="16" t="n">
        <v>242</v>
      </c>
      <c r="C243" s="153" t="s">
        <v>125</v>
      </c>
      <c r="D243" s="153" t="s">
        <v>131</v>
      </c>
      <c r="E243" s="153" t="s">
        <v>132</v>
      </c>
      <c r="F243" s="153" t="n">
        <v>2</v>
      </c>
      <c r="G243" s="153" t="s">
        <v>207</v>
      </c>
      <c r="H243" s="154" t="s">
        <v>27</v>
      </c>
      <c r="I243" s="136"/>
      <c r="J243" s="138"/>
      <c r="K243" s="138"/>
      <c r="L243" s="139"/>
      <c r="M243" s="139"/>
      <c r="N243" s="139"/>
      <c r="O243" s="155" t="n">
        <v>43434</v>
      </c>
      <c r="P243" s="172" t="n">
        <v>0.618055555555556</v>
      </c>
      <c r="Q243" s="172"/>
      <c r="R243" s="136"/>
      <c r="S243" s="147" t="s">
        <v>119</v>
      </c>
      <c r="T243" s="147" t="s">
        <v>121</v>
      </c>
      <c r="U243" s="147"/>
      <c r="V243" s="147"/>
      <c r="W243" s="151"/>
      <c r="X243" s="151"/>
      <c r="Y243" s="151" t="s">
        <v>121</v>
      </c>
      <c r="Z243" s="151" t="s">
        <v>119</v>
      </c>
      <c r="AA243" s="147"/>
      <c r="AB243" s="147" t="s">
        <v>121</v>
      </c>
      <c r="AC243" s="147" t="s">
        <v>119</v>
      </c>
      <c r="AD243" s="147"/>
      <c r="AE243" s="151" t="s">
        <v>119</v>
      </c>
      <c r="AF243" s="151"/>
      <c r="AG243" s="151"/>
      <c r="AH243" s="151" t="s">
        <v>120</v>
      </c>
      <c r="AI243" s="16"/>
      <c r="AJ243" s="17" t="n">
        <v>4</v>
      </c>
      <c r="AK243" s="17" t="n">
        <v>1</v>
      </c>
      <c r="AL243" s="17" t="n">
        <v>3</v>
      </c>
      <c r="AM243" s="17" t="n">
        <f aca="false">COUNTIF(S243:AH243,"y")</f>
        <v>0</v>
      </c>
      <c r="AN243" s="142" t="n">
        <f aca="false">SUM(AJ243:AL243)</f>
        <v>8</v>
      </c>
      <c r="AO243" s="16" t="n">
        <f aca="false">SUM(AJ243:AM243)</f>
        <v>8</v>
      </c>
    </row>
    <row r="244" customFormat="false" ht="16" hidden="false" customHeight="false" outlineLevel="0" collapsed="false">
      <c r="A244" s="16" t="s">
        <v>405</v>
      </c>
      <c r="B244" s="16" t="n">
        <v>243</v>
      </c>
      <c r="C244" s="158" t="s">
        <v>125</v>
      </c>
      <c r="D244" s="158" t="s">
        <v>131</v>
      </c>
      <c r="E244" s="158" t="s">
        <v>127</v>
      </c>
      <c r="F244" s="158" t="n">
        <v>13</v>
      </c>
      <c r="G244" s="158" t="s">
        <v>144</v>
      </c>
      <c r="H244" s="159" t="s">
        <v>156</v>
      </c>
      <c r="I244" s="136"/>
      <c r="J244" s="138"/>
      <c r="K244" s="138"/>
      <c r="L244" s="139"/>
      <c r="M244" s="139"/>
      <c r="N244" s="139"/>
      <c r="O244" s="155" t="n">
        <v>43445</v>
      </c>
      <c r="P244" s="16"/>
      <c r="Q244" s="16"/>
      <c r="R244" s="136"/>
      <c r="S244" s="145" t="s">
        <v>134</v>
      </c>
      <c r="T244" s="145"/>
      <c r="U244" s="145"/>
      <c r="V244" s="146"/>
      <c r="W244" s="146" t="s">
        <v>119</v>
      </c>
      <c r="X244" s="146"/>
      <c r="Y244" s="145"/>
      <c r="Z244" s="145"/>
      <c r="AA244" s="145"/>
      <c r="AB244" s="147"/>
      <c r="AC244" s="147"/>
      <c r="AD244" s="147"/>
      <c r="AE244" s="147"/>
      <c r="AF244" s="147"/>
      <c r="AG244" s="147"/>
      <c r="AH244" s="147"/>
      <c r="AI244" s="16"/>
      <c r="AJ244" s="17" t="n">
        <v>1</v>
      </c>
      <c r="AK244" s="17"/>
      <c r="AL244" s="17"/>
      <c r="AM244" s="17" t="n">
        <f aca="false">COUNTIF(S244:AH244,"y")</f>
        <v>1</v>
      </c>
      <c r="AN244" s="142" t="n">
        <f aca="false">SUM(AJ244:AL244)</f>
        <v>1</v>
      </c>
      <c r="AO244" s="16" t="n">
        <f aca="false">SUM(AJ244:AM244)</f>
        <v>2</v>
      </c>
    </row>
    <row r="245" customFormat="false" ht="16" hidden="false" customHeight="false" outlineLevel="0" collapsed="false">
      <c r="A245" s="16" t="s">
        <v>406</v>
      </c>
      <c r="B245" s="16" t="n">
        <v>244</v>
      </c>
      <c r="C245" s="143" t="s">
        <v>125</v>
      </c>
      <c r="D245" s="143" t="s">
        <v>131</v>
      </c>
      <c r="E245" s="143" t="s">
        <v>127</v>
      </c>
      <c r="F245" s="143" t="s">
        <v>150</v>
      </c>
      <c r="G245" s="143" t="s">
        <v>150</v>
      </c>
      <c r="H245" s="144" t="s">
        <v>129</v>
      </c>
      <c r="I245" s="143" t="s">
        <v>94</v>
      </c>
      <c r="J245" s="163"/>
      <c r="K245" s="163"/>
      <c r="L245" s="139"/>
      <c r="M245" s="139"/>
      <c r="N245" s="139"/>
      <c r="O245" s="16"/>
      <c r="P245" s="16"/>
      <c r="Q245" s="16"/>
      <c r="R245" s="164"/>
      <c r="S245" s="145"/>
      <c r="T245" s="145"/>
      <c r="U245" s="145"/>
      <c r="V245" s="146" t="s">
        <v>119</v>
      </c>
      <c r="W245" s="146"/>
      <c r="X245" s="146" t="s">
        <v>121</v>
      </c>
      <c r="Y245" s="145"/>
      <c r="Z245" s="145"/>
      <c r="AA245" s="145"/>
      <c r="AB245" s="147"/>
      <c r="AC245" s="147"/>
      <c r="AD245" s="147"/>
      <c r="AE245" s="147"/>
      <c r="AF245" s="147"/>
      <c r="AG245" s="147"/>
      <c r="AH245" s="147"/>
      <c r="AI245" s="16"/>
      <c r="AJ245" s="17" t="n">
        <v>2</v>
      </c>
      <c r="AK245" s="17"/>
      <c r="AL245" s="17" t="n">
        <v>1</v>
      </c>
      <c r="AM245" s="17" t="n">
        <f aca="false">COUNTIF(S245:AH245,"y")</f>
        <v>0</v>
      </c>
      <c r="AN245" s="142" t="n">
        <f aca="false">SUM(AJ245:AL245)</f>
        <v>3</v>
      </c>
      <c r="AO245" s="16" t="n">
        <f aca="false">SUM(AJ245:AM245)</f>
        <v>3</v>
      </c>
    </row>
    <row r="246" customFormat="false" ht="16" hidden="false" customHeight="false" outlineLevel="0" collapsed="false">
      <c r="A246" s="16" t="s">
        <v>407</v>
      </c>
      <c r="B246" s="16" t="n">
        <v>245</v>
      </c>
      <c r="C246" s="158" t="s">
        <v>125</v>
      </c>
      <c r="D246" s="158" t="s">
        <v>126</v>
      </c>
      <c r="E246" s="158" t="s">
        <v>127</v>
      </c>
      <c r="F246" s="158" t="n">
        <v>13</v>
      </c>
      <c r="G246" s="158" t="s">
        <v>144</v>
      </c>
      <c r="H246" s="159" t="s">
        <v>136</v>
      </c>
      <c r="I246" s="136"/>
      <c r="J246" s="138"/>
      <c r="K246" s="138"/>
      <c r="L246" s="139"/>
      <c r="M246" s="139"/>
      <c r="N246" s="139"/>
      <c r="O246" s="155" t="n">
        <v>43445</v>
      </c>
      <c r="P246" s="16"/>
      <c r="Q246" s="16"/>
      <c r="R246" s="136"/>
      <c r="S246" s="145"/>
      <c r="T246" s="145"/>
      <c r="U246" s="145" t="s">
        <v>119</v>
      </c>
      <c r="V246" s="146"/>
      <c r="W246" s="146"/>
      <c r="X246" s="146" t="s">
        <v>120</v>
      </c>
      <c r="Y246" s="145"/>
      <c r="Z246" s="145"/>
      <c r="AA246" s="145"/>
      <c r="AB246" s="147"/>
      <c r="AC246" s="147"/>
      <c r="AD246" s="147"/>
      <c r="AE246" s="147"/>
      <c r="AF246" s="147"/>
      <c r="AG246" s="147"/>
      <c r="AH246" s="147"/>
      <c r="AI246" s="16"/>
      <c r="AJ246" s="17" t="n">
        <v>1</v>
      </c>
      <c r="AK246" s="17" t="n">
        <v>1</v>
      </c>
      <c r="AL246" s="17" t="n">
        <v>2</v>
      </c>
      <c r="AM246" s="17" t="n">
        <f aca="false">COUNTIF(S246:AH246,"y")</f>
        <v>0</v>
      </c>
      <c r="AN246" s="142" t="n">
        <f aca="false">SUM(AJ246:AL246)</f>
        <v>4</v>
      </c>
      <c r="AO246" s="16" t="n">
        <f aca="false">SUM(AJ246:AM246)</f>
        <v>4</v>
      </c>
    </row>
    <row r="247" customFormat="false" ht="16" hidden="false" customHeight="false" outlineLevel="0" collapsed="false">
      <c r="A247" s="16" t="s">
        <v>408</v>
      </c>
      <c r="B247" s="16" t="n">
        <v>246</v>
      </c>
      <c r="C247" s="158" t="s">
        <v>125</v>
      </c>
      <c r="D247" s="158" t="s">
        <v>126</v>
      </c>
      <c r="E247" s="158" t="s">
        <v>127</v>
      </c>
      <c r="F247" s="158" t="n">
        <v>13</v>
      </c>
      <c r="G247" s="158" t="s">
        <v>144</v>
      </c>
      <c r="H247" s="159" t="s">
        <v>27</v>
      </c>
      <c r="I247" s="136"/>
      <c r="J247" s="138"/>
      <c r="K247" s="138"/>
      <c r="L247" s="139"/>
      <c r="M247" s="139"/>
      <c r="N247" s="139"/>
      <c r="O247" s="155" t="n">
        <v>43445</v>
      </c>
      <c r="P247" s="16"/>
      <c r="Q247" s="16"/>
      <c r="R247" s="136"/>
      <c r="S247" s="145"/>
      <c r="T247" s="145"/>
      <c r="U247" s="145"/>
      <c r="V247" s="146" t="s">
        <v>119</v>
      </c>
      <c r="W247" s="146"/>
      <c r="X247" s="146" t="s">
        <v>119</v>
      </c>
      <c r="Y247" s="145"/>
      <c r="Z247" s="145"/>
      <c r="AA247" s="145"/>
      <c r="AB247" s="147"/>
      <c r="AC247" s="147"/>
      <c r="AD247" s="147"/>
      <c r="AE247" s="147"/>
      <c r="AF247" s="147"/>
      <c r="AG247" s="147"/>
      <c r="AH247" s="147"/>
      <c r="AI247" s="16"/>
      <c r="AJ247" s="17" t="n">
        <v>2</v>
      </c>
      <c r="AK247" s="17" t="n">
        <v>1</v>
      </c>
      <c r="AL247" s="17" t="n">
        <v>1</v>
      </c>
      <c r="AM247" s="17" t="n">
        <f aca="false">COUNTIF(S247:AH247,"y")</f>
        <v>0</v>
      </c>
      <c r="AN247" s="142" t="n">
        <f aca="false">SUM(AJ247:AL247)</f>
        <v>4</v>
      </c>
      <c r="AO247" s="16" t="n">
        <f aca="false">SUM(AJ247:AM247)</f>
        <v>4</v>
      </c>
    </row>
    <row r="248" customFormat="false" ht="16" hidden="false" customHeight="false" outlineLevel="0" collapsed="false">
      <c r="A248" s="16" t="s">
        <v>409</v>
      </c>
      <c r="B248" s="16" t="n">
        <v>247</v>
      </c>
      <c r="C248" s="148" t="s">
        <v>125</v>
      </c>
      <c r="D248" s="148" t="s">
        <v>131</v>
      </c>
      <c r="E248" s="148" t="s">
        <v>132</v>
      </c>
      <c r="F248" s="148" t="n">
        <v>4</v>
      </c>
      <c r="G248" s="148" t="s">
        <v>133</v>
      </c>
      <c r="H248" s="149" t="s">
        <v>27</v>
      </c>
      <c r="I248" s="136"/>
      <c r="J248" s="161"/>
      <c r="K248" s="139" t="s">
        <v>137</v>
      </c>
      <c r="L248" s="139" t="s">
        <v>410</v>
      </c>
      <c r="M248" s="139"/>
      <c r="N248" s="139"/>
      <c r="O248" s="150" t="n">
        <v>43436</v>
      </c>
      <c r="P248" s="16"/>
      <c r="Q248" s="16"/>
      <c r="R248" s="152"/>
      <c r="S248" s="145"/>
      <c r="T248" s="145" t="s">
        <v>119</v>
      </c>
      <c r="U248" s="145"/>
      <c r="V248" s="145"/>
      <c r="W248" s="146" t="s">
        <v>121</v>
      </c>
      <c r="X248" s="146"/>
      <c r="Y248" s="146" t="s">
        <v>121</v>
      </c>
      <c r="Z248" s="146"/>
      <c r="AA248" s="145"/>
      <c r="AB248" s="147" t="s">
        <v>121</v>
      </c>
      <c r="AC248" s="147" t="s">
        <v>134</v>
      </c>
      <c r="AD248" s="147"/>
      <c r="AE248" s="151"/>
      <c r="AF248" s="151"/>
      <c r="AG248" s="151"/>
      <c r="AH248" s="151" t="s">
        <v>119</v>
      </c>
      <c r="AI248" s="16"/>
      <c r="AJ248" s="17" t="n">
        <v>2</v>
      </c>
      <c r="AK248" s="17"/>
      <c r="AL248" s="17" t="n">
        <v>3</v>
      </c>
      <c r="AM248" s="17" t="n">
        <f aca="false">COUNTIF(S248:AH248,"y")</f>
        <v>1</v>
      </c>
      <c r="AN248" s="142" t="n">
        <f aca="false">SUM(AJ248:AL248)</f>
        <v>5</v>
      </c>
      <c r="AO248" s="16" t="n">
        <f aca="false">SUM(AJ248:AM248)</f>
        <v>6</v>
      </c>
    </row>
    <row r="249" customFormat="false" ht="16" hidden="false" customHeight="false" outlineLevel="0" collapsed="false">
      <c r="A249" s="16" t="s">
        <v>411</v>
      </c>
      <c r="B249" s="16" t="n">
        <v>248</v>
      </c>
      <c r="C249" s="165" t="s">
        <v>125</v>
      </c>
      <c r="D249" s="165" t="s">
        <v>131</v>
      </c>
      <c r="E249" s="165" t="s">
        <v>127</v>
      </c>
      <c r="F249" s="165" t="n">
        <v>14</v>
      </c>
      <c r="G249" s="165" t="s">
        <v>154</v>
      </c>
      <c r="H249" s="166" t="s">
        <v>136</v>
      </c>
      <c r="I249" s="136"/>
      <c r="J249" s="138"/>
      <c r="K249" s="138"/>
      <c r="L249" s="139"/>
      <c r="M249" s="139"/>
      <c r="N249" s="139"/>
      <c r="O249" s="155" t="n">
        <v>43446</v>
      </c>
      <c r="P249" s="16"/>
      <c r="Q249" s="16"/>
      <c r="R249" s="136"/>
      <c r="S249" s="145" t="s">
        <v>119</v>
      </c>
      <c r="T249" s="145"/>
      <c r="U249" s="145"/>
      <c r="V249" s="146"/>
      <c r="W249" s="146"/>
      <c r="X249" s="146" t="s">
        <v>121</v>
      </c>
      <c r="Y249" s="145"/>
      <c r="Z249" s="145"/>
      <c r="AA249" s="145"/>
      <c r="AB249" s="147"/>
      <c r="AC249" s="147"/>
      <c r="AD249" s="147"/>
      <c r="AE249" s="147"/>
      <c r="AF249" s="147"/>
      <c r="AG249" s="147"/>
      <c r="AH249" s="147"/>
      <c r="AI249" s="16"/>
      <c r="AJ249" s="17" t="n">
        <v>1</v>
      </c>
      <c r="AK249" s="17" t="n">
        <v>1</v>
      </c>
      <c r="AL249" s="17" t="n">
        <v>1</v>
      </c>
      <c r="AM249" s="17" t="n">
        <f aca="false">COUNTIF(S249:AH249,"y")</f>
        <v>0</v>
      </c>
      <c r="AN249" s="142" t="n">
        <f aca="false">SUM(AJ249:AL249)</f>
        <v>3</v>
      </c>
      <c r="AO249" s="16" t="n">
        <f aca="false">SUM(AJ249:AM249)</f>
        <v>3</v>
      </c>
    </row>
    <row r="250" customFormat="false" ht="16" hidden="false" customHeight="false" outlineLevel="0" collapsed="false">
      <c r="A250" s="16" t="s">
        <v>412</v>
      </c>
      <c r="B250" s="16" t="n">
        <v>249</v>
      </c>
      <c r="C250" s="148" t="s">
        <v>125</v>
      </c>
      <c r="D250" s="148" t="s">
        <v>131</v>
      </c>
      <c r="E250" s="148" t="s">
        <v>132</v>
      </c>
      <c r="F250" s="148" t="n">
        <v>4</v>
      </c>
      <c r="G250" s="148" t="s">
        <v>133</v>
      </c>
      <c r="H250" s="149" t="s">
        <v>156</v>
      </c>
      <c r="I250" s="136"/>
      <c r="J250" s="138"/>
      <c r="K250" s="138"/>
      <c r="L250" s="139"/>
      <c r="M250" s="139"/>
      <c r="N250" s="139"/>
      <c r="O250" s="150" t="n">
        <v>43436</v>
      </c>
      <c r="P250" s="16"/>
      <c r="Q250" s="16"/>
      <c r="R250" s="136"/>
      <c r="S250" s="147"/>
      <c r="T250" s="147" t="s">
        <v>134</v>
      </c>
      <c r="U250" s="147" t="s">
        <v>119</v>
      </c>
      <c r="V250" s="147" t="s">
        <v>121</v>
      </c>
      <c r="W250" s="151"/>
      <c r="X250" s="151" t="s">
        <v>119</v>
      </c>
      <c r="Y250" s="151"/>
      <c r="Z250" s="151" t="s">
        <v>134</v>
      </c>
      <c r="AA250" s="147" t="s">
        <v>121</v>
      </c>
      <c r="AB250" s="147"/>
      <c r="AC250" s="147" t="s">
        <v>119</v>
      </c>
      <c r="AD250" s="147" t="s">
        <v>121</v>
      </c>
      <c r="AE250" s="151"/>
      <c r="AF250" s="151" t="s">
        <v>119</v>
      </c>
      <c r="AG250" s="151" t="s">
        <v>119</v>
      </c>
      <c r="AH250" s="151" t="s">
        <v>120</v>
      </c>
      <c r="AI250" s="16"/>
      <c r="AJ250" s="17" t="n">
        <v>5</v>
      </c>
      <c r="AK250" s="17" t="n">
        <v>1</v>
      </c>
      <c r="AL250" s="17" t="n">
        <v>3</v>
      </c>
      <c r="AM250" s="17" t="n">
        <f aca="false">COUNTIF(S250:AH250,"y")</f>
        <v>2</v>
      </c>
      <c r="AN250" s="142" t="n">
        <f aca="false">SUM(AJ250:AL250)</f>
        <v>9</v>
      </c>
      <c r="AO250" s="16" t="n">
        <f aca="false">SUM(AJ250:AM250)</f>
        <v>11</v>
      </c>
    </row>
    <row r="251" customFormat="false" ht="16" hidden="false" customHeight="false" outlineLevel="0" collapsed="false">
      <c r="A251" s="16" t="s">
        <v>413</v>
      </c>
      <c r="B251" s="16" t="n">
        <v>250</v>
      </c>
      <c r="C251" s="153" t="s">
        <v>125</v>
      </c>
      <c r="D251" s="153" t="s">
        <v>126</v>
      </c>
      <c r="E251" s="153" t="s">
        <v>132</v>
      </c>
      <c r="F251" s="153" t="n">
        <v>6</v>
      </c>
      <c r="G251" s="153" t="s">
        <v>188</v>
      </c>
      <c r="H251" s="154" t="s">
        <v>27</v>
      </c>
      <c r="I251" s="136"/>
      <c r="J251" s="138"/>
      <c r="K251" s="138"/>
      <c r="L251" s="139"/>
      <c r="M251" s="139"/>
      <c r="N251" s="139"/>
      <c r="O251" s="155" t="n">
        <v>43438</v>
      </c>
      <c r="P251" s="16"/>
      <c r="Q251" s="16"/>
      <c r="R251" s="136"/>
      <c r="S251" s="147"/>
      <c r="T251" s="147"/>
      <c r="U251" s="147" t="s">
        <v>134</v>
      </c>
      <c r="V251" s="147" t="s">
        <v>119</v>
      </c>
      <c r="W251" s="151" t="s">
        <v>134</v>
      </c>
      <c r="X251" s="151" t="s">
        <v>134</v>
      </c>
      <c r="Y251" s="151"/>
      <c r="Z251" s="151" t="s">
        <v>134</v>
      </c>
      <c r="AA251" s="147"/>
      <c r="AB251" s="147" t="s">
        <v>121</v>
      </c>
      <c r="AC251" s="147"/>
      <c r="AD251" s="147" t="s">
        <v>121</v>
      </c>
      <c r="AE251" s="151" t="s">
        <v>119</v>
      </c>
      <c r="AF251" s="151" t="s">
        <v>119</v>
      </c>
      <c r="AG251" s="151"/>
      <c r="AH251" s="151" t="s">
        <v>120</v>
      </c>
      <c r="AI251" s="16"/>
      <c r="AJ251" s="17" t="n">
        <v>3</v>
      </c>
      <c r="AK251" s="17" t="n">
        <v>1</v>
      </c>
      <c r="AL251" s="17" t="n">
        <v>2</v>
      </c>
      <c r="AM251" s="17" t="n">
        <f aca="false">COUNTIF(S251:AH251,"y")</f>
        <v>4</v>
      </c>
      <c r="AN251" s="142" t="n">
        <f aca="false">SUM(AJ251:AL251)</f>
        <v>6</v>
      </c>
      <c r="AO251" s="16" t="n">
        <f aca="false">SUM(AJ251:AM251)</f>
        <v>10</v>
      </c>
    </row>
    <row r="252" customFormat="false" ht="16" hidden="false" customHeight="false" outlineLevel="0" collapsed="false">
      <c r="A252" s="16" t="s">
        <v>414</v>
      </c>
      <c r="B252" s="16" t="n">
        <v>251</v>
      </c>
      <c r="C252" s="143" t="s">
        <v>125</v>
      </c>
      <c r="D252" s="143" t="s">
        <v>126</v>
      </c>
      <c r="E252" s="143" t="s">
        <v>127</v>
      </c>
      <c r="F252" s="143" t="s">
        <v>150</v>
      </c>
      <c r="G252" s="143" t="s">
        <v>150</v>
      </c>
      <c r="H252" s="144" t="s">
        <v>129</v>
      </c>
      <c r="I252" s="143" t="s">
        <v>94</v>
      </c>
      <c r="J252" s="163"/>
      <c r="K252" s="163"/>
      <c r="L252" s="139"/>
      <c r="M252" s="139"/>
      <c r="N252" s="139"/>
      <c r="O252" s="16"/>
      <c r="P252" s="16"/>
      <c r="Q252" s="16"/>
      <c r="R252" s="164"/>
      <c r="S252" s="145"/>
      <c r="T252" s="145"/>
      <c r="U252" s="145" t="s">
        <v>119</v>
      </c>
      <c r="V252" s="146"/>
      <c r="W252" s="146" t="s">
        <v>120</v>
      </c>
      <c r="X252" s="146"/>
      <c r="Y252" s="145"/>
      <c r="Z252" s="145"/>
      <c r="AA252" s="145"/>
      <c r="AB252" s="147"/>
      <c r="AC252" s="147"/>
      <c r="AD252" s="147"/>
      <c r="AE252" s="147"/>
      <c r="AF252" s="147"/>
      <c r="AG252" s="147"/>
      <c r="AH252" s="147"/>
      <c r="AI252" s="16"/>
      <c r="AJ252" s="17" t="n">
        <v>2</v>
      </c>
      <c r="AK252" s="17" t="n">
        <v>2</v>
      </c>
      <c r="AL252" s="17" t="n">
        <v>1</v>
      </c>
      <c r="AM252" s="17" t="n">
        <f aca="false">COUNTIF(S252:AH252,"y")</f>
        <v>0</v>
      </c>
      <c r="AN252" s="142" t="n">
        <f aca="false">SUM(AJ252:AL252)</f>
        <v>5</v>
      </c>
      <c r="AO252" s="16" t="n">
        <f aca="false">SUM(AJ252:AM252)</f>
        <v>5</v>
      </c>
    </row>
    <row r="253" customFormat="false" ht="16" hidden="false" customHeight="false" outlineLevel="0" collapsed="false">
      <c r="A253" s="16" t="s">
        <v>415</v>
      </c>
      <c r="B253" s="16" t="n">
        <v>252</v>
      </c>
      <c r="C253" s="158" t="s">
        <v>125</v>
      </c>
      <c r="D253" s="158" t="s">
        <v>131</v>
      </c>
      <c r="E253" s="158" t="s">
        <v>127</v>
      </c>
      <c r="F253" s="158" t="n">
        <v>13</v>
      </c>
      <c r="G253" s="158" t="s">
        <v>144</v>
      </c>
      <c r="H253" s="159" t="s">
        <v>158</v>
      </c>
      <c r="I253" s="183" t="s">
        <v>416</v>
      </c>
      <c r="J253" s="138"/>
      <c r="K253" s="138"/>
      <c r="L253" s="139"/>
      <c r="M253" s="139"/>
      <c r="N253" s="139"/>
      <c r="O253" s="155" t="n">
        <v>43445</v>
      </c>
      <c r="P253" s="16"/>
      <c r="Q253" s="16"/>
      <c r="R253" s="136"/>
      <c r="S253" s="145"/>
      <c r="T253" s="145" t="s">
        <v>119</v>
      </c>
      <c r="U253" s="145" t="s">
        <v>120</v>
      </c>
      <c r="V253" s="146"/>
      <c r="W253" s="146"/>
      <c r="X253" s="146"/>
      <c r="Y253" s="145"/>
      <c r="Z253" s="145"/>
      <c r="AA253" s="145"/>
      <c r="AB253" s="147"/>
      <c r="AC253" s="147"/>
      <c r="AD253" s="147"/>
      <c r="AE253" s="147"/>
      <c r="AF253" s="147"/>
      <c r="AG253" s="147"/>
      <c r="AH253" s="147"/>
      <c r="AI253" s="16"/>
      <c r="AJ253" s="17" t="n">
        <v>2</v>
      </c>
      <c r="AK253" s="17" t="n">
        <v>1</v>
      </c>
      <c r="AL253" s="17" t="n">
        <v>1</v>
      </c>
      <c r="AM253" s="17" t="n">
        <f aca="false">COUNTIF(S253:AH253,"y")</f>
        <v>0</v>
      </c>
      <c r="AN253" s="142" t="n">
        <f aca="false">SUM(AJ253:AL253)</f>
        <v>4</v>
      </c>
      <c r="AO253" s="16" t="n">
        <f aca="false">SUM(AJ253:AM253)</f>
        <v>4</v>
      </c>
    </row>
    <row r="254" customFormat="false" ht="16" hidden="false" customHeight="false" outlineLevel="0" collapsed="false">
      <c r="A254" s="174" t="s">
        <v>417</v>
      </c>
      <c r="B254" s="16" t="n">
        <v>253</v>
      </c>
      <c r="C254" s="165" t="s">
        <v>125</v>
      </c>
      <c r="D254" s="165" t="s">
        <v>131</v>
      </c>
      <c r="E254" s="165" t="s">
        <v>127</v>
      </c>
      <c r="F254" s="165" t="n">
        <v>14</v>
      </c>
      <c r="G254" s="165" t="s">
        <v>154</v>
      </c>
      <c r="H254" s="166" t="s">
        <v>158</v>
      </c>
      <c r="I254" s="136"/>
      <c r="J254" s="182" t="s">
        <v>197</v>
      </c>
      <c r="K254" s="139" t="s">
        <v>137</v>
      </c>
      <c r="L254" s="139" t="s">
        <v>418</v>
      </c>
      <c r="M254" s="139"/>
      <c r="N254" s="139"/>
      <c r="O254" s="155" t="n">
        <v>43446</v>
      </c>
      <c r="P254" s="16"/>
      <c r="Q254" s="16"/>
      <c r="R254" s="136"/>
      <c r="S254" s="145" t="s">
        <v>119</v>
      </c>
      <c r="T254" s="145"/>
      <c r="U254" s="145"/>
      <c r="V254" s="146"/>
      <c r="W254" s="146" t="s">
        <v>121</v>
      </c>
      <c r="X254" s="146"/>
      <c r="Y254" s="145"/>
      <c r="Z254" s="145"/>
      <c r="AA254" s="145"/>
      <c r="AB254" s="147"/>
      <c r="AC254" s="147"/>
      <c r="AD254" s="147"/>
      <c r="AE254" s="147"/>
      <c r="AF254" s="147"/>
      <c r="AG254" s="147"/>
      <c r="AH254" s="147"/>
      <c r="AI254" s="16"/>
      <c r="AJ254" s="17" t="n">
        <v>1</v>
      </c>
      <c r="AK254" s="17"/>
      <c r="AL254" s="17" t="n">
        <v>1</v>
      </c>
      <c r="AM254" s="17" t="n">
        <f aca="false">COUNTIF(S254:AH254,"y")</f>
        <v>0</v>
      </c>
      <c r="AN254" s="142" t="n">
        <f aca="false">SUM(AJ254:AL254)</f>
        <v>2</v>
      </c>
      <c r="AO254" s="16" t="n">
        <f aca="false">SUM(AJ254:AM254)</f>
        <v>2</v>
      </c>
    </row>
    <row r="255" customFormat="false" ht="16" hidden="false" customHeight="false" outlineLevel="0" collapsed="false">
      <c r="A255" s="16" t="s">
        <v>419</v>
      </c>
      <c r="B255" s="16" t="n">
        <v>254</v>
      </c>
      <c r="C255" s="156" t="s">
        <v>125</v>
      </c>
      <c r="D255" s="156" t="s">
        <v>131</v>
      </c>
      <c r="E255" s="156" t="s">
        <v>132</v>
      </c>
      <c r="F255" s="156" t="n">
        <v>3</v>
      </c>
      <c r="G255" s="156" t="s">
        <v>142</v>
      </c>
      <c r="H255" s="157" t="s">
        <v>27</v>
      </c>
      <c r="I255" s="136"/>
      <c r="J255" s="138"/>
      <c r="K255" s="138"/>
      <c r="L255" s="139"/>
      <c r="M255" s="139"/>
      <c r="N255" s="139"/>
      <c r="O255" s="150" t="n">
        <v>43435</v>
      </c>
      <c r="P255" s="16"/>
      <c r="Q255" s="16"/>
      <c r="R255" s="136"/>
      <c r="S255" s="147" t="s">
        <v>121</v>
      </c>
      <c r="T255" s="147"/>
      <c r="U255" s="147"/>
      <c r="V255" s="147" t="s">
        <v>134</v>
      </c>
      <c r="W255" s="151" t="s">
        <v>121</v>
      </c>
      <c r="X255" s="151"/>
      <c r="Y255" s="151" t="s">
        <v>121</v>
      </c>
      <c r="Z255" s="151"/>
      <c r="AA255" s="147" t="s">
        <v>119</v>
      </c>
      <c r="AB255" s="147" t="s">
        <v>121</v>
      </c>
      <c r="AC255" s="147"/>
      <c r="AD255" s="147" t="s">
        <v>119</v>
      </c>
      <c r="AE255" s="151"/>
      <c r="AF255" s="151" t="s">
        <v>119</v>
      </c>
      <c r="AG255" s="151"/>
      <c r="AH255" s="151"/>
      <c r="AI255" s="16"/>
      <c r="AJ255" s="17" t="n">
        <v>3</v>
      </c>
      <c r="AK255" s="17"/>
      <c r="AL255" s="17" t="n">
        <v>4</v>
      </c>
      <c r="AM255" s="17" t="n">
        <f aca="false">COUNTIF(S255:AH255,"y")</f>
        <v>1</v>
      </c>
      <c r="AN255" s="142" t="n">
        <f aca="false">SUM(AJ255:AL255)</f>
        <v>7</v>
      </c>
      <c r="AO255" s="16" t="n">
        <f aca="false">SUM(AJ255:AM255)</f>
        <v>8</v>
      </c>
    </row>
    <row r="256" customFormat="false" ht="16" hidden="false" customHeight="false" outlineLevel="0" collapsed="false">
      <c r="A256" s="136" t="s">
        <v>420</v>
      </c>
      <c r="B256" s="16" t="n">
        <v>255</v>
      </c>
      <c r="C256" s="148" t="s">
        <v>125</v>
      </c>
      <c r="D256" s="148" t="s">
        <v>131</v>
      </c>
      <c r="E256" s="148" t="s">
        <v>132</v>
      </c>
      <c r="F256" s="148" t="n">
        <v>4</v>
      </c>
      <c r="G256" s="148" t="s">
        <v>133</v>
      </c>
      <c r="H256" s="149" t="s">
        <v>158</v>
      </c>
      <c r="I256" s="136"/>
      <c r="J256" s="138"/>
      <c r="K256" s="138"/>
      <c r="L256" s="138"/>
      <c r="M256" s="138"/>
      <c r="N256" s="138"/>
      <c r="O256" s="150" t="n">
        <v>43436</v>
      </c>
      <c r="P256" s="136"/>
      <c r="Q256" s="136"/>
      <c r="R256" s="136"/>
      <c r="S256" s="147"/>
      <c r="T256" s="147" t="s">
        <v>119</v>
      </c>
      <c r="U256" s="147" t="s">
        <v>121</v>
      </c>
      <c r="V256" s="147" t="s">
        <v>134</v>
      </c>
      <c r="W256" s="151" t="s">
        <v>134</v>
      </c>
      <c r="X256" s="151" t="s">
        <v>119</v>
      </c>
      <c r="Y256" s="151" t="s">
        <v>134</v>
      </c>
      <c r="Z256" s="151"/>
      <c r="AA256" s="147" t="s">
        <v>120</v>
      </c>
      <c r="AB256" s="147"/>
      <c r="AC256" s="147" t="s">
        <v>119</v>
      </c>
      <c r="AD256" s="147" t="s">
        <v>119</v>
      </c>
      <c r="AE256" s="151" t="s">
        <v>134</v>
      </c>
      <c r="AF256" s="151" t="s">
        <v>121</v>
      </c>
      <c r="AG256" s="151"/>
      <c r="AH256" s="151" t="s">
        <v>120</v>
      </c>
      <c r="AI256" s="16"/>
      <c r="AJ256" s="17" t="n">
        <v>4</v>
      </c>
      <c r="AK256" s="17" t="n">
        <v>2</v>
      </c>
      <c r="AL256" s="17" t="n">
        <v>2</v>
      </c>
      <c r="AM256" s="17" t="n">
        <f aca="false">COUNTIF(S256:AH256,"y")</f>
        <v>4</v>
      </c>
      <c r="AN256" s="142" t="n">
        <f aca="false">SUM(AJ256:AL256)</f>
        <v>8</v>
      </c>
      <c r="AO256" s="16" t="n">
        <f aca="false">SUM(AJ256:AM256)</f>
        <v>12</v>
      </c>
    </row>
    <row r="257" customFormat="false" ht="16" hidden="false" customHeight="false" outlineLevel="0" collapsed="false">
      <c r="A257" s="136" t="s">
        <v>410</v>
      </c>
      <c r="B257" s="16" t="n">
        <v>256</v>
      </c>
      <c r="C257" s="162" t="s">
        <v>125</v>
      </c>
      <c r="D257" s="162" t="s">
        <v>131</v>
      </c>
      <c r="E257" s="162" t="s">
        <v>132</v>
      </c>
      <c r="F257" s="170" t="s">
        <v>182</v>
      </c>
      <c r="G257" s="170" t="s">
        <v>182</v>
      </c>
      <c r="H257" s="169" t="s">
        <v>129</v>
      </c>
      <c r="I257" s="136"/>
      <c r="J257" s="138"/>
      <c r="K257" s="138"/>
      <c r="L257" s="138"/>
      <c r="M257" s="138"/>
      <c r="N257" s="138"/>
      <c r="O257" s="136"/>
      <c r="P257" s="136"/>
      <c r="Q257" s="136"/>
      <c r="R257" s="136"/>
      <c r="S257" s="147" t="s">
        <v>119</v>
      </c>
      <c r="T257" s="147"/>
      <c r="U257" s="147" t="s">
        <v>134</v>
      </c>
      <c r="V257" s="147" t="s">
        <v>119</v>
      </c>
      <c r="W257" s="151" t="s">
        <v>119</v>
      </c>
      <c r="X257" s="151"/>
      <c r="Y257" s="151" t="s">
        <v>134</v>
      </c>
      <c r="Z257" s="151" t="s">
        <v>119</v>
      </c>
      <c r="AA257" s="147"/>
      <c r="AB257" s="147" t="s">
        <v>119</v>
      </c>
      <c r="AC257" s="147" t="s">
        <v>121</v>
      </c>
      <c r="AD257" s="147"/>
      <c r="AE257" s="151" t="s">
        <v>119</v>
      </c>
      <c r="AF257" s="151" t="s">
        <v>134</v>
      </c>
      <c r="AG257" s="151" t="s">
        <v>119</v>
      </c>
      <c r="AH257" s="151" t="s">
        <v>119</v>
      </c>
      <c r="AI257" s="16"/>
      <c r="AJ257" s="17" t="n">
        <v>8</v>
      </c>
      <c r="AK257" s="17"/>
      <c r="AL257" s="17" t="n">
        <v>1</v>
      </c>
      <c r="AM257" s="17" t="n">
        <f aca="false">COUNTIF(S257:AH257,"y")</f>
        <v>3</v>
      </c>
      <c r="AN257" s="142" t="n">
        <f aca="false">SUM(AJ257:AL257)</f>
        <v>9</v>
      </c>
      <c r="AO257" s="16" t="n">
        <f aca="false">SUM(AJ257:AM257)</f>
        <v>12</v>
      </c>
    </row>
    <row r="258" customFormat="false" ht="16" hidden="false" customHeight="false" outlineLevel="0" collapsed="false">
      <c r="A258" s="136" t="s">
        <v>421</v>
      </c>
      <c r="B258" s="16" t="n">
        <v>257</v>
      </c>
      <c r="C258" s="153" t="s">
        <v>125</v>
      </c>
      <c r="D258" s="153" t="s">
        <v>131</v>
      </c>
      <c r="E258" s="153" t="s">
        <v>132</v>
      </c>
      <c r="F258" s="153" t="n">
        <v>6</v>
      </c>
      <c r="G258" s="153" t="s">
        <v>188</v>
      </c>
      <c r="H258" s="154" t="s">
        <v>27</v>
      </c>
      <c r="I258" s="136"/>
      <c r="J258" s="138"/>
      <c r="K258" s="138"/>
      <c r="L258" s="138"/>
      <c r="M258" s="138"/>
      <c r="N258" s="138"/>
      <c r="O258" s="155" t="n">
        <v>43438</v>
      </c>
      <c r="P258" s="136"/>
      <c r="Q258" s="136"/>
      <c r="R258" s="136"/>
      <c r="S258" s="147" t="s">
        <v>120</v>
      </c>
      <c r="T258" s="147" t="s">
        <v>134</v>
      </c>
      <c r="U258" s="147" t="s">
        <v>119</v>
      </c>
      <c r="V258" s="147" t="s">
        <v>121</v>
      </c>
      <c r="W258" s="151" t="s">
        <v>119</v>
      </c>
      <c r="X258" s="151"/>
      <c r="Y258" s="151" t="s">
        <v>121</v>
      </c>
      <c r="Z258" s="151"/>
      <c r="AA258" s="147"/>
      <c r="AB258" s="147" t="s">
        <v>119</v>
      </c>
      <c r="AC258" s="147"/>
      <c r="AD258" s="147"/>
      <c r="AE258" s="151"/>
      <c r="AF258" s="151" t="s">
        <v>119</v>
      </c>
      <c r="AG258" s="151" t="s">
        <v>134</v>
      </c>
      <c r="AH258" s="151"/>
      <c r="AI258" s="16"/>
      <c r="AJ258" s="17" t="n">
        <v>4</v>
      </c>
      <c r="AK258" s="17" t="n">
        <v>1</v>
      </c>
      <c r="AL258" s="17" t="n">
        <v>2</v>
      </c>
      <c r="AM258" s="17" t="n">
        <f aca="false">COUNTIF(S258:AH258,"y")</f>
        <v>2</v>
      </c>
      <c r="AN258" s="142" t="n">
        <f aca="false">SUM(AJ258:AL258)</f>
        <v>7</v>
      </c>
      <c r="AO258" s="16" t="n">
        <f aca="false">SUM(AJ258:AM258)</f>
        <v>9</v>
      </c>
    </row>
    <row r="259" customFormat="false" ht="16" hidden="false" customHeight="false" outlineLevel="0" collapsed="false">
      <c r="A259" s="16" t="s">
        <v>392</v>
      </c>
      <c r="B259" s="16" t="n">
        <v>258</v>
      </c>
      <c r="C259" s="162" t="s">
        <v>125</v>
      </c>
      <c r="D259" s="162" t="s">
        <v>131</v>
      </c>
      <c r="E259" s="162" t="s">
        <v>127</v>
      </c>
      <c r="F259" s="162" t="s">
        <v>167</v>
      </c>
      <c r="G259" s="162" t="s">
        <v>167</v>
      </c>
      <c r="H259" s="169" t="s">
        <v>129</v>
      </c>
      <c r="I259" s="136"/>
      <c r="J259" s="137" t="s">
        <v>422</v>
      </c>
      <c r="K259" s="138"/>
      <c r="L259" s="139"/>
      <c r="M259" s="139"/>
      <c r="N259" s="139"/>
      <c r="O259" s="16"/>
      <c r="P259" s="16"/>
      <c r="Q259" s="16"/>
      <c r="R259" s="136"/>
      <c r="S259" s="145"/>
      <c r="T259" s="145" t="s">
        <v>119</v>
      </c>
      <c r="U259" s="145"/>
      <c r="V259" s="146" t="s">
        <v>119</v>
      </c>
      <c r="W259" s="146"/>
      <c r="X259" s="146"/>
      <c r="Y259" s="145"/>
      <c r="Z259" s="145"/>
      <c r="AA259" s="145"/>
      <c r="AB259" s="147"/>
      <c r="AC259" s="147"/>
      <c r="AD259" s="147"/>
      <c r="AE259" s="147"/>
      <c r="AF259" s="147"/>
      <c r="AG259" s="147"/>
      <c r="AH259" s="147"/>
      <c r="AI259" s="16"/>
      <c r="AJ259" s="17" t="n">
        <v>2</v>
      </c>
      <c r="AK259" s="17" t="n">
        <v>1</v>
      </c>
      <c r="AL259" s="17" t="n">
        <v>1</v>
      </c>
      <c r="AM259" s="17" t="n">
        <f aca="false">COUNTIF(S259:AH259,"y")</f>
        <v>0</v>
      </c>
      <c r="AN259" s="142" t="n">
        <f aca="false">SUM(AJ259:AL259)</f>
        <v>4</v>
      </c>
      <c r="AO259" s="16" t="n">
        <f aca="false">SUM(AJ259:AM259)</f>
        <v>4</v>
      </c>
    </row>
    <row r="260" customFormat="false" ht="16" hidden="false" customHeight="false" outlineLevel="0" collapsed="false">
      <c r="A260" s="16" t="s">
        <v>423</v>
      </c>
      <c r="B260" s="16" t="n">
        <v>259</v>
      </c>
      <c r="C260" s="162" t="s">
        <v>125</v>
      </c>
      <c r="D260" s="162" t="s">
        <v>126</v>
      </c>
      <c r="E260" s="162" t="s">
        <v>132</v>
      </c>
      <c r="F260" s="162" t="n">
        <v>8</v>
      </c>
      <c r="G260" s="162" t="s">
        <v>148</v>
      </c>
      <c r="H260" s="162" t="s">
        <v>27</v>
      </c>
      <c r="I260" s="136"/>
      <c r="J260" s="138"/>
      <c r="K260" s="138"/>
      <c r="L260" s="139"/>
      <c r="M260" s="139"/>
      <c r="N260" s="139"/>
      <c r="O260" s="155" t="n">
        <v>43440</v>
      </c>
      <c r="P260" s="16"/>
      <c r="Q260" s="16"/>
      <c r="R260" s="136"/>
      <c r="S260" s="145" t="s">
        <v>119</v>
      </c>
      <c r="T260" s="145"/>
      <c r="U260" s="145"/>
      <c r="V260" s="145" t="s">
        <v>121</v>
      </c>
      <c r="W260" s="146"/>
      <c r="X260" s="146"/>
      <c r="Y260" s="146"/>
      <c r="Z260" s="146" t="s">
        <v>120</v>
      </c>
      <c r="AA260" s="145"/>
      <c r="AB260" s="147" t="s">
        <v>134</v>
      </c>
      <c r="AC260" s="147" t="s">
        <v>121</v>
      </c>
      <c r="AD260" s="147"/>
      <c r="AE260" s="151"/>
      <c r="AF260" s="151" t="s">
        <v>134</v>
      </c>
      <c r="AG260" s="151" t="s">
        <v>121</v>
      </c>
      <c r="AH260" s="151" t="s">
        <v>119</v>
      </c>
      <c r="AI260" s="16"/>
      <c r="AJ260" s="17" t="n">
        <v>2</v>
      </c>
      <c r="AK260" s="17" t="n">
        <v>1</v>
      </c>
      <c r="AL260" s="17" t="n">
        <v>3</v>
      </c>
      <c r="AM260" s="17" t="n">
        <f aca="false">COUNTIF(S260:AH260,"y")</f>
        <v>2</v>
      </c>
      <c r="AN260" s="142" t="n">
        <f aca="false">SUM(AJ260:AL260)</f>
        <v>6</v>
      </c>
      <c r="AO260" s="16" t="n">
        <f aca="false">SUM(AJ260:AM260)</f>
        <v>8</v>
      </c>
    </row>
    <row r="261" customFormat="false" ht="16" hidden="false" customHeight="false" outlineLevel="0" collapsed="false">
      <c r="A261" s="16" t="s">
        <v>424</v>
      </c>
      <c r="B261" s="16" t="n">
        <v>260</v>
      </c>
      <c r="C261" s="143" t="s">
        <v>125</v>
      </c>
      <c r="D261" s="143" t="s">
        <v>126</v>
      </c>
      <c r="E261" s="143" t="s">
        <v>127</v>
      </c>
      <c r="F261" s="143" t="s">
        <v>150</v>
      </c>
      <c r="G261" s="143" t="s">
        <v>150</v>
      </c>
      <c r="H261" s="144" t="s">
        <v>129</v>
      </c>
      <c r="I261" s="143" t="s">
        <v>94</v>
      </c>
      <c r="J261" s="163"/>
      <c r="K261" s="163"/>
      <c r="L261" s="139"/>
      <c r="M261" s="139"/>
      <c r="N261" s="139"/>
      <c r="O261" s="16"/>
      <c r="P261" s="16"/>
      <c r="Q261" s="16"/>
      <c r="R261" s="164"/>
      <c r="S261" s="145"/>
      <c r="T261" s="145" t="s">
        <v>121</v>
      </c>
      <c r="U261" s="145"/>
      <c r="V261" s="146"/>
      <c r="W261" s="146"/>
      <c r="X261" s="146" t="s">
        <v>119</v>
      </c>
      <c r="Y261" s="145"/>
      <c r="Z261" s="145"/>
      <c r="AA261" s="145"/>
      <c r="AB261" s="147"/>
      <c r="AC261" s="147"/>
      <c r="AD261" s="147"/>
      <c r="AE261" s="147"/>
      <c r="AF261" s="147"/>
      <c r="AG261" s="147"/>
      <c r="AH261" s="147"/>
      <c r="AI261" s="16"/>
      <c r="AJ261" s="17" t="n">
        <v>2</v>
      </c>
      <c r="AK261" s="17"/>
      <c r="AL261" s="17" t="n">
        <v>1</v>
      </c>
      <c r="AM261" s="17" t="n">
        <f aca="false">COUNTIF(S261:AH261,"y")</f>
        <v>0</v>
      </c>
      <c r="AN261" s="142" t="n">
        <f aca="false">SUM(AJ261:AL261)</f>
        <v>3</v>
      </c>
      <c r="AO261" s="16" t="n">
        <f aca="false">SUM(AJ261:AM261)</f>
        <v>3</v>
      </c>
    </row>
    <row r="262" customFormat="false" ht="16" hidden="false" customHeight="false" outlineLevel="0" collapsed="false">
      <c r="A262" s="16" t="s">
        <v>425</v>
      </c>
      <c r="B262" s="16" t="n">
        <v>261</v>
      </c>
      <c r="C262" s="158" t="s">
        <v>125</v>
      </c>
      <c r="D262" s="158" t="s">
        <v>126</v>
      </c>
      <c r="E262" s="158" t="s">
        <v>127</v>
      </c>
      <c r="F262" s="158" t="n">
        <v>13</v>
      </c>
      <c r="G262" s="158" t="s">
        <v>144</v>
      </c>
      <c r="H262" s="159" t="s">
        <v>156</v>
      </c>
      <c r="I262" s="136"/>
      <c r="J262" s="138"/>
      <c r="K262" s="138"/>
      <c r="L262" s="139"/>
      <c r="M262" s="139"/>
      <c r="N262" s="139"/>
      <c r="O262" s="155" t="n">
        <v>43445</v>
      </c>
      <c r="P262" s="16"/>
      <c r="Q262" s="16"/>
      <c r="R262" s="136"/>
      <c r="S262" s="145" t="s">
        <v>119</v>
      </c>
      <c r="T262" s="145"/>
      <c r="U262" s="145"/>
      <c r="V262" s="146"/>
      <c r="W262" s="146"/>
      <c r="X262" s="146" t="s">
        <v>119</v>
      </c>
      <c r="Y262" s="145"/>
      <c r="Z262" s="145"/>
      <c r="AA262" s="145"/>
      <c r="AB262" s="147"/>
      <c r="AC262" s="147"/>
      <c r="AD262" s="147"/>
      <c r="AE262" s="147"/>
      <c r="AF262" s="147"/>
      <c r="AG262" s="147"/>
      <c r="AH262" s="147"/>
      <c r="AI262" s="16"/>
      <c r="AJ262" s="17" t="n">
        <v>3</v>
      </c>
      <c r="AK262" s="17"/>
      <c r="AL262" s="17" t="n">
        <v>1</v>
      </c>
      <c r="AM262" s="17" t="n">
        <f aca="false">COUNTIF(S262:AH262,"y")</f>
        <v>0</v>
      </c>
      <c r="AN262" s="142" t="n">
        <f aca="false">SUM(AJ262:AL262)</f>
        <v>4</v>
      </c>
      <c r="AO262" s="16" t="n">
        <f aca="false">SUM(AJ262:AM262)</f>
        <v>4</v>
      </c>
    </row>
    <row r="263" customFormat="false" ht="16" hidden="false" customHeight="false" outlineLevel="0" collapsed="false">
      <c r="A263" s="16" t="s">
        <v>426</v>
      </c>
      <c r="B263" s="16" t="n">
        <v>262</v>
      </c>
      <c r="C263" s="143" t="s">
        <v>125</v>
      </c>
      <c r="D263" s="143" t="s">
        <v>131</v>
      </c>
      <c r="E263" s="143" t="s">
        <v>127</v>
      </c>
      <c r="F263" s="143" t="s">
        <v>150</v>
      </c>
      <c r="G263" s="143" t="s">
        <v>150</v>
      </c>
      <c r="H263" s="144" t="s">
        <v>129</v>
      </c>
      <c r="I263" s="143" t="s">
        <v>94</v>
      </c>
      <c r="J263" s="163"/>
      <c r="K263" s="163"/>
      <c r="L263" s="139"/>
      <c r="M263" s="139"/>
      <c r="N263" s="139"/>
      <c r="O263" s="16"/>
      <c r="P263" s="16"/>
      <c r="Q263" s="16"/>
      <c r="R263" s="164"/>
      <c r="S263" s="145" t="s">
        <v>120</v>
      </c>
      <c r="T263" s="145"/>
      <c r="U263" s="145"/>
      <c r="V263" s="146" t="s">
        <v>119</v>
      </c>
      <c r="W263" s="146"/>
      <c r="X263" s="146"/>
      <c r="Y263" s="145"/>
      <c r="Z263" s="145"/>
      <c r="AA263" s="145"/>
      <c r="AB263" s="147"/>
      <c r="AC263" s="147"/>
      <c r="AD263" s="147"/>
      <c r="AE263" s="147"/>
      <c r="AF263" s="147"/>
      <c r="AG263" s="147"/>
      <c r="AH263" s="147"/>
      <c r="AI263" s="16"/>
      <c r="AJ263" s="17" t="n">
        <v>3</v>
      </c>
      <c r="AK263" s="17" t="n">
        <v>2</v>
      </c>
      <c r="AL263" s="17"/>
      <c r="AM263" s="17" t="n">
        <f aca="false">COUNTIF(S263:AH263,"y")</f>
        <v>0</v>
      </c>
      <c r="AN263" s="142" t="n">
        <f aca="false">SUM(AJ263:AL263)</f>
        <v>5</v>
      </c>
      <c r="AO263" s="16" t="n">
        <f aca="false">SUM(AJ263:AM263)</f>
        <v>5</v>
      </c>
    </row>
    <row r="264" customFormat="false" ht="16" hidden="false" customHeight="false" outlineLevel="0" collapsed="false">
      <c r="A264" s="16" t="s">
        <v>427</v>
      </c>
      <c r="B264" s="16" t="n">
        <v>263</v>
      </c>
      <c r="C264" s="158" t="s">
        <v>125</v>
      </c>
      <c r="D264" s="158" t="s">
        <v>126</v>
      </c>
      <c r="E264" s="158" t="s">
        <v>127</v>
      </c>
      <c r="F264" s="158" t="n">
        <v>13</v>
      </c>
      <c r="G264" s="158" t="s">
        <v>144</v>
      </c>
      <c r="H264" s="159" t="s">
        <v>158</v>
      </c>
      <c r="I264" s="136"/>
      <c r="J264" s="138"/>
      <c r="K264" s="138"/>
      <c r="L264" s="139"/>
      <c r="M264" s="139"/>
      <c r="N264" s="139"/>
      <c r="O264" s="155" t="n">
        <v>43445</v>
      </c>
      <c r="P264" s="16"/>
      <c r="Q264" s="16"/>
      <c r="R264" s="136"/>
      <c r="S264" s="145" t="s">
        <v>119</v>
      </c>
      <c r="T264" s="145"/>
      <c r="U264" s="145" t="s">
        <v>119</v>
      </c>
      <c r="V264" s="146"/>
      <c r="W264" s="146"/>
      <c r="X264" s="146"/>
      <c r="Y264" s="145"/>
      <c r="Z264" s="145"/>
      <c r="AA264" s="145"/>
      <c r="AB264" s="147"/>
      <c r="AC264" s="147"/>
      <c r="AD264" s="147"/>
      <c r="AE264" s="147"/>
      <c r="AF264" s="147"/>
      <c r="AG264" s="147"/>
      <c r="AH264" s="147"/>
      <c r="AI264" s="16"/>
      <c r="AJ264" s="17" t="n">
        <v>2</v>
      </c>
      <c r="AK264" s="17"/>
      <c r="AL264" s="17" t="n">
        <v>2</v>
      </c>
      <c r="AM264" s="17" t="n">
        <f aca="false">COUNTIF(S264:AH264,"y")</f>
        <v>0</v>
      </c>
      <c r="AN264" s="142" t="n">
        <f aca="false">SUM(AJ264:AL264)</f>
        <v>4</v>
      </c>
      <c r="AO264" s="16" t="n">
        <f aca="false">SUM(AJ264:AM264)</f>
        <v>4</v>
      </c>
    </row>
    <row r="265" customFormat="false" ht="16" hidden="false" customHeight="false" outlineLevel="0" collapsed="false">
      <c r="A265" s="16" t="s">
        <v>418</v>
      </c>
      <c r="B265" s="16" t="n">
        <v>264</v>
      </c>
      <c r="C265" s="162" t="s">
        <v>125</v>
      </c>
      <c r="D265" s="162" t="s">
        <v>131</v>
      </c>
      <c r="E265" s="162" t="s">
        <v>127</v>
      </c>
      <c r="F265" s="162" t="s">
        <v>167</v>
      </c>
      <c r="G265" s="162" t="s">
        <v>167</v>
      </c>
      <c r="H265" s="169" t="s">
        <v>129</v>
      </c>
      <c r="I265" s="136"/>
      <c r="J265" s="137" t="s">
        <v>428</v>
      </c>
      <c r="K265" s="138"/>
      <c r="L265" s="139"/>
      <c r="M265" s="139"/>
      <c r="N265" s="139"/>
      <c r="O265" s="16"/>
      <c r="P265" s="16"/>
      <c r="Q265" s="16"/>
      <c r="R265" s="136"/>
      <c r="S265" s="145"/>
      <c r="T265" s="145"/>
      <c r="U265" s="145"/>
      <c r="V265" s="146" t="s">
        <v>120</v>
      </c>
      <c r="W265" s="146"/>
      <c r="X265" s="146" t="s">
        <v>120</v>
      </c>
      <c r="Y265" s="145"/>
      <c r="Z265" s="145"/>
      <c r="AA265" s="145"/>
      <c r="AB265" s="147"/>
      <c r="AC265" s="147"/>
      <c r="AD265" s="147"/>
      <c r="AE265" s="147"/>
      <c r="AF265" s="147"/>
      <c r="AG265" s="147"/>
      <c r="AH265" s="147"/>
      <c r="AI265" s="16"/>
      <c r="AJ265" s="17"/>
      <c r="AK265" s="17" t="n">
        <v>3</v>
      </c>
      <c r="AL265" s="17" t="n">
        <v>2</v>
      </c>
      <c r="AM265" s="17" t="n">
        <f aca="false">COUNTIF(S265:AH265,"y")</f>
        <v>0</v>
      </c>
      <c r="AN265" s="142" t="n">
        <f aca="false">SUM(AJ265:AL265)</f>
        <v>5</v>
      </c>
      <c r="AO265" s="16" t="n">
        <f aca="false">SUM(AJ265:AM265)</f>
        <v>5</v>
      </c>
    </row>
    <row r="266" customFormat="false" ht="16" hidden="false" customHeight="false" outlineLevel="0" collapsed="false">
      <c r="A266" s="16" t="s">
        <v>429</v>
      </c>
      <c r="B266" s="16" t="n">
        <v>265</v>
      </c>
      <c r="C266" s="165" t="s">
        <v>125</v>
      </c>
      <c r="D266" s="165" t="s">
        <v>131</v>
      </c>
      <c r="E266" s="165" t="s">
        <v>127</v>
      </c>
      <c r="F266" s="165" t="n">
        <v>14</v>
      </c>
      <c r="G266" s="165" t="s">
        <v>154</v>
      </c>
      <c r="H266" s="166" t="s">
        <v>156</v>
      </c>
      <c r="I266" s="136"/>
      <c r="J266" s="138"/>
      <c r="K266" s="138"/>
      <c r="L266" s="139"/>
      <c r="M266" s="139"/>
      <c r="N266" s="139"/>
      <c r="O266" s="155" t="n">
        <v>43446</v>
      </c>
      <c r="P266" s="16"/>
      <c r="Q266" s="16"/>
      <c r="R266" s="136"/>
      <c r="S266" s="145"/>
      <c r="T266" s="145"/>
      <c r="U266" s="145"/>
      <c r="V266" s="146" t="s">
        <v>120</v>
      </c>
      <c r="W266" s="146"/>
      <c r="X266" s="146" t="s">
        <v>120</v>
      </c>
      <c r="Y266" s="145"/>
      <c r="Z266" s="145"/>
      <c r="AA266" s="145"/>
      <c r="AB266" s="147"/>
      <c r="AC266" s="147"/>
      <c r="AD266" s="147"/>
      <c r="AE266" s="147"/>
      <c r="AF266" s="147"/>
      <c r="AG266" s="147"/>
      <c r="AH266" s="147"/>
      <c r="AI266" s="16"/>
      <c r="AJ266" s="17" t="n">
        <v>1</v>
      </c>
      <c r="AK266" s="17" t="n">
        <v>2</v>
      </c>
      <c r="AL266" s="17" t="n">
        <v>2</v>
      </c>
      <c r="AM266" s="17" t="n">
        <f aca="false">COUNTIF(S266:AH266,"y")</f>
        <v>0</v>
      </c>
      <c r="AN266" s="142" t="n">
        <f aca="false">SUM(AJ266:AL266)</f>
        <v>5</v>
      </c>
      <c r="AO266" s="16" t="n">
        <f aca="false">SUM(AJ266:AM266)</f>
        <v>5</v>
      </c>
    </row>
    <row r="267" customFormat="false" ht="16" hidden="false" customHeight="false" outlineLevel="0" collapsed="false">
      <c r="A267" s="16" t="s">
        <v>430</v>
      </c>
      <c r="B267" s="16" t="n">
        <v>266</v>
      </c>
      <c r="C267" s="156" t="s">
        <v>125</v>
      </c>
      <c r="D267" s="156" t="s">
        <v>131</v>
      </c>
      <c r="E267" s="156" t="s">
        <v>132</v>
      </c>
      <c r="F267" s="156" t="n">
        <v>3</v>
      </c>
      <c r="G267" s="156" t="s">
        <v>142</v>
      </c>
      <c r="H267" s="157" t="s">
        <v>158</v>
      </c>
      <c r="I267" s="136"/>
      <c r="J267" s="138"/>
      <c r="K267" s="138"/>
      <c r="L267" s="139"/>
      <c r="M267" s="139"/>
      <c r="N267" s="139"/>
      <c r="O267" s="150" t="n">
        <v>43435</v>
      </c>
      <c r="P267" s="16"/>
      <c r="Q267" s="16"/>
      <c r="R267" s="136"/>
      <c r="S267" s="147"/>
      <c r="T267" s="147" t="s">
        <v>121</v>
      </c>
      <c r="U267" s="147" t="s">
        <v>121</v>
      </c>
      <c r="V267" s="147" t="s">
        <v>120</v>
      </c>
      <c r="W267" s="151"/>
      <c r="X267" s="151"/>
      <c r="Y267" s="151" t="s">
        <v>121</v>
      </c>
      <c r="Z267" s="151"/>
      <c r="AA267" s="147" t="s">
        <v>134</v>
      </c>
      <c r="AB267" s="147"/>
      <c r="AC267" s="147"/>
      <c r="AD267" s="147" t="s">
        <v>120</v>
      </c>
      <c r="AE267" s="151" t="s">
        <v>120</v>
      </c>
      <c r="AF267" s="151" t="s">
        <v>121</v>
      </c>
      <c r="AG267" s="151"/>
      <c r="AH267" s="151" t="s">
        <v>120</v>
      </c>
      <c r="AI267" s="16"/>
      <c r="AJ267" s="17"/>
      <c r="AK267" s="17" t="n">
        <v>4</v>
      </c>
      <c r="AL267" s="17" t="n">
        <v>4</v>
      </c>
      <c r="AM267" s="17" t="n">
        <f aca="false">COUNTIF(S267:AH267,"y")</f>
        <v>1</v>
      </c>
      <c r="AN267" s="142" t="n">
        <f aca="false">SUM(AJ267:AL267)</f>
        <v>8</v>
      </c>
      <c r="AO267" s="16" t="n">
        <f aca="false">SUM(AJ267:AM267)</f>
        <v>9</v>
      </c>
    </row>
    <row r="268" customFormat="false" ht="16" hidden="false" customHeight="false" outlineLevel="0" collapsed="false">
      <c r="A268" s="16" t="s">
        <v>431</v>
      </c>
      <c r="B268" s="16" t="n">
        <v>267</v>
      </c>
      <c r="C268" s="165" t="s">
        <v>125</v>
      </c>
      <c r="D268" s="165" t="s">
        <v>126</v>
      </c>
      <c r="E268" s="165" t="s">
        <v>127</v>
      </c>
      <c r="F268" s="165" t="n">
        <v>14</v>
      </c>
      <c r="G268" s="165" t="s">
        <v>154</v>
      </c>
      <c r="H268" s="166" t="s">
        <v>27</v>
      </c>
      <c r="I268" s="136"/>
      <c r="J268" s="138"/>
      <c r="K268" s="138"/>
      <c r="L268" s="139"/>
      <c r="M268" s="139"/>
      <c r="N268" s="139"/>
      <c r="O268" s="155" t="n">
        <v>43446</v>
      </c>
      <c r="P268" s="16"/>
      <c r="Q268" s="16"/>
      <c r="R268" s="136"/>
      <c r="S268" s="145"/>
      <c r="T268" s="145" t="s">
        <v>121</v>
      </c>
      <c r="U268" s="145"/>
      <c r="V268" s="146" t="s">
        <v>121</v>
      </c>
      <c r="W268" s="146"/>
      <c r="X268" s="146"/>
      <c r="Y268" s="145"/>
      <c r="Z268" s="145"/>
      <c r="AA268" s="145"/>
      <c r="AB268" s="147"/>
      <c r="AC268" s="147"/>
      <c r="AD268" s="147"/>
      <c r="AE268" s="147"/>
      <c r="AF268" s="147"/>
      <c r="AG268" s="147"/>
      <c r="AH268" s="147"/>
      <c r="AI268" s="16"/>
      <c r="AJ268" s="17"/>
      <c r="AK268" s="17"/>
      <c r="AL268" s="17" t="n">
        <v>4</v>
      </c>
      <c r="AM268" s="17" t="n">
        <f aca="false">COUNTIF(S268:AH268,"y")</f>
        <v>0</v>
      </c>
      <c r="AN268" s="142" t="n">
        <f aca="false">SUM(AJ268:AL268)</f>
        <v>4</v>
      </c>
      <c r="AO268" s="16" t="n">
        <f aca="false">SUM(AJ268:AM268)</f>
        <v>4</v>
      </c>
    </row>
    <row r="269" customFormat="false" ht="16" hidden="false" customHeight="false" outlineLevel="0" collapsed="false">
      <c r="A269" s="16" t="s">
        <v>432</v>
      </c>
      <c r="B269" s="16" t="n">
        <v>268</v>
      </c>
      <c r="C269" s="167" t="s">
        <v>163</v>
      </c>
      <c r="D269" s="167" t="s">
        <v>163</v>
      </c>
      <c r="E269" s="167" t="s">
        <v>163</v>
      </c>
      <c r="F269" s="167" t="s">
        <v>163</v>
      </c>
      <c r="G269" s="167" t="s">
        <v>163</v>
      </c>
      <c r="H269" s="168" t="s">
        <v>163</v>
      </c>
      <c r="I269" s="136"/>
      <c r="J269" s="138"/>
      <c r="K269" s="138"/>
      <c r="L269" s="139"/>
      <c r="M269" s="139"/>
      <c r="N269" s="139"/>
      <c r="O269" s="16"/>
      <c r="P269" s="16"/>
      <c r="Q269" s="16"/>
      <c r="R269" s="136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6"/>
      <c r="AJ269" s="17"/>
      <c r="AK269" s="17"/>
      <c r="AL269" s="17"/>
      <c r="AM269" s="17" t="n">
        <f aca="false">COUNTIF(S269:AH269,"y")</f>
        <v>0</v>
      </c>
      <c r="AN269" s="142" t="n">
        <f aca="false">SUM(AJ269:AL269)</f>
        <v>0</v>
      </c>
      <c r="AO269" s="16" t="n">
        <f aca="false">SUM(AJ269:AM269)</f>
        <v>0</v>
      </c>
    </row>
    <row r="270" customFormat="false" ht="16" hidden="false" customHeight="false" outlineLevel="0" collapsed="false">
      <c r="A270" s="16" t="s">
        <v>433</v>
      </c>
      <c r="B270" s="16" t="n">
        <v>269</v>
      </c>
      <c r="C270" s="162" t="s">
        <v>125</v>
      </c>
      <c r="D270" s="162" t="s">
        <v>126</v>
      </c>
      <c r="E270" s="162" t="s">
        <v>127</v>
      </c>
      <c r="F270" s="162" t="s">
        <v>167</v>
      </c>
      <c r="G270" s="162" t="s">
        <v>167</v>
      </c>
      <c r="H270" s="169" t="s">
        <v>129</v>
      </c>
      <c r="I270" s="136"/>
      <c r="J270" s="138"/>
      <c r="K270" s="138"/>
      <c r="L270" s="139"/>
      <c r="M270" s="139"/>
      <c r="N270" s="139"/>
      <c r="O270" s="16"/>
      <c r="P270" s="16"/>
      <c r="Q270" s="16"/>
      <c r="R270" s="136"/>
      <c r="S270" s="145" t="s">
        <v>121</v>
      </c>
      <c r="T270" s="145"/>
      <c r="U270" s="145" t="s">
        <v>121</v>
      </c>
      <c r="V270" s="146"/>
      <c r="W270" s="146"/>
      <c r="X270" s="146"/>
      <c r="Y270" s="145"/>
      <c r="Z270" s="145"/>
      <c r="AA270" s="145"/>
      <c r="AB270" s="147"/>
      <c r="AC270" s="147"/>
      <c r="AD270" s="147"/>
      <c r="AE270" s="147"/>
      <c r="AF270" s="147"/>
      <c r="AG270" s="147"/>
      <c r="AH270" s="147"/>
      <c r="AI270" s="16"/>
      <c r="AJ270" s="17"/>
      <c r="AK270" s="17"/>
      <c r="AL270" s="17" t="n">
        <v>3</v>
      </c>
      <c r="AM270" s="17" t="n">
        <f aca="false">COUNTIF(S270:AH270,"y")</f>
        <v>0</v>
      </c>
      <c r="AN270" s="142" t="n">
        <f aca="false">SUM(AJ270:AL270)</f>
        <v>3</v>
      </c>
      <c r="AO270" s="16" t="n">
        <f aca="false">SUM(AJ270:AM270)</f>
        <v>3</v>
      </c>
    </row>
    <row r="271" customFormat="false" ht="16" hidden="false" customHeight="false" outlineLevel="0" collapsed="false">
      <c r="A271" s="16" t="s">
        <v>434</v>
      </c>
      <c r="B271" s="16" t="n">
        <v>270</v>
      </c>
      <c r="C271" s="143" t="s">
        <v>125</v>
      </c>
      <c r="D271" s="143" t="s">
        <v>131</v>
      </c>
      <c r="E271" s="143" t="s">
        <v>127</v>
      </c>
      <c r="F271" s="143" t="s">
        <v>128</v>
      </c>
      <c r="G271" s="143" t="s">
        <v>128</v>
      </c>
      <c r="H271" s="144" t="s">
        <v>129</v>
      </c>
      <c r="I271" s="16"/>
      <c r="J271" s="139"/>
      <c r="K271" s="139"/>
      <c r="L271" s="139"/>
      <c r="M271" s="139"/>
      <c r="N271" s="139"/>
      <c r="O271" s="16"/>
      <c r="P271" s="16"/>
      <c r="Q271" s="16"/>
      <c r="R271" s="136"/>
      <c r="S271" s="145"/>
      <c r="T271" s="145" t="s">
        <v>120</v>
      </c>
      <c r="U271" s="145"/>
      <c r="V271" s="146"/>
      <c r="W271" s="146"/>
      <c r="X271" s="146" t="s">
        <v>119</v>
      </c>
      <c r="Y271" s="145"/>
      <c r="Z271" s="145"/>
      <c r="AA271" s="145"/>
      <c r="AB271" s="147"/>
      <c r="AC271" s="147"/>
      <c r="AD271" s="147"/>
      <c r="AE271" s="147"/>
      <c r="AF271" s="147"/>
      <c r="AG271" s="147"/>
      <c r="AH271" s="147"/>
      <c r="AI271" s="16"/>
      <c r="AJ271" s="17" t="n">
        <v>2</v>
      </c>
      <c r="AK271" s="17" t="n">
        <v>1</v>
      </c>
      <c r="AL271" s="17" t="n">
        <v>2</v>
      </c>
      <c r="AM271" s="17" t="n">
        <f aca="false">COUNTIF(S271:AH271,"y")</f>
        <v>0</v>
      </c>
      <c r="AN271" s="142" t="n">
        <f aca="false">SUM(AJ271:AL271)</f>
        <v>5</v>
      </c>
      <c r="AO271" s="16" t="n">
        <f aca="false">SUM(AJ271:AM271)</f>
        <v>5</v>
      </c>
    </row>
    <row r="272" customFormat="false" ht="16" hidden="false" customHeight="false" outlineLevel="0" collapsed="false">
      <c r="A272" s="16" t="s">
        <v>435</v>
      </c>
      <c r="B272" s="16" t="n">
        <v>271</v>
      </c>
      <c r="C272" s="148" t="s">
        <v>125</v>
      </c>
      <c r="D272" s="148" t="s">
        <v>126</v>
      </c>
      <c r="E272" s="148" t="s">
        <v>132</v>
      </c>
      <c r="F272" s="148" t="n">
        <v>4</v>
      </c>
      <c r="G272" s="148" t="s">
        <v>133</v>
      </c>
      <c r="H272" s="149" t="s">
        <v>25</v>
      </c>
      <c r="I272" s="136"/>
      <c r="J272" s="138"/>
      <c r="K272" s="138"/>
      <c r="L272" s="139"/>
      <c r="M272" s="139"/>
      <c r="N272" s="139"/>
      <c r="O272" s="150" t="n">
        <v>43436</v>
      </c>
      <c r="P272" s="16"/>
      <c r="Q272" s="16"/>
      <c r="R272" s="136"/>
      <c r="S272" s="147"/>
      <c r="T272" s="147" t="s">
        <v>121</v>
      </c>
      <c r="U272" s="147" t="s">
        <v>120</v>
      </c>
      <c r="V272" s="147"/>
      <c r="W272" s="151" t="s">
        <v>119</v>
      </c>
      <c r="X272" s="151"/>
      <c r="Y272" s="151" t="s">
        <v>134</v>
      </c>
      <c r="Z272" s="151"/>
      <c r="AA272" s="147"/>
      <c r="AB272" s="147" t="s">
        <v>121</v>
      </c>
      <c r="AC272" s="147"/>
      <c r="AD272" s="147" t="s">
        <v>121</v>
      </c>
      <c r="AE272" s="151"/>
      <c r="AF272" s="151"/>
      <c r="AG272" s="151"/>
      <c r="AH272" s="151" t="s">
        <v>119</v>
      </c>
      <c r="AI272" s="16"/>
      <c r="AJ272" s="17" t="n">
        <v>2</v>
      </c>
      <c r="AK272" s="17" t="n">
        <v>1</v>
      </c>
      <c r="AL272" s="17" t="n">
        <v>3</v>
      </c>
      <c r="AM272" s="17" t="n">
        <f aca="false">COUNTIF(S272:AH272,"y")</f>
        <v>1</v>
      </c>
      <c r="AN272" s="142" t="n">
        <f aca="false">SUM(AJ272:AL272)</f>
        <v>6</v>
      </c>
      <c r="AO272" s="16" t="n">
        <f aca="false">SUM(AJ272:AM272)</f>
        <v>7</v>
      </c>
    </row>
    <row r="273" customFormat="false" ht="16" hidden="false" customHeight="false" outlineLevel="0" collapsed="false">
      <c r="A273" s="16" t="s">
        <v>436</v>
      </c>
      <c r="B273" s="16" t="n">
        <v>272</v>
      </c>
      <c r="C273" s="156" t="s">
        <v>125</v>
      </c>
      <c r="D273" s="156" t="s">
        <v>126</v>
      </c>
      <c r="E273" s="156" t="s">
        <v>132</v>
      </c>
      <c r="F273" s="156" t="n">
        <v>3</v>
      </c>
      <c r="G273" s="156" t="s">
        <v>142</v>
      </c>
      <c r="H273" s="157" t="s">
        <v>25</v>
      </c>
      <c r="I273" s="136"/>
      <c r="J273" s="138"/>
      <c r="K273" s="138"/>
      <c r="L273" s="139"/>
      <c r="M273" s="139"/>
      <c r="N273" s="139"/>
      <c r="O273" s="150" t="n">
        <v>43435</v>
      </c>
      <c r="P273" s="16"/>
      <c r="Q273" s="16"/>
      <c r="R273" s="136"/>
      <c r="S273" s="147" t="s">
        <v>134</v>
      </c>
      <c r="T273" s="147" t="s">
        <v>121</v>
      </c>
      <c r="U273" s="147" t="s">
        <v>121</v>
      </c>
      <c r="V273" s="147" t="s">
        <v>119</v>
      </c>
      <c r="W273" s="151" t="s">
        <v>121</v>
      </c>
      <c r="X273" s="151" t="s">
        <v>119</v>
      </c>
      <c r="Y273" s="151"/>
      <c r="Z273" s="151"/>
      <c r="AA273" s="147"/>
      <c r="AB273" s="147"/>
      <c r="AC273" s="147" t="s">
        <v>134</v>
      </c>
      <c r="AD273" s="147"/>
      <c r="AE273" s="151"/>
      <c r="AF273" s="151" t="s">
        <v>121</v>
      </c>
      <c r="AG273" s="151" t="s">
        <v>134</v>
      </c>
      <c r="AH273" s="151" t="s">
        <v>119</v>
      </c>
      <c r="AI273" s="16"/>
      <c r="AJ273" s="17" t="n">
        <v>3</v>
      </c>
      <c r="AK273" s="17"/>
      <c r="AL273" s="17" t="n">
        <v>4</v>
      </c>
      <c r="AM273" s="17" t="n">
        <f aca="false">COUNTIF(S273:AH273,"y")</f>
        <v>3</v>
      </c>
      <c r="AN273" s="142" t="n">
        <f aca="false">SUM(AJ273:AL273)</f>
        <v>7</v>
      </c>
      <c r="AO273" s="16" t="n">
        <f aca="false">SUM(AJ273:AM273)</f>
        <v>10</v>
      </c>
    </row>
    <row r="274" customFormat="false" ht="16" hidden="false" customHeight="false" outlineLevel="0" collapsed="false">
      <c r="A274" s="16" t="s">
        <v>437</v>
      </c>
      <c r="B274" s="16" t="n">
        <v>273</v>
      </c>
      <c r="C274" s="148" t="s">
        <v>125</v>
      </c>
      <c r="D274" s="148" t="s">
        <v>131</v>
      </c>
      <c r="E274" s="148" t="s">
        <v>132</v>
      </c>
      <c r="F274" s="148" t="n">
        <v>4</v>
      </c>
      <c r="G274" s="148" t="s">
        <v>133</v>
      </c>
      <c r="H274" s="149" t="s">
        <v>136</v>
      </c>
      <c r="I274" s="136"/>
      <c r="J274" s="138"/>
      <c r="K274" s="138"/>
      <c r="L274" s="139"/>
      <c r="M274" s="139"/>
      <c r="N274" s="139"/>
      <c r="O274" s="150" t="n">
        <v>43436</v>
      </c>
      <c r="P274" s="16"/>
      <c r="Q274" s="16"/>
      <c r="R274" s="136"/>
      <c r="S274" s="147"/>
      <c r="T274" s="147" t="s">
        <v>119</v>
      </c>
      <c r="U274" s="147"/>
      <c r="V274" s="147" t="s">
        <v>120</v>
      </c>
      <c r="W274" s="151" t="s">
        <v>120</v>
      </c>
      <c r="X274" s="151"/>
      <c r="Y274" s="151"/>
      <c r="Z274" s="151" t="s">
        <v>121</v>
      </c>
      <c r="AA274" s="147" t="s">
        <v>134</v>
      </c>
      <c r="AB274" s="147"/>
      <c r="AC274" s="147"/>
      <c r="AD274" s="147" t="s">
        <v>121</v>
      </c>
      <c r="AE274" s="151" t="s">
        <v>134</v>
      </c>
      <c r="AF274" s="151" t="s">
        <v>119</v>
      </c>
      <c r="AG274" s="151" t="s">
        <v>119</v>
      </c>
      <c r="AH274" s="151"/>
      <c r="AI274" s="16"/>
      <c r="AJ274" s="17" t="n">
        <v>3</v>
      </c>
      <c r="AK274" s="17" t="n">
        <v>2</v>
      </c>
      <c r="AL274" s="17" t="n">
        <v>2</v>
      </c>
      <c r="AM274" s="17" t="n">
        <f aca="false">COUNTIF(S274:AH274,"y")</f>
        <v>2</v>
      </c>
      <c r="AN274" s="142" t="n">
        <f aca="false">SUM(AJ274:AL274)</f>
        <v>7</v>
      </c>
      <c r="AO274" s="16" t="n">
        <f aca="false">SUM(AJ274:AM274)</f>
        <v>9</v>
      </c>
    </row>
    <row r="275" customFormat="false" ht="16" hidden="false" customHeight="false" outlineLevel="0" collapsed="false">
      <c r="A275" s="16" t="s">
        <v>438</v>
      </c>
      <c r="B275" s="16" t="n">
        <v>274</v>
      </c>
      <c r="C275" s="143" t="s">
        <v>125</v>
      </c>
      <c r="D275" s="143" t="s">
        <v>126</v>
      </c>
      <c r="E275" s="143" t="s">
        <v>127</v>
      </c>
      <c r="F275" s="143" t="s">
        <v>150</v>
      </c>
      <c r="G275" s="143" t="s">
        <v>150</v>
      </c>
      <c r="H275" s="144" t="s">
        <v>129</v>
      </c>
      <c r="I275" s="143" t="s">
        <v>94</v>
      </c>
      <c r="J275" s="163"/>
      <c r="K275" s="163"/>
      <c r="L275" s="139"/>
      <c r="M275" s="139"/>
      <c r="N275" s="139"/>
      <c r="O275" s="16"/>
      <c r="P275" s="16"/>
      <c r="Q275" s="16"/>
      <c r="R275" s="164"/>
      <c r="S275" s="145"/>
      <c r="T275" s="145" t="s">
        <v>134</v>
      </c>
      <c r="U275" s="145"/>
      <c r="V275" s="146"/>
      <c r="W275" s="146" t="s">
        <v>121</v>
      </c>
      <c r="X275" s="146"/>
      <c r="Y275" s="145"/>
      <c r="Z275" s="145"/>
      <c r="AA275" s="145"/>
      <c r="AB275" s="147"/>
      <c r="AC275" s="147"/>
      <c r="AD275" s="147"/>
      <c r="AE275" s="147"/>
      <c r="AF275" s="147"/>
      <c r="AG275" s="147"/>
      <c r="AH275" s="147"/>
      <c r="AI275" s="16"/>
      <c r="AJ275" s="17"/>
      <c r="AK275" s="17" t="n">
        <v>1</v>
      </c>
      <c r="AL275" s="17" t="n">
        <v>1</v>
      </c>
      <c r="AM275" s="17" t="n">
        <f aca="false">COUNTIF(S275:AH275,"y")</f>
        <v>1</v>
      </c>
      <c r="AN275" s="142" t="n">
        <f aca="false">SUM(AJ275:AL275)</f>
        <v>2</v>
      </c>
      <c r="AO275" s="16" t="n">
        <f aca="false">SUM(AJ275:AM275)</f>
        <v>3</v>
      </c>
    </row>
    <row r="276" customFormat="false" ht="16" hidden="false" customHeight="false" outlineLevel="0" collapsed="false">
      <c r="A276" s="16" t="s">
        <v>439</v>
      </c>
      <c r="B276" s="16" t="n">
        <v>275</v>
      </c>
      <c r="C276" s="156" t="s">
        <v>125</v>
      </c>
      <c r="D276" s="156" t="s">
        <v>126</v>
      </c>
      <c r="E276" s="156" t="s">
        <v>132</v>
      </c>
      <c r="F276" s="156" t="n">
        <v>3</v>
      </c>
      <c r="G276" s="156" t="s">
        <v>142</v>
      </c>
      <c r="H276" s="157" t="s">
        <v>156</v>
      </c>
      <c r="I276" s="136"/>
      <c r="J276" s="138"/>
      <c r="K276" s="138"/>
      <c r="L276" s="139"/>
      <c r="M276" s="139"/>
      <c r="N276" s="139"/>
      <c r="O276" s="150" t="n">
        <v>43435</v>
      </c>
      <c r="P276" s="16"/>
      <c r="Q276" s="16"/>
      <c r="R276" s="136"/>
      <c r="S276" s="147" t="s">
        <v>121</v>
      </c>
      <c r="T276" s="147"/>
      <c r="U276" s="147" t="s">
        <v>121</v>
      </c>
      <c r="V276" s="147"/>
      <c r="W276" s="151" t="s">
        <v>120</v>
      </c>
      <c r="X276" s="151" t="s">
        <v>121</v>
      </c>
      <c r="Y276" s="151" t="s">
        <v>120</v>
      </c>
      <c r="Z276" s="151" t="s">
        <v>119</v>
      </c>
      <c r="AA276" s="147" t="s">
        <v>119</v>
      </c>
      <c r="AB276" s="147" t="s">
        <v>119</v>
      </c>
      <c r="AC276" s="147" t="s">
        <v>134</v>
      </c>
      <c r="AD276" s="147"/>
      <c r="AE276" s="151"/>
      <c r="AF276" s="151"/>
      <c r="AG276" s="151"/>
      <c r="AH276" s="151" t="s">
        <v>120</v>
      </c>
      <c r="AI276" s="16"/>
      <c r="AJ276" s="17" t="n">
        <v>3</v>
      </c>
      <c r="AK276" s="17" t="n">
        <v>3</v>
      </c>
      <c r="AL276" s="17" t="n">
        <v>3</v>
      </c>
      <c r="AM276" s="17" t="n">
        <f aca="false">COUNTIF(S276:AH276,"y")</f>
        <v>1</v>
      </c>
      <c r="AN276" s="142" t="n">
        <f aca="false">SUM(AJ276:AL276)</f>
        <v>9</v>
      </c>
      <c r="AO276" s="16" t="n">
        <f aca="false">SUM(AJ276:AM276)</f>
        <v>10</v>
      </c>
    </row>
    <row r="277" customFormat="false" ht="16" hidden="false" customHeight="false" outlineLevel="0" collapsed="false">
      <c r="A277" s="16" t="s">
        <v>440</v>
      </c>
      <c r="B277" s="16" t="n">
        <v>276</v>
      </c>
      <c r="C277" s="148" t="s">
        <v>125</v>
      </c>
      <c r="D277" s="148" t="s">
        <v>126</v>
      </c>
      <c r="E277" s="148" t="s">
        <v>132</v>
      </c>
      <c r="F277" s="148" t="n">
        <v>4</v>
      </c>
      <c r="G277" s="148" t="s">
        <v>133</v>
      </c>
      <c r="H277" s="149" t="s">
        <v>156</v>
      </c>
      <c r="I277" s="136"/>
      <c r="J277" s="138"/>
      <c r="K277" s="138"/>
      <c r="L277" s="139"/>
      <c r="M277" s="139"/>
      <c r="N277" s="139"/>
      <c r="O277" s="150" t="n">
        <v>43436</v>
      </c>
      <c r="P277" s="16"/>
      <c r="Q277" s="16"/>
      <c r="R277" s="136"/>
      <c r="S277" s="147" t="s">
        <v>119</v>
      </c>
      <c r="T277" s="147"/>
      <c r="U277" s="147"/>
      <c r="V277" s="147"/>
      <c r="W277" s="151"/>
      <c r="X277" s="151" t="s">
        <v>134</v>
      </c>
      <c r="Y277" s="151" t="s">
        <v>119</v>
      </c>
      <c r="Z277" s="151"/>
      <c r="AA277" s="147" t="s">
        <v>134</v>
      </c>
      <c r="AB277" s="147"/>
      <c r="AC277" s="147" t="s">
        <v>119</v>
      </c>
      <c r="AD277" s="147" t="s">
        <v>120</v>
      </c>
      <c r="AE277" s="151" t="s">
        <v>134</v>
      </c>
      <c r="AF277" s="151" t="s">
        <v>119</v>
      </c>
      <c r="AG277" s="151" t="s">
        <v>119</v>
      </c>
      <c r="AH277" s="151" t="s">
        <v>119</v>
      </c>
      <c r="AI277" s="16"/>
      <c r="AJ277" s="17" t="n">
        <v>6</v>
      </c>
      <c r="AK277" s="17" t="n">
        <v>1</v>
      </c>
      <c r="AL277" s="17"/>
      <c r="AM277" s="17" t="n">
        <f aca="false">COUNTIF(S277:AH277,"y")</f>
        <v>3</v>
      </c>
      <c r="AN277" s="142" t="n">
        <f aca="false">SUM(AJ277:AL277)</f>
        <v>7</v>
      </c>
      <c r="AO277" s="16" t="n">
        <f aca="false">SUM(AJ277:AM277)</f>
        <v>10</v>
      </c>
    </row>
    <row r="278" customFormat="false" ht="16" hidden="false" customHeight="false" outlineLevel="0" collapsed="false">
      <c r="A278" s="136" t="s">
        <v>375</v>
      </c>
      <c r="B278" s="16" t="n">
        <v>277</v>
      </c>
      <c r="C278" s="162" t="s">
        <v>125</v>
      </c>
      <c r="D278" s="162" t="s">
        <v>126</v>
      </c>
      <c r="E278" s="162" t="s">
        <v>132</v>
      </c>
      <c r="F278" s="170" t="s">
        <v>182</v>
      </c>
      <c r="G278" s="170" t="s">
        <v>182</v>
      </c>
      <c r="H278" s="169" t="s">
        <v>129</v>
      </c>
      <c r="I278" s="136"/>
      <c r="J278" s="138"/>
      <c r="K278" s="138"/>
      <c r="L278" s="138"/>
      <c r="M278" s="138"/>
      <c r="N278" s="138"/>
      <c r="O278" s="155"/>
      <c r="P278" s="176"/>
      <c r="Q278" s="176"/>
      <c r="R278" s="136"/>
      <c r="S278" s="147"/>
      <c r="T278" s="147" t="s">
        <v>121</v>
      </c>
      <c r="U278" s="147"/>
      <c r="V278" s="147" t="s">
        <v>121</v>
      </c>
      <c r="W278" s="151" t="s">
        <v>119</v>
      </c>
      <c r="X278" s="151" t="s">
        <v>120</v>
      </c>
      <c r="Y278" s="151" t="s">
        <v>120</v>
      </c>
      <c r="Z278" s="151" t="s">
        <v>121</v>
      </c>
      <c r="AA278" s="147"/>
      <c r="AB278" s="147" t="s">
        <v>120</v>
      </c>
      <c r="AC278" s="147"/>
      <c r="AD278" s="147"/>
      <c r="AE278" s="151" t="s">
        <v>119</v>
      </c>
      <c r="AF278" s="151" t="s">
        <v>119</v>
      </c>
      <c r="AG278" s="151"/>
      <c r="AH278" s="151" t="s">
        <v>120</v>
      </c>
      <c r="AI278" s="16"/>
      <c r="AJ278" s="17" t="n">
        <v>3</v>
      </c>
      <c r="AK278" s="17" t="n">
        <v>4</v>
      </c>
      <c r="AL278" s="17" t="n">
        <v>3</v>
      </c>
      <c r="AM278" s="17" t="n">
        <f aca="false">COUNTIF(S278:AH278,"y")</f>
        <v>0</v>
      </c>
      <c r="AN278" s="142" t="n">
        <f aca="false">SUM(AJ278:AL278)</f>
        <v>10</v>
      </c>
      <c r="AO278" s="16" t="n">
        <f aca="false">SUM(AJ278:AM278)</f>
        <v>10</v>
      </c>
    </row>
    <row r="279" customFormat="false" ht="16" hidden="false" customHeight="false" outlineLevel="0" collapsed="false">
      <c r="A279" s="174" t="s">
        <v>441</v>
      </c>
      <c r="B279" s="16" t="n">
        <v>278</v>
      </c>
      <c r="C279" s="158" t="s">
        <v>125</v>
      </c>
      <c r="D279" s="158" t="s">
        <v>131</v>
      </c>
      <c r="E279" s="158" t="s">
        <v>127</v>
      </c>
      <c r="F279" s="158" t="n">
        <v>13</v>
      </c>
      <c r="G279" s="158" t="s">
        <v>144</v>
      </c>
      <c r="H279" s="159" t="s">
        <v>25</v>
      </c>
      <c r="I279" s="136"/>
      <c r="J279" s="180" t="s">
        <v>197</v>
      </c>
      <c r="K279" s="139" t="s">
        <v>137</v>
      </c>
      <c r="L279" s="139" t="s">
        <v>394</v>
      </c>
      <c r="M279" s="139"/>
      <c r="N279" s="139"/>
      <c r="O279" s="155" t="n">
        <v>43445</v>
      </c>
      <c r="P279" s="16"/>
      <c r="Q279" s="16"/>
      <c r="R279" s="136"/>
      <c r="S279" s="145"/>
      <c r="T279" s="145" t="s">
        <v>121</v>
      </c>
      <c r="U279" s="145"/>
      <c r="V279" s="146"/>
      <c r="W279" s="146"/>
      <c r="X279" s="146"/>
      <c r="Y279" s="145"/>
      <c r="Z279" s="145"/>
      <c r="AA279" s="145"/>
      <c r="AB279" s="147"/>
      <c r="AC279" s="147"/>
      <c r="AD279" s="147"/>
      <c r="AE279" s="147"/>
      <c r="AF279" s="147"/>
      <c r="AG279" s="147"/>
      <c r="AH279" s="147"/>
      <c r="AI279" s="16"/>
      <c r="AJ279" s="17"/>
      <c r="AK279" s="17"/>
      <c r="AL279" s="17" t="n">
        <v>1</v>
      </c>
      <c r="AM279" s="17" t="n">
        <f aca="false">COUNTIF(S279:AH279,"y")</f>
        <v>0</v>
      </c>
      <c r="AN279" s="142" t="n">
        <f aca="false">SUM(AJ279:AL279)</f>
        <v>1</v>
      </c>
      <c r="AO279" s="16" t="n">
        <f aca="false">SUM(AJ279:AM279)</f>
        <v>1</v>
      </c>
    </row>
    <row r="280" customFormat="false" ht="16" hidden="false" customHeight="false" outlineLevel="0" collapsed="false">
      <c r="A280" s="16" t="s">
        <v>442</v>
      </c>
      <c r="B280" s="16" t="n">
        <v>279</v>
      </c>
      <c r="C280" s="143" t="s">
        <v>125</v>
      </c>
      <c r="D280" s="143" t="s">
        <v>126</v>
      </c>
      <c r="E280" s="143" t="s">
        <v>127</v>
      </c>
      <c r="F280" s="143" t="s">
        <v>128</v>
      </c>
      <c r="G280" s="143" t="s">
        <v>128</v>
      </c>
      <c r="H280" s="144" t="s">
        <v>129</v>
      </c>
      <c r="I280" s="136"/>
      <c r="J280" s="138"/>
      <c r="K280" s="138"/>
      <c r="L280" s="139"/>
      <c r="M280" s="139"/>
      <c r="N280" s="139"/>
      <c r="O280" s="16"/>
      <c r="P280" s="16"/>
      <c r="Q280" s="16"/>
      <c r="R280" s="136"/>
      <c r="S280" s="145" t="s">
        <v>120</v>
      </c>
      <c r="T280" s="145"/>
      <c r="U280" s="145"/>
      <c r="V280" s="146"/>
      <c r="W280" s="146" t="s">
        <v>120</v>
      </c>
      <c r="X280" s="146"/>
      <c r="Y280" s="145"/>
      <c r="Z280" s="145"/>
      <c r="AA280" s="145"/>
      <c r="AB280" s="147"/>
      <c r="AC280" s="147"/>
      <c r="AD280" s="147"/>
      <c r="AE280" s="147"/>
      <c r="AF280" s="147"/>
      <c r="AG280" s="147"/>
      <c r="AH280" s="147"/>
      <c r="AI280" s="16"/>
      <c r="AJ280" s="17"/>
      <c r="AK280" s="17" t="n">
        <v>2</v>
      </c>
      <c r="AL280" s="17" t="n">
        <v>2</v>
      </c>
      <c r="AM280" s="17" t="n">
        <f aca="false">COUNTIF(S280:AH280,"y")</f>
        <v>0</v>
      </c>
      <c r="AN280" s="142" t="n">
        <f aca="false">SUM(AJ280:AL280)</f>
        <v>4</v>
      </c>
      <c r="AO280" s="16" t="n">
        <f aca="false">SUM(AJ280:AM280)</f>
        <v>4</v>
      </c>
    </row>
    <row r="281" customFormat="false" ht="16" hidden="false" customHeight="false" outlineLevel="0" collapsed="false">
      <c r="A281" s="136" t="s">
        <v>443</v>
      </c>
      <c r="B281" s="16" t="n">
        <v>280</v>
      </c>
      <c r="C281" s="156" t="s">
        <v>125</v>
      </c>
      <c r="D281" s="156" t="s">
        <v>126</v>
      </c>
      <c r="E281" s="156" t="s">
        <v>132</v>
      </c>
      <c r="F281" s="156" t="n">
        <v>3</v>
      </c>
      <c r="G281" s="156" t="s">
        <v>142</v>
      </c>
      <c r="H281" s="157" t="s">
        <v>158</v>
      </c>
      <c r="I281" s="136"/>
      <c r="J281" s="138"/>
      <c r="K281" s="138"/>
      <c r="L281" s="138"/>
      <c r="M281" s="138"/>
      <c r="N281" s="138"/>
      <c r="O281" s="150" t="n">
        <v>43435</v>
      </c>
      <c r="P281" s="136"/>
      <c r="Q281" s="136"/>
      <c r="R281" s="136"/>
      <c r="S281" s="147"/>
      <c r="T281" s="147" t="s">
        <v>119</v>
      </c>
      <c r="U281" s="147"/>
      <c r="V281" s="147" t="s">
        <v>119</v>
      </c>
      <c r="W281" s="151" t="s">
        <v>121</v>
      </c>
      <c r="X281" s="151" t="s">
        <v>121</v>
      </c>
      <c r="Y281" s="151"/>
      <c r="Z281" s="151" t="s">
        <v>121</v>
      </c>
      <c r="AA281" s="147"/>
      <c r="AB281" s="147" t="s">
        <v>121</v>
      </c>
      <c r="AC281" s="147"/>
      <c r="AD281" s="147"/>
      <c r="AE281" s="151" t="s">
        <v>120</v>
      </c>
      <c r="AF281" s="151"/>
      <c r="AG281" s="151" t="s">
        <v>120</v>
      </c>
      <c r="AH281" s="151"/>
      <c r="AI281" s="16"/>
      <c r="AJ281" s="17" t="n">
        <v>2</v>
      </c>
      <c r="AK281" s="17" t="n">
        <v>2</v>
      </c>
      <c r="AL281" s="17" t="n">
        <v>4</v>
      </c>
      <c r="AM281" s="17" t="n">
        <f aca="false">COUNTIF(S281:AH281,"y")</f>
        <v>0</v>
      </c>
      <c r="AN281" s="142" t="n">
        <f aca="false">SUM(AJ281:AL281)</f>
        <v>8</v>
      </c>
      <c r="AO281" s="16" t="n">
        <f aca="false">SUM(AJ281:AM281)</f>
        <v>8</v>
      </c>
    </row>
    <row r="282" customFormat="false" ht="16" hidden="false" customHeight="false" outlineLevel="0" collapsed="false">
      <c r="A282" s="16" t="s">
        <v>444</v>
      </c>
      <c r="B282" s="16" t="n">
        <v>281</v>
      </c>
      <c r="C282" s="143" t="s">
        <v>125</v>
      </c>
      <c r="D282" s="143" t="s">
        <v>126</v>
      </c>
      <c r="E282" s="143" t="s">
        <v>127</v>
      </c>
      <c r="F282" s="143" t="s">
        <v>128</v>
      </c>
      <c r="G282" s="143" t="s">
        <v>128</v>
      </c>
      <c r="H282" s="144" t="s">
        <v>129</v>
      </c>
      <c r="I282" s="136"/>
      <c r="J282" s="138"/>
      <c r="K282" s="138"/>
      <c r="L282" s="139"/>
      <c r="M282" s="139"/>
      <c r="N282" s="139"/>
      <c r="O282" s="16"/>
      <c r="P282" s="16"/>
      <c r="Q282" s="16"/>
      <c r="R282" s="136"/>
      <c r="S282" s="145" t="s">
        <v>121</v>
      </c>
      <c r="T282" s="145"/>
      <c r="U282" s="145"/>
      <c r="V282" s="146" t="s">
        <v>119</v>
      </c>
      <c r="W282" s="146"/>
      <c r="X282" s="146"/>
      <c r="Y282" s="145"/>
      <c r="Z282" s="145"/>
      <c r="AA282" s="145"/>
      <c r="AB282" s="147"/>
      <c r="AC282" s="147"/>
      <c r="AD282" s="147"/>
      <c r="AE282" s="147"/>
      <c r="AF282" s="147"/>
      <c r="AG282" s="147"/>
      <c r="AH282" s="147"/>
      <c r="AI282" s="16"/>
      <c r="AJ282" s="17" t="n">
        <v>1</v>
      </c>
      <c r="AK282" s="17" t="n">
        <v>1</v>
      </c>
      <c r="AL282" s="17" t="n">
        <v>2</v>
      </c>
      <c r="AM282" s="17" t="n">
        <f aca="false">COUNTIF(S282:AH282,"y")</f>
        <v>0</v>
      </c>
      <c r="AN282" s="142" t="n">
        <f aca="false">SUM(AJ282:AL282)</f>
        <v>4</v>
      </c>
      <c r="AO282" s="16" t="n">
        <f aca="false">SUM(AJ282:AM282)</f>
        <v>4</v>
      </c>
    </row>
    <row r="283" customFormat="false" ht="16" hidden="false" customHeight="false" outlineLevel="0" collapsed="false">
      <c r="A283" s="136" t="s">
        <v>445</v>
      </c>
      <c r="B283" s="16" t="n">
        <v>282</v>
      </c>
      <c r="C283" s="148" t="s">
        <v>125</v>
      </c>
      <c r="D283" s="148" t="s">
        <v>126</v>
      </c>
      <c r="E283" s="148" t="s">
        <v>132</v>
      </c>
      <c r="F283" s="148" t="n">
        <v>4</v>
      </c>
      <c r="G283" s="148" t="s">
        <v>133</v>
      </c>
      <c r="H283" s="149" t="s">
        <v>27</v>
      </c>
      <c r="I283" s="136"/>
      <c r="J283" s="138"/>
      <c r="K283" s="138"/>
      <c r="L283" s="138"/>
      <c r="M283" s="138"/>
      <c r="N283" s="138"/>
      <c r="O283" s="150" t="n">
        <v>43436</v>
      </c>
      <c r="P283" s="136"/>
      <c r="Q283" s="136"/>
      <c r="R283" s="136"/>
      <c r="S283" s="147" t="s">
        <v>121</v>
      </c>
      <c r="T283" s="147"/>
      <c r="U283" s="147"/>
      <c r="V283" s="147"/>
      <c r="W283" s="151" t="s">
        <v>119</v>
      </c>
      <c r="X283" s="151" t="s">
        <v>120</v>
      </c>
      <c r="Y283" s="151"/>
      <c r="Z283" s="151" t="s">
        <v>121</v>
      </c>
      <c r="AA283" s="147"/>
      <c r="AB283" s="147" t="s">
        <v>120</v>
      </c>
      <c r="AC283" s="147" t="s">
        <v>119</v>
      </c>
      <c r="AD283" s="147"/>
      <c r="AE283" s="151"/>
      <c r="AF283" s="151" t="s">
        <v>134</v>
      </c>
      <c r="AG283" s="151" t="s">
        <v>134</v>
      </c>
      <c r="AH283" s="151" t="s">
        <v>121</v>
      </c>
      <c r="AI283" s="16"/>
      <c r="AJ283" s="17" t="n">
        <v>2</v>
      </c>
      <c r="AK283" s="17" t="n">
        <v>2</v>
      </c>
      <c r="AL283" s="17" t="n">
        <v>3</v>
      </c>
      <c r="AM283" s="17" t="n">
        <f aca="false">COUNTIF(S283:AH283,"y")</f>
        <v>2</v>
      </c>
      <c r="AN283" s="142" t="n">
        <f aca="false">SUM(AJ283:AL283)</f>
        <v>7</v>
      </c>
      <c r="AO283" s="16" t="n">
        <f aca="false">SUM(AJ283:AM283)</f>
        <v>9</v>
      </c>
    </row>
    <row r="284" customFormat="false" ht="16" hidden="false" customHeight="false" outlineLevel="0" collapsed="false">
      <c r="A284" s="136" t="s">
        <v>446</v>
      </c>
      <c r="B284" s="16" t="n">
        <v>283</v>
      </c>
      <c r="C284" s="162" t="s">
        <v>125</v>
      </c>
      <c r="D284" s="162" t="s">
        <v>131</v>
      </c>
      <c r="E284" s="162" t="s">
        <v>132</v>
      </c>
      <c r="F284" s="170" t="s">
        <v>182</v>
      </c>
      <c r="G284" s="170" t="s">
        <v>182</v>
      </c>
      <c r="H284" s="169" t="s">
        <v>129</v>
      </c>
      <c r="I284" s="136"/>
      <c r="J284" s="138"/>
      <c r="K284" s="138"/>
      <c r="L284" s="138"/>
      <c r="M284" s="138"/>
      <c r="N284" s="138"/>
      <c r="O284" s="136"/>
      <c r="P284" s="136"/>
      <c r="Q284" s="136"/>
      <c r="R284" s="136"/>
      <c r="S284" s="147" t="s">
        <v>121</v>
      </c>
      <c r="T284" s="147"/>
      <c r="U284" s="147" t="s">
        <v>119</v>
      </c>
      <c r="V284" s="147"/>
      <c r="W284" s="151"/>
      <c r="X284" s="151"/>
      <c r="Y284" s="151" t="s">
        <v>134</v>
      </c>
      <c r="Z284" s="151"/>
      <c r="AA284" s="147"/>
      <c r="AB284" s="147" t="s">
        <v>119</v>
      </c>
      <c r="AC284" s="147" t="s">
        <v>121</v>
      </c>
      <c r="AD284" s="147" t="s">
        <v>121</v>
      </c>
      <c r="AE284" s="151"/>
      <c r="AF284" s="151" t="s">
        <v>121</v>
      </c>
      <c r="AG284" s="151" t="s">
        <v>121</v>
      </c>
      <c r="AH284" s="151"/>
      <c r="AI284" s="16"/>
      <c r="AJ284" s="17" t="n">
        <v>2</v>
      </c>
      <c r="AK284" s="17"/>
      <c r="AL284" s="17" t="n">
        <v>5</v>
      </c>
      <c r="AM284" s="17" t="n">
        <f aca="false">COUNTIF(S284:AH284,"y")</f>
        <v>1</v>
      </c>
      <c r="AN284" s="142" t="n">
        <f aca="false">SUM(AJ284:AL284)</f>
        <v>7</v>
      </c>
      <c r="AO284" s="16" t="n">
        <f aca="false">SUM(AJ284:AM284)</f>
        <v>8</v>
      </c>
    </row>
    <row r="285" customFormat="false" ht="16" hidden="false" customHeight="false" outlineLevel="0" collapsed="false">
      <c r="A285" s="16" t="s">
        <v>447</v>
      </c>
      <c r="B285" s="16" t="n">
        <v>284</v>
      </c>
      <c r="C285" s="153" t="s">
        <v>125</v>
      </c>
      <c r="D285" s="153" t="s">
        <v>126</v>
      </c>
      <c r="E285" s="153" t="s">
        <v>127</v>
      </c>
      <c r="F285" s="153"/>
      <c r="G285" s="153"/>
      <c r="H285" s="153"/>
      <c r="I285" s="136"/>
      <c r="J285" s="138"/>
      <c r="K285" s="138"/>
      <c r="L285" s="139"/>
      <c r="M285" s="139"/>
      <c r="N285" s="139"/>
      <c r="O285" s="16"/>
      <c r="P285" s="16"/>
      <c r="Q285" s="16"/>
      <c r="R285" s="136"/>
      <c r="S285" s="145"/>
      <c r="T285" s="145"/>
      <c r="U285" s="145"/>
      <c r="V285" s="146" t="s">
        <v>120</v>
      </c>
      <c r="W285" s="146"/>
      <c r="X285" s="146" t="s">
        <v>134</v>
      </c>
      <c r="Y285" s="145"/>
      <c r="Z285" s="145"/>
      <c r="AA285" s="145"/>
      <c r="AB285" s="147"/>
      <c r="AC285" s="147"/>
      <c r="AD285" s="147"/>
      <c r="AE285" s="147"/>
      <c r="AF285" s="147"/>
      <c r="AG285" s="147"/>
      <c r="AH285" s="147"/>
      <c r="AI285" s="16"/>
      <c r="AJ285" s="17"/>
      <c r="AK285" s="17" t="n">
        <v>1</v>
      </c>
      <c r="AL285" s="17" t="n">
        <v>1</v>
      </c>
      <c r="AM285" s="17" t="n">
        <f aca="false">COUNTIF(S285:AH285,"y")</f>
        <v>1</v>
      </c>
      <c r="AN285" s="142" t="n">
        <f aca="false">SUM(AJ285:AL285)</f>
        <v>2</v>
      </c>
      <c r="AO285" s="16" t="n">
        <f aca="false">SUM(AJ285:AM285)</f>
        <v>3</v>
      </c>
    </row>
    <row r="286" customFormat="false" ht="16" hidden="false" customHeight="false" outlineLevel="0" collapsed="false">
      <c r="A286" s="136" t="s">
        <v>448</v>
      </c>
      <c r="B286" s="16" t="n">
        <v>285</v>
      </c>
      <c r="C286" s="156" t="s">
        <v>125</v>
      </c>
      <c r="D286" s="156" t="s">
        <v>131</v>
      </c>
      <c r="E286" s="156" t="s">
        <v>132</v>
      </c>
      <c r="F286" s="156" t="n">
        <v>3</v>
      </c>
      <c r="G286" s="156" t="s">
        <v>142</v>
      </c>
      <c r="H286" s="157" t="s">
        <v>25</v>
      </c>
      <c r="I286" s="136"/>
      <c r="J286" s="138"/>
      <c r="K286" s="138"/>
      <c r="L286" s="138"/>
      <c r="M286" s="138"/>
      <c r="N286" s="138"/>
      <c r="O286" s="150" t="n">
        <v>43435</v>
      </c>
      <c r="P286" s="136"/>
      <c r="Q286" s="136"/>
      <c r="R286" s="136"/>
      <c r="S286" s="147" t="s">
        <v>120</v>
      </c>
      <c r="T286" s="147" t="s">
        <v>121</v>
      </c>
      <c r="U286" s="147"/>
      <c r="V286" s="147"/>
      <c r="W286" s="151" t="s">
        <v>121</v>
      </c>
      <c r="X286" s="151" t="s">
        <v>120</v>
      </c>
      <c r="Y286" s="151" t="s">
        <v>120</v>
      </c>
      <c r="Z286" s="151" t="s">
        <v>121</v>
      </c>
      <c r="AA286" s="147" t="s">
        <v>121</v>
      </c>
      <c r="AB286" s="147" t="s">
        <v>134</v>
      </c>
      <c r="AC286" s="147"/>
      <c r="AD286" s="147" t="s">
        <v>121</v>
      </c>
      <c r="AE286" s="151" t="s">
        <v>119</v>
      </c>
      <c r="AF286" s="151" t="s">
        <v>119</v>
      </c>
      <c r="AG286" s="151" t="s">
        <v>119</v>
      </c>
      <c r="AH286" s="151" t="s">
        <v>134</v>
      </c>
      <c r="AI286" s="16"/>
      <c r="AJ286" s="17" t="n">
        <v>3</v>
      </c>
      <c r="AK286" s="17" t="n">
        <v>3</v>
      </c>
      <c r="AL286" s="17" t="n">
        <v>5</v>
      </c>
      <c r="AM286" s="17" t="n">
        <f aca="false">COUNTIF(S286:AH286,"y")</f>
        <v>2</v>
      </c>
      <c r="AN286" s="142" t="n">
        <f aca="false">SUM(AJ286:AL286)</f>
        <v>11</v>
      </c>
      <c r="AO286" s="16" t="n">
        <f aca="false">SUM(AJ286:AM286)</f>
        <v>13</v>
      </c>
    </row>
    <row r="287" customFormat="false" ht="16" hidden="false" customHeight="false" outlineLevel="0" collapsed="false">
      <c r="A287" s="136" t="s">
        <v>449</v>
      </c>
      <c r="B287" s="16" t="n">
        <v>286</v>
      </c>
      <c r="C287" s="148" t="s">
        <v>125</v>
      </c>
      <c r="D287" s="148" t="s">
        <v>131</v>
      </c>
      <c r="E287" s="148" t="s">
        <v>132</v>
      </c>
      <c r="F287" s="148" t="n">
        <v>4</v>
      </c>
      <c r="G287" s="148" t="s">
        <v>133</v>
      </c>
      <c r="H287" s="149" t="s">
        <v>25</v>
      </c>
      <c r="I287" s="136"/>
      <c r="J287" s="161"/>
      <c r="K287" s="139" t="s">
        <v>137</v>
      </c>
      <c r="L287" s="138" t="s">
        <v>446</v>
      </c>
      <c r="M287" s="138"/>
      <c r="N287" s="138"/>
      <c r="O287" s="150" t="n">
        <v>43436</v>
      </c>
      <c r="P287" s="136"/>
      <c r="Q287" s="136"/>
      <c r="R287" s="152"/>
      <c r="S287" s="145"/>
      <c r="T287" s="145" t="s">
        <v>119</v>
      </c>
      <c r="U287" s="145"/>
      <c r="V287" s="145"/>
      <c r="W287" s="146"/>
      <c r="X287" s="146"/>
      <c r="Y287" s="146"/>
      <c r="Z287" s="146"/>
      <c r="AA287" s="145"/>
      <c r="AB287" s="147"/>
      <c r="AC287" s="147"/>
      <c r="AD287" s="147"/>
      <c r="AE287" s="151"/>
      <c r="AF287" s="151"/>
      <c r="AG287" s="151" t="s">
        <v>120</v>
      </c>
      <c r="AH287" s="151"/>
      <c r="AI287" s="16"/>
      <c r="AJ287" s="17" t="n">
        <v>3</v>
      </c>
      <c r="AK287" s="17" t="n">
        <v>1</v>
      </c>
      <c r="AL287" s="17" t="n">
        <v>1</v>
      </c>
      <c r="AM287" s="17" t="n">
        <f aca="false">COUNTIF(S287:AH287,"y")</f>
        <v>0</v>
      </c>
      <c r="AN287" s="142" t="n">
        <f aca="false">SUM(AJ287:AL287)</f>
        <v>5</v>
      </c>
      <c r="AO287" s="16" t="n">
        <f aca="false">SUM(AJ287:AM287)</f>
        <v>5</v>
      </c>
    </row>
    <row r="288" customFormat="false" ht="16" hidden="false" customHeight="false" outlineLevel="0" collapsed="false">
      <c r="A288" s="16" t="s">
        <v>450</v>
      </c>
      <c r="B288" s="16" t="n">
        <v>287</v>
      </c>
      <c r="C288" s="165" t="s">
        <v>125</v>
      </c>
      <c r="D288" s="165" t="s">
        <v>126</v>
      </c>
      <c r="E288" s="165" t="s">
        <v>127</v>
      </c>
      <c r="F288" s="165" t="n">
        <v>14</v>
      </c>
      <c r="G288" s="165" t="s">
        <v>154</v>
      </c>
      <c r="H288" s="166" t="s">
        <v>25</v>
      </c>
      <c r="I288" s="136"/>
      <c r="J288" s="138"/>
      <c r="K288" s="138"/>
      <c r="L288" s="139"/>
      <c r="M288" s="139"/>
      <c r="N288" s="139"/>
      <c r="O288" s="155" t="n">
        <v>43446</v>
      </c>
      <c r="P288" s="16"/>
      <c r="Q288" s="16"/>
      <c r="R288" s="136"/>
      <c r="S288" s="145"/>
      <c r="T288" s="145"/>
      <c r="U288" s="145" t="s">
        <v>134</v>
      </c>
      <c r="V288" s="146"/>
      <c r="W288" s="146" t="s">
        <v>119</v>
      </c>
      <c r="X288" s="146"/>
      <c r="Y288" s="145"/>
      <c r="Z288" s="145"/>
      <c r="AA288" s="145"/>
      <c r="AB288" s="147"/>
      <c r="AC288" s="147"/>
      <c r="AD288" s="147"/>
      <c r="AE288" s="147"/>
      <c r="AF288" s="147"/>
      <c r="AG288" s="147"/>
      <c r="AH288" s="147"/>
      <c r="AI288" s="16"/>
      <c r="AJ288" s="17" t="n">
        <v>1</v>
      </c>
      <c r="AK288" s="17" t="n">
        <v>1</v>
      </c>
      <c r="AL288" s="17"/>
      <c r="AM288" s="17" t="n">
        <f aca="false">COUNTIF(S288:AH288,"y")</f>
        <v>1</v>
      </c>
      <c r="AN288" s="142" t="n">
        <f aca="false">SUM(AJ288:AL288)</f>
        <v>2</v>
      </c>
      <c r="AO288" s="16" t="n">
        <f aca="false">SUM(AJ288:AM288)</f>
        <v>3</v>
      </c>
    </row>
    <row r="289" customFormat="false" ht="16" hidden="false" customHeight="false" outlineLevel="0" collapsed="false">
      <c r="A289" s="16" t="s">
        <v>451</v>
      </c>
      <c r="B289" s="16" t="n">
        <v>288</v>
      </c>
      <c r="C289" s="165" t="s">
        <v>125</v>
      </c>
      <c r="D289" s="165" t="s">
        <v>126</v>
      </c>
      <c r="E289" s="165" t="s">
        <v>127</v>
      </c>
      <c r="F289" s="165" t="n">
        <v>14</v>
      </c>
      <c r="G289" s="165" t="s">
        <v>154</v>
      </c>
      <c r="H289" s="166" t="s">
        <v>136</v>
      </c>
      <c r="I289" s="136"/>
      <c r="J289" s="138"/>
      <c r="K289" s="138"/>
      <c r="L289" s="139"/>
      <c r="M289" s="139"/>
      <c r="N289" s="139"/>
      <c r="O289" s="155" t="n">
        <v>43446</v>
      </c>
      <c r="P289" s="16"/>
      <c r="Q289" s="16"/>
      <c r="R289" s="136"/>
      <c r="S289" s="145"/>
      <c r="T289" s="145"/>
      <c r="U289" s="145" t="s">
        <v>121</v>
      </c>
      <c r="V289" s="146"/>
      <c r="W289" s="146" t="s">
        <v>121</v>
      </c>
      <c r="X289" s="146"/>
      <c r="Y289" s="145"/>
      <c r="Z289" s="145"/>
      <c r="AA289" s="145"/>
      <c r="AB289" s="147"/>
      <c r="AC289" s="147"/>
      <c r="AD289" s="147"/>
      <c r="AE289" s="147"/>
      <c r="AF289" s="147"/>
      <c r="AG289" s="147"/>
      <c r="AH289" s="147"/>
      <c r="AI289" s="16"/>
      <c r="AJ289" s="17"/>
      <c r="AK289" s="17"/>
      <c r="AL289" s="17" t="n">
        <v>3</v>
      </c>
      <c r="AM289" s="17" t="n">
        <f aca="false">COUNTIF(S289:AH289,"y")</f>
        <v>0</v>
      </c>
      <c r="AN289" s="142" t="n">
        <f aca="false">SUM(AJ289:AL289)</f>
        <v>3</v>
      </c>
      <c r="AO289" s="16" t="n">
        <f aca="false">SUM(AJ289:AM289)</f>
        <v>3</v>
      </c>
    </row>
    <row r="290" customFormat="false" ht="16" hidden="false" customHeight="false" outlineLevel="0" collapsed="false">
      <c r="A290" s="16" t="s">
        <v>452</v>
      </c>
      <c r="B290" s="16" t="n">
        <v>289</v>
      </c>
      <c r="C290" s="153" t="s">
        <v>125</v>
      </c>
      <c r="D290" s="153" t="s">
        <v>126</v>
      </c>
      <c r="E290" s="153" t="s">
        <v>127</v>
      </c>
      <c r="F290" s="153" t="n">
        <v>10</v>
      </c>
      <c r="G290" s="153" t="s">
        <v>140</v>
      </c>
      <c r="H290" s="154" t="s">
        <v>27</v>
      </c>
      <c r="I290" s="136"/>
      <c r="J290" s="138"/>
      <c r="K290" s="138"/>
      <c r="L290" s="139"/>
      <c r="M290" s="139"/>
      <c r="N290" s="139"/>
      <c r="O290" s="155" t="n">
        <v>43442</v>
      </c>
      <c r="P290" s="16"/>
      <c r="Q290" s="16"/>
      <c r="R290" s="136"/>
      <c r="S290" s="145"/>
      <c r="T290" s="145" t="s">
        <v>119</v>
      </c>
      <c r="U290" s="146"/>
      <c r="V290" s="146"/>
      <c r="W290" s="140"/>
      <c r="X290" s="140" t="s">
        <v>120</v>
      </c>
      <c r="Y290" s="145"/>
      <c r="Z290" s="145"/>
      <c r="AA290" s="145"/>
      <c r="AB290" s="147"/>
      <c r="AC290" s="147"/>
      <c r="AD290" s="147"/>
      <c r="AE290" s="147"/>
      <c r="AF290" s="147"/>
      <c r="AG290" s="147"/>
      <c r="AH290" s="147"/>
      <c r="AI290" s="16"/>
      <c r="AJ290" s="17" t="n">
        <v>1</v>
      </c>
      <c r="AK290" s="17" t="n">
        <v>1</v>
      </c>
      <c r="AL290" s="17" t="n">
        <v>1</v>
      </c>
      <c r="AM290" s="17" t="n">
        <f aca="false">COUNTIF(S290:AH290,"y")</f>
        <v>0</v>
      </c>
      <c r="AN290" s="142" t="n">
        <f aca="false">SUM(AJ290:AL290)</f>
        <v>3</v>
      </c>
      <c r="AO290" s="16" t="n">
        <f aca="false">SUM(AJ290:AM290)</f>
        <v>3</v>
      </c>
    </row>
    <row r="291" customFormat="false" ht="16" hidden="false" customHeight="false" outlineLevel="0" collapsed="false">
      <c r="A291" s="16" t="s">
        <v>453</v>
      </c>
      <c r="B291" s="16" t="n">
        <v>290</v>
      </c>
      <c r="C291" s="143" t="s">
        <v>125</v>
      </c>
      <c r="D291" s="143" t="s">
        <v>131</v>
      </c>
      <c r="E291" s="143" t="s">
        <v>127</v>
      </c>
      <c r="F291" s="143" t="s">
        <v>150</v>
      </c>
      <c r="G291" s="143" t="s">
        <v>150</v>
      </c>
      <c r="H291" s="144" t="s">
        <v>129</v>
      </c>
      <c r="I291" s="143" t="s">
        <v>94</v>
      </c>
      <c r="J291" s="181" t="s">
        <v>197</v>
      </c>
      <c r="K291" s="163"/>
      <c r="L291" s="139"/>
      <c r="M291" s="139"/>
      <c r="N291" s="139"/>
      <c r="O291" s="16"/>
      <c r="P291" s="16"/>
      <c r="Q291" s="16"/>
      <c r="R291" s="164"/>
      <c r="S291" s="145"/>
      <c r="T291" s="145" t="s">
        <v>121</v>
      </c>
      <c r="U291" s="146"/>
      <c r="V291" s="146"/>
      <c r="W291" s="140"/>
      <c r="X291" s="140"/>
      <c r="Y291" s="145"/>
      <c r="Z291" s="145"/>
      <c r="AA291" s="145"/>
      <c r="AB291" s="147"/>
      <c r="AC291" s="147"/>
      <c r="AD291" s="147"/>
      <c r="AE291" s="147"/>
      <c r="AF291" s="147"/>
      <c r="AG291" s="147"/>
      <c r="AH291" s="147"/>
      <c r="AI291" s="16"/>
      <c r="AJ291" s="17"/>
      <c r="AK291" s="17"/>
      <c r="AL291" s="17" t="n">
        <v>1</v>
      </c>
      <c r="AM291" s="17" t="n">
        <f aca="false">COUNTIF(S291:AH291,"y")</f>
        <v>0</v>
      </c>
      <c r="AN291" s="142" t="n">
        <f aca="false">SUM(AJ291:AL291)</f>
        <v>1</v>
      </c>
      <c r="AO291" s="16" t="n">
        <f aca="false">SUM(AJ291:AM291)</f>
        <v>1</v>
      </c>
    </row>
    <row r="292" customFormat="false" ht="16" hidden="false" customHeight="false" outlineLevel="0" collapsed="false">
      <c r="A292" s="184" t="s">
        <v>454</v>
      </c>
      <c r="B292" s="184" t="n">
        <v>291</v>
      </c>
      <c r="C292" s="185" t="s">
        <v>125</v>
      </c>
      <c r="D292" s="185" t="s">
        <v>126</v>
      </c>
      <c r="E292" s="153" t="s">
        <v>127</v>
      </c>
      <c r="F292" s="153"/>
      <c r="G292" s="153"/>
      <c r="H292" s="153"/>
      <c r="I292" s="152"/>
      <c r="J292" s="137" t="s">
        <v>455</v>
      </c>
      <c r="K292" s="186"/>
      <c r="L292" s="187"/>
      <c r="M292" s="187"/>
      <c r="N292" s="187"/>
      <c r="O292" s="184"/>
      <c r="P292" s="184"/>
      <c r="Q292" s="184"/>
      <c r="R292" s="152"/>
      <c r="S292" s="145" t="s">
        <v>134</v>
      </c>
      <c r="T292" s="145"/>
      <c r="U292" s="146"/>
      <c r="V292" s="146"/>
      <c r="W292" s="140" t="s">
        <v>121</v>
      </c>
      <c r="X292" s="140"/>
      <c r="Y292" s="145"/>
      <c r="Z292" s="145"/>
      <c r="AA292" s="145"/>
      <c r="AB292" s="147"/>
      <c r="AC292" s="147"/>
      <c r="AD292" s="147"/>
      <c r="AE292" s="147"/>
      <c r="AF292" s="147"/>
      <c r="AG292" s="147"/>
      <c r="AH292" s="147"/>
      <c r="AI292" s="16"/>
      <c r="AJ292" s="17"/>
      <c r="AK292" s="17"/>
      <c r="AL292" s="17" t="n">
        <v>1</v>
      </c>
      <c r="AM292" s="17" t="n">
        <f aca="false">COUNTIF(S292:AH292,"y")</f>
        <v>1</v>
      </c>
      <c r="AN292" s="142" t="n">
        <f aca="false">SUM(AJ292:AL292)</f>
        <v>1</v>
      </c>
      <c r="AO292" s="16" t="n">
        <f aca="false">SUM(AJ292:AM292)</f>
        <v>2</v>
      </c>
    </row>
    <row r="293" customFormat="false" ht="16" hidden="false" customHeight="false" outlineLevel="0" collapsed="false">
      <c r="A293" s="136" t="s">
        <v>456</v>
      </c>
      <c r="B293" s="16" t="n">
        <v>292</v>
      </c>
      <c r="C293" s="156" t="s">
        <v>125</v>
      </c>
      <c r="D293" s="156" t="s">
        <v>131</v>
      </c>
      <c r="E293" s="156" t="s">
        <v>132</v>
      </c>
      <c r="F293" s="156" t="n">
        <v>3</v>
      </c>
      <c r="G293" s="156" t="s">
        <v>142</v>
      </c>
      <c r="H293" s="157" t="s">
        <v>25</v>
      </c>
      <c r="I293" s="136"/>
      <c r="J293" s="138"/>
      <c r="K293" s="138"/>
      <c r="L293" s="138"/>
      <c r="M293" s="138"/>
      <c r="N293" s="138"/>
      <c r="O293" s="150" t="n">
        <v>43435</v>
      </c>
      <c r="P293" s="136"/>
      <c r="Q293" s="136"/>
      <c r="R293" s="136"/>
      <c r="S293" s="147" t="s">
        <v>120</v>
      </c>
      <c r="T293" s="147" t="s">
        <v>134</v>
      </c>
      <c r="U293" s="147" t="s">
        <v>119</v>
      </c>
      <c r="V293" s="147" t="s">
        <v>134</v>
      </c>
      <c r="W293" s="151" t="s">
        <v>120</v>
      </c>
      <c r="X293" s="151"/>
      <c r="Y293" s="151" t="s">
        <v>121</v>
      </c>
      <c r="Z293" s="151"/>
      <c r="AA293" s="147" t="s">
        <v>119</v>
      </c>
      <c r="AB293" s="147"/>
      <c r="AC293" s="147" t="s">
        <v>121</v>
      </c>
      <c r="AD293" s="147"/>
      <c r="AE293" s="151"/>
      <c r="AF293" s="151" t="s">
        <v>134</v>
      </c>
      <c r="AG293" s="151"/>
      <c r="AH293" s="151" t="s">
        <v>121</v>
      </c>
      <c r="AI293" s="16"/>
      <c r="AJ293" s="17" t="n">
        <v>2</v>
      </c>
      <c r="AK293" s="17" t="n">
        <v>2</v>
      </c>
      <c r="AL293" s="17" t="n">
        <v>3</v>
      </c>
      <c r="AM293" s="17" t="n">
        <f aca="false">COUNTIF(S293:AH293,"y")</f>
        <v>3</v>
      </c>
      <c r="AN293" s="142" t="n">
        <f aca="false">SUM(AJ293:AL293)</f>
        <v>7</v>
      </c>
      <c r="AO293" s="16" t="n">
        <f aca="false">SUM(AJ293:AM293)</f>
        <v>10</v>
      </c>
    </row>
    <row r="294" customFormat="false" ht="16" hidden="false" customHeight="false" outlineLevel="0" collapsed="false">
      <c r="A294" s="174" t="s">
        <v>457</v>
      </c>
      <c r="B294" s="16" t="n">
        <v>293</v>
      </c>
      <c r="C294" s="158" t="s">
        <v>125</v>
      </c>
      <c r="D294" s="158" t="s">
        <v>131</v>
      </c>
      <c r="E294" s="158" t="s">
        <v>127</v>
      </c>
      <c r="F294" s="158" t="n">
        <v>13</v>
      </c>
      <c r="G294" s="158" t="s">
        <v>144</v>
      </c>
      <c r="H294" s="159" t="s">
        <v>156</v>
      </c>
      <c r="I294" s="136"/>
      <c r="J294" s="180" t="s">
        <v>197</v>
      </c>
      <c r="K294" s="139" t="s">
        <v>137</v>
      </c>
      <c r="L294" s="139" t="s">
        <v>458</v>
      </c>
      <c r="M294" s="139"/>
      <c r="N294" s="139"/>
      <c r="O294" s="155" t="n">
        <v>43445</v>
      </c>
      <c r="P294" s="16"/>
      <c r="Q294" s="16"/>
      <c r="R294" s="136"/>
      <c r="S294" s="145" t="s">
        <v>119</v>
      </c>
      <c r="T294" s="145" t="s">
        <v>121</v>
      </c>
      <c r="U294" s="146"/>
      <c r="V294" s="146"/>
      <c r="W294" s="140"/>
      <c r="X294" s="140"/>
      <c r="Y294" s="145"/>
      <c r="Z294" s="145"/>
      <c r="AA294" s="145"/>
      <c r="AB294" s="147"/>
      <c r="AC294" s="147"/>
      <c r="AD294" s="147"/>
      <c r="AE294" s="147"/>
      <c r="AF294" s="147"/>
      <c r="AG294" s="147"/>
      <c r="AH294" s="147"/>
      <c r="AI294" s="16"/>
      <c r="AJ294" s="17" t="n">
        <v>1</v>
      </c>
      <c r="AK294" s="17"/>
      <c r="AL294" s="17" t="n">
        <v>1</v>
      </c>
      <c r="AM294" s="17" t="n">
        <f aca="false">COUNTIF(S294:AH294,"y")</f>
        <v>0</v>
      </c>
      <c r="AN294" s="142" t="n">
        <f aca="false">SUM(AJ294:AL294)</f>
        <v>2</v>
      </c>
      <c r="AO294" s="16" t="n">
        <f aca="false">SUM(AJ294:AM294)</f>
        <v>2</v>
      </c>
    </row>
    <row r="295" customFormat="false" ht="16" hidden="false" customHeight="false" outlineLevel="0" collapsed="false">
      <c r="A295" s="136" t="s">
        <v>459</v>
      </c>
      <c r="B295" s="16" t="n">
        <v>294</v>
      </c>
      <c r="C295" s="148" t="s">
        <v>125</v>
      </c>
      <c r="D295" s="148" t="s">
        <v>131</v>
      </c>
      <c r="E295" s="148" t="s">
        <v>132</v>
      </c>
      <c r="F295" s="148" t="n">
        <v>4</v>
      </c>
      <c r="G295" s="148" t="s">
        <v>133</v>
      </c>
      <c r="H295" s="149" t="s">
        <v>27</v>
      </c>
      <c r="I295" s="136"/>
      <c r="J295" s="138"/>
      <c r="K295" s="138"/>
      <c r="L295" s="138"/>
      <c r="M295" s="138"/>
      <c r="N295" s="138"/>
      <c r="O295" s="150" t="n">
        <v>43436</v>
      </c>
      <c r="P295" s="136"/>
      <c r="Q295" s="136"/>
      <c r="R295" s="136"/>
      <c r="S295" s="147"/>
      <c r="T295" s="147" t="s">
        <v>134</v>
      </c>
      <c r="U295" s="147"/>
      <c r="V295" s="147"/>
      <c r="W295" s="151" t="s">
        <v>121</v>
      </c>
      <c r="X295" s="151" t="s">
        <v>120</v>
      </c>
      <c r="Y295" s="151" t="s">
        <v>134</v>
      </c>
      <c r="Z295" s="151"/>
      <c r="AA295" s="147" t="s">
        <v>119</v>
      </c>
      <c r="AB295" s="147"/>
      <c r="AC295" s="147"/>
      <c r="AD295" s="147"/>
      <c r="AE295" s="151"/>
      <c r="AF295" s="151" t="s">
        <v>121</v>
      </c>
      <c r="AG295" s="151" t="s">
        <v>134</v>
      </c>
      <c r="AH295" s="151"/>
      <c r="AI295" s="16"/>
      <c r="AJ295" s="17" t="n">
        <v>1</v>
      </c>
      <c r="AK295" s="17" t="n">
        <v>1</v>
      </c>
      <c r="AL295" s="17" t="n">
        <v>2</v>
      </c>
      <c r="AM295" s="17" t="n">
        <f aca="false">COUNTIF(S295:AH295,"y")</f>
        <v>3</v>
      </c>
      <c r="AN295" s="142" t="n">
        <f aca="false">SUM(AJ295:AL295)</f>
        <v>4</v>
      </c>
      <c r="AO295" s="16" t="n">
        <f aca="false">SUM(AJ295:AM295)</f>
        <v>7</v>
      </c>
    </row>
    <row r="296" customFormat="false" ht="16" hidden="false" customHeight="false" outlineLevel="0" collapsed="false">
      <c r="A296" s="16" t="s">
        <v>460</v>
      </c>
      <c r="B296" s="16" t="n">
        <v>295</v>
      </c>
      <c r="C296" s="158" t="s">
        <v>125</v>
      </c>
      <c r="D296" s="158" t="s">
        <v>131</v>
      </c>
      <c r="E296" s="158" t="s">
        <v>127</v>
      </c>
      <c r="F296" s="158" t="n">
        <v>13</v>
      </c>
      <c r="G296" s="158" t="s">
        <v>144</v>
      </c>
      <c r="H296" s="159" t="s">
        <v>158</v>
      </c>
      <c r="I296" s="136"/>
      <c r="J296" s="138"/>
      <c r="K296" s="138"/>
      <c r="L296" s="139"/>
      <c r="M296" s="139"/>
      <c r="N296" s="139"/>
      <c r="O296" s="155" t="n">
        <v>43445</v>
      </c>
      <c r="P296" s="16"/>
      <c r="Q296" s="16"/>
      <c r="R296" s="136"/>
      <c r="S296" s="145"/>
      <c r="T296" s="145"/>
      <c r="U296" s="146"/>
      <c r="V296" s="146" t="s">
        <v>120</v>
      </c>
      <c r="W296" s="140" t="s">
        <v>119</v>
      </c>
      <c r="X296" s="140"/>
      <c r="Y296" s="145"/>
      <c r="Z296" s="145"/>
      <c r="AA296" s="145"/>
      <c r="AB296" s="147"/>
      <c r="AC296" s="147"/>
      <c r="AD296" s="147"/>
      <c r="AE296" s="147"/>
      <c r="AF296" s="147"/>
      <c r="AG296" s="147"/>
      <c r="AH296" s="147"/>
      <c r="AI296" s="16"/>
      <c r="AJ296" s="17" t="n">
        <v>2</v>
      </c>
      <c r="AK296" s="17" t="n">
        <v>1</v>
      </c>
      <c r="AL296" s="17"/>
      <c r="AM296" s="17" t="n">
        <f aca="false">COUNTIF(S296:AH296,"y")</f>
        <v>0</v>
      </c>
      <c r="AN296" s="142" t="n">
        <f aca="false">SUM(AJ296:AL296)</f>
        <v>3</v>
      </c>
      <c r="AO296" s="16" t="n">
        <f aca="false">SUM(AJ296:AM296)</f>
        <v>3</v>
      </c>
    </row>
    <row r="297" customFormat="false" ht="16" hidden="false" customHeight="false" outlineLevel="0" collapsed="false">
      <c r="A297" s="136" t="s">
        <v>461</v>
      </c>
      <c r="B297" s="16" t="n">
        <v>296</v>
      </c>
      <c r="C297" s="148" t="s">
        <v>125</v>
      </c>
      <c r="D297" s="148" t="s">
        <v>126</v>
      </c>
      <c r="E297" s="148" t="s">
        <v>132</v>
      </c>
      <c r="F297" s="148" t="n">
        <v>4</v>
      </c>
      <c r="G297" s="148" t="s">
        <v>133</v>
      </c>
      <c r="H297" s="149" t="s">
        <v>136</v>
      </c>
      <c r="I297" s="136"/>
      <c r="J297" s="138"/>
      <c r="K297" s="138"/>
      <c r="L297" s="138"/>
      <c r="M297" s="138"/>
      <c r="N297" s="138"/>
      <c r="O297" s="150" t="n">
        <v>43436</v>
      </c>
      <c r="P297" s="136"/>
      <c r="Q297" s="136"/>
      <c r="R297" s="136"/>
      <c r="S297" s="147" t="s">
        <v>120</v>
      </c>
      <c r="T297" s="147" t="s">
        <v>119</v>
      </c>
      <c r="U297" s="147" t="s">
        <v>121</v>
      </c>
      <c r="V297" s="147" t="s">
        <v>119</v>
      </c>
      <c r="W297" s="151" t="s">
        <v>119</v>
      </c>
      <c r="X297" s="151"/>
      <c r="Y297" s="151"/>
      <c r="Z297" s="151" t="s">
        <v>119</v>
      </c>
      <c r="AA297" s="147" t="s">
        <v>119</v>
      </c>
      <c r="AB297" s="147"/>
      <c r="AC297" s="147" t="s">
        <v>134</v>
      </c>
      <c r="AD297" s="147" t="s">
        <v>120</v>
      </c>
      <c r="AE297" s="151" t="s">
        <v>121</v>
      </c>
      <c r="AF297" s="151" t="s">
        <v>119</v>
      </c>
      <c r="AG297" s="151" t="s">
        <v>119</v>
      </c>
      <c r="AH297" s="151" t="s">
        <v>119</v>
      </c>
      <c r="AI297" s="16"/>
      <c r="AJ297" s="17" t="n">
        <v>8</v>
      </c>
      <c r="AK297" s="17" t="n">
        <v>2</v>
      </c>
      <c r="AL297" s="17" t="n">
        <v>2</v>
      </c>
      <c r="AM297" s="17" t="n">
        <f aca="false">COUNTIF(S297:AH297,"y")</f>
        <v>1</v>
      </c>
      <c r="AN297" s="142" t="n">
        <f aca="false">SUM(AJ297:AL297)</f>
        <v>12</v>
      </c>
      <c r="AO297" s="16" t="n">
        <f aca="false">SUM(AJ297:AM297)</f>
        <v>13</v>
      </c>
    </row>
    <row r="298" customFormat="false" ht="16" hidden="false" customHeight="false" outlineLevel="0" collapsed="false">
      <c r="A298" s="16" t="s">
        <v>462</v>
      </c>
      <c r="B298" s="16" t="n">
        <v>297</v>
      </c>
      <c r="C298" s="158" t="s">
        <v>125</v>
      </c>
      <c r="D298" s="158" t="s">
        <v>126</v>
      </c>
      <c r="E298" s="158" t="s">
        <v>127</v>
      </c>
      <c r="F298" s="158" t="n">
        <v>13</v>
      </c>
      <c r="G298" s="158" t="s">
        <v>144</v>
      </c>
      <c r="H298" s="159" t="s">
        <v>25</v>
      </c>
      <c r="I298" s="136"/>
      <c r="J298" s="138"/>
      <c r="K298" s="138"/>
      <c r="L298" s="139"/>
      <c r="M298" s="139"/>
      <c r="N298" s="139"/>
      <c r="O298" s="155" t="n">
        <v>43445</v>
      </c>
      <c r="P298" s="16"/>
      <c r="Q298" s="16"/>
      <c r="R298" s="136"/>
      <c r="S298" s="145"/>
      <c r="T298" s="145"/>
      <c r="U298" s="146"/>
      <c r="V298" s="146" t="s">
        <v>119</v>
      </c>
      <c r="W298" s="140"/>
      <c r="X298" s="140" t="s">
        <v>119</v>
      </c>
      <c r="Y298" s="145"/>
      <c r="Z298" s="145"/>
      <c r="AA298" s="145"/>
      <c r="AB298" s="147"/>
      <c r="AC298" s="147"/>
      <c r="AD298" s="147"/>
      <c r="AE298" s="147"/>
      <c r="AF298" s="147"/>
      <c r="AG298" s="147"/>
      <c r="AH298" s="147"/>
      <c r="AI298" s="16"/>
      <c r="AJ298" s="17" t="n">
        <v>2</v>
      </c>
      <c r="AK298" s="17"/>
      <c r="AL298" s="17"/>
      <c r="AM298" s="17" t="n">
        <f aca="false">COUNTIF(S298:AH298,"y")</f>
        <v>0</v>
      </c>
      <c r="AN298" s="142" t="n">
        <f aca="false">SUM(AJ298:AL298)</f>
        <v>2</v>
      </c>
      <c r="AO298" s="16" t="n">
        <f aca="false">SUM(AJ298:AM298)</f>
        <v>2</v>
      </c>
    </row>
    <row r="299" customFormat="false" ht="16" hidden="false" customHeight="false" outlineLevel="0" collapsed="false">
      <c r="A299" s="16" t="s">
        <v>463</v>
      </c>
      <c r="B299" s="16" t="n">
        <v>298</v>
      </c>
      <c r="C299" s="167" t="s">
        <v>163</v>
      </c>
      <c r="D299" s="167" t="s">
        <v>163</v>
      </c>
      <c r="E299" s="167" t="s">
        <v>163</v>
      </c>
      <c r="F299" s="167" t="s">
        <v>163</v>
      </c>
      <c r="G299" s="167" t="s">
        <v>163</v>
      </c>
      <c r="H299" s="168" t="s">
        <v>163</v>
      </c>
      <c r="I299" s="136"/>
      <c r="J299" s="138"/>
      <c r="K299" s="138"/>
      <c r="L299" s="139"/>
      <c r="M299" s="139"/>
      <c r="N299" s="139"/>
      <c r="O299" s="16"/>
      <c r="P299" s="16"/>
      <c r="Q299" s="16"/>
      <c r="R299" s="136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6"/>
      <c r="AJ299" s="17"/>
      <c r="AK299" s="17"/>
      <c r="AL299" s="17"/>
      <c r="AM299" s="17" t="n">
        <f aca="false">COUNTIF(S299:AH299,"y")</f>
        <v>0</v>
      </c>
      <c r="AN299" s="142" t="n">
        <f aca="false">SUM(AJ299:AL299)</f>
        <v>0</v>
      </c>
      <c r="AO299" s="16" t="n">
        <f aca="false">SUM(AJ299:AM299)</f>
        <v>0</v>
      </c>
    </row>
    <row r="300" customFormat="false" ht="16" hidden="false" customHeight="false" outlineLevel="0" collapsed="false">
      <c r="A300" s="174" t="s">
        <v>464</v>
      </c>
      <c r="B300" s="16" t="n">
        <v>299</v>
      </c>
      <c r="C300" s="165" t="s">
        <v>125</v>
      </c>
      <c r="D300" s="165" t="s">
        <v>131</v>
      </c>
      <c r="E300" s="165" t="s">
        <v>127</v>
      </c>
      <c r="F300" s="165" t="n">
        <v>14</v>
      </c>
      <c r="G300" s="165" t="s">
        <v>154</v>
      </c>
      <c r="H300" s="166" t="s">
        <v>25</v>
      </c>
      <c r="I300" s="136"/>
      <c r="J300" s="182" t="s">
        <v>197</v>
      </c>
      <c r="K300" s="139" t="s">
        <v>137</v>
      </c>
      <c r="L300" s="139" t="s">
        <v>465</v>
      </c>
      <c r="M300" s="139"/>
      <c r="N300" s="139"/>
      <c r="O300" s="155" t="n">
        <v>43446</v>
      </c>
      <c r="P300" s="16"/>
      <c r="Q300" s="16"/>
      <c r="R300" s="136"/>
      <c r="S300" s="145"/>
      <c r="T300" s="145"/>
      <c r="U300" s="146"/>
      <c r="V300" s="146"/>
      <c r="W300" s="140" t="s">
        <v>121</v>
      </c>
      <c r="X300" s="140" t="s">
        <v>119</v>
      </c>
      <c r="Y300" s="145"/>
      <c r="Z300" s="145"/>
      <c r="AA300" s="145"/>
      <c r="AB300" s="147"/>
      <c r="AC300" s="147"/>
      <c r="AD300" s="147"/>
      <c r="AE300" s="147"/>
      <c r="AF300" s="147"/>
      <c r="AG300" s="147"/>
      <c r="AH300" s="147"/>
      <c r="AI300" s="16"/>
      <c r="AJ300" s="17" t="n">
        <v>1</v>
      </c>
      <c r="AK300" s="17"/>
      <c r="AL300" s="17" t="n">
        <v>2</v>
      </c>
      <c r="AM300" s="17" t="n">
        <f aca="false">COUNTIF(S300:AH300,"y")</f>
        <v>0</v>
      </c>
      <c r="AN300" s="142" t="n">
        <f aca="false">SUM(AJ300:AL300)</f>
        <v>3</v>
      </c>
      <c r="AO300" s="16" t="n">
        <f aca="false">SUM(AJ300:AM300)</f>
        <v>3</v>
      </c>
    </row>
    <row r="301" customFormat="false" ht="16" hidden="false" customHeight="false" outlineLevel="0" collapsed="false">
      <c r="A301" s="16" t="s">
        <v>466</v>
      </c>
      <c r="B301" s="16" t="n">
        <v>300</v>
      </c>
      <c r="C301" s="165" t="s">
        <v>125</v>
      </c>
      <c r="D301" s="165" t="s">
        <v>126</v>
      </c>
      <c r="E301" s="165" t="s">
        <v>127</v>
      </c>
      <c r="F301" s="165" t="n">
        <v>14</v>
      </c>
      <c r="G301" s="165" t="s">
        <v>154</v>
      </c>
      <c r="H301" s="166" t="s">
        <v>156</v>
      </c>
      <c r="I301" s="136"/>
      <c r="J301" s="138"/>
      <c r="K301" s="138"/>
      <c r="L301" s="139"/>
      <c r="M301" s="139"/>
      <c r="N301" s="139"/>
      <c r="O301" s="155" t="n">
        <v>43446</v>
      </c>
      <c r="P301" s="16"/>
      <c r="Q301" s="16"/>
      <c r="R301" s="136"/>
      <c r="S301" s="145"/>
      <c r="T301" s="145" t="s">
        <v>121</v>
      </c>
      <c r="U301" s="146"/>
      <c r="V301" s="146" t="s">
        <v>119</v>
      </c>
      <c r="W301" s="140"/>
      <c r="X301" s="140"/>
      <c r="Y301" s="145"/>
      <c r="Z301" s="145"/>
      <c r="AA301" s="145"/>
      <c r="AB301" s="147"/>
      <c r="AC301" s="147"/>
      <c r="AD301" s="147"/>
      <c r="AE301" s="147"/>
      <c r="AF301" s="147"/>
      <c r="AG301" s="147"/>
      <c r="AH301" s="147"/>
      <c r="AI301" s="16"/>
      <c r="AJ301" s="17" t="n">
        <v>2</v>
      </c>
      <c r="AK301" s="17"/>
      <c r="AL301" s="17" t="n">
        <v>2</v>
      </c>
      <c r="AM301" s="17" t="n">
        <f aca="false">COUNTIF(S301:AH301,"y")</f>
        <v>0</v>
      </c>
      <c r="AN301" s="142" t="n">
        <f aca="false">SUM(AJ301:AL301)</f>
        <v>4</v>
      </c>
      <c r="AO301" s="16" t="n">
        <f aca="false">SUM(AJ301:AM301)</f>
        <v>4</v>
      </c>
    </row>
    <row r="302" customFormat="false" ht="16" hidden="false" customHeight="false" outlineLevel="0" collapsed="false">
      <c r="A302" s="136" t="s">
        <v>467</v>
      </c>
      <c r="B302" s="16" t="n">
        <v>301</v>
      </c>
      <c r="C302" s="156" t="s">
        <v>125</v>
      </c>
      <c r="D302" s="156" t="s">
        <v>126</v>
      </c>
      <c r="E302" s="156" t="s">
        <v>132</v>
      </c>
      <c r="F302" s="156" t="n">
        <v>3</v>
      </c>
      <c r="G302" s="156" t="s">
        <v>142</v>
      </c>
      <c r="H302" s="157" t="s">
        <v>158</v>
      </c>
      <c r="I302" s="136"/>
      <c r="J302" s="161"/>
      <c r="K302" s="139" t="s">
        <v>137</v>
      </c>
      <c r="L302" s="138" t="s">
        <v>468</v>
      </c>
      <c r="M302" s="138"/>
      <c r="N302" s="138"/>
      <c r="O302" s="150" t="n">
        <v>43435</v>
      </c>
      <c r="P302" s="136"/>
      <c r="Q302" s="136"/>
      <c r="R302" s="152"/>
      <c r="S302" s="145"/>
      <c r="T302" s="145"/>
      <c r="U302" s="145"/>
      <c r="V302" s="145"/>
      <c r="W302" s="146"/>
      <c r="X302" s="146"/>
      <c r="Y302" s="146"/>
      <c r="Z302" s="146"/>
      <c r="AA302" s="145" t="s">
        <v>121</v>
      </c>
      <c r="AB302" s="147"/>
      <c r="AC302" s="147"/>
      <c r="AD302" s="147"/>
      <c r="AE302" s="151"/>
      <c r="AF302" s="151"/>
      <c r="AG302" s="151"/>
      <c r="AH302" s="151" t="s">
        <v>121</v>
      </c>
      <c r="AI302" s="16"/>
      <c r="AJ302" s="17"/>
      <c r="AK302" s="17"/>
      <c r="AL302" s="17" t="n">
        <v>5</v>
      </c>
      <c r="AM302" s="17" t="n">
        <f aca="false">COUNTIF(S302:AH302,"y")</f>
        <v>0</v>
      </c>
      <c r="AN302" s="142" t="n">
        <f aca="false">SUM(AJ302:AL302)</f>
        <v>5</v>
      </c>
      <c r="AO302" s="16" t="n">
        <f aca="false">SUM(AJ302:AM302)</f>
        <v>5</v>
      </c>
    </row>
    <row r="303" customFormat="false" ht="16" hidden="false" customHeight="false" outlineLevel="0" collapsed="false">
      <c r="A303" s="16" t="s">
        <v>469</v>
      </c>
      <c r="B303" s="16" t="n">
        <v>302</v>
      </c>
      <c r="C303" s="165" t="s">
        <v>125</v>
      </c>
      <c r="D303" s="165" t="s">
        <v>126</v>
      </c>
      <c r="E303" s="165" t="s">
        <v>127</v>
      </c>
      <c r="F303" s="165" t="n">
        <v>14</v>
      </c>
      <c r="G303" s="165" t="s">
        <v>154</v>
      </c>
      <c r="H303" s="166" t="s">
        <v>158</v>
      </c>
      <c r="I303" s="136"/>
      <c r="J303" s="138"/>
      <c r="K303" s="138"/>
      <c r="L303" s="139"/>
      <c r="M303" s="139"/>
      <c r="N303" s="139"/>
      <c r="O303" s="155" t="n">
        <v>43446</v>
      </c>
      <c r="P303" s="16"/>
      <c r="Q303" s="16"/>
      <c r="R303" s="136"/>
      <c r="S303" s="145"/>
      <c r="T303" s="145"/>
      <c r="U303" s="146" t="s">
        <v>121</v>
      </c>
      <c r="V303" s="146"/>
      <c r="W303" s="140" t="s">
        <v>120</v>
      </c>
      <c r="X303" s="140"/>
      <c r="Y303" s="145"/>
      <c r="Z303" s="145"/>
      <c r="AA303" s="145"/>
      <c r="AB303" s="147"/>
      <c r="AC303" s="147"/>
      <c r="AD303" s="147"/>
      <c r="AE303" s="147"/>
      <c r="AF303" s="147"/>
      <c r="AG303" s="147"/>
      <c r="AH303" s="147"/>
      <c r="AI303" s="16"/>
      <c r="AJ303" s="17"/>
      <c r="AK303" s="17" t="n">
        <v>1</v>
      </c>
      <c r="AL303" s="17" t="n">
        <v>3</v>
      </c>
      <c r="AM303" s="17" t="n">
        <f aca="false">COUNTIF(S303:AH303,"y")</f>
        <v>0</v>
      </c>
      <c r="AN303" s="142" t="n">
        <f aca="false">SUM(AJ303:AL303)</f>
        <v>4</v>
      </c>
      <c r="AO303" s="16" t="n">
        <f aca="false">SUM(AJ303:AM303)</f>
        <v>4</v>
      </c>
    </row>
    <row r="304" customFormat="false" ht="16" hidden="false" customHeight="false" outlineLevel="0" collapsed="false">
      <c r="A304" s="174" t="s">
        <v>470</v>
      </c>
      <c r="B304" s="16" t="n">
        <v>303</v>
      </c>
      <c r="C304" s="165" t="s">
        <v>125</v>
      </c>
      <c r="D304" s="165" t="s">
        <v>131</v>
      </c>
      <c r="E304" s="165" t="s">
        <v>127</v>
      </c>
      <c r="F304" s="165" t="n">
        <v>14</v>
      </c>
      <c r="G304" s="165" t="s">
        <v>154</v>
      </c>
      <c r="H304" s="166" t="s">
        <v>136</v>
      </c>
      <c r="I304" s="136"/>
      <c r="J304" s="182" t="s">
        <v>197</v>
      </c>
      <c r="K304" s="139" t="s">
        <v>137</v>
      </c>
      <c r="L304" s="139" t="s">
        <v>471</v>
      </c>
      <c r="M304" s="139"/>
      <c r="N304" s="139"/>
      <c r="O304" s="155" t="n">
        <v>43446</v>
      </c>
      <c r="P304" s="16"/>
      <c r="Q304" s="16"/>
      <c r="R304" s="136"/>
      <c r="S304" s="145"/>
      <c r="T304" s="145"/>
      <c r="U304" s="146" t="s">
        <v>121</v>
      </c>
      <c r="V304" s="146"/>
      <c r="W304" s="140"/>
      <c r="X304" s="140"/>
      <c r="Y304" s="145"/>
      <c r="Z304" s="145"/>
      <c r="AA304" s="145"/>
      <c r="AB304" s="147"/>
      <c r="AC304" s="147"/>
      <c r="AD304" s="147"/>
      <c r="AE304" s="147"/>
      <c r="AF304" s="147"/>
      <c r="AG304" s="147"/>
      <c r="AH304" s="147"/>
      <c r="AI304" s="16"/>
      <c r="AJ304" s="17"/>
      <c r="AK304" s="17"/>
      <c r="AL304" s="17" t="n">
        <v>1</v>
      </c>
      <c r="AM304" s="17" t="n">
        <f aca="false">COUNTIF(S304:AH304,"y")</f>
        <v>0</v>
      </c>
      <c r="AN304" s="142" t="n">
        <f aca="false">SUM(AJ304:AL304)</f>
        <v>1</v>
      </c>
      <c r="AO304" s="16" t="n">
        <f aca="false">SUM(AJ304:AM304)</f>
        <v>1</v>
      </c>
    </row>
    <row r="305" customFormat="false" ht="16" hidden="false" customHeight="false" outlineLevel="0" collapsed="false">
      <c r="A305" s="16" t="s">
        <v>472</v>
      </c>
      <c r="B305" s="16" t="n">
        <v>304</v>
      </c>
      <c r="C305" s="143" t="s">
        <v>125</v>
      </c>
      <c r="D305" s="143" t="s">
        <v>126</v>
      </c>
      <c r="E305" s="143" t="s">
        <v>127</v>
      </c>
      <c r="F305" s="143" t="s">
        <v>128</v>
      </c>
      <c r="G305" s="143" t="s">
        <v>128</v>
      </c>
      <c r="H305" s="144" t="s">
        <v>129</v>
      </c>
      <c r="I305" s="136"/>
      <c r="J305" s="138"/>
      <c r="K305" s="138"/>
      <c r="L305" s="139"/>
      <c r="M305" s="139"/>
      <c r="N305" s="139"/>
      <c r="O305" s="16"/>
      <c r="P305" s="16"/>
      <c r="Q305" s="16"/>
      <c r="R305" s="136"/>
      <c r="S305" s="145" t="s">
        <v>134</v>
      </c>
      <c r="T305" s="145"/>
      <c r="U305" s="146" t="s">
        <v>121</v>
      </c>
      <c r="V305" s="146"/>
      <c r="W305" s="140"/>
      <c r="X305" s="140"/>
      <c r="Y305" s="145"/>
      <c r="Z305" s="145"/>
      <c r="AA305" s="145"/>
      <c r="AB305" s="147"/>
      <c r="AC305" s="147"/>
      <c r="AD305" s="147"/>
      <c r="AE305" s="147"/>
      <c r="AF305" s="147"/>
      <c r="AG305" s="147"/>
      <c r="AH305" s="147"/>
      <c r="AI305" s="16"/>
      <c r="AJ305" s="17"/>
      <c r="AK305" s="17"/>
      <c r="AL305" s="17" t="n">
        <v>2</v>
      </c>
      <c r="AM305" s="17" t="n">
        <f aca="false">COUNTIF(S305:AH305,"y")</f>
        <v>1</v>
      </c>
      <c r="AN305" s="142" t="n">
        <f aca="false">SUM(AJ305:AL305)</f>
        <v>2</v>
      </c>
      <c r="AO305" s="16" t="n">
        <f aca="false">SUM(AJ305:AM305)</f>
        <v>3</v>
      </c>
    </row>
    <row r="306" customFormat="false" ht="16" hidden="false" customHeight="false" outlineLevel="0" collapsed="false">
      <c r="A306" s="136" t="s">
        <v>473</v>
      </c>
      <c r="B306" s="16" t="n">
        <v>305</v>
      </c>
      <c r="C306" s="153" t="s">
        <v>125</v>
      </c>
      <c r="D306" s="153" t="s">
        <v>126</v>
      </c>
      <c r="E306" s="153" t="s">
        <v>132</v>
      </c>
      <c r="F306" s="153" t="n">
        <v>6</v>
      </c>
      <c r="G306" s="153" t="s">
        <v>188</v>
      </c>
      <c r="H306" s="154" t="s">
        <v>27</v>
      </c>
      <c r="I306" s="136"/>
      <c r="J306" s="138"/>
      <c r="K306" s="138"/>
      <c r="L306" s="138"/>
      <c r="M306" s="138"/>
      <c r="N306" s="138"/>
      <c r="O306" s="155" t="n">
        <v>43438</v>
      </c>
      <c r="P306" s="136"/>
      <c r="Q306" s="136"/>
      <c r="R306" s="136"/>
      <c r="S306" s="147" t="s">
        <v>120</v>
      </c>
      <c r="T306" s="147"/>
      <c r="U306" s="147" t="s">
        <v>120</v>
      </c>
      <c r="V306" s="147" t="s">
        <v>120</v>
      </c>
      <c r="W306" s="151" t="s">
        <v>134</v>
      </c>
      <c r="X306" s="151" t="s">
        <v>134</v>
      </c>
      <c r="Y306" s="151" t="s">
        <v>121</v>
      </c>
      <c r="Z306" s="151" t="s">
        <v>119</v>
      </c>
      <c r="AA306" s="147"/>
      <c r="AB306" s="147" t="s">
        <v>134</v>
      </c>
      <c r="AC306" s="147" t="s">
        <v>120</v>
      </c>
      <c r="AD306" s="147"/>
      <c r="AE306" s="151" t="s">
        <v>121</v>
      </c>
      <c r="AF306" s="151"/>
      <c r="AG306" s="151" t="s">
        <v>121</v>
      </c>
      <c r="AH306" s="151" t="s">
        <v>120</v>
      </c>
      <c r="AI306" s="16"/>
      <c r="AJ306" s="17" t="n">
        <v>1</v>
      </c>
      <c r="AK306" s="17" t="n">
        <v>5</v>
      </c>
      <c r="AL306" s="17" t="n">
        <v>3</v>
      </c>
      <c r="AM306" s="17" t="n">
        <f aca="false">COUNTIF(S306:AH306,"y")</f>
        <v>3</v>
      </c>
      <c r="AN306" s="142" t="n">
        <f aca="false">SUM(AJ306:AL306)</f>
        <v>9</v>
      </c>
      <c r="AO306" s="16" t="n">
        <f aca="false">SUM(AJ306:AM306)</f>
        <v>12</v>
      </c>
    </row>
    <row r="307" customFormat="false" ht="16" hidden="false" customHeight="false" outlineLevel="0" collapsed="false">
      <c r="A307" s="16" t="s">
        <v>474</v>
      </c>
      <c r="B307" s="16" t="n">
        <v>306</v>
      </c>
      <c r="C307" s="158" t="s">
        <v>125</v>
      </c>
      <c r="D307" s="158" t="s">
        <v>126</v>
      </c>
      <c r="E307" s="158" t="s">
        <v>127</v>
      </c>
      <c r="F307" s="158" t="n">
        <v>13</v>
      </c>
      <c r="G307" s="158" t="s">
        <v>144</v>
      </c>
      <c r="H307" s="159" t="s">
        <v>136</v>
      </c>
      <c r="I307" s="136"/>
      <c r="J307" s="138"/>
      <c r="K307" s="138"/>
      <c r="L307" s="139"/>
      <c r="M307" s="139"/>
      <c r="N307" s="139"/>
      <c r="O307" s="155" t="n">
        <v>43445</v>
      </c>
      <c r="P307" s="16"/>
      <c r="Q307" s="16"/>
      <c r="R307" s="136"/>
      <c r="S307" s="145"/>
      <c r="T307" s="145"/>
      <c r="U307" s="146" t="s">
        <v>134</v>
      </c>
      <c r="V307" s="146"/>
      <c r="W307" s="140" t="s">
        <v>134</v>
      </c>
      <c r="X307" s="140"/>
      <c r="Y307" s="145"/>
      <c r="Z307" s="145"/>
      <c r="AA307" s="145"/>
      <c r="AB307" s="147"/>
      <c r="AC307" s="147"/>
      <c r="AD307" s="147"/>
      <c r="AE307" s="147"/>
      <c r="AF307" s="147"/>
      <c r="AG307" s="147"/>
      <c r="AH307" s="147"/>
      <c r="AI307" s="16"/>
      <c r="AJ307" s="17"/>
      <c r="AK307" s="17"/>
      <c r="AL307" s="17" t="n">
        <v>1</v>
      </c>
      <c r="AM307" s="17" t="n">
        <f aca="false">COUNTIF(S307:AH307,"y")</f>
        <v>2</v>
      </c>
      <c r="AN307" s="142" t="n">
        <f aca="false">SUM(AJ307:AL307)</f>
        <v>1</v>
      </c>
      <c r="AO307" s="16" t="n">
        <f aca="false">SUM(AJ307:AM307)</f>
        <v>3</v>
      </c>
    </row>
    <row r="308" customFormat="false" ht="16" hidden="false" customHeight="false" outlineLevel="0" collapsed="false">
      <c r="A308" s="136" t="s">
        <v>475</v>
      </c>
      <c r="B308" s="16" t="n">
        <v>307</v>
      </c>
      <c r="C308" s="156" t="s">
        <v>125</v>
      </c>
      <c r="D308" s="156" t="s">
        <v>126</v>
      </c>
      <c r="E308" s="156" t="s">
        <v>132</v>
      </c>
      <c r="F308" s="156" t="n">
        <v>3</v>
      </c>
      <c r="G308" s="156" t="s">
        <v>142</v>
      </c>
      <c r="H308" s="157" t="s">
        <v>136</v>
      </c>
      <c r="I308" s="136"/>
      <c r="J308" s="138"/>
      <c r="K308" s="138"/>
      <c r="L308" s="138"/>
      <c r="M308" s="138"/>
      <c r="N308" s="138"/>
      <c r="O308" s="150" t="n">
        <v>43435</v>
      </c>
      <c r="P308" s="136"/>
      <c r="Q308" s="136"/>
      <c r="R308" s="136"/>
      <c r="S308" s="147"/>
      <c r="T308" s="147" t="s">
        <v>119</v>
      </c>
      <c r="U308" s="147"/>
      <c r="V308" s="147" t="s">
        <v>119</v>
      </c>
      <c r="W308" s="151"/>
      <c r="X308" s="151"/>
      <c r="Y308" s="151" t="s">
        <v>120</v>
      </c>
      <c r="Z308" s="151"/>
      <c r="AA308" s="147" t="s">
        <v>119</v>
      </c>
      <c r="AB308" s="147" t="s">
        <v>120</v>
      </c>
      <c r="AC308" s="147"/>
      <c r="AD308" s="147" t="s">
        <v>120</v>
      </c>
      <c r="AE308" s="151" t="s">
        <v>119</v>
      </c>
      <c r="AF308" s="151" t="s">
        <v>119</v>
      </c>
      <c r="AG308" s="151"/>
      <c r="AH308" s="151"/>
      <c r="AI308" s="16"/>
      <c r="AJ308" s="17" t="n">
        <v>5</v>
      </c>
      <c r="AK308" s="17" t="n">
        <v>3</v>
      </c>
      <c r="AL308" s="17"/>
      <c r="AM308" s="17" t="n">
        <f aca="false">COUNTIF(S308:AH308,"y")</f>
        <v>0</v>
      </c>
      <c r="AN308" s="142" t="n">
        <f aca="false">SUM(AJ308:AL308)</f>
        <v>8</v>
      </c>
      <c r="AO308" s="16" t="n">
        <f aca="false">SUM(AJ308:AM308)</f>
        <v>8</v>
      </c>
    </row>
    <row r="309" customFormat="false" ht="16" hidden="false" customHeight="false" outlineLevel="0" collapsed="false">
      <c r="A309" s="136" t="s">
        <v>476</v>
      </c>
      <c r="B309" s="16" t="n">
        <v>308</v>
      </c>
      <c r="C309" s="148" t="s">
        <v>125</v>
      </c>
      <c r="D309" s="148" t="s">
        <v>131</v>
      </c>
      <c r="E309" s="148" t="s">
        <v>132</v>
      </c>
      <c r="F309" s="148" t="n">
        <v>4</v>
      </c>
      <c r="G309" s="148" t="s">
        <v>133</v>
      </c>
      <c r="H309" s="149" t="s">
        <v>158</v>
      </c>
      <c r="I309" s="136"/>
      <c r="J309" s="138"/>
      <c r="K309" s="138"/>
      <c r="L309" s="138"/>
      <c r="M309" s="138"/>
      <c r="N309" s="138"/>
      <c r="O309" s="150" t="n">
        <v>43436</v>
      </c>
      <c r="P309" s="136"/>
      <c r="Q309" s="136"/>
      <c r="R309" s="136"/>
      <c r="S309" s="147"/>
      <c r="T309" s="147"/>
      <c r="U309" s="147" t="s">
        <v>120</v>
      </c>
      <c r="V309" s="147" t="s">
        <v>119</v>
      </c>
      <c r="W309" s="151" t="s">
        <v>120</v>
      </c>
      <c r="X309" s="151"/>
      <c r="Y309" s="151"/>
      <c r="Z309" s="151"/>
      <c r="AA309" s="147" t="s">
        <v>134</v>
      </c>
      <c r="AB309" s="147"/>
      <c r="AC309" s="147" t="s">
        <v>121</v>
      </c>
      <c r="AD309" s="147"/>
      <c r="AE309" s="151"/>
      <c r="AF309" s="151"/>
      <c r="AG309" s="151" t="s">
        <v>119</v>
      </c>
      <c r="AH309" s="151" t="s">
        <v>119</v>
      </c>
      <c r="AI309" s="16"/>
      <c r="AJ309" s="17" t="n">
        <v>3</v>
      </c>
      <c r="AK309" s="17" t="n">
        <v>2</v>
      </c>
      <c r="AL309" s="17" t="n">
        <v>1</v>
      </c>
      <c r="AM309" s="17" t="n">
        <f aca="false">COUNTIF(S309:AH309,"y")</f>
        <v>1</v>
      </c>
      <c r="AN309" s="142" t="n">
        <f aca="false">SUM(AJ309:AL309)</f>
        <v>6</v>
      </c>
      <c r="AO309" s="16" t="n">
        <f aca="false">SUM(AJ309:AM309)</f>
        <v>7</v>
      </c>
    </row>
    <row r="310" customFormat="false" ht="16" hidden="false" customHeight="false" outlineLevel="0" collapsed="false">
      <c r="A310" s="16" t="s">
        <v>477</v>
      </c>
      <c r="B310" s="16" t="n">
        <v>309</v>
      </c>
      <c r="C310" s="167" t="s">
        <v>163</v>
      </c>
      <c r="D310" s="167" t="s">
        <v>163</v>
      </c>
      <c r="E310" s="167" t="s">
        <v>163</v>
      </c>
      <c r="F310" s="167" t="s">
        <v>163</v>
      </c>
      <c r="G310" s="167" t="s">
        <v>163</v>
      </c>
      <c r="H310" s="168" t="s">
        <v>163</v>
      </c>
      <c r="I310" s="136"/>
      <c r="J310" s="138"/>
      <c r="K310" s="138"/>
      <c r="L310" s="139"/>
      <c r="M310" s="139"/>
      <c r="N310" s="139"/>
      <c r="O310" s="16"/>
      <c r="P310" s="16"/>
      <c r="Q310" s="16"/>
      <c r="R310" s="136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6"/>
      <c r="AJ310" s="17"/>
      <c r="AK310" s="17"/>
      <c r="AL310" s="17"/>
      <c r="AM310" s="17" t="n">
        <f aca="false">COUNTIF(S310:AH310,"y")</f>
        <v>0</v>
      </c>
      <c r="AN310" s="142" t="n">
        <f aca="false">SUM(AJ310:AL310)</f>
        <v>0</v>
      </c>
      <c r="AO310" s="16" t="n">
        <f aca="false">SUM(AJ310:AM310)</f>
        <v>0</v>
      </c>
    </row>
    <row r="311" customFormat="false" ht="16" hidden="false" customHeight="false" outlineLevel="0" collapsed="false">
      <c r="A311" s="136" t="s">
        <v>478</v>
      </c>
      <c r="B311" s="16" t="n">
        <v>310</v>
      </c>
      <c r="C311" s="156" t="s">
        <v>125</v>
      </c>
      <c r="D311" s="156" t="s">
        <v>126</v>
      </c>
      <c r="E311" s="156" t="s">
        <v>132</v>
      </c>
      <c r="F311" s="156" t="n">
        <v>3</v>
      </c>
      <c r="G311" s="156" t="s">
        <v>142</v>
      </c>
      <c r="H311" s="157" t="s">
        <v>25</v>
      </c>
      <c r="I311" s="136"/>
      <c r="J311" s="138"/>
      <c r="K311" s="138"/>
      <c r="L311" s="138"/>
      <c r="M311" s="138"/>
      <c r="N311" s="138"/>
      <c r="O311" s="150" t="n">
        <v>43435</v>
      </c>
      <c r="P311" s="136"/>
      <c r="Q311" s="136"/>
      <c r="R311" s="136"/>
      <c r="S311" s="147"/>
      <c r="T311" s="147" t="s">
        <v>120</v>
      </c>
      <c r="U311" s="147" t="s">
        <v>119</v>
      </c>
      <c r="V311" s="147"/>
      <c r="W311" s="151"/>
      <c r="X311" s="151" t="s">
        <v>121</v>
      </c>
      <c r="Y311" s="151"/>
      <c r="Z311" s="151" t="s">
        <v>121</v>
      </c>
      <c r="AA311" s="147"/>
      <c r="AB311" s="147"/>
      <c r="AC311" s="147" t="s">
        <v>134</v>
      </c>
      <c r="AD311" s="147" t="s">
        <v>119</v>
      </c>
      <c r="AE311" s="151" t="s">
        <v>134</v>
      </c>
      <c r="AF311" s="151" t="s">
        <v>121</v>
      </c>
      <c r="AG311" s="151" t="s">
        <v>121</v>
      </c>
      <c r="AH311" s="151"/>
      <c r="AI311" s="16"/>
      <c r="AJ311" s="17" t="n">
        <v>2</v>
      </c>
      <c r="AK311" s="17" t="n">
        <v>1</v>
      </c>
      <c r="AL311" s="17" t="n">
        <v>4</v>
      </c>
      <c r="AM311" s="17" t="n">
        <f aca="false">COUNTIF(S311:AH311,"y")</f>
        <v>2</v>
      </c>
      <c r="AN311" s="142" t="n">
        <f aca="false">SUM(AJ311:AL311)</f>
        <v>7</v>
      </c>
      <c r="AO311" s="16" t="n">
        <f aca="false">SUM(AJ311:AM311)</f>
        <v>9</v>
      </c>
    </row>
    <row r="312" customFormat="false" ht="16" hidden="false" customHeight="false" outlineLevel="0" collapsed="false">
      <c r="A312" s="136" t="s">
        <v>479</v>
      </c>
      <c r="B312" s="16" t="n">
        <v>311</v>
      </c>
      <c r="C312" s="156" t="s">
        <v>125</v>
      </c>
      <c r="D312" s="156" t="s">
        <v>126</v>
      </c>
      <c r="E312" s="156" t="s">
        <v>132</v>
      </c>
      <c r="F312" s="156" t="n">
        <v>3</v>
      </c>
      <c r="G312" s="156" t="s">
        <v>142</v>
      </c>
      <c r="H312" s="157" t="s">
        <v>156</v>
      </c>
      <c r="I312" s="136"/>
      <c r="J312" s="138"/>
      <c r="K312" s="138"/>
      <c r="L312" s="138"/>
      <c r="M312" s="138"/>
      <c r="N312" s="138"/>
      <c r="O312" s="150" t="n">
        <v>43435</v>
      </c>
      <c r="P312" s="136"/>
      <c r="Q312" s="136"/>
      <c r="R312" s="136"/>
      <c r="S312" s="147" t="s">
        <v>134</v>
      </c>
      <c r="T312" s="147" t="s">
        <v>119</v>
      </c>
      <c r="U312" s="147"/>
      <c r="V312" s="147"/>
      <c r="W312" s="151"/>
      <c r="X312" s="151"/>
      <c r="Y312" s="151" t="s">
        <v>120</v>
      </c>
      <c r="Z312" s="151"/>
      <c r="AA312" s="147" t="s">
        <v>121</v>
      </c>
      <c r="AB312" s="147" t="s">
        <v>134</v>
      </c>
      <c r="AC312" s="147" t="s">
        <v>134</v>
      </c>
      <c r="AD312" s="147" t="s">
        <v>119</v>
      </c>
      <c r="AE312" s="151" t="s">
        <v>119</v>
      </c>
      <c r="AF312" s="151" t="s">
        <v>134</v>
      </c>
      <c r="AG312" s="151" t="s">
        <v>120</v>
      </c>
      <c r="AH312" s="151" t="s">
        <v>119</v>
      </c>
      <c r="AI312" s="16"/>
      <c r="AJ312" s="17" t="n">
        <v>4</v>
      </c>
      <c r="AK312" s="17" t="n">
        <v>2</v>
      </c>
      <c r="AL312" s="17" t="n">
        <v>1</v>
      </c>
      <c r="AM312" s="17" t="n">
        <f aca="false">COUNTIF(S312:AH312,"y")</f>
        <v>4</v>
      </c>
      <c r="AN312" s="142" t="n">
        <f aca="false">SUM(AJ312:AL312)</f>
        <v>7</v>
      </c>
      <c r="AO312" s="16" t="n">
        <f aca="false">SUM(AJ312:AM312)</f>
        <v>11</v>
      </c>
    </row>
    <row r="313" customFormat="false" ht="16" hidden="false" customHeight="false" outlineLevel="0" collapsed="false">
      <c r="A313" s="174" t="s">
        <v>480</v>
      </c>
      <c r="B313" s="16" t="n">
        <v>312</v>
      </c>
      <c r="C313" s="158" t="s">
        <v>125</v>
      </c>
      <c r="D313" s="158" t="s">
        <v>126</v>
      </c>
      <c r="E313" s="158" t="s">
        <v>127</v>
      </c>
      <c r="F313" s="158" t="n">
        <v>13</v>
      </c>
      <c r="G313" s="158" t="s">
        <v>144</v>
      </c>
      <c r="H313" s="159" t="s">
        <v>27</v>
      </c>
      <c r="I313" s="136"/>
      <c r="J313" s="180" t="s">
        <v>197</v>
      </c>
      <c r="K313" s="139" t="s">
        <v>137</v>
      </c>
      <c r="L313" s="139" t="s">
        <v>481</v>
      </c>
      <c r="M313" s="139"/>
      <c r="N313" s="139"/>
      <c r="O313" s="155" t="n">
        <v>43445</v>
      </c>
      <c r="P313" s="16"/>
      <c r="Q313" s="16"/>
      <c r="R313" s="136"/>
      <c r="S313" s="145"/>
      <c r="T313" s="145"/>
      <c r="U313" s="146"/>
      <c r="V313" s="146"/>
      <c r="W313" s="140"/>
      <c r="X313" s="140" t="s">
        <v>119</v>
      </c>
      <c r="Y313" s="145"/>
      <c r="Z313" s="145"/>
      <c r="AA313" s="145"/>
      <c r="AB313" s="147"/>
      <c r="AC313" s="147"/>
      <c r="AD313" s="147"/>
      <c r="AE313" s="147"/>
      <c r="AF313" s="147"/>
      <c r="AG313" s="147"/>
      <c r="AH313" s="147"/>
      <c r="AI313" s="16"/>
      <c r="AJ313" s="17" t="n">
        <v>1</v>
      </c>
      <c r="AK313" s="17"/>
      <c r="AL313" s="17"/>
      <c r="AM313" s="17" t="n">
        <f aca="false">COUNTIF(S313:AH313,"y")</f>
        <v>0</v>
      </c>
      <c r="AN313" s="142" t="n">
        <f aca="false">SUM(AJ313:AL313)</f>
        <v>1</v>
      </c>
      <c r="AO313" s="16" t="n">
        <f aca="false">SUM(AJ313:AM313)</f>
        <v>1</v>
      </c>
    </row>
    <row r="314" customFormat="false" ht="16" hidden="false" customHeight="false" outlineLevel="0" collapsed="false">
      <c r="A314" s="16" t="s">
        <v>482</v>
      </c>
      <c r="B314" s="16" t="n">
        <v>313</v>
      </c>
      <c r="C314" s="143" t="s">
        <v>125</v>
      </c>
      <c r="D314" s="143" t="s">
        <v>126</v>
      </c>
      <c r="E314" s="143" t="s">
        <v>127</v>
      </c>
      <c r="F314" s="143" t="s">
        <v>150</v>
      </c>
      <c r="G314" s="143" t="s">
        <v>150</v>
      </c>
      <c r="H314" s="144" t="s">
        <v>129</v>
      </c>
      <c r="I314" s="143" t="s">
        <v>94</v>
      </c>
      <c r="J314" s="163"/>
      <c r="K314" s="163"/>
      <c r="L314" s="139"/>
      <c r="M314" s="139"/>
      <c r="N314" s="139"/>
      <c r="O314" s="16"/>
      <c r="P314" s="16"/>
      <c r="Q314" s="16"/>
      <c r="R314" s="164"/>
      <c r="S314" s="145" t="s">
        <v>121</v>
      </c>
      <c r="T314" s="145"/>
      <c r="U314" s="146"/>
      <c r="V314" s="146" t="s">
        <v>119</v>
      </c>
      <c r="W314" s="140"/>
      <c r="X314" s="140"/>
      <c r="Y314" s="145"/>
      <c r="Z314" s="145"/>
      <c r="AA314" s="145"/>
      <c r="AB314" s="147"/>
      <c r="AC314" s="147"/>
      <c r="AD314" s="147"/>
      <c r="AE314" s="147"/>
      <c r="AF314" s="147"/>
      <c r="AG314" s="147"/>
      <c r="AH314" s="147"/>
      <c r="AI314" s="16"/>
      <c r="AJ314" s="17" t="n">
        <v>1</v>
      </c>
      <c r="AK314" s="17"/>
      <c r="AL314" s="17" t="n">
        <v>1</v>
      </c>
      <c r="AM314" s="17" t="n">
        <f aca="false">COUNTIF(S314:AH314,"y")</f>
        <v>0</v>
      </c>
      <c r="AN314" s="142" t="n">
        <f aca="false">SUM(AJ314:AL314)</f>
        <v>2</v>
      </c>
      <c r="AO314" s="16" t="n">
        <f aca="false">SUM(AJ314:AM314)</f>
        <v>2</v>
      </c>
    </row>
    <row r="315" customFormat="false" ht="16" hidden="false" customHeight="false" outlineLevel="0" collapsed="false">
      <c r="A315" s="136" t="s">
        <v>483</v>
      </c>
      <c r="B315" s="16" t="n">
        <v>314</v>
      </c>
      <c r="C315" s="156" t="s">
        <v>125</v>
      </c>
      <c r="D315" s="156" t="s">
        <v>131</v>
      </c>
      <c r="E315" s="156" t="s">
        <v>132</v>
      </c>
      <c r="F315" s="156" t="n">
        <v>3</v>
      </c>
      <c r="G315" s="156" t="s">
        <v>142</v>
      </c>
      <c r="H315" s="157" t="s">
        <v>156</v>
      </c>
      <c r="I315" s="136"/>
      <c r="J315" s="138"/>
      <c r="K315" s="138"/>
      <c r="L315" s="138"/>
      <c r="M315" s="138"/>
      <c r="N315" s="138"/>
      <c r="O315" s="150" t="n">
        <v>43435</v>
      </c>
      <c r="P315" s="136"/>
      <c r="Q315" s="136"/>
      <c r="R315" s="136"/>
      <c r="S315" s="147"/>
      <c r="T315" s="147"/>
      <c r="U315" s="147" t="s">
        <v>119</v>
      </c>
      <c r="V315" s="147" t="s">
        <v>121</v>
      </c>
      <c r="W315" s="151" t="s">
        <v>134</v>
      </c>
      <c r="X315" s="151"/>
      <c r="Y315" s="151" t="s">
        <v>121</v>
      </c>
      <c r="Z315" s="151" t="s">
        <v>120</v>
      </c>
      <c r="AA315" s="147" t="s">
        <v>119</v>
      </c>
      <c r="AB315" s="147"/>
      <c r="AC315" s="147"/>
      <c r="AD315" s="147" t="s">
        <v>119</v>
      </c>
      <c r="AE315" s="151"/>
      <c r="AF315" s="151" t="s">
        <v>134</v>
      </c>
      <c r="AG315" s="151" t="s">
        <v>120</v>
      </c>
      <c r="AH315" s="151" t="s">
        <v>119</v>
      </c>
      <c r="AI315" s="16"/>
      <c r="AJ315" s="17" t="n">
        <v>4</v>
      </c>
      <c r="AK315" s="17" t="n">
        <v>2</v>
      </c>
      <c r="AL315" s="17" t="n">
        <v>2</v>
      </c>
      <c r="AM315" s="17" t="n">
        <f aca="false">COUNTIF(S315:AH315,"y")</f>
        <v>2</v>
      </c>
      <c r="AN315" s="142" t="n">
        <f aca="false">SUM(AJ315:AL315)</f>
        <v>8</v>
      </c>
      <c r="AO315" s="16" t="n">
        <f aca="false">SUM(AJ315:AM315)</f>
        <v>10</v>
      </c>
    </row>
    <row r="316" customFormat="false" ht="16" hidden="false" customHeight="false" outlineLevel="0" collapsed="false">
      <c r="A316" s="136" t="s">
        <v>484</v>
      </c>
      <c r="B316" s="16" t="n">
        <v>315</v>
      </c>
      <c r="C316" s="148" t="s">
        <v>125</v>
      </c>
      <c r="D316" s="148" t="s">
        <v>126</v>
      </c>
      <c r="E316" s="148" t="s">
        <v>132</v>
      </c>
      <c r="F316" s="148" t="n">
        <v>4</v>
      </c>
      <c r="G316" s="148" t="s">
        <v>133</v>
      </c>
      <c r="H316" s="149" t="s">
        <v>25</v>
      </c>
      <c r="I316" s="136"/>
      <c r="J316" s="138"/>
      <c r="K316" s="138"/>
      <c r="L316" s="138"/>
      <c r="M316" s="138"/>
      <c r="N316" s="138"/>
      <c r="O316" s="150" t="n">
        <v>43436</v>
      </c>
      <c r="P316" s="136"/>
      <c r="Q316" s="136"/>
      <c r="R316" s="136"/>
      <c r="S316" s="147" t="s">
        <v>121</v>
      </c>
      <c r="T316" s="147" t="s">
        <v>121</v>
      </c>
      <c r="U316" s="147" t="s">
        <v>121</v>
      </c>
      <c r="V316" s="147" t="s">
        <v>119</v>
      </c>
      <c r="W316" s="151" t="s">
        <v>121</v>
      </c>
      <c r="X316" s="151" t="s">
        <v>119</v>
      </c>
      <c r="Y316" s="151"/>
      <c r="Z316" s="151" t="s">
        <v>134</v>
      </c>
      <c r="AA316" s="147" t="s">
        <v>121</v>
      </c>
      <c r="AB316" s="147" t="s">
        <v>121</v>
      </c>
      <c r="AC316" s="147" t="s">
        <v>119</v>
      </c>
      <c r="AD316" s="147"/>
      <c r="AE316" s="151" t="s">
        <v>119</v>
      </c>
      <c r="AF316" s="151" t="s">
        <v>119</v>
      </c>
      <c r="AG316" s="151" t="s">
        <v>120</v>
      </c>
      <c r="AH316" s="151"/>
      <c r="AI316" s="16"/>
      <c r="AJ316" s="17" t="n">
        <v>5</v>
      </c>
      <c r="AK316" s="17" t="n">
        <v>1</v>
      </c>
      <c r="AL316" s="17" t="n">
        <v>6</v>
      </c>
      <c r="AM316" s="17" t="n">
        <f aca="false">COUNTIF(S316:AH316,"y")</f>
        <v>1</v>
      </c>
      <c r="AN316" s="142" t="n">
        <f aca="false">SUM(AJ316:AL316)</f>
        <v>12</v>
      </c>
      <c r="AO316" s="16" t="n">
        <f aca="false">SUM(AJ316:AM316)</f>
        <v>13</v>
      </c>
    </row>
    <row r="317" customFormat="false" ht="16" hidden="false" customHeight="false" outlineLevel="0" collapsed="false">
      <c r="A317" s="16" t="s">
        <v>485</v>
      </c>
      <c r="B317" s="16" t="n">
        <v>316</v>
      </c>
      <c r="C317" s="143" t="s">
        <v>125</v>
      </c>
      <c r="D317" s="143" t="s">
        <v>131</v>
      </c>
      <c r="E317" s="143" t="s">
        <v>127</v>
      </c>
      <c r="F317" s="143" t="s">
        <v>150</v>
      </c>
      <c r="G317" s="143" t="s">
        <v>150</v>
      </c>
      <c r="H317" s="144" t="s">
        <v>129</v>
      </c>
      <c r="I317" s="143" t="s">
        <v>94</v>
      </c>
      <c r="J317" s="163"/>
      <c r="K317" s="163"/>
      <c r="L317" s="139"/>
      <c r="M317" s="139"/>
      <c r="N317" s="139"/>
      <c r="O317" s="16"/>
      <c r="P317" s="16"/>
      <c r="Q317" s="16"/>
      <c r="R317" s="164"/>
      <c r="S317" s="145"/>
      <c r="T317" s="145" t="s">
        <v>119</v>
      </c>
      <c r="U317" s="146"/>
      <c r="V317" s="146" t="s">
        <v>119</v>
      </c>
      <c r="W317" s="140"/>
      <c r="X317" s="140"/>
      <c r="Y317" s="145"/>
      <c r="Z317" s="145"/>
      <c r="AA317" s="145"/>
      <c r="AB317" s="147"/>
      <c r="AC317" s="147"/>
      <c r="AD317" s="147"/>
      <c r="AE317" s="147"/>
      <c r="AF317" s="147"/>
      <c r="AG317" s="147"/>
      <c r="AH317" s="147"/>
      <c r="AI317" s="16"/>
      <c r="AJ317" s="17" t="n">
        <v>4</v>
      </c>
      <c r="AK317" s="17"/>
      <c r="AL317" s="17" t="n">
        <v>1</v>
      </c>
      <c r="AM317" s="17" t="n">
        <f aca="false">COUNTIF(S317:AH317,"y")</f>
        <v>0</v>
      </c>
      <c r="AN317" s="142" t="n">
        <f aca="false">SUM(AJ317:AL317)</f>
        <v>5</v>
      </c>
      <c r="AO317" s="16" t="n">
        <f aca="false">SUM(AJ317:AM317)</f>
        <v>5</v>
      </c>
    </row>
    <row r="318" customFormat="false" ht="16" hidden="false" customHeight="false" outlineLevel="0" collapsed="false">
      <c r="A318" s="136" t="s">
        <v>486</v>
      </c>
      <c r="B318" s="16" t="n">
        <v>317</v>
      </c>
      <c r="C318" s="156" t="s">
        <v>125</v>
      </c>
      <c r="D318" s="156" t="s">
        <v>131</v>
      </c>
      <c r="E318" s="156" t="s">
        <v>132</v>
      </c>
      <c r="F318" s="156" t="n">
        <v>3</v>
      </c>
      <c r="G318" s="156" t="s">
        <v>142</v>
      </c>
      <c r="H318" s="157" t="s">
        <v>27</v>
      </c>
      <c r="I318" s="136"/>
      <c r="J318" s="138"/>
      <c r="K318" s="138"/>
      <c r="L318" s="138"/>
      <c r="M318" s="138"/>
      <c r="N318" s="138"/>
      <c r="O318" s="150" t="n">
        <v>43435</v>
      </c>
      <c r="P318" s="136"/>
      <c r="Q318" s="136"/>
      <c r="R318" s="136"/>
      <c r="S318" s="147"/>
      <c r="T318" s="147"/>
      <c r="U318" s="147" t="s">
        <v>121</v>
      </c>
      <c r="V318" s="147" t="s">
        <v>134</v>
      </c>
      <c r="W318" s="151"/>
      <c r="X318" s="151"/>
      <c r="Y318" s="151"/>
      <c r="Z318" s="151"/>
      <c r="AA318" s="147"/>
      <c r="AB318" s="147" t="s">
        <v>120</v>
      </c>
      <c r="AC318" s="147" t="s">
        <v>119</v>
      </c>
      <c r="AD318" s="147" t="s">
        <v>119</v>
      </c>
      <c r="AE318" s="151" t="s">
        <v>120</v>
      </c>
      <c r="AF318" s="151"/>
      <c r="AG318" s="151" t="s">
        <v>134</v>
      </c>
      <c r="AH318" s="151" t="s">
        <v>119</v>
      </c>
      <c r="AI318" s="16"/>
      <c r="AJ318" s="17" t="n">
        <v>3</v>
      </c>
      <c r="AK318" s="17" t="n">
        <v>2</v>
      </c>
      <c r="AL318" s="17" t="n">
        <v>1</v>
      </c>
      <c r="AM318" s="17" t="n">
        <f aca="false">COUNTIF(S318:AH318,"y")</f>
        <v>2</v>
      </c>
      <c r="AN318" s="142" t="n">
        <f aca="false">SUM(AJ318:AL318)</f>
        <v>6</v>
      </c>
      <c r="AO318" s="16" t="n">
        <f aca="false">SUM(AJ318:AM318)</f>
        <v>8</v>
      </c>
    </row>
    <row r="319" customFormat="false" ht="16" hidden="false" customHeight="false" outlineLevel="0" collapsed="false">
      <c r="A319" s="136" t="s">
        <v>487</v>
      </c>
      <c r="B319" s="16" t="n">
        <v>318</v>
      </c>
      <c r="C319" s="156" t="s">
        <v>125</v>
      </c>
      <c r="D319" s="156" t="s">
        <v>131</v>
      </c>
      <c r="E319" s="156" t="s">
        <v>132</v>
      </c>
      <c r="F319" s="156" t="n">
        <v>3</v>
      </c>
      <c r="G319" s="156" t="s">
        <v>142</v>
      </c>
      <c r="H319" s="157" t="s">
        <v>158</v>
      </c>
      <c r="I319" s="136"/>
      <c r="J319" s="161"/>
      <c r="K319" s="139" t="s">
        <v>137</v>
      </c>
      <c r="L319" s="138" t="s">
        <v>488</v>
      </c>
      <c r="M319" s="138"/>
      <c r="N319" s="138"/>
      <c r="O319" s="150" t="n">
        <v>43435</v>
      </c>
      <c r="P319" s="136"/>
      <c r="Q319" s="136"/>
      <c r="R319" s="152"/>
      <c r="S319" s="145"/>
      <c r="T319" s="145"/>
      <c r="U319" s="145"/>
      <c r="V319" s="145"/>
      <c r="W319" s="146"/>
      <c r="X319" s="146"/>
      <c r="Y319" s="146"/>
      <c r="Z319" s="146"/>
      <c r="AA319" s="145"/>
      <c r="AB319" s="147"/>
      <c r="AC319" s="147"/>
      <c r="AD319" s="147" t="s">
        <v>119</v>
      </c>
      <c r="AE319" s="151" t="s">
        <v>119</v>
      </c>
      <c r="AF319" s="151"/>
      <c r="AG319" s="151"/>
      <c r="AH319" s="151"/>
      <c r="AI319" s="16"/>
      <c r="AJ319" s="17" t="n">
        <v>2</v>
      </c>
      <c r="AK319" s="17" t="n">
        <v>1</v>
      </c>
      <c r="AL319" s="17" t="n">
        <v>1</v>
      </c>
      <c r="AM319" s="17" t="n">
        <f aca="false">COUNTIF(S319:AH319,"y")</f>
        <v>0</v>
      </c>
      <c r="AN319" s="142" t="n">
        <f aca="false">SUM(AJ319:AL319)</f>
        <v>4</v>
      </c>
      <c r="AO319" s="16" t="n">
        <f aca="false">SUM(AJ319:AM319)</f>
        <v>4</v>
      </c>
    </row>
    <row r="320" customFormat="false" ht="16" hidden="false" customHeight="false" outlineLevel="0" collapsed="false">
      <c r="A320" s="136" t="s">
        <v>489</v>
      </c>
      <c r="B320" s="16" t="n">
        <v>319</v>
      </c>
      <c r="C320" s="162" t="s">
        <v>125</v>
      </c>
      <c r="D320" s="162" t="s">
        <v>131</v>
      </c>
      <c r="E320" s="162" t="s">
        <v>132</v>
      </c>
      <c r="F320" s="170" t="s">
        <v>182</v>
      </c>
      <c r="G320" s="170" t="s">
        <v>182</v>
      </c>
      <c r="H320" s="169" t="s">
        <v>129</v>
      </c>
      <c r="I320" s="136"/>
      <c r="J320" s="138"/>
      <c r="K320" s="138"/>
      <c r="L320" s="138"/>
      <c r="M320" s="138"/>
      <c r="N320" s="138"/>
      <c r="O320" s="155"/>
      <c r="P320" s="176"/>
      <c r="Q320" s="176"/>
      <c r="R320" s="136"/>
      <c r="S320" s="147" t="s">
        <v>119</v>
      </c>
      <c r="T320" s="147"/>
      <c r="U320" s="147" t="s">
        <v>119</v>
      </c>
      <c r="V320" s="147" t="s">
        <v>119</v>
      </c>
      <c r="W320" s="151"/>
      <c r="X320" s="151"/>
      <c r="Y320" s="151" t="s">
        <v>119</v>
      </c>
      <c r="Z320" s="151" t="s">
        <v>120</v>
      </c>
      <c r="AA320" s="147"/>
      <c r="AB320" s="147"/>
      <c r="AC320" s="147"/>
      <c r="AD320" s="147"/>
      <c r="AE320" s="151" t="s">
        <v>119</v>
      </c>
      <c r="AF320" s="151" t="s">
        <v>121</v>
      </c>
      <c r="AG320" s="151" t="s">
        <v>121</v>
      </c>
      <c r="AH320" s="151"/>
      <c r="AI320" s="16"/>
      <c r="AJ320" s="17" t="n">
        <v>5</v>
      </c>
      <c r="AK320" s="17" t="n">
        <v>1</v>
      </c>
      <c r="AL320" s="17" t="n">
        <v>2</v>
      </c>
      <c r="AM320" s="17" t="n">
        <f aca="false">COUNTIF(S320:AH320,"y")</f>
        <v>0</v>
      </c>
      <c r="AN320" s="142" t="n">
        <f aca="false">SUM(AJ320:AL320)</f>
        <v>8</v>
      </c>
      <c r="AO320" s="16" t="n">
        <f aca="false">SUM(AJ320:AM320)</f>
        <v>8</v>
      </c>
    </row>
    <row r="321" customFormat="false" ht="16" hidden="false" customHeight="false" outlineLevel="0" collapsed="false">
      <c r="A321" s="136" t="s">
        <v>468</v>
      </c>
      <c r="B321" s="16" t="n">
        <v>320</v>
      </c>
      <c r="C321" s="162" t="s">
        <v>125</v>
      </c>
      <c r="D321" s="162" t="s">
        <v>126</v>
      </c>
      <c r="E321" s="162" t="s">
        <v>132</v>
      </c>
      <c r="F321" s="170" t="s">
        <v>182</v>
      </c>
      <c r="G321" s="170" t="s">
        <v>182</v>
      </c>
      <c r="H321" s="169" t="s">
        <v>129</v>
      </c>
      <c r="I321" s="136"/>
      <c r="J321" s="138"/>
      <c r="K321" s="138"/>
      <c r="L321" s="138"/>
      <c r="M321" s="138"/>
      <c r="N321" s="138"/>
      <c r="O321" s="136"/>
      <c r="P321" s="136"/>
      <c r="Q321" s="136"/>
      <c r="R321" s="136"/>
      <c r="S321" s="147"/>
      <c r="T321" s="147" t="s">
        <v>121</v>
      </c>
      <c r="U321" s="147"/>
      <c r="V321" s="147"/>
      <c r="W321" s="151" t="s">
        <v>121</v>
      </c>
      <c r="X321" s="151" t="s">
        <v>121</v>
      </c>
      <c r="Y321" s="151"/>
      <c r="Z321" s="151" t="s">
        <v>119</v>
      </c>
      <c r="AA321" s="147"/>
      <c r="AB321" s="147"/>
      <c r="AC321" s="147"/>
      <c r="AD321" s="147" t="s">
        <v>119</v>
      </c>
      <c r="AE321" s="151"/>
      <c r="AF321" s="151" t="s">
        <v>119</v>
      </c>
      <c r="AG321" s="151" t="s">
        <v>119</v>
      </c>
      <c r="AH321" s="151"/>
      <c r="AI321" s="16"/>
      <c r="AJ321" s="17" t="n">
        <v>4</v>
      </c>
      <c r="AK321" s="17"/>
      <c r="AL321" s="17" t="n">
        <v>3</v>
      </c>
      <c r="AM321" s="17" t="n">
        <f aca="false">COUNTIF(S321:AH321,"y")</f>
        <v>0</v>
      </c>
      <c r="AN321" s="142" t="n">
        <f aca="false">SUM(AJ321:AL321)</f>
        <v>7</v>
      </c>
      <c r="AO321" s="16" t="n">
        <f aca="false">SUM(AJ321:AM321)</f>
        <v>7</v>
      </c>
    </row>
    <row r="322" customFormat="false" ht="16" hidden="false" customHeight="false" outlineLevel="0" collapsed="false">
      <c r="A322" s="16" t="s">
        <v>490</v>
      </c>
      <c r="B322" s="16" t="n">
        <v>321</v>
      </c>
      <c r="C322" s="167" t="s">
        <v>163</v>
      </c>
      <c r="D322" s="167" t="s">
        <v>163</v>
      </c>
      <c r="E322" s="167" t="s">
        <v>163</v>
      </c>
      <c r="F322" s="167" t="s">
        <v>163</v>
      </c>
      <c r="G322" s="167" t="s">
        <v>163</v>
      </c>
      <c r="H322" s="168" t="s">
        <v>163</v>
      </c>
      <c r="I322" s="136"/>
      <c r="J322" s="138"/>
      <c r="K322" s="138"/>
      <c r="L322" s="139"/>
      <c r="M322" s="139"/>
      <c r="N322" s="139"/>
      <c r="O322" s="16"/>
      <c r="P322" s="16"/>
      <c r="Q322" s="16"/>
      <c r="R322" s="136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6"/>
      <c r="AJ322" s="17"/>
      <c r="AK322" s="17"/>
      <c r="AL322" s="17"/>
      <c r="AM322" s="17" t="n">
        <f aca="false">COUNTIF(S322:AH322,"y")</f>
        <v>0</v>
      </c>
      <c r="AN322" s="142" t="n">
        <f aca="false">SUM(AJ322:AL322)</f>
        <v>0</v>
      </c>
      <c r="AO322" s="16" t="n">
        <f aca="false">SUM(AJ322:AM322)</f>
        <v>0</v>
      </c>
    </row>
    <row r="323" customFormat="false" ht="16" hidden="false" customHeight="false" outlineLevel="0" collapsed="false">
      <c r="A323" s="136" t="s">
        <v>491</v>
      </c>
      <c r="B323" s="16" t="n">
        <v>322</v>
      </c>
      <c r="C323" s="153" t="s">
        <v>125</v>
      </c>
      <c r="D323" s="153" t="s">
        <v>126</v>
      </c>
      <c r="E323" s="153" t="s">
        <v>132</v>
      </c>
      <c r="F323" s="153" t="n">
        <v>2</v>
      </c>
      <c r="G323" s="153" t="s">
        <v>207</v>
      </c>
      <c r="H323" s="154" t="s">
        <v>27</v>
      </c>
      <c r="I323" s="136"/>
      <c r="J323" s="138"/>
      <c r="K323" s="138"/>
      <c r="L323" s="138"/>
      <c r="M323" s="138"/>
      <c r="N323" s="138"/>
      <c r="O323" s="155" t="n">
        <v>43434</v>
      </c>
      <c r="P323" s="176" t="n">
        <v>0.635416666666667</v>
      </c>
      <c r="Q323" s="176"/>
      <c r="R323" s="136"/>
      <c r="S323" s="147" t="s">
        <v>121</v>
      </c>
      <c r="T323" s="147" t="s">
        <v>121</v>
      </c>
      <c r="U323" s="147" t="s">
        <v>121</v>
      </c>
      <c r="V323" s="147"/>
      <c r="W323" s="151" t="s">
        <v>121</v>
      </c>
      <c r="X323" s="151"/>
      <c r="Y323" s="151" t="s">
        <v>121</v>
      </c>
      <c r="Z323" s="151"/>
      <c r="AA323" s="147" t="s">
        <v>121</v>
      </c>
      <c r="AB323" s="147"/>
      <c r="AC323" s="147"/>
      <c r="AD323" s="147" t="s">
        <v>119</v>
      </c>
      <c r="AE323" s="151" t="s">
        <v>119</v>
      </c>
      <c r="AF323" s="151" t="s">
        <v>119</v>
      </c>
      <c r="AG323" s="151" t="s">
        <v>121</v>
      </c>
      <c r="AH323" s="151"/>
      <c r="AI323" s="16"/>
      <c r="AJ323" s="17" t="n">
        <v>3</v>
      </c>
      <c r="AK323" s="17"/>
      <c r="AL323" s="17" t="n">
        <v>7</v>
      </c>
      <c r="AM323" s="17" t="n">
        <f aca="false">COUNTIF(S323:AH323,"y")</f>
        <v>0</v>
      </c>
      <c r="AN323" s="142" t="n">
        <f aca="false">SUM(AJ323:AL323)</f>
        <v>10</v>
      </c>
      <c r="AO323" s="16" t="n">
        <f aca="false">SUM(AJ323:AM323)</f>
        <v>10</v>
      </c>
    </row>
    <row r="324" customFormat="false" ht="16" hidden="false" customHeight="false" outlineLevel="0" collapsed="false">
      <c r="A324" s="16" t="s">
        <v>492</v>
      </c>
      <c r="B324" s="16" t="n">
        <v>323</v>
      </c>
      <c r="C324" s="165" t="s">
        <v>125</v>
      </c>
      <c r="D324" s="165" t="s">
        <v>131</v>
      </c>
      <c r="E324" s="165" t="s">
        <v>127</v>
      </c>
      <c r="F324" s="165" t="n">
        <v>14</v>
      </c>
      <c r="G324" s="165" t="s">
        <v>154</v>
      </c>
      <c r="H324" s="166" t="s">
        <v>156</v>
      </c>
      <c r="I324" s="136"/>
      <c r="J324" s="138"/>
      <c r="K324" s="138"/>
      <c r="L324" s="139"/>
      <c r="M324" s="139"/>
      <c r="N324" s="139"/>
      <c r="O324" s="155" t="n">
        <v>43446</v>
      </c>
      <c r="P324" s="16"/>
      <c r="Q324" s="16"/>
      <c r="R324" s="136"/>
      <c r="S324" s="145"/>
      <c r="T324" s="145"/>
      <c r="U324" s="146"/>
      <c r="V324" s="146" t="s">
        <v>119</v>
      </c>
      <c r="W324" s="140"/>
      <c r="X324" s="140" t="s">
        <v>121</v>
      </c>
      <c r="Y324" s="145"/>
      <c r="Z324" s="145"/>
      <c r="AA324" s="145"/>
      <c r="AB324" s="147"/>
      <c r="AC324" s="147"/>
      <c r="AD324" s="147"/>
      <c r="AE324" s="147"/>
      <c r="AF324" s="147"/>
      <c r="AG324" s="147"/>
      <c r="AH324" s="147"/>
      <c r="AI324" s="16"/>
      <c r="AJ324" s="17" t="n">
        <v>2</v>
      </c>
      <c r="AK324" s="17"/>
      <c r="AL324" s="17" t="n">
        <v>1</v>
      </c>
      <c r="AM324" s="17" t="n">
        <f aca="false">COUNTIF(S324:AH324,"y")</f>
        <v>0</v>
      </c>
      <c r="AN324" s="142" t="n">
        <f aca="false">SUM(AJ324:AL324)</f>
        <v>3</v>
      </c>
      <c r="AO324" s="16" t="n">
        <f aca="false">SUM(AJ324:AM324)</f>
        <v>3</v>
      </c>
    </row>
    <row r="325" customFormat="false" ht="16" hidden="false" customHeight="false" outlineLevel="0" collapsed="false">
      <c r="A325" s="16" t="s">
        <v>493</v>
      </c>
      <c r="B325" s="16" t="n">
        <v>324</v>
      </c>
      <c r="C325" s="165" t="s">
        <v>125</v>
      </c>
      <c r="D325" s="165" t="s">
        <v>131</v>
      </c>
      <c r="E325" s="165" t="s">
        <v>127</v>
      </c>
      <c r="F325" s="165" t="n">
        <v>14</v>
      </c>
      <c r="G325" s="165" t="s">
        <v>154</v>
      </c>
      <c r="H325" s="166" t="s">
        <v>158</v>
      </c>
      <c r="I325" s="136"/>
      <c r="J325" s="138"/>
      <c r="K325" s="138"/>
      <c r="L325" s="139"/>
      <c r="M325" s="139"/>
      <c r="N325" s="139"/>
      <c r="O325" s="155" t="n">
        <v>43446</v>
      </c>
      <c r="P325" s="16"/>
      <c r="Q325" s="16"/>
      <c r="R325" s="136"/>
      <c r="S325" s="145"/>
      <c r="T325" s="145" t="s">
        <v>119</v>
      </c>
      <c r="U325" s="146"/>
      <c r="V325" s="146"/>
      <c r="W325" s="140"/>
      <c r="X325" s="140" t="s">
        <v>119</v>
      </c>
      <c r="Y325" s="145"/>
      <c r="Z325" s="145"/>
      <c r="AA325" s="145"/>
      <c r="AB325" s="147"/>
      <c r="AC325" s="147"/>
      <c r="AD325" s="147"/>
      <c r="AE325" s="147"/>
      <c r="AF325" s="147"/>
      <c r="AG325" s="147"/>
      <c r="AH325" s="147"/>
      <c r="AI325" s="16"/>
      <c r="AJ325" s="17" t="n">
        <v>2</v>
      </c>
      <c r="AK325" s="17"/>
      <c r="AL325" s="17" t="n">
        <v>1</v>
      </c>
      <c r="AM325" s="17" t="n">
        <f aca="false">COUNTIF(S325:AH325,"y")</f>
        <v>0</v>
      </c>
      <c r="AN325" s="142" t="n">
        <f aca="false">SUM(AJ325:AL325)</f>
        <v>3</v>
      </c>
      <c r="AO325" s="16" t="n">
        <f aca="false">SUM(AJ325:AM325)</f>
        <v>3</v>
      </c>
    </row>
    <row r="326" customFormat="false" ht="16" hidden="false" customHeight="false" outlineLevel="0" collapsed="false">
      <c r="A326" s="16" t="s">
        <v>494</v>
      </c>
      <c r="B326" s="16" t="n">
        <v>325</v>
      </c>
      <c r="C326" s="158" t="s">
        <v>125</v>
      </c>
      <c r="D326" s="158" t="s">
        <v>131</v>
      </c>
      <c r="E326" s="158" t="s">
        <v>127</v>
      </c>
      <c r="F326" s="158" t="n">
        <v>13</v>
      </c>
      <c r="G326" s="158" t="s">
        <v>144</v>
      </c>
      <c r="H326" s="159" t="s">
        <v>27</v>
      </c>
      <c r="I326" s="136"/>
      <c r="J326" s="138"/>
      <c r="K326" s="138"/>
      <c r="L326" s="139"/>
      <c r="M326" s="139"/>
      <c r="N326" s="139"/>
      <c r="O326" s="155" t="n">
        <v>43445</v>
      </c>
      <c r="P326" s="16"/>
      <c r="Q326" s="16"/>
      <c r="R326" s="136"/>
      <c r="S326" s="145" t="s">
        <v>119</v>
      </c>
      <c r="T326" s="145"/>
      <c r="U326" s="146"/>
      <c r="V326" s="146"/>
      <c r="W326" s="140" t="s">
        <v>119</v>
      </c>
      <c r="X326" s="140"/>
      <c r="Y326" s="145"/>
      <c r="Z326" s="145"/>
      <c r="AA326" s="145"/>
      <c r="AB326" s="147"/>
      <c r="AC326" s="147"/>
      <c r="AD326" s="147"/>
      <c r="AE326" s="147"/>
      <c r="AF326" s="147"/>
      <c r="AG326" s="147"/>
      <c r="AH326" s="147"/>
      <c r="AI326" s="16"/>
      <c r="AJ326" s="17" t="n">
        <v>2</v>
      </c>
      <c r="AK326" s="17"/>
      <c r="AL326" s="17" t="n">
        <v>1</v>
      </c>
      <c r="AM326" s="17" t="n">
        <f aca="false">COUNTIF(S326:AH326,"y")</f>
        <v>0</v>
      </c>
      <c r="AN326" s="142" t="n">
        <f aca="false">SUM(AJ326:AL326)</f>
        <v>3</v>
      </c>
      <c r="AO326" s="16" t="n">
        <f aca="false">SUM(AJ326:AM326)</f>
        <v>3</v>
      </c>
    </row>
    <row r="327" customFormat="false" ht="16" hidden="false" customHeight="false" outlineLevel="0" collapsed="false">
      <c r="A327" s="174" t="s">
        <v>495</v>
      </c>
      <c r="B327" s="16" t="n">
        <v>326</v>
      </c>
      <c r="C327" s="158" t="s">
        <v>125</v>
      </c>
      <c r="D327" s="158" t="s">
        <v>126</v>
      </c>
      <c r="E327" s="158" t="s">
        <v>127</v>
      </c>
      <c r="F327" s="158" t="n">
        <v>13</v>
      </c>
      <c r="G327" s="158" t="s">
        <v>144</v>
      </c>
      <c r="H327" s="159" t="s">
        <v>158</v>
      </c>
      <c r="I327" s="136"/>
      <c r="J327" s="180" t="s">
        <v>197</v>
      </c>
      <c r="K327" s="139" t="s">
        <v>137</v>
      </c>
      <c r="L327" s="139" t="s">
        <v>454</v>
      </c>
      <c r="M327" s="139"/>
      <c r="N327" s="139"/>
      <c r="O327" s="155" t="n">
        <v>43445</v>
      </c>
      <c r="P327" s="16"/>
      <c r="Q327" s="16"/>
      <c r="R327" s="136"/>
      <c r="S327" s="145"/>
      <c r="T327" s="145"/>
      <c r="U327" s="146"/>
      <c r="V327" s="146"/>
      <c r="W327" s="140" t="s">
        <v>134</v>
      </c>
      <c r="X327" s="140" t="s">
        <v>134</v>
      </c>
      <c r="Y327" s="145"/>
      <c r="Z327" s="145"/>
      <c r="AA327" s="145"/>
      <c r="AB327" s="147"/>
      <c r="AC327" s="147"/>
      <c r="AD327" s="147"/>
      <c r="AE327" s="147"/>
      <c r="AF327" s="147"/>
      <c r="AG327" s="147"/>
      <c r="AH327" s="147"/>
      <c r="AI327" s="16"/>
      <c r="AJ327" s="17"/>
      <c r="AK327" s="17"/>
      <c r="AL327" s="17"/>
      <c r="AM327" s="17" t="n">
        <f aca="false">COUNTIF(S327:AH327,"y")</f>
        <v>2</v>
      </c>
      <c r="AN327" s="142" t="n">
        <f aca="false">SUM(AJ327:AL327)</f>
        <v>0</v>
      </c>
      <c r="AO327" s="16" t="n">
        <f aca="false">SUM(AJ327:AM327)</f>
        <v>2</v>
      </c>
    </row>
    <row r="328" customFormat="false" ht="16" hidden="false" customHeight="false" outlineLevel="0" collapsed="false">
      <c r="A328" s="184" t="s">
        <v>458</v>
      </c>
      <c r="B328" s="184" t="n">
        <v>327</v>
      </c>
      <c r="C328" s="185" t="s">
        <v>125</v>
      </c>
      <c r="D328" s="185" t="s">
        <v>131</v>
      </c>
      <c r="E328" s="153" t="s">
        <v>127</v>
      </c>
      <c r="F328" s="153"/>
      <c r="G328" s="153"/>
      <c r="H328" s="153"/>
      <c r="I328" s="152"/>
      <c r="J328" s="137" t="s">
        <v>496</v>
      </c>
      <c r="K328" s="186"/>
      <c r="L328" s="187"/>
      <c r="M328" s="187"/>
      <c r="N328" s="187"/>
      <c r="O328" s="184"/>
      <c r="P328" s="184"/>
      <c r="Q328" s="184"/>
      <c r="R328" s="152"/>
      <c r="S328" s="145"/>
      <c r="T328" s="145" t="s">
        <v>121</v>
      </c>
      <c r="U328" s="146"/>
      <c r="V328" s="146"/>
      <c r="W328" s="140"/>
      <c r="X328" s="140" t="s">
        <v>119</v>
      </c>
      <c r="Y328" s="145"/>
      <c r="Z328" s="145"/>
      <c r="AA328" s="145"/>
      <c r="AB328" s="147"/>
      <c r="AC328" s="147"/>
      <c r="AD328" s="147"/>
      <c r="AE328" s="147"/>
      <c r="AF328" s="147"/>
      <c r="AG328" s="147"/>
      <c r="AH328" s="147"/>
      <c r="AI328" s="16"/>
      <c r="AJ328" s="17" t="n">
        <v>1</v>
      </c>
      <c r="AK328" s="17"/>
      <c r="AL328" s="17" t="n">
        <v>1</v>
      </c>
      <c r="AM328" s="17" t="n">
        <f aca="false">COUNTIF(S328:AH328,"y")</f>
        <v>0</v>
      </c>
      <c r="AN328" s="142" t="n">
        <f aca="false">SUM(AJ328:AL328)</f>
        <v>2</v>
      </c>
      <c r="AO328" s="16" t="n">
        <f aca="false">SUM(AJ328:AM328)</f>
        <v>2</v>
      </c>
    </row>
    <row r="329" customFormat="false" ht="16" hidden="false" customHeight="false" outlineLevel="0" collapsed="false">
      <c r="A329" s="16" t="s">
        <v>497</v>
      </c>
      <c r="B329" s="16" t="n">
        <v>328</v>
      </c>
      <c r="C329" s="143" t="s">
        <v>125</v>
      </c>
      <c r="D329" s="143" t="s">
        <v>131</v>
      </c>
      <c r="E329" s="143" t="s">
        <v>127</v>
      </c>
      <c r="F329" s="143" t="s">
        <v>150</v>
      </c>
      <c r="G329" s="143" t="s">
        <v>150</v>
      </c>
      <c r="H329" s="144" t="s">
        <v>129</v>
      </c>
      <c r="I329" s="143" t="s">
        <v>94</v>
      </c>
      <c r="J329" s="163"/>
      <c r="K329" s="163"/>
      <c r="L329" s="139"/>
      <c r="M329" s="139"/>
      <c r="N329" s="139"/>
      <c r="O329" s="16"/>
      <c r="P329" s="16"/>
      <c r="Q329" s="16"/>
      <c r="R329" s="164"/>
      <c r="S329" s="145"/>
      <c r="T329" s="145"/>
      <c r="U329" s="146" t="s">
        <v>119</v>
      </c>
      <c r="V329" s="146"/>
      <c r="W329" s="140"/>
      <c r="X329" s="140" t="s">
        <v>119</v>
      </c>
      <c r="Y329" s="145"/>
      <c r="Z329" s="145"/>
      <c r="AA329" s="145"/>
      <c r="AB329" s="147"/>
      <c r="AC329" s="147"/>
      <c r="AD329" s="147"/>
      <c r="AE329" s="147"/>
      <c r="AF329" s="147"/>
      <c r="AG329" s="147"/>
      <c r="AH329" s="147"/>
      <c r="AI329" s="16"/>
      <c r="AJ329" s="17" t="n">
        <v>2</v>
      </c>
      <c r="AK329" s="17" t="n">
        <v>1</v>
      </c>
      <c r="AL329" s="17" t="n">
        <v>1</v>
      </c>
      <c r="AM329" s="17" t="n">
        <f aca="false">COUNTIF(S329:AH329,"y")</f>
        <v>0</v>
      </c>
      <c r="AN329" s="142" t="n">
        <f aca="false">SUM(AJ329:AL329)</f>
        <v>4</v>
      </c>
      <c r="AO329" s="16" t="n">
        <f aca="false">SUM(AJ329:AM329)</f>
        <v>4</v>
      </c>
    </row>
    <row r="330" customFormat="false" ht="16" hidden="false" customHeight="false" outlineLevel="0" collapsed="false">
      <c r="A330" s="16" t="s">
        <v>498</v>
      </c>
      <c r="B330" s="16" t="n">
        <v>329</v>
      </c>
      <c r="C330" s="158" t="s">
        <v>125</v>
      </c>
      <c r="D330" s="158" t="s">
        <v>131</v>
      </c>
      <c r="E330" s="158" t="s">
        <v>127</v>
      </c>
      <c r="F330" s="158" t="n">
        <v>13</v>
      </c>
      <c r="G330" s="158" t="s">
        <v>144</v>
      </c>
      <c r="H330" s="159" t="s">
        <v>25</v>
      </c>
      <c r="I330" s="136"/>
      <c r="J330" s="138"/>
      <c r="K330" s="138"/>
      <c r="L330" s="139"/>
      <c r="M330" s="139"/>
      <c r="N330" s="139"/>
      <c r="O330" s="155" t="n">
        <v>43445</v>
      </c>
      <c r="P330" s="16"/>
      <c r="Q330" s="16"/>
      <c r="R330" s="136"/>
      <c r="S330" s="145" t="s">
        <v>119</v>
      </c>
      <c r="T330" s="145"/>
      <c r="U330" s="146"/>
      <c r="V330" s="146"/>
      <c r="W330" s="140" t="s">
        <v>119</v>
      </c>
      <c r="X330" s="140"/>
      <c r="Y330" s="145"/>
      <c r="Z330" s="145"/>
      <c r="AA330" s="145"/>
      <c r="AB330" s="147"/>
      <c r="AC330" s="147"/>
      <c r="AD330" s="147"/>
      <c r="AE330" s="147"/>
      <c r="AF330" s="147"/>
      <c r="AG330" s="147"/>
      <c r="AH330" s="147"/>
      <c r="AI330" s="16"/>
      <c r="AJ330" s="17" t="n">
        <v>2</v>
      </c>
      <c r="AK330" s="17" t="n">
        <v>1</v>
      </c>
      <c r="AL330" s="17" t="n">
        <v>2</v>
      </c>
      <c r="AM330" s="17" t="n">
        <f aca="false">COUNTIF(S330:AH330,"y")</f>
        <v>0</v>
      </c>
      <c r="AN330" s="142" t="n">
        <f aca="false">SUM(AJ330:AL330)</f>
        <v>5</v>
      </c>
      <c r="AO330" s="16" t="n">
        <f aca="false">SUM(AJ330:AM330)</f>
        <v>5</v>
      </c>
    </row>
    <row r="331" customFormat="false" ht="16" hidden="false" customHeight="false" outlineLevel="0" collapsed="false">
      <c r="A331" s="136" t="s">
        <v>499</v>
      </c>
      <c r="B331" s="16" t="n">
        <v>330</v>
      </c>
      <c r="C331" s="156" t="s">
        <v>125</v>
      </c>
      <c r="D331" s="156" t="s">
        <v>131</v>
      </c>
      <c r="E331" s="156" t="s">
        <v>132</v>
      </c>
      <c r="F331" s="156" t="n">
        <v>3</v>
      </c>
      <c r="G331" s="156" t="s">
        <v>142</v>
      </c>
      <c r="H331" s="157" t="s">
        <v>136</v>
      </c>
      <c r="I331" s="136"/>
      <c r="J331" s="138"/>
      <c r="K331" s="138"/>
      <c r="L331" s="138"/>
      <c r="M331" s="138"/>
      <c r="N331" s="138"/>
      <c r="O331" s="150" t="n">
        <v>43435</v>
      </c>
      <c r="P331" s="136"/>
      <c r="Q331" s="136"/>
      <c r="R331" s="136"/>
      <c r="S331" s="147" t="s">
        <v>134</v>
      </c>
      <c r="T331" s="147"/>
      <c r="U331" s="147" t="s">
        <v>121</v>
      </c>
      <c r="V331" s="147" t="s">
        <v>120</v>
      </c>
      <c r="W331" s="151"/>
      <c r="X331" s="151"/>
      <c r="Y331" s="151"/>
      <c r="Z331" s="151"/>
      <c r="AA331" s="147" t="s">
        <v>119</v>
      </c>
      <c r="AB331" s="147" t="s">
        <v>121</v>
      </c>
      <c r="AC331" s="147" t="s">
        <v>121</v>
      </c>
      <c r="AD331" s="147"/>
      <c r="AE331" s="151"/>
      <c r="AF331" s="151" t="s">
        <v>121</v>
      </c>
      <c r="AG331" s="151"/>
      <c r="AH331" s="151" t="s">
        <v>134</v>
      </c>
      <c r="AI331" s="16"/>
      <c r="AJ331" s="17" t="n">
        <v>1</v>
      </c>
      <c r="AK331" s="17" t="n">
        <v>1</v>
      </c>
      <c r="AL331" s="17" t="n">
        <v>4</v>
      </c>
      <c r="AM331" s="17" t="n">
        <f aca="false">COUNTIF(S331:AH331,"y")</f>
        <v>2</v>
      </c>
      <c r="AN331" s="142" t="n">
        <f aca="false">SUM(AJ331:AL331)</f>
        <v>6</v>
      </c>
      <c r="AO331" s="16" t="n">
        <f aca="false">SUM(AJ331:AM331)</f>
        <v>8</v>
      </c>
    </row>
    <row r="332" customFormat="false" ht="16" hidden="false" customHeight="false" outlineLevel="0" collapsed="false">
      <c r="A332" s="16" t="s">
        <v>465</v>
      </c>
      <c r="B332" s="16" t="n">
        <v>331</v>
      </c>
      <c r="C332" s="162" t="s">
        <v>125</v>
      </c>
      <c r="D332" s="162" t="s">
        <v>131</v>
      </c>
      <c r="E332" s="162" t="s">
        <v>127</v>
      </c>
      <c r="F332" s="162" t="s">
        <v>167</v>
      </c>
      <c r="G332" s="162" t="s">
        <v>167</v>
      </c>
      <c r="H332" s="169" t="s">
        <v>129</v>
      </c>
      <c r="I332" s="136"/>
      <c r="J332" s="137" t="s">
        <v>500</v>
      </c>
      <c r="K332" s="138"/>
      <c r="L332" s="139"/>
      <c r="M332" s="139"/>
      <c r="N332" s="139"/>
      <c r="O332" s="16"/>
      <c r="P332" s="16"/>
      <c r="Q332" s="16"/>
      <c r="R332" s="136"/>
      <c r="S332" s="145"/>
      <c r="T332" s="145"/>
      <c r="U332" s="146"/>
      <c r="V332" s="146" t="s">
        <v>134</v>
      </c>
      <c r="W332" s="140" t="s">
        <v>121</v>
      </c>
      <c r="X332" s="140"/>
      <c r="Y332" s="145"/>
      <c r="Z332" s="145"/>
      <c r="AA332" s="145"/>
      <c r="AB332" s="147"/>
      <c r="AC332" s="147"/>
      <c r="AD332" s="147"/>
      <c r="AE332" s="147"/>
      <c r="AF332" s="147"/>
      <c r="AG332" s="147"/>
      <c r="AH332" s="147"/>
      <c r="AI332" s="16"/>
      <c r="AJ332" s="17"/>
      <c r="AK332" s="17"/>
      <c r="AL332" s="17" t="n">
        <v>1</v>
      </c>
      <c r="AM332" s="17" t="n">
        <f aca="false">COUNTIF(S332:AH332,"y")</f>
        <v>1</v>
      </c>
      <c r="AN332" s="142" t="n">
        <f aca="false">SUM(AJ332:AL332)</f>
        <v>1</v>
      </c>
      <c r="AO332" s="16" t="n">
        <f aca="false">SUM(AJ332:AM332)</f>
        <v>2</v>
      </c>
    </row>
    <row r="333" customFormat="false" ht="16" hidden="false" customHeight="false" outlineLevel="0" collapsed="false">
      <c r="A333" s="16" t="s">
        <v>501</v>
      </c>
      <c r="B333" s="16" t="n">
        <v>332</v>
      </c>
      <c r="C333" s="143" t="s">
        <v>125</v>
      </c>
      <c r="D333" s="143" t="s">
        <v>131</v>
      </c>
      <c r="E333" s="143" t="s">
        <v>127</v>
      </c>
      <c r="F333" s="143" t="s">
        <v>128</v>
      </c>
      <c r="G333" s="143" t="s">
        <v>128</v>
      </c>
      <c r="H333" s="144" t="s">
        <v>129</v>
      </c>
      <c r="I333" s="16"/>
      <c r="J333" s="177" t="s">
        <v>502</v>
      </c>
      <c r="K333" s="139"/>
      <c r="L333" s="139"/>
      <c r="M333" s="139"/>
      <c r="N333" s="139"/>
      <c r="O333" s="16"/>
      <c r="P333" s="16"/>
      <c r="Q333" s="16"/>
      <c r="R333" s="136"/>
      <c r="S333" s="145" t="s">
        <v>121</v>
      </c>
      <c r="T333" s="145"/>
      <c r="U333" s="146"/>
      <c r="V333" s="146"/>
      <c r="W333" s="140" t="s">
        <v>119</v>
      </c>
      <c r="X333" s="140"/>
      <c r="Y333" s="145"/>
      <c r="Z333" s="145"/>
      <c r="AA333" s="145"/>
      <c r="AB333" s="147"/>
      <c r="AC333" s="147"/>
      <c r="AD333" s="147"/>
      <c r="AE333" s="147"/>
      <c r="AF333" s="147"/>
      <c r="AG333" s="147"/>
      <c r="AH333" s="147"/>
      <c r="AI333" s="16"/>
      <c r="AJ333" s="17" t="n">
        <v>2</v>
      </c>
      <c r="AK333" s="17" t="n">
        <v>1</v>
      </c>
      <c r="AL333" s="17" t="n">
        <v>2</v>
      </c>
      <c r="AM333" s="17" t="n">
        <f aca="false">COUNTIF(S333:AH333,"y")</f>
        <v>0</v>
      </c>
      <c r="AN333" s="142" t="n">
        <f aca="false">SUM(AJ333:AL333)</f>
        <v>5</v>
      </c>
      <c r="AO333" s="16" t="n">
        <f aca="false">SUM(AJ333:AM333)</f>
        <v>5</v>
      </c>
    </row>
    <row r="334" customFormat="false" ht="16" hidden="false" customHeight="false" outlineLevel="0" collapsed="false">
      <c r="A334" s="16" t="s">
        <v>503</v>
      </c>
      <c r="B334" s="16" t="n">
        <v>333</v>
      </c>
      <c r="C334" s="153" t="s">
        <v>125</v>
      </c>
      <c r="D334" s="153" t="s">
        <v>131</v>
      </c>
      <c r="E334" s="153" t="s">
        <v>127</v>
      </c>
      <c r="F334" s="153" t="n">
        <v>10</v>
      </c>
      <c r="G334" s="153" t="s">
        <v>140</v>
      </c>
      <c r="H334" s="154" t="s">
        <v>27</v>
      </c>
      <c r="I334" s="136"/>
      <c r="J334" s="138"/>
      <c r="K334" s="138"/>
      <c r="L334" s="139"/>
      <c r="M334" s="139"/>
      <c r="N334" s="139"/>
      <c r="O334" s="155" t="n">
        <v>43442</v>
      </c>
      <c r="P334" s="16"/>
      <c r="Q334" s="16"/>
      <c r="R334" s="136"/>
      <c r="S334" s="145"/>
      <c r="T334" s="145"/>
      <c r="U334" s="146" t="s">
        <v>119</v>
      </c>
      <c r="V334" s="146"/>
      <c r="W334" s="140" t="s">
        <v>119</v>
      </c>
      <c r="X334" s="140"/>
      <c r="Y334" s="145"/>
      <c r="Z334" s="145"/>
      <c r="AA334" s="145"/>
      <c r="AB334" s="147"/>
      <c r="AC334" s="147"/>
      <c r="AD334" s="147"/>
      <c r="AE334" s="147"/>
      <c r="AF334" s="147"/>
      <c r="AG334" s="147"/>
      <c r="AH334" s="147"/>
      <c r="AI334" s="16"/>
      <c r="AJ334" s="17" t="n">
        <v>3</v>
      </c>
      <c r="AK334" s="17" t="n">
        <v>1</v>
      </c>
      <c r="AL334" s="17"/>
      <c r="AM334" s="17" t="n">
        <f aca="false">COUNTIF(S334:AH334,"y")</f>
        <v>0</v>
      </c>
      <c r="AN334" s="142" t="n">
        <f aca="false">SUM(AJ334:AL334)</f>
        <v>4</v>
      </c>
      <c r="AO334" s="16" t="n">
        <f aca="false">SUM(AJ334:AM334)</f>
        <v>4</v>
      </c>
    </row>
    <row r="335" customFormat="false" ht="16" hidden="false" customHeight="false" outlineLevel="0" collapsed="false">
      <c r="A335" s="136" t="s">
        <v>504</v>
      </c>
      <c r="B335" s="16" t="n">
        <v>334</v>
      </c>
      <c r="C335" s="148" t="s">
        <v>125</v>
      </c>
      <c r="D335" s="148" t="s">
        <v>131</v>
      </c>
      <c r="E335" s="148" t="s">
        <v>132</v>
      </c>
      <c r="F335" s="148" t="n">
        <v>4</v>
      </c>
      <c r="G335" s="148" t="s">
        <v>133</v>
      </c>
      <c r="H335" s="149" t="s">
        <v>156</v>
      </c>
      <c r="I335" s="136"/>
      <c r="J335" s="138"/>
      <c r="K335" s="138"/>
      <c r="L335" s="138"/>
      <c r="M335" s="138"/>
      <c r="N335" s="138"/>
      <c r="O335" s="150" t="n">
        <v>43436</v>
      </c>
      <c r="P335" s="136"/>
      <c r="Q335" s="136"/>
      <c r="R335" s="136"/>
      <c r="S335" s="147" t="s">
        <v>119</v>
      </c>
      <c r="T335" s="147"/>
      <c r="U335" s="147" t="s">
        <v>121</v>
      </c>
      <c r="V335" s="147" t="s">
        <v>121</v>
      </c>
      <c r="W335" s="151" t="s">
        <v>119</v>
      </c>
      <c r="X335" s="151"/>
      <c r="Y335" s="151"/>
      <c r="Z335" s="151"/>
      <c r="AA335" s="147" t="s">
        <v>121</v>
      </c>
      <c r="AB335" s="147" t="s">
        <v>121</v>
      </c>
      <c r="AC335" s="147"/>
      <c r="AD335" s="147"/>
      <c r="AE335" s="151" t="s">
        <v>119</v>
      </c>
      <c r="AF335" s="151"/>
      <c r="AG335" s="151"/>
      <c r="AH335" s="151"/>
      <c r="AI335" s="16"/>
      <c r="AJ335" s="17" t="n">
        <v>3</v>
      </c>
      <c r="AK335" s="17"/>
      <c r="AL335" s="17" t="n">
        <v>4</v>
      </c>
      <c r="AM335" s="17" t="n">
        <f aca="false">COUNTIF(S335:AH335,"y")</f>
        <v>0</v>
      </c>
      <c r="AN335" s="142" t="n">
        <f aca="false">SUM(AJ335:AL335)</f>
        <v>7</v>
      </c>
      <c r="AO335" s="16" t="n">
        <f aca="false">SUM(AJ335:AM335)</f>
        <v>7</v>
      </c>
    </row>
    <row r="336" customFormat="false" ht="16" hidden="false" customHeight="false" outlineLevel="0" collapsed="false">
      <c r="A336" s="136" t="s">
        <v>488</v>
      </c>
      <c r="B336" s="16" t="n">
        <v>335</v>
      </c>
      <c r="C336" s="162" t="s">
        <v>125</v>
      </c>
      <c r="D336" s="162" t="s">
        <v>131</v>
      </c>
      <c r="E336" s="162" t="s">
        <v>132</v>
      </c>
      <c r="F336" s="170" t="s">
        <v>182</v>
      </c>
      <c r="G336" s="170" t="s">
        <v>182</v>
      </c>
      <c r="H336" s="169" t="s">
        <v>129</v>
      </c>
      <c r="I336" s="136"/>
      <c r="J336" s="138"/>
      <c r="K336" s="138"/>
      <c r="L336" s="138"/>
      <c r="M336" s="138"/>
      <c r="N336" s="138"/>
      <c r="O336" s="136"/>
      <c r="P336" s="136"/>
      <c r="Q336" s="136"/>
      <c r="R336" s="136"/>
      <c r="S336" s="147"/>
      <c r="T336" s="147" t="s">
        <v>120</v>
      </c>
      <c r="U336" s="147" t="s">
        <v>119</v>
      </c>
      <c r="V336" s="147"/>
      <c r="W336" s="151" t="s">
        <v>120</v>
      </c>
      <c r="X336" s="151"/>
      <c r="Y336" s="151"/>
      <c r="Z336" s="151"/>
      <c r="AA336" s="147" t="s">
        <v>119</v>
      </c>
      <c r="AB336" s="147"/>
      <c r="AC336" s="147" t="s">
        <v>119</v>
      </c>
      <c r="AD336" s="147"/>
      <c r="AE336" s="151"/>
      <c r="AF336" s="151" t="s">
        <v>119</v>
      </c>
      <c r="AG336" s="151"/>
      <c r="AH336" s="151"/>
      <c r="AI336" s="16"/>
      <c r="AJ336" s="17" t="n">
        <v>4</v>
      </c>
      <c r="AK336" s="17" t="n">
        <v>2</v>
      </c>
      <c r="AL336" s="17"/>
      <c r="AM336" s="17" t="n">
        <f aca="false">COUNTIF(S336:AH336,"y")</f>
        <v>0</v>
      </c>
      <c r="AN336" s="142" t="n">
        <f aca="false">SUM(AJ336:AL336)</f>
        <v>6</v>
      </c>
      <c r="AO336" s="16" t="n">
        <f aca="false">SUM(AJ336:AM336)</f>
        <v>6</v>
      </c>
    </row>
    <row r="337" customFormat="false" ht="16" hidden="false" customHeight="false" outlineLevel="0" collapsed="false">
      <c r="A337" s="136" t="s">
        <v>505</v>
      </c>
      <c r="B337" s="16" t="n">
        <v>336</v>
      </c>
      <c r="C337" s="148" t="s">
        <v>125</v>
      </c>
      <c r="D337" s="148" t="s">
        <v>126</v>
      </c>
      <c r="E337" s="148" t="s">
        <v>132</v>
      </c>
      <c r="F337" s="148" t="n">
        <v>4</v>
      </c>
      <c r="G337" s="148" t="s">
        <v>133</v>
      </c>
      <c r="H337" s="149" t="s">
        <v>158</v>
      </c>
      <c r="I337" s="136"/>
      <c r="J337" s="138"/>
      <c r="K337" s="138"/>
      <c r="L337" s="138"/>
      <c r="M337" s="138"/>
      <c r="N337" s="138"/>
      <c r="O337" s="150" t="n">
        <v>43436</v>
      </c>
      <c r="P337" s="136"/>
      <c r="Q337" s="136"/>
      <c r="R337" s="136"/>
      <c r="S337" s="147"/>
      <c r="T337" s="147" t="s">
        <v>134</v>
      </c>
      <c r="U337" s="147" t="s">
        <v>119</v>
      </c>
      <c r="V337" s="147"/>
      <c r="W337" s="151" t="s">
        <v>119</v>
      </c>
      <c r="X337" s="151"/>
      <c r="Y337" s="151"/>
      <c r="Z337" s="151" t="s">
        <v>119</v>
      </c>
      <c r="AA337" s="147" t="s">
        <v>134</v>
      </c>
      <c r="AB337" s="147"/>
      <c r="AC337" s="147" t="s">
        <v>119</v>
      </c>
      <c r="AD337" s="147" t="s">
        <v>119</v>
      </c>
      <c r="AE337" s="151" t="s">
        <v>134</v>
      </c>
      <c r="AF337" s="151"/>
      <c r="AG337" s="151" t="s">
        <v>134</v>
      </c>
      <c r="AH337" s="151" t="s">
        <v>119</v>
      </c>
      <c r="AI337" s="16"/>
      <c r="AJ337" s="17" t="n">
        <v>6</v>
      </c>
      <c r="AK337" s="17"/>
      <c r="AL337" s="17"/>
      <c r="AM337" s="17" t="n">
        <f aca="false">COUNTIF(S337:AH337,"y")</f>
        <v>4</v>
      </c>
      <c r="AN337" s="142" t="n">
        <f aca="false">SUM(AJ337:AL337)</f>
        <v>6</v>
      </c>
      <c r="AO337" s="16" t="n">
        <f aca="false">SUM(AJ337:AM337)</f>
        <v>10</v>
      </c>
    </row>
    <row r="338" customFormat="false" ht="16" hidden="false" customHeight="false" outlineLevel="0" collapsed="false">
      <c r="A338" s="16" t="s">
        <v>506</v>
      </c>
      <c r="B338" s="16" t="n">
        <v>337</v>
      </c>
      <c r="C338" s="143" t="s">
        <v>125</v>
      </c>
      <c r="D338" s="143" t="s">
        <v>126</v>
      </c>
      <c r="E338" s="143" t="s">
        <v>127</v>
      </c>
      <c r="F338" s="143" t="s">
        <v>128</v>
      </c>
      <c r="G338" s="143" t="s">
        <v>128</v>
      </c>
      <c r="H338" s="144" t="s">
        <v>129</v>
      </c>
      <c r="I338" s="136"/>
      <c r="J338" s="138"/>
      <c r="K338" s="138"/>
      <c r="L338" s="139"/>
      <c r="M338" s="139"/>
      <c r="N338" s="139"/>
      <c r="O338" s="16"/>
      <c r="P338" s="16"/>
      <c r="Q338" s="16"/>
      <c r="R338" s="136"/>
      <c r="S338" s="145"/>
      <c r="T338" s="145"/>
      <c r="U338" s="146"/>
      <c r="V338" s="146" t="s">
        <v>121</v>
      </c>
      <c r="W338" s="140"/>
      <c r="X338" s="140" t="s">
        <v>121</v>
      </c>
      <c r="Y338" s="145"/>
      <c r="Z338" s="145"/>
      <c r="AA338" s="145"/>
      <c r="AB338" s="147"/>
      <c r="AC338" s="147"/>
      <c r="AD338" s="147"/>
      <c r="AE338" s="147"/>
      <c r="AF338" s="147"/>
      <c r="AG338" s="147"/>
      <c r="AH338" s="147"/>
      <c r="AI338" s="16"/>
      <c r="AJ338" s="17"/>
      <c r="AK338" s="17"/>
      <c r="AL338" s="17" t="n">
        <v>3</v>
      </c>
      <c r="AM338" s="17" t="n">
        <f aca="false">COUNTIF(S338:AH338,"y")</f>
        <v>0</v>
      </c>
      <c r="AN338" s="142" t="n">
        <f aca="false">SUM(AJ338:AL338)</f>
        <v>3</v>
      </c>
      <c r="AO338" s="16" t="n">
        <f aca="false">SUM(AJ338:AM338)</f>
        <v>3</v>
      </c>
    </row>
    <row r="339" customFormat="false" ht="16" hidden="false" customHeight="false" outlineLevel="0" collapsed="false">
      <c r="A339" s="16" t="s">
        <v>507</v>
      </c>
      <c r="B339" s="16" t="n">
        <v>338</v>
      </c>
      <c r="C339" s="162" t="s">
        <v>125</v>
      </c>
      <c r="D339" s="162" t="s">
        <v>126</v>
      </c>
      <c r="E339" s="162" t="s">
        <v>127</v>
      </c>
      <c r="F339" s="162" t="s">
        <v>167</v>
      </c>
      <c r="G339" s="162" t="s">
        <v>167</v>
      </c>
      <c r="H339" s="169" t="s">
        <v>129</v>
      </c>
      <c r="I339" s="136"/>
      <c r="J339" s="137" t="s">
        <v>508</v>
      </c>
      <c r="K339" s="138"/>
      <c r="L339" s="139"/>
      <c r="M339" s="139"/>
      <c r="N339" s="139"/>
      <c r="O339" s="16"/>
      <c r="P339" s="16"/>
      <c r="Q339" s="16"/>
      <c r="R339" s="136"/>
      <c r="S339" s="145"/>
      <c r="T339" s="145" t="s">
        <v>119</v>
      </c>
      <c r="U339" s="146"/>
      <c r="V339" s="146"/>
      <c r="W339" s="140" t="s">
        <v>119</v>
      </c>
      <c r="X339" s="140"/>
      <c r="Y339" s="145"/>
      <c r="Z339" s="145"/>
      <c r="AA339" s="145"/>
      <c r="AB339" s="147"/>
      <c r="AC339" s="147"/>
      <c r="AD339" s="147"/>
      <c r="AE339" s="147"/>
      <c r="AF339" s="147"/>
      <c r="AG339" s="147"/>
      <c r="AH339" s="147"/>
      <c r="AI339" s="16"/>
      <c r="AJ339" s="17" t="n">
        <v>3</v>
      </c>
      <c r="AK339" s="17"/>
      <c r="AL339" s="17"/>
      <c r="AM339" s="17" t="n">
        <f aca="false">COUNTIF(S339:AH339,"y")</f>
        <v>0</v>
      </c>
      <c r="AN339" s="142" t="n">
        <f aca="false">SUM(AJ339:AL339)</f>
        <v>3</v>
      </c>
      <c r="AO339" s="16" t="n">
        <f aca="false">SUM(AJ339:AM339)</f>
        <v>3</v>
      </c>
    </row>
    <row r="340" customFormat="false" ht="16" hidden="false" customHeight="false" outlineLevel="0" collapsed="false">
      <c r="A340" s="16" t="s">
        <v>509</v>
      </c>
      <c r="B340" s="16" t="n">
        <v>339</v>
      </c>
      <c r="C340" s="158" t="s">
        <v>125</v>
      </c>
      <c r="D340" s="158" t="s">
        <v>126</v>
      </c>
      <c r="E340" s="158" t="s">
        <v>127</v>
      </c>
      <c r="F340" s="158" t="n">
        <v>13</v>
      </c>
      <c r="G340" s="158" t="s">
        <v>144</v>
      </c>
      <c r="H340" s="159" t="s">
        <v>156</v>
      </c>
      <c r="I340" s="136"/>
      <c r="J340" s="138"/>
      <c r="K340" s="138"/>
      <c r="L340" s="139"/>
      <c r="M340" s="139"/>
      <c r="N340" s="139"/>
      <c r="O340" s="155" t="n">
        <v>43445</v>
      </c>
      <c r="P340" s="16"/>
      <c r="Q340" s="16"/>
      <c r="R340" s="136"/>
      <c r="S340" s="145"/>
      <c r="T340" s="145"/>
      <c r="U340" s="146" t="s">
        <v>120</v>
      </c>
      <c r="V340" s="146"/>
      <c r="W340" s="140"/>
      <c r="X340" s="140" t="s">
        <v>121</v>
      </c>
      <c r="Y340" s="145"/>
      <c r="Z340" s="145"/>
      <c r="AA340" s="145"/>
      <c r="AB340" s="147"/>
      <c r="AC340" s="147"/>
      <c r="AD340" s="147"/>
      <c r="AE340" s="147"/>
      <c r="AF340" s="147"/>
      <c r="AG340" s="147"/>
      <c r="AH340" s="147"/>
      <c r="AI340" s="16"/>
      <c r="AJ340" s="17"/>
      <c r="AK340" s="17" t="n">
        <v>1</v>
      </c>
      <c r="AL340" s="17" t="n">
        <v>1</v>
      </c>
      <c r="AM340" s="17" t="n">
        <f aca="false">COUNTIF(S340:AH340,"y")</f>
        <v>0</v>
      </c>
      <c r="AN340" s="142" t="n">
        <f aca="false">SUM(AJ340:AL340)</f>
        <v>2</v>
      </c>
      <c r="AO340" s="16" t="n">
        <f aca="false">SUM(AJ340:AM340)</f>
        <v>2</v>
      </c>
    </row>
    <row r="341" customFormat="false" ht="16" hidden="false" customHeight="false" outlineLevel="0" collapsed="false">
      <c r="A341" s="16" t="s">
        <v>481</v>
      </c>
      <c r="B341" s="16" t="n">
        <v>340</v>
      </c>
      <c r="C341" s="162" t="s">
        <v>125</v>
      </c>
      <c r="D341" s="162" t="s">
        <v>126</v>
      </c>
      <c r="E341" s="162" t="s">
        <v>127</v>
      </c>
      <c r="F341" s="162" t="s">
        <v>167</v>
      </c>
      <c r="G341" s="162" t="s">
        <v>167</v>
      </c>
      <c r="H341" s="169" t="s">
        <v>129</v>
      </c>
      <c r="I341" s="136"/>
      <c r="J341" s="137" t="s">
        <v>510</v>
      </c>
      <c r="K341" s="138"/>
      <c r="L341" s="139"/>
      <c r="M341" s="139"/>
      <c r="N341" s="139"/>
      <c r="O341" s="16"/>
      <c r="P341" s="16"/>
      <c r="Q341" s="16"/>
      <c r="R341" s="136"/>
      <c r="S341" s="145"/>
      <c r="T341" s="145"/>
      <c r="U341" s="146" t="s">
        <v>119</v>
      </c>
      <c r="V341" s="146"/>
      <c r="W341" s="140" t="s">
        <v>119</v>
      </c>
      <c r="X341" s="140"/>
      <c r="Y341" s="145"/>
      <c r="Z341" s="145"/>
      <c r="AA341" s="145"/>
      <c r="AB341" s="147"/>
      <c r="AC341" s="147"/>
      <c r="AD341" s="147"/>
      <c r="AE341" s="147"/>
      <c r="AF341" s="147"/>
      <c r="AG341" s="147"/>
      <c r="AH341" s="147"/>
      <c r="AI341" s="16"/>
      <c r="AJ341" s="17" t="n">
        <v>2</v>
      </c>
      <c r="AK341" s="17"/>
      <c r="AL341" s="17" t="n">
        <v>1</v>
      </c>
      <c r="AM341" s="17" t="n">
        <f aca="false">COUNTIF(S341:AH341,"y")</f>
        <v>0</v>
      </c>
      <c r="AN341" s="142" t="n">
        <f aca="false">SUM(AJ341:AL341)</f>
        <v>3</v>
      </c>
      <c r="AO341" s="16" t="n">
        <f aca="false">SUM(AJ341:AM341)</f>
        <v>3</v>
      </c>
    </row>
    <row r="342" customFormat="false" ht="16" hidden="false" customHeight="false" outlineLevel="0" collapsed="false">
      <c r="A342" s="16" t="s">
        <v>511</v>
      </c>
      <c r="B342" s="16" t="n">
        <v>341</v>
      </c>
      <c r="C342" s="143" t="s">
        <v>125</v>
      </c>
      <c r="D342" s="143" t="s">
        <v>131</v>
      </c>
      <c r="E342" s="143" t="s">
        <v>127</v>
      </c>
      <c r="F342" s="143" t="s">
        <v>128</v>
      </c>
      <c r="G342" s="143" t="s">
        <v>128</v>
      </c>
      <c r="H342" s="144" t="s">
        <v>129</v>
      </c>
      <c r="I342" s="16"/>
      <c r="J342" s="181" t="s">
        <v>197</v>
      </c>
      <c r="K342" s="163"/>
      <c r="L342" s="139"/>
      <c r="M342" s="139"/>
      <c r="N342" s="139"/>
      <c r="O342" s="16"/>
      <c r="P342" s="16"/>
      <c r="Q342" s="16"/>
      <c r="R342" s="136"/>
      <c r="S342" s="145" t="s">
        <v>119</v>
      </c>
      <c r="T342" s="145" t="s">
        <v>121</v>
      </c>
      <c r="U342" s="146"/>
      <c r="V342" s="146"/>
      <c r="W342" s="140" t="s">
        <v>134</v>
      </c>
      <c r="X342" s="140"/>
      <c r="Y342" s="145"/>
      <c r="Z342" s="145"/>
      <c r="AA342" s="145"/>
      <c r="AB342" s="147"/>
      <c r="AC342" s="147"/>
      <c r="AD342" s="147"/>
      <c r="AE342" s="147"/>
      <c r="AF342" s="147"/>
      <c r="AG342" s="147"/>
      <c r="AH342" s="147"/>
      <c r="AI342" s="16"/>
      <c r="AJ342" s="17" t="n">
        <v>1</v>
      </c>
      <c r="AK342" s="17"/>
      <c r="AL342" s="17" t="n">
        <v>1</v>
      </c>
      <c r="AM342" s="17" t="n">
        <f aca="false">COUNTIF(S342:AH342,"y")</f>
        <v>1</v>
      </c>
      <c r="AN342" s="142" t="n">
        <f aca="false">SUM(AJ342:AL342)</f>
        <v>2</v>
      </c>
      <c r="AO342" s="16" t="n">
        <f aca="false">SUM(AJ342:AM342)</f>
        <v>3</v>
      </c>
    </row>
    <row r="343" customFormat="false" ht="16" hidden="false" customHeight="false" outlineLevel="0" collapsed="false">
      <c r="A343" s="136" t="s">
        <v>512</v>
      </c>
      <c r="B343" s="16" t="n">
        <v>342</v>
      </c>
      <c r="C343" s="148" t="s">
        <v>125</v>
      </c>
      <c r="D343" s="148" t="s">
        <v>126</v>
      </c>
      <c r="E343" s="148" t="s">
        <v>132</v>
      </c>
      <c r="F343" s="148" t="n">
        <v>4</v>
      </c>
      <c r="G343" s="148" t="s">
        <v>133</v>
      </c>
      <c r="H343" s="149" t="s">
        <v>27</v>
      </c>
      <c r="I343" s="136"/>
      <c r="J343" s="138"/>
      <c r="K343" s="138"/>
      <c r="L343" s="138"/>
      <c r="M343" s="138"/>
      <c r="N343" s="138"/>
      <c r="O343" s="150" t="n">
        <v>43436</v>
      </c>
      <c r="P343" s="136"/>
      <c r="Q343" s="136"/>
      <c r="R343" s="136"/>
      <c r="S343" s="147" t="s">
        <v>119</v>
      </c>
      <c r="T343" s="147" t="s">
        <v>134</v>
      </c>
      <c r="U343" s="147"/>
      <c r="V343" s="147"/>
      <c r="W343" s="151" t="s">
        <v>119</v>
      </c>
      <c r="X343" s="151" t="s">
        <v>120</v>
      </c>
      <c r="Y343" s="151" t="s">
        <v>121</v>
      </c>
      <c r="Z343" s="151" t="s">
        <v>134</v>
      </c>
      <c r="AA343" s="147" t="s">
        <v>121</v>
      </c>
      <c r="AB343" s="147" t="s">
        <v>120</v>
      </c>
      <c r="AC343" s="147" t="s">
        <v>119</v>
      </c>
      <c r="AD343" s="147"/>
      <c r="AE343" s="151" t="s">
        <v>121</v>
      </c>
      <c r="AF343" s="151" t="s">
        <v>121</v>
      </c>
      <c r="AG343" s="151" t="s">
        <v>119</v>
      </c>
      <c r="AH343" s="151"/>
      <c r="AI343" s="16"/>
      <c r="AJ343" s="17" t="n">
        <v>4</v>
      </c>
      <c r="AK343" s="17" t="n">
        <v>2</v>
      </c>
      <c r="AL343" s="17" t="n">
        <v>4</v>
      </c>
      <c r="AM343" s="17" t="n">
        <f aca="false">COUNTIF(S343:AH343,"y")</f>
        <v>2</v>
      </c>
      <c r="AN343" s="142" t="n">
        <f aca="false">SUM(AJ343:AL343)</f>
        <v>10</v>
      </c>
      <c r="AO343" s="16" t="n">
        <f aca="false">SUM(AJ343:AM343)</f>
        <v>12</v>
      </c>
    </row>
    <row r="344" customFormat="false" ht="16" hidden="false" customHeight="false" outlineLevel="0" collapsed="false">
      <c r="A344" s="136" t="s">
        <v>513</v>
      </c>
      <c r="B344" s="16" t="n">
        <v>343</v>
      </c>
      <c r="C344" s="156" t="s">
        <v>125</v>
      </c>
      <c r="D344" s="156" t="s">
        <v>126</v>
      </c>
      <c r="E344" s="156" t="s">
        <v>132</v>
      </c>
      <c r="F344" s="156" t="n">
        <v>3</v>
      </c>
      <c r="G344" s="156" t="s">
        <v>142</v>
      </c>
      <c r="H344" s="157" t="s">
        <v>27</v>
      </c>
      <c r="I344" s="136"/>
      <c r="J344" s="138"/>
      <c r="K344" s="138"/>
      <c r="L344" s="138"/>
      <c r="M344" s="138"/>
      <c r="N344" s="138"/>
      <c r="O344" s="150" t="n">
        <v>43435</v>
      </c>
      <c r="P344" s="136"/>
      <c r="Q344" s="136"/>
      <c r="R344" s="136"/>
      <c r="S344" s="147" t="s">
        <v>119</v>
      </c>
      <c r="T344" s="147" t="s">
        <v>119</v>
      </c>
      <c r="U344" s="147"/>
      <c r="V344" s="147" t="s">
        <v>119</v>
      </c>
      <c r="W344" s="151" t="s">
        <v>134</v>
      </c>
      <c r="X344" s="151"/>
      <c r="Y344" s="151"/>
      <c r="Z344" s="151"/>
      <c r="AA344" s="147" t="s">
        <v>121</v>
      </c>
      <c r="AB344" s="147"/>
      <c r="AC344" s="147"/>
      <c r="AD344" s="147" t="s">
        <v>120</v>
      </c>
      <c r="AE344" s="151"/>
      <c r="AF344" s="151" t="s">
        <v>119</v>
      </c>
      <c r="AG344" s="151"/>
      <c r="AH344" s="151" t="s">
        <v>121</v>
      </c>
      <c r="AI344" s="16"/>
      <c r="AJ344" s="17" t="n">
        <v>4</v>
      </c>
      <c r="AK344" s="17" t="n">
        <v>1</v>
      </c>
      <c r="AL344" s="17" t="n">
        <v>2</v>
      </c>
      <c r="AM344" s="17" t="n">
        <f aca="false">COUNTIF(S344:AH344,"y")</f>
        <v>1</v>
      </c>
      <c r="AN344" s="142" t="n">
        <f aca="false">SUM(AJ344:AL344)</f>
        <v>7</v>
      </c>
      <c r="AO344" s="16" t="n">
        <f aca="false">SUM(AJ344:AM344)</f>
        <v>8</v>
      </c>
    </row>
    <row r="345" customFormat="false" ht="16" hidden="false" customHeight="false" outlineLevel="0" collapsed="false">
      <c r="A345" s="136" t="s">
        <v>514</v>
      </c>
      <c r="B345" s="16" t="n">
        <v>344</v>
      </c>
      <c r="C345" s="148" t="s">
        <v>125</v>
      </c>
      <c r="D345" s="148" t="s">
        <v>131</v>
      </c>
      <c r="E345" s="148" t="s">
        <v>132</v>
      </c>
      <c r="F345" s="148" t="n">
        <v>4</v>
      </c>
      <c r="G345" s="148" t="s">
        <v>133</v>
      </c>
      <c r="H345" s="149" t="s">
        <v>136</v>
      </c>
      <c r="I345" s="136"/>
      <c r="J345" s="138"/>
      <c r="K345" s="138"/>
      <c r="L345" s="138"/>
      <c r="M345" s="138"/>
      <c r="N345" s="138"/>
      <c r="O345" s="150" t="n">
        <v>43436</v>
      </c>
      <c r="P345" s="136"/>
      <c r="Q345" s="136"/>
      <c r="R345" s="136"/>
      <c r="S345" s="147" t="s">
        <v>119</v>
      </c>
      <c r="T345" s="147" t="s">
        <v>121</v>
      </c>
      <c r="U345" s="147" t="s">
        <v>119</v>
      </c>
      <c r="V345" s="147"/>
      <c r="W345" s="151"/>
      <c r="X345" s="151"/>
      <c r="Y345" s="151"/>
      <c r="Z345" s="151"/>
      <c r="AA345" s="147"/>
      <c r="AB345" s="147" t="s">
        <v>119</v>
      </c>
      <c r="AC345" s="147" t="s">
        <v>134</v>
      </c>
      <c r="AD345" s="147" t="s">
        <v>120</v>
      </c>
      <c r="AE345" s="151" t="s">
        <v>119</v>
      </c>
      <c r="AF345" s="151" t="s">
        <v>119</v>
      </c>
      <c r="AG345" s="151"/>
      <c r="AH345" s="151" t="s">
        <v>119</v>
      </c>
      <c r="AI345" s="16"/>
      <c r="AJ345" s="17" t="n">
        <v>6</v>
      </c>
      <c r="AK345" s="17" t="n">
        <v>1</v>
      </c>
      <c r="AL345" s="17" t="n">
        <v>1</v>
      </c>
      <c r="AM345" s="17" t="n">
        <f aca="false">COUNTIF(S345:AH345,"y")</f>
        <v>1</v>
      </c>
      <c r="AN345" s="142" t="n">
        <f aca="false">SUM(AJ345:AL345)</f>
        <v>8</v>
      </c>
      <c r="AO345" s="16" t="n">
        <f aca="false">SUM(AJ345:AM345)</f>
        <v>9</v>
      </c>
    </row>
    <row r="346" customFormat="false" ht="16" hidden="false" customHeight="false" outlineLevel="0" collapsed="false">
      <c r="A346" s="16" t="s">
        <v>515</v>
      </c>
      <c r="B346" s="16" t="n">
        <v>345</v>
      </c>
      <c r="C346" s="143" t="s">
        <v>125</v>
      </c>
      <c r="D346" s="143" t="s">
        <v>126</v>
      </c>
      <c r="E346" s="143" t="s">
        <v>127</v>
      </c>
      <c r="F346" s="143" t="s">
        <v>128</v>
      </c>
      <c r="G346" s="143" t="s">
        <v>128</v>
      </c>
      <c r="H346" s="144" t="s">
        <v>129</v>
      </c>
      <c r="I346" s="136"/>
      <c r="J346" s="138"/>
      <c r="K346" s="138"/>
      <c r="L346" s="139"/>
      <c r="M346" s="139"/>
      <c r="N346" s="139"/>
      <c r="O346" s="16"/>
      <c r="P346" s="16"/>
      <c r="Q346" s="16"/>
      <c r="R346" s="136"/>
      <c r="S346" s="145"/>
      <c r="T346" s="145" t="s">
        <v>121</v>
      </c>
      <c r="U346" s="146"/>
      <c r="V346" s="146" t="s">
        <v>121</v>
      </c>
      <c r="W346" s="140"/>
      <c r="X346" s="140"/>
      <c r="Y346" s="145"/>
      <c r="Z346" s="145"/>
      <c r="AA346" s="145"/>
      <c r="AB346" s="147"/>
      <c r="AC346" s="147"/>
      <c r="AD346" s="147"/>
      <c r="AE346" s="147"/>
      <c r="AF346" s="147"/>
      <c r="AG346" s="147"/>
      <c r="AH346" s="147"/>
      <c r="AI346" s="16"/>
      <c r="AJ346" s="17"/>
      <c r="AK346" s="17"/>
      <c r="AL346" s="17" t="n">
        <v>2</v>
      </c>
      <c r="AM346" s="17" t="n">
        <f aca="false">COUNTIF(S346:AH346,"y")</f>
        <v>0</v>
      </c>
      <c r="AN346" s="142" t="n">
        <f aca="false">SUM(AJ346:AL346)</f>
        <v>2</v>
      </c>
      <c r="AO346" s="16" t="n">
        <f aca="false">SUM(AJ346:AM346)</f>
        <v>2</v>
      </c>
    </row>
    <row r="347" customFormat="false" ht="16" hidden="false" customHeight="false" outlineLevel="0" collapsed="false">
      <c r="A347" s="16" t="s">
        <v>471</v>
      </c>
      <c r="B347" s="16" t="n">
        <v>346</v>
      </c>
      <c r="C347" s="162" t="s">
        <v>125</v>
      </c>
      <c r="D347" s="162" t="s">
        <v>131</v>
      </c>
      <c r="E347" s="162" t="s">
        <v>127</v>
      </c>
      <c r="F347" s="162" t="s">
        <v>167</v>
      </c>
      <c r="G347" s="162" t="s">
        <v>167</v>
      </c>
      <c r="H347" s="169" t="s">
        <v>129</v>
      </c>
      <c r="I347" s="136"/>
      <c r="J347" s="137" t="s">
        <v>516</v>
      </c>
      <c r="K347" s="138"/>
      <c r="L347" s="139"/>
      <c r="M347" s="139"/>
      <c r="N347" s="139"/>
      <c r="O347" s="16"/>
      <c r="P347" s="16"/>
      <c r="Q347" s="16"/>
      <c r="R347" s="136"/>
      <c r="S347" s="145"/>
      <c r="T347" s="145" t="s">
        <v>119</v>
      </c>
      <c r="U347" s="146" t="s">
        <v>120</v>
      </c>
      <c r="V347" s="146"/>
      <c r="W347" s="140"/>
      <c r="X347" s="140"/>
      <c r="Y347" s="145"/>
      <c r="Z347" s="145"/>
      <c r="AA347" s="145"/>
      <c r="AB347" s="147"/>
      <c r="AC347" s="147"/>
      <c r="AD347" s="147"/>
      <c r="AE347" s="147"/>
      <c r="AF347" s="147"/>
      <c r="AG347" s="147"/>
      <c r="AH347" s="147"/>
      <c r="AI347" s="16"/>
      <c r="AJ347" s="17" t="n">
        <v>1</v>
      </c>
      <c r="AK347" s="17" t="n">
        <v>1</v>
      </c>
      <c r="AL347" s="17"/>
      <c r="AM347" s="17" t="n">
        <f aca="false">COUNTIF(S347:AH347,"y")</f>
        <v>0</v>
      </c>
      <c r="AN347" s="142" t="n">
        <f aca="false">SUM(AJ347:AL347)</f>
        <v>2</v>
      </c>
      <c r="AO347" s="16" t="n">
        <f aca="false">SUM(AJ347:AM347)</f>
        <v>2</v>
      </c>
    </row>
    <row r="348" customFormat="false" ht="16" hidden="false" customHeight="false" outlineLevel="0" collapsed="false">
      <c r="A348" s="16" t="s">
        <v>517</v>
      </c>
      <c r="B348" s="16" t="n">
        <v>347</v>
      </c>
      <c r="C348" s="167" t="s">
        <v>163</v>
      </c>
      <c r="D348" s="167" t="s">
        <v>163</v>
      </c>
      <c r="E348" s="167" t="s">
        <v>163</v>
      </c>
      <c r="F348" s="167" t="s">
        <v>163</v>
      </c>
      <c r="G348" s="167" t="s">
        <v>163</v>
      </c>
      <c r="H348" s="168" t="s">
        <v>163</v>
      </c>
      <c r="I348" s="16"/>
      <c r="J348" s="139"/>
      <c r="K348" s="139"/>
      <c r="L348" s="139"/>
      <c r="M348" s="139"/>
      <c r="N348" s="139"/>
      <c r="O348" s="16"/>
      <c r="P348" s="16"/>
      <c r="Q348" s="16"/>
      <c r="R348" s="136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6"/>
      <c r="AJ348" s="17"/>
      <c r="AK348" s="17"/>
      <c r="AL348" s="17"/>
      <c r="AM348" s="17" t="n">
        <f aca="false">COUNTIF(S348:AH348,"y")</f>
        <v>0</v>
      </c>
      <c r="AN348" s="142" t="n">
        <f aca="false">SUM(AJ348:AL348)</f>
        <v>0</v>
      </c>
      <c r="AO348" s="16" t="n">
        <f aca="false">SUM(AJ348:AM348)</f>
        <v>0</v>
      </c>
    </row>
    <row r="349" customFormat="false" ht="16" hidden="false" customHeight="false" outlineLevel="0" collapsed="false">
      <c r="A349" s="16" t="s">
        <v>518</v>
      </c>
      <c r="B349" s="16" t="n">
        <v>348</v>
      </c>
      <c r="C349" s="165" t="s">
        <v>125</v>
      </c>
      <c r="D349" s="165" t="s">
        <v>131</v>
      </c>
      <c r="E349" s="165" t="s">
        <v>127</v>
      </c>
      <c r="F349" s="165" t="n">
        <v>14</v>
      </c>
      <c r="G349" s="165" t="s">
        <v>154</v>
      </c>
      <c r="H349" s="166" t="s">
        <v>27</v>
      </c>
      <c r="I349" s="136"/>
      <c r="J349" s="138"/>
      <c r="K349" s="138"/>
      <c r="L349" s="139"/>
      <c r="M349" s="139"/>
      <c r="N349" s="139"/>
      <c r="O349" s="155" t="n">
        <v>43446</v>
      </c>
      <c r="P349" s="16"/>
      <c r="Q349" s="16"/>
      <c r="R349" s="136"/>
      <c r="S349" s="145" t="s">
        <v>119</v>
      </c>
      <c r="T349" s="145"/>
      <c r="U349" s="146"/>
      <c r="V349" s="146" t="s">
        <v>121</v>
      </c>
      <c r="W349" s="140"/>
      <c r="X349" s="140"/>
      <c r="Y349" s="145"/>
      <c r="Z349" s="145"/>
      <c r="AA349" s="145"/>
      <c r="AB349" s="147"/>
      <c r="AC349" s="147"/>
      <c r="AD349" s="147"/>
      <c r="AE349" s="147"/>
      <c r="AF349" s="147"/>
      <c r="AG349" s="147"/>
      <c r="AH349" s="147"/>
      <c r="AI349" s="16"/>
      <c r="AJ349" s="17" t="n">
        <v>1</v>
      </c>
      <c r="AK349" s="17" t="n">
        <v>1</v>
      </c>
      <c r="AL349" s="17" t="n">
        <v>1</v>
      </c>
      <c r="AM349" s="17" t="n">
        <f aca="false">COUNTIF(S349:AH349,"y")</f>
        <v>0</v>
      </c>
      <c r="AN349" s="142" t="n">
        <f aca="false">SUM(AJ349:AL349)</f>
        <v>3</v>
      </c>
      <c r="AO349" s="16" t="n">
        <f aca="false">SUM(AJ349:AM349)</f>
        <v>3</v>
      </c>
    </row>
    <row r="350" customFormat="false" ht="16" hidden="false" customHeight="false" outlineLevel="0" collapsed="false">
      <c r="A350" s="16" t="s">
        <v>519</v>
      </c>
      <c r="B350" s="16" t="n">
        <v>349</v>
      </c>
      <c r="C350" s="143" t="s">
        <v>125</v>
      </c>
      <c r="D350" s="143" t="s">
        <v>126</v>
      </c>
      <c r="E350" s="143" t="s">
        <v>127</v>
      </c>
      <c r="F350" s="143" t="s">
        <v>150</v>
      </c>
      <c r="G350" s="143" t="s">
        <v>150</v>
      </c>
      <c r="H350" s="144" t="s">
        <v>129</v>
      </c>
      <c r="I350" s="143" t="s">
        <v>94</v>
      </c>
      <c r="J350" s="163"/>
      <c r="K350" s="163"/>
      <c r="L350" s="139"/>
      <c r="M350" s="139"/>
      <c r="N350" s="139"/>
      <c r="O350" s="16"/>
      <c r="P350" s="16"/>
      <c r="Q350" s="16"/>
      <c r="R350" s="164"/>
      <c r="S350" s="145"/>
      <c r="T350" s="145" t="s">
        <v>119</v>
      </c>
      <c r="U350" s="146"/>
      <c r="V350" s="146"/>
      <c r="W350" s="140" t="s">
        <v>121</v>
      </c>
      <c r="X350" s="140"/>
      <c r="Y350" s="145"/>
      <c r="Z350" s="145"/>
      <c r="AA350" s="145"/>
      <c r="AB350" s="147"/>
      <c r="AC350" s="147"/>
      <c r="AD350" s="147"/>
      <c r="AE350" s="147"/>
      <c r="AF350" s="147"/>
      <c r="AG350" s="147"/>
      <c r="AH350" s="147"/>
      <c r="AI350" s="16"/>
      <c r="AJ350" s="17" t="n">
        <v>1</v>
      </c>
      <c r="AK350" s="17"/>
      <c r="AL350" s="17" t="n">
        <v>1</v>
      </c>
      <c r="AM350" s="17" t="n">
        <f aca="false">COUNTIF(S350:AH350,"y")</f>
        <v>0</v>
      </c>
      <c r="AN350" s="142" t="n">
        <f aca="false">SUM(AJ350:AL350)</f>
        <v>2</v>
      </c>
      <c r="AO350" s="16" t="n">
        <f aca="false">SUM(AJ350:AM350)</f>
        <v>2</v>
      </c>
    </row>
    <row r="351" customFormat="false" ht="16" hidden="false" customHeight="false" outlineLevel="0" collapsed="false">
      <c r="A351" s="136" t="s">
        <v>520</v>
      </c>
      <c r="B351" s="16" t="n">
        <v>350</v>
      </c>
      <c r="C351" s="148" t="s">
        <v>125</v>
      </c>
      <c r="D351" s="148" t="s">
        <v>126</v>
      </c>
      <c r="E351" s="148" t="s">
        <v>132</v>
      </c>
      <c r="F351" s="148" t="n">
        <v>4</v>
      </c>
      <c r="G351" s="148" t="s">
        <v>133</v>
      </c>
      <c r="H351" s="149" t="s">
        <v>156</v>
      </c>
      <c r="I351" s="16"/>
      <c r="J351" s="139"/>
      <c r="K351" s="139"/>
      <c r="L351" s="138"/>
      <c r="M351" s="138"/>
      <c r="N351" s="138"/>
      <c r="O351" s="150" t="n">
        <v>43436</v>
      </c>
      <c r="P351" s="136"/>
      <c r="Q351" s="136"/>
      <c r="R351" s="136"/>
      <c r="S351" s="147"/>
      <c r="T351" s="147" t="s">
        <v>119</v>
      </c>
      <c r="U351" s="147"/>
      <c r="V351" s="147"/>
      <c r="W351" s="151"/>
      <c r="X351" s="151"/>
      <c r="Y351" s="151" t="s">
        <v>121</v>
      </c>
      <c r="Z351" s="151"/>
      <c r="AA351" s="147" t="s">
        <v>134</v>
      </c>
      <c r="AB351" s="147"/>
      <c r="AC351" s="147" t="s">
        <v>120</v>
      </c>
      <c r="AD351" s="147" t="s">
        <v>119</v>
      </c>
      <c r="AE351" s="151"/>
      <c r="AF351" s="151" t="s">
        <v>121</v>
      </c>
      <c r="AG351" s="151" t="s">
        <v>134</v>
      </c>
      <c r="AH351" s="151" t="s">
        <v>121</v>
      </c>
      <c r="AI351" s="16"/>
      <c r="AJ351" s="17" t="n">
        <v>2</v>
      </c>
      <c r="AK351" s="17" t="n">
        <v>1</v>
      </c>
      <c r="AL351" s="17" t="n">
        <v>3</v>
      </c>
      <c r="AM351" s="17" t="n">
        <f aca="false">COUNTIF(S351:AH351,"y")</f>
        <v>2</v>
      </c>
      <c r="AN351" s="142" t="n">
        <f aca="false">SUM(AJ351:AL351)</f>
        <v>6</v>
      </c>
      <c r="AO351" s="16" t="n">
        <f aca="false">SUM(AJ351:AM351)</f>
        <v>8</v>
      </c>
    </row>
    <row r="352" customFormat="false" ht="16" hidden="false" customHeight="false" outlineLevel="0" collapsed="false">
      <c r="A352" s="16" t="s">
        <v>521</v>
      </c>
      <c r="B352" s="16" t="n">
        <v>351</v>
      </c>
      <c r="C352" s="165" t="s">
        <v>125</v>
      </c>
      <c r="D352" s="165" t="s">
        <v>126</v>
      </c>
      <c r="E352" s="165" t="s">
        <v>127</v>
      </c>
      <c r="F352" s="165" t="n">
        <v>14</v>
      </c>
      <c r="G352" s="165" t="s">
        <v>154</v>
      </c>
      <c r="H352" s="166" t="s">
        <v>136</v>
      </c>
      <c r="I352" s="152"/>
      <c r="J352" s="161"/>
      <c r="K352" s="161"/>
      <c r="L352" s="139"/>
      <c r="M352" s="139"/>
      <c r="N352" s="139"/>
      <c r="O352" s="155" t="n">
        <v>43446</v>
      </c>
      <c r="P352" s="16"/>
      <c r="Q352" s="16"/>
      <c r="R352" s="152"/>
      <c r="S352" s="145"/>
      <c r="T352" s="145"/>
      <c r="U352" s="146" t="s">
        <v>119</v>
      </c>
      <c r="V352" s="146"/>
      <c r="W352" s="140" t="s">
        <v>121</v>
      </c>
      <c r="X352" s="140"/>
      <c r="Y352" s="145"/>
      <c r="Z352" s="145"/>
      <c r="AA352" s="145"/>
      <c r="AB352" s="147"/>
      <c r="AC352" s="147"/>
      <c r="AD352" s="147"/>
      <c r="AE352" s="147"/>
      <c r="AF352" s="147"/>
      <c r="AG352" s="147"/>
      <c r="AH352" s="147"/>
      <c r="AI352" s="16"/>
      <c r="AJ352" s="17" t="n">
        <v>2</v>
      </c>
      <c r="AK352" s="17"/>
      <c r="AL352" s="17" t="n">
        <v>2</v>
      </c>
      <c r="AM352" s="17" t="n">
        <f aca="false">COUNTIF(S352:AH352,"y")</f>
        <v>0</v>
      </c>
      <c r="AN352" s="142" t="n">
        <f aca="false">SUM(AJ352:AL352)</f>
        <v>4</v>
      </c>
      <c r="AO352" s="16" t="n">
        <f aca="false">SUM(AJ352:AM352)</f>
        <v>4</v>
      </c>
    </row>
    <row r="353" customFormat="false" ht="16" hidden="false" customHeight="false" outlineLevel="0" collapsed="false">
      <c r="A353" s="174" t="s">
        <v>522</v>
      </c>
      <c r="B353" s="16" t="n">
        <v>352</v>
      </c>
      <c r="C353" s="158" t="s">
        <v>125</v>
      </c>
      <c r="D353" s="158" t="s">
        <v>131</v>
      </c>
      <c r="E353" s="158" t="s">
        <v>127</v>
      </c>
      <c r="F353" s="158" t="n">
        <v>13</v>
      </c>
      <c r="G353" s="158" t="s">
        <v>144</v>
      </c>
      <c r="H353" s="159" t="s">
        <v>136</v>
      </c>
      <c r="I353" s="136"/>
      <c r="J353" s="180" t="s">
        <v>197</v>
      </c>
      <c r="K353" s="139" t="s">
        <v>137</v>
      </c>
      <c r="L353" s="139" t="s">
        <v>501</v>
      </c>
      <c r="M353" s="188"/>
      <c r="N353" s="139"/>
      <c r="O353" s="155" t="n">
        <v>43445</v>
      </c>
      <c r="P353" s="16"/>
      <c r="Q353" s="16"/>
      <c r="R353" s="136"/>
      <c r="S353" s="145"/>
      <c r="T353" s="145"/>
      <c r="U353" s="146"/>
      <c r="V353" s="146"/>
      <c r="W353" s="140"/>
      <c r="X353" s="140" t="s">
        <v>119</v>
      </c>
      <c r="Y353" s="145"/>
      <c r="Z353" s="145"/>
      <c r="AA353" s="145"/>
      <c r="AB353" s="147"/>
      <c r="AC353" s="147"/>
      <c r="AD353" s="147"/>
      <c r="AE353" s="147"/>
      <c r="AF353" s="147"/>
      <c r="AG353" s="147"/>
      <c r="AH353" s="147"/>
      <c r="AI353" s="16"/>
      <c r="AJ353" s="17" t="n">
        <v>1</v>
      </c>
      <c r="AK353" s="17"/>
      <c r="AL353" s="17"/>
      <c r="AM353" s="17" t="n">
        <f aca="false">COUNTIF(S353:AH353,"y")</f>
        <v>0</v>
      </c>
      <c r="AN353" s="142" t="n">
        <f aca="false">SUM(AJ353:AL353)</f>
        <v>1</v>
      </c>
      <c r="AO353" s="16" t="n">
        <f aca="false">SUM(AJ353:AM353)</f>
        <v>1</v>
      </c>
    </row>
    <row r="354" customFormat="false" ht="16" hidden="false" customHeight="false" outlineLevel="0" collapsed="false">
      <c r="A354" s="136" t="s">
        <v>523</v>
      </c>
      <c r="B354" s="16" t="n">
        <v>353</v>
      </c>
      <c r="C354" s="156" t="s">
        <v>125</v>
      </c>
      <c r="D354" s="156" t="s">
        <v>126</v>
      </c>
      <c r="E354" s="156" t="s">
        <v>132</v>
      </c>
      <c r="F354" s="156" t="n">
        <v>3</v>
      </c>
      <c r="G354" s="156" t="s">
        <v>142</v>
      </c>
      <c r="H354" s="157" t="s">
        <v>25</v>
      </c>
      <c r="I354" s="136"/>
      <c r="J354" s="161"/>
      <c r="K354" s="139" t="s">
        <v>137</v>
      </c>
      <c r="L354" s="138" t="s">
        <v>478</v>
      </c>
      <c r="M354" s="138"/>
      <c r="N354" s="138"/>
      <c r="O354" s="150" t="n">
        <v>43435</v>
      </c>
      <c r="P354" s="136"/>
      <c r="Q354" s="136"/>
      <c r="R354" s="152"/>
      <c r="S354" s="145" t="s">
        <v>120</v>
      </c>
      <c r="T354" s="145"/>
      <c r="U354" s="145"/>
      <c r="V354" s="145" t="s">
        <v>134</v>
      </c>
      <c r="W354" s="146"/>
      <c r="X354" s="146"/>
      <c r="Y354" s="146"/>
      <c r="Z354" s="146"/>
      <c r="AA354" s="145" t="s">
        <v>120</v>
      </c>
      <c r="AB354" s="147" t="s">
        <v>134</v>
      </c>
      <c r="AC354" s="147"/>
      <c r="AD354" s="147" t="s">
        <v>119</v>
      </c>
      <c r="AE354" s="151" t="s">
        <v>134</v>
      </c>
      <c r="AF354" s="151" t="s">
        <v>121</v>
      </c>
      <c r="AG354" s="151"/>
      <c r="AH354" s="151"/>
      <c r="AI354" s="16"/>
      <c r="AJ354" s="17" t="n">
        <v>1</v>
      </c>
      <c r="AK354" s="17" t="n">
        <v>2</v>
      </c>
      <c r="AL354" s="17" t="n">
        <v>1</v>
      </c>
      <c r="AM354" s="17" t="n">
        <f aca="false">COUNTIF(S354:AH354,"y")</f>
        <v>3</v>
      </c>
      <c r="AN354" s="142" t="n">
        <f aca="false">SUM(AJ354:AL354)</f>
        <v>4</v>
      </c>
      <c r="AO354" s="16" t="n">
        <f aca="false">SUM(AJ354:AM354)</f>
        <v>7</v>
      </c>
    </row>
    <row r="355" customFormat="false" ht="16" hidden="false" customHeight="false" outlineLevel="0" collapsed="false">
      <c r="A355" s="136" t="s">
        <v>524</v>
      </c>
      <c r="B355" s="16" t="n">
        <v>354</v>
      </c>
      <c r="C355" s="148" t="s">
        <v>125</v>
      </c>
      <c r="D355" s="148" t="s">
        <v>131</v>
      </c>
      <c r="E355" s="148" t="s">
        <v>132</v>
      </c>
      <c r="F355" s="148" t="n">
        <v>4</v>
      </c>
      <c r="G355" s="148" t="s">
        <v>133</v>
      </c>
      <c r="H355" s="149" t="s">
        <v>25</v>
      </c>
      <c r="I355" s="136"/>
      <c r="J355" s="138"/>
      <c r="K355" s="138"/>
      <c r="L355" s="138"/>
      <c r="M355" s="138"/>
      <c r="N355" s="138"/>
      <c r="O355" s="150" t="n">
        <v>43436</v>
      </c>
      <c r="P355" s="136"/>
      <c r="Q355" s="136"/>
      <c r="R355" s="136"/>
      <c r="S355" s="147"/>
      <c r="T355" s="147"/>
      <c r="U355" s="147" t="s">
        <v>119</v>
      </c>
      <c r="V355" s="147" t="s">
        <v>121</v>
      </c>
      <c r="W355" s="151"/>
      <c r="X355" s="151" t="s">
        <v>121</v>
      </c>
      <c r="Y355" s="151" t="s">
        <v>121</v>
      </c>
      <c r="Z355" s="151" t="s">
        <v>134</v>
      </c>
      <c r="AA355" s="147" t="s">
        <v>121</v>
      </c>
      <c r="AB355" s="147" t="s">
        <v>119</v>
      </c>
      <c r="AC355" s="147" t="s">
        <v>121</v>
      </c>
      <c r="AD355" s="147"/>
      <c r="AE355" s="151" t="s">
        <v>119</v>
      </c>
      <c r="AF355" s="151"/>
      <c r="AG355" s="151" t="s">
        <v>120</v>
      </c>
      <c r="AH355" s="151"/>
      <c r="AI355" s="16"/>
      <c r="AJ355" s="17" t="n">
        <v>3</v>
      </c>
      <c r="AK355" s="17" t="n">
        <v>1</v>
      </c>
      <c r="AL355" s="17" t="n">
        <v>5</v>
      </c>
      <c r="AM355" s="17" t="n">
        <f aca="false">COUNTIF(S355:AH355,"y")</f>
        <v>1</v>
      </c>
      <c r="AN355" s="142" t="n">
        <f aca="false">SUM(AJ355:AL355)</f>
        <v>9</v>
      </c>
      <c r="AO355" s="16" t="n">
        <f aca="false">SUM(AJ355:AM355)</f>
        <v>10</v>
      </c>
    </row>
    <row r="356" customFormat="false" ht="16" hidden="false" customHeight="false" outlineLevel="0" collapsed="false">
      <c r="A356" s="16" t="s">
        <v>525</v>
      </c>
      <c r="B356" s="16" t="n">
        <v>355</v>
      </c>
      <c r="C356" s="143" t="s">
        <v>125</v>
      </c>
      <c r="D356" s="143" t="s">
        <v>126</v>
      </c>
      <c r="E356" s="143" t="s">
        <v>127</v>
      </c>
      <c r="F356" s="143" t="s">
        <v>150</v>
      </c>
      <c r="G356" s="143" t="s">
        <v>150</v>
      </c>
      <c r="H356" s="144" t="s">
        <v>129</v>
      </c>
      <c r="I356" s="143" t="s">
        <v>94</v>
      </c>
      <c r="J356" s="163"/>
      <c r="K356" s="163"/>
      <c r="L356" s="139"/>
      <c r="M356" s="139"/>
      <c r="N356" s="139"/>
      <c r="O356" s="16"/>
      <c r="P356" s="16"/>
      <c r="Q356" s="16"/>
      <c r="R356" s="164"/>
      <c r="S356" s="145" t="s">
        <v>121</v>
      </c>
      <c r="T356" s="145"/>
      <c r="U356" s="146"/>
      <c r="V356" s="146" t="s">
        <v>119</v>
      </c>
      <c r="W356" s="140"/>
      <c r="X356" s="140"/>
      <c r="Y356" s="145"/>
      <c r="Z356" s="145"/>
      <c r="AA356" s="145"/>
      <c r="AB356" s="147"/>
      <c r="AC356" s="147"/>
      <c r="AD356" s="147"/>
      <c r="AE356" s="147"/>
      <c r="AF356" s="147"/>
      <c r="AG356" s="147"/>
      <c r="AH356" s="147"/>
      <c r="AI356" s="16"/>
      <c r="AJ356" s="17" t="n">
        <v>1</v>
      </c>
      <c r="AK356" s="17"/>
      <c r="AL356" s="17" t="n">
        <v>1</v>
      </c>
      <c r="AM356" s="17" t="n">
        <f aca="false">COUNTIF(S356:AH356,"y")</f>
        <v>0</v>
      </c>
      <c r="AN356" s="142" t="n">
        <f aca="false">SUM(AJ356:AL356)</f>
        <v>2</v>
      </c>
      <c r="AO356" s="16" t="n">
        <f aca="false">SUM(AJ356:AM356)</f>
        <v>2</v>
      </c>
    </row>
    <row r="357" customFormat="false" ht="16" hidden="false" customHeight="false" outlineLevel="0" collapsed="false">
      <c r="A357" s="136" t="s">
        <v>526</v>
      </c>
      <c r="B357" s="16" t="n">
        <v>356</v>
      </c>
      <c r="C357" s="153" t="s">
        <v>125</v>
      </c>
      <c r="D357" s="153" t="s">
        <v>131</v>
      </c>
      <c r="E357" s="153" t="s">
        <v>132</v>
      </c>
      <c r="F357" s="153" t="n">
        <v>6</v>
      </c>
      <c r="G357" s="153" t="s">
        <v>188</v>
      </c>
      <c r="H357" s="154" t="s">
        <v>27</v>
      </c>
      <c r="I357" s="136"/>
      <c r="J357" s="138"/>
      <c r="K357" s="138"/>
      <c r="L357" s="138"/>
      <c r="M357" s="138"/>
      <c r="N357" s="138"/>
      <c r="O357" s="155" t="n">
        <v>43438</v>
      </c>
      <c r="P357" s="136"/>
      <c r="Q357" s="136"/>
      <c r="R357" s="136"/>
      <c r="S357" s="147" t="s">
        <v>121</v>
      </c>
      <c r="T357" s="147" t="s">
        <v>121</v>
      </c>
      <c r="U357" s="147" t="s">
        <v>119</v>
      </c>
      <c r="V357" s="147" t="s">
        <v>119</v>
      </c>
      <c r="W357" s="151"/>
      <c r="X357" s="151"/>
      <c r="Y357" s="151" t="s">
        <v>119</v>
      </c>
      <c r="Z357" s="151"/>
      <c r="AA357" s="147" t="s">
        <v>119</v>
      </c>
      <c r="AB357" s="147" t="s">
        <v>134</v>
      </c>
      <c r="AC357" s="147" t="s">
        <v>119</v>
      </c>
      <c r="AD357" s="147"/>
      <c r="AE357" s="151"/>
      <c r="AF357" s="151" t="s">
        <v>120</v>
      </c>
      <c r="AG357" s="151" t="s">
        <v>120</v>
      </c>
      <c r="AH357" s="151" t="s">
        <v>119</v>
      </c>
      <c r="AI357" s="16"/>
      <c r="AJ357" s="17" t="n">
        <v>6</v>
      </c>
      <c r="AK357" s="17" t="n">
        <v>2</v>
      </c>
      <c r="AL357" s="17" t="n">
        <v>2</v>
      </c>
      <c r="AM357" s="17" t="n">
        <f aca="false">COUNTIF(S357:AH357,"y")</f>
        <v>1</v>
      </c>
      <c r="AN357" s="142" t="n">
        <f aca="false">SUM(AJ357:AL357)</f>
        <v>10</v>
      </c>
      <c r="AO357" s="16" t="n">
        <f aca="false">SUM(AJ357:AM357)</f>
        <v>11</v>
      </c>
    </row>
    <row r="358" customFormat="false" ht="16" hidden="false" customHeight="false" outlineLevel="0" collapsed="false">
      <c r="A358" s="16" t="s">
        <v>527</v>
      </c>
      <c r="B358" s="16" t="n">
        <v>357</v>
      </c>
      <c r="C358" s="143" t="s">
        <v>125</v>
      </c>
      <c r="D358" s="143" t="s">
        <v>131</v>
      </c>
      <c r="E358" s="143" t="s">
        <v>127</v>
      </c>
      <c r="F358" s="143" t="s">
        <v>128</v>
      </c>
      <c r="G358" s="143" t="s">
        <v>128</v>
      </c>
      <c r="H358" s="144" t="s">
        <v>129</v>
      </c>
      <c r="I358" s="16"/>
      <c r="J358" s="139"/>
      <c r="K358" s="139"/>
      <c r="L358" s="139"/>
      <c r="M358" s="139"/>
      <c r="N358" s="139"/>
      <c r="O358" s="16"/>
      <c r="P358" s="16"/>
      <c r="Q358" s="16"/>
      <c r="R358" s="136"/>
      <c r="S358" s="145" t="s">
        <v>119</v>
      </c>
      <c r="T358" s="145"/>
      <c r="U358" s="146"/>
      <c r="V358" s="146" t="s">
        <v>121</v>
      </c>
      <c r="W358" s="140"/>
      <c r="X358" s="140"/>
      <c r="Y358" s="145"/>
      <c r="Z358" s="145"/>
      <c r="AA358" s="145"/>
      <c r="AB358" s="147"/>
      <c r="AC358" s="147"/>
      <c r="AD358" s="147"/>
      <c r="AE358" s="147"/>
      <c r="AF358" s="147"/>
      <c r="AG358" s="147"/>
      <c r="AH358" s="147"/>
      <c r="AI358" s="16"/>
      <c r="AJ358" s="17" t="n">
        <v>1</v>
      </c>
      <c r="AK358" s="17"/>
      <c r="AL358" s="17" t="n">
        <v>3</v>
      </c>
      <c r="AM358" s="17" t="n">
        <f aca="false">COUNTIF(S358:AH358,"y")</f>
        <v>0</v>
      </c>
      <c r="AN358" s="142" t="n">
        <f aca="false">SUM(AJ358:AL358)</f>
        <v>4</v>
      </c>
      <c r="AO358" s="16" t="n">
        <f aca="false">SUM(AJ358:AM358)</f>
        <v>4</v>
      </c>
    </row>
    <row r="359" customFormat="false" ht="16" hidden="false" customHeight="false" outlineLevel="0" collapsed="false">
      <c r="A359" s="174" t="s">
        <v>528</v>
      </c>
      <c r="B359" s="16" t="n">
        <v>358</v>
      </c>
      <c r="C359" s="165" t="s">
        <v>125</v>
      </c>
      <c r="D359" s="165" t="s">
        <v>126</v>
      </c>
      <c r="E359" s="165" t="s">
        <v>127</v>
      </c>
      <c r="F359" s="165" t="n">
        <v>14</v>
      </c>
      <c r="G359" s="165" t="s">
        <v>154</v>
      </c>
      <c r="H359" s="166" t="s">
        <v>27</v>
      </c>
      <c r="I359" s="136"/>
      <c r="J359" s="182" t="s">
        <v>197</v>
      </c>
      <c r="K359" s="139" t="s">
        <v>137</v>
      </c>
      <c r="L359" s="139" t="s">
        <v>507</v>
      </c>
      <c r="M359" s="139"/>
      <c r="N359" s="139"/>
      <c r="O359" s="155" t="n">
        <v>43446</v>
      </c>
      <c r="P359" s="16"/>
      <c r="Q359" s="16"/>
      <c r="R359" s="136"/>
      <c r="S359" s="145"/>
      <c r="T359" s="145"/>
      <c r="U359" s="146" t="s">
        <v>134</v>
      </c>
      <c r="V359" s="146" t="s">
        <v>121</v>
      </c>
      <c r="W359" s="140"/>
      <c r="X359" s="140"/>
      <c r="Y359" s="145"/>
      <c r="Z359" s="145"/>
      <c r="AA359" s="145"/>
      <c r="AB359" s="147"/>
      <c r="AC359" s="147"/>
      <c r="AD359" s="147"/>
      <c r="AE359" s="147"/>
      <c r="AF359" s="147"/>
      <c r="AG359" s="147"/>
      <c r="AH359" s="147"/>
      <c r="AI359" s="16"/>
      <c r="AJ359" s="17"/>
      <c r="AK359" s="17"/>
      <c r="AL359" s="17" t="n">
        <v>1</v>
      </c>
      <c r="AM359" s="17" t="n">
        <f aca="false">COUNTIF(S359:AH359,"y")</f>
        <v>1</v>
      </c>
      <c r="AN359" s="142" t="n">
        <f aca="false">SUM(AJ359:AL359)</f>
        <v>1</v>
      </c>
      <c r="AO359" s="16" t="n">
        <f aca="false">SUM(AJ359:AM359)</f>
        <v>2</v>
      </c>
    </row>
    <row r="360" customFormat="false" ht="16" hidden="false" customHeight="false" outlineLevel="0" collapsed="false">
      <c r="A360" s="16" t="s">
        <v>529</v>
      </c>
      <c r="B360" s="16" t="n">
        <v>359</v>
      </c>
      <c r="C360" s="165" t="s">
        <v>125</v>
      </c>
      <c r="D360" s="165" t="s">
        <v>126</v>
      </c>
      <c r="E360" s="165" t="s">
        <v>127</v>
      </c>
      <c r="F360" s="165" t="n">
        <v>14</v>
      </c>
      <c r="G360" s="165" t="s">
        <v>154</v>
      </c>
      <c r="H360" s="166" t="s">
        <v>25</v>
      </c>
      <c r="I360" s="136"/>
      <c r="J360" s="138"/>
      <c r="K360" s="138"/>
      <c r="L360" s="139"/>
      <c r="M360" s="139"/>
      <c r="N360" s="139"/>
      <c r="O360" s="155" t="n">
        <v>43446</v>
      </c>
      <c r="P360" s="16"/>
      <c r="Q360" s="16"/>
      <c r="R360" s="136"/>
      <c r="S360" s="145"/>
      <c r="T360" s="145"/>
      <c r="U360" s="146"/>
      <c r="V360" s="146" t="s">
        <v>121</v>
      </c>
      <c r="W360" s="140" t="s">
        <v>121</v>
      </c>
      <c r="X360" s="140"/>
      <c r="Y360" s="145"/>
      <c r="Z360" s="145"/>
      <c r="AA360" s="145"/>
      <c r="AB360" s="147"/>
      <c r="AC360" s="147"/>
      <c r="AD360" s="147"/>
      <c r="AE360" s="147"/>
      <c r="AF360" s="147"/>
      <c r="AG360" s="147"/>
      <c r="AH360" s="147"/>
      <c r="AI360" s="16"/>
      <c r="AJ360" s="17"/>
      <c r="AK360" s="17"/>
      <c r="AL360" s="17" t="n">
        <v>2</v>
      </c>
      <c r="AM360" s="17" t="n">
        <f aca="false">COUNTIF(S360:AH360,"y")</f>
        <v>0</v>
      </c>
      <c r="AN360" s="142" t="n">
        <f aca="false">SUM(AJ360:AL360)</f>
        <v>2</v>
      </c>
      <c r="AO360" s="16" t="n">
        <f aca="false">SUM(AJ360:AM360)</f>
        <v>2</v>
      </c>
    </row>
    <row r="361" customFormat="false" ht="16" hidden="false" customHeight="false" outlineLevel="0" collapsed="false">
      <c r="A361" s="136" t="s">
        <v>530</v>
      </c>
      <c r="B361" s="16" t="n">
        <v>360</v>
      </c>
      <c r="C361" s="153" t="s">
        <v>125</v>
      </c>
      <c r="D361" s="153" t="s">
        <v>131</v>
      </c>
      <c r="E361" s="153" t="s">
        <v>132</v>
      </c>
      <c r="F361" s="153" t="n">
        <v>2</v>
      </c>
      <c r="G361" s="153" t="s">
        <v>207</v>
      </c>
      <c r="H361" s="154" t="s">
        <v>27</v>
      </c>
      <c r="I361" s="136"/>
      <c r="J361" s="161"/>
      <c r="K361" s="139" t="s">
        <v>137</v>
      </c>
      <c r="L361" s="138" t="s">
        <v>489</v>
      </c>
      <c r="M361" s="138"/>
      <c r="N361" s="138"/>
      <c r="O361" s="155" t="n">
        <v>43434</v>
      </c>
      <c r="P361" s="136"/>
      <c r="Q361" s="136"/>
      <c r="R361" s="152"/>
      <c r="S361" s="145"/>
      <c r="T361" s="145"/>
      <c r="U361" s="145"/>
      <c r="V361" s="145"/>
      <c r="W361" s="146" t="s">
        <v>121</v>
      </c>
      <c r="X361" s="146" t="s">
        <v>134</v>
      </c>
      <c r="Y361" s="146"/>
      <c r="Z361" s="146"/>
      <c r="AA361" s="145"/>
      <c r="AB361" s="147"/>
      <c r="AC361" s="147" t="s">
        <v>134</v>
      </c>
      <c r="AD361" s="147" t="s">
        <v>119</v>
      </c>
      <c r="AE361" s="151" t="s">
        <v>119</v>
      </c>
      <c r="AF361" s="151" t="s">
        <v>134</v>
      </c>
      <c r="AG361" s="151" t="s">
        <v>121</v>
      </c>
      <c r="AH361" s="151"/>
      <c r="AI361" s="16"/>
      <c r="AJ361" s="17" t="n">
        <v>2</v>
      </c>
      <c r="AK361" s="17"/>
      <c r="AL361" s="17" t="n">
        <v>2</v>
      </c>
      <c r="AM361" s="17" t="n">
        <f aca="false">COUNTIF(S361:AH361,"y")</f>
        <v>3</v>
      </c>
      <c r="AN361" s="142" t="n">
        <f aca="false">SUM(AJ361:AL361)</f>
        <v>4</v>
      </c>
      <c r="AO361" s="16" t="n">
        <f aca="false">SUM(AJ361:AM361)</f>
        <v>7</v>
      </c>
    </row>
    <row r="362" customFormat="false" ht="16" hidden="false" customHeight="false" outlineLevel="0" collapsed="false">
      <c r="A362" s="16" t="s">
        <v>531</v>
      </c>
      <c r="B362" s="16" t="n">
        <v>361</v>
      </c>
      <c r="C362" s="143" t="s">
        <v>125</v>
      </c>
      <c r="D362" s="143" t="s">
        <v>131</v>
      </c>
      <c r="E362" s="143" t="s">
        <v>127</v>
      </c>
      <c r="F362" s="143" t="s">
        <v>150</v>
      </c>
      <c r="G362" s="143" t="s">
        <v>150</v>
      </c>
      <c r="H362" s="144" t="s">
        <v>129</v>
      </c>
      <c r="I362" s="143" t="s">
        <v>94</v>
      </c>
      <c r="J362" s="163"/>
      <c r="K362" s="163"/>
      <c r="L362" s="139"/>
      <c r="M362" s="139"/>
      <c r="N362" s="139"/>
      <c r="O362" s="16"/>
      <c r="P362" s="16"/>
      <c r="Q362" s="16"/>
      <c r="R362" s="164"/>
      <c r="S362" s="145"/>
      <c r="T362" s="145"/>
      <c r="U362" s="146"/>
      <c r="V362" s="146" t="s">
        <v>120</v>
      </c>
      <c r="W362" s="140"/>
      <c r="X362" s="140" t="s">
        <v>120</v>
      </c>
      <c r="Y362" s="145"/>
      <c r="Z362" s="145"/>
      <c r="AA362" s="145"/>
      <c r="AB362" s="147"/>
      <c r="AC362" s="147"/>
      <c r="AD362" s="147"/>
      <c r="AE362" s="147"/>
      <c r="AF362" s="147"/>
      <c r="AG362" s="147"/>
      <c r="AH362" s="147"/>
      <c r="AI362" s="16"/>
      <c r="AJ362" s="17"/>
      <c r="AK362" s="17" t="n">
        <v>2</v>
      </c>
      <c r="AL362" s="17"/>
      <c r="AM362" s="17" t="n">
        <f aca="false">COUNTIF(S362:AH362,"y")</f>
        <v>0</v>
      </c>
      <c r="AN362" s="142" t="n">
        <f aca="false">SUM(AJ362:AL362)</f>
        <v>2</v>
      </c>
      <c r="AO362" s="16" t="n">
        <f aca="false">SUM(AJ362:AM362)</f>
        <v>2</v>
      </c>
    </row>
    <row r="363" customFormat="false" ht="16" hidden="false" customHeight="false" outlineLevel="0" collapsed="false">
      <c r="A363" s="16" t="s">
        <v>532</v>
      </c>
      <c r="B363" s="16" t="n">
        <v>362</v>
      </c>
      <c r="C363" s="165" t="s">
        <v>125</v>
      </c>
      <c r="D363" s="165" t="s">
        <v>131</v>
      </c>
      <c r="E363" s="165" t="s">
        <v>127</v>
      </c>
      <c r="F363" s="165" t="n">
        <v>14</v>
      </c>
      <c r="G363" s="165" t="s">
        <v>154</v>
      </c>
      <c r="H363" s="166" t="s">
        <v>25</v>
      </c>
      <c r="I363" s="152"/>
      <c r="J363" s="161"/>
      <c r="K363" s="161"/>
      <c r="L363" s="139"/>
      <c r="M363" s="139"/>
      <c r="N363" s="139"/>
      <c r="O363" s="155" t="n">
        <v>43446</v>
      </c>
      <c r="P363" s="16"/>
      <c r="Q363" s="16"/>
      <c r="R363" s="152"/>
      <c r="S363" s="145" t="s">
        <v>119</v>
      </c>
      <c r="T363" s="145"/>
      <c r="U363" s="146" t="s">
        <v>119</v>
      </c>
      <c r="V363" s="146"/>
      <c r="W363" s="140"/>
      <c r="X363" s="140"/>
      <c r="Y363" s="145"/>
      <c r="Z363" s="145"/>
      <c r="AA363" s="145"/>
      <c r="AB363" s="147"/>
      <c r="AC363" s="147"/>
      <c r="AD363" s="147"/>
      <c r="AE363" s="147"/>
      <c r="AF363" s="147"/>
      <c r="AG363" s="147"/>
      <c r="AH363" s="147"/>
      <c r="AI363" s="16"/>
      <c r="AJ363" s="17" t="n">
        <v>3</v>
      </c>
      <c r="AK363" s="17"/>
      <c r="AL363" s="17" t="n">
        <v>1</v>
      </c>
      <c r="AM363" s="17" t="n">
        <f aca="false">COUNTIF(S363:AH363,"y")</f>
        <v>0</v>
      </c>
      <c r="AN363" s="142" t="n">
        <f aca="false">SUM(AJ363:AL363)</f>
        <v>4</v>
      </c>
      <c r="AO363" s="16" t="n">
        <f aca="false">SUM(AJ363:AM363)</f>
        <v>4</v>
      </c>
    </row>
    <row r="364" customFormat="false" ht="16" hidden="false" customHeight="false" outlineLevel="0" collapsed="false">
      <c r="A364" s="136" t="s">
        <v>533</v>
      </c>
      <c r="B364" s="16" t="n">
        <v>363</v>
      </c>
      <c r="C364" s="162" t="s">
        <v>125</v>
      </c>
      <c r="D364" s="162" t="s">
        <v>126</v>
      </c>
      <c r="E364" s="162" t="s">
        <v>132</v>
      </c>
      <c r="F364" s="170" t="s">
        <v>182</v>
      </c>
      <c r="G364" s="170" t="s">
        <v>182</v>
      </c>
      <c r="H364" s="169" t="s">
        <v>129</v>
      </c>
      <c r="I364" s="136"/>
      <c r="J364" s="138"/>
      <c r="K364" s="138"/>
      <c r="L364" s="138"/>
      <c r="M364" s="138"/>
      <c r="N364" s="138"/>
      <c r="O364" s="155"/>
      <c r="P364" s="176"/>
      <c r="Q364" s="176"/>
      <c r="R364" s="136"/>
      <c r="S364" s="147" t="s">
        <v>121</v>
      </c>
      <c r="T364" s="147" t="s">
        <v>121</v>
      </c>
      <c r="U364" s="147"/>
      <c r="V364" s="147"/>
      <c r="W364" s="151" t="s">
        <v>120</v>
      </c>
      <c r="X364" s="151" t="s">
        <v>121</v>
      </c>
      <c r="Y364" s="151"/>
      <c r="Z364" s="151" t="s">
        <v>121</v>
      </c>
      <c r="AA364" s="147" t="s">
        <v>121</v>
      </c>
      <c r="AB364" s="147"/>
      <c r="AC364" s="147"/>
      <c r="AD364" s="147" t="s">
        <v>119</v>
      </c>
      <c r="AE364" s="151"/>
      <c r="AF364" s="151" t="s">
        <v>121</v>
      </c>
      <c r="AG364" s="151" t="s">
        <v>121</v>
      </c>
      <c r="AH364" s="151"/>
      <c r="AI364" s="16"/>
      <c r="AJ364" s="17" t="n">
        <v>1</v>
      </c>
      <c r="AK364" s="17" t="n">
        <v>1</v>
      </c>
      <c r="AL364" s="17" t="n">
        <v>7</v>
      </c>
      <c r="AM364" s="17" t="n">
        <f aca="false">COUNTIF(S364:AH364,"y")</f>
        <v>0</v>
      </c>
      <c r="AN364" s="142" t="n">
        <f aca="false">SUM(AJ364:AL364)</f>
        <v>9</v>
      </c>
      <c r="AO364" s="16" t="n">
        <f aca="false">SUM(AJ364:AM364)</f>
        <v>9</v>
      </c>
    </row>
    <row r="365" customFormat="false" ht="16" hidden="false" customHeight="false" outlineLevel="0" collapsed="false">
      <c r="A365" s="136" t="s">
        <v>534</v>
      </c>
      <c r="B365" s="16" t="n">
        <v>364</v>
      </c>
      <c r="C365" s="148" t="s">
        <v>125</v>
      </c>
      <c r="D365" s="148" t="s">
        <v>126</v>
      </c>
      <c r="E365" s="148" t="s">
        <v>132</v>
      </c>
      <c r="F365" s="148" t="n">
        <v>4</v>
      </c>
      <c r="G365" s="148" t="s">
        <v>133</v>
      </c>
      <c r="H365" s="149" t="s">
        <v>25</v>
      </c>
      <c r="I365" s="136"/>
      <c r="J365" s="138"/>
      <c r="K365" s="138"/>
      <c r="L365" s="138"/>
      <c r="M365" s="138"/>
      <c r="N365" s="138"/>
      <c r="O365" s="150" t="n">
        <v>43436</v>
      </c>
      <c r="P365" s="136"/>
      <c r="Q365" s="136"/>
      <c r="R365" s="136"/>
      <c r="S365" s="147"/>
      <c r="T365" s="147"/>
      <c r="U365" s="147"/>
      <c r="V365" s="147" t="s">
        <v>134</v>
      </c>
      <c r="W365" s="151"/>
      <c r="X365" s="151"/>
      <c r="Y365" s="151"/>
      <c r="Z365" s="151" t="s">
        <v>120</v>
      </c>
      <c r="AA365" s="147"/>
      <c r="AB365" s="147" t="s">
        <v>119</v>
      </c>
      <c r="AC365" s="147"/>
      <c r="AD365" s="147" t="s">
        <v>119</v>
      </c>
      <c r="AE365" s="151"/>
      <c r="AF365" s="151"/>
      <c r="AG365" s="151"/>
      <c r="AH365" s="151"/>
      <c r="AI365" s="16"/>
      <c r="AJ365" s="17" t="n">
        <v>2</v>
      </c>
      <c r="AK365" s="17" t="n">
        <v>1</v>
      </c>
      <c r="AL365" s="17"/>
      <c r="AM365" s="17" t="n">
        <f aca="false">COUNTIF(S365:AH365,"y")</f>
        <v>1</v>
      </c>
      <c r="AN365" s="142" t="n">
        <f aca="false">SUM(AJ365:AL365)</f>
        <v>3</v>
      </c>
      <c r="AO365" s="16" t="n">
        <f aca="false">SUM(AJ365:AM365)</f>
        <v>4</v>
      </c>
    </row>
    <row r="366" customFormat="false" ht="16" hidden="false" customHeight="false" outlineLevel="0" collapsed="false">
      <c r="A366" s="16" t="s">
        <v>535</v>
      </c>
      <c r="B366" s="16" t="n">
        <v>365</v>
      </c>
      <c r="C366" s="165" t="s">
        <v>125</v>
      </c>
      <c r="D366" s="165" t="s">
        <v>126</v>
      </c>
      <c r="E366" s="165" t="s">
        <v>127</v>
      </c>
      <c r="F366" s="165" t="n">
        <v>14</v>
      </c>
      <c r="G366" s="165" t="s">
        <v>154</v>
      </c>
      <c r="H366" s="166" t="s">
        <v>156</v>
      </c>
      <c r="I366" s="136"/>
      <c r="J366" s="138"/>
      <c r="K366" s="138"/>
      <c r="L366" s="139"/>
      <c r="M366" s="139"/>
      <c r="N366" s="139"/>
      <c r="O366" s="155" t="n">
        <v>43446</v>
      </c>
      <c r="P366" s="16"/>
      <c r="Q366" s="16"/>
      <c r="R366" s="136"/>
      <c r="S366" s="145"/>
      <c r="T366" s="145"/>
      <c r="U366" s="146" t="s">
        <v>119</v>
      </c>
      <c r="V366" s="146"/>
      <c r="W366" s="140"/>
      <c r="X366" s="140" t="s">
        <v>119</v>
      </c>
      <c r="Y366" s="145"/>
      <c r="Z366" s="145"/>
      <c r="AA366" s="145"/>
      <c r="AB366" s="147"/>
      <c r="AC366" s="147"/>
      <c r="AD366" s="147"/>
      <c r="AE366" s="147"/>
      <c r="AF366" s="147"/>
      <c r="AG366" s="147"/>
      <c r="AH366" s="147"/>
      <c r="AI366" s="16"/>
      <c r="AJ366" s="17" t="n">
        <v>2</v>
      </c>
      <c r="AK366" s="17" t="n">
        <v>1</v>
      </c>
      <c r="AL366" s="17" t="n">
        <v>1</v>
      </c>
      <c r="AM366" s="17" t="n">
        <f aca="false">COUNTIF(S366:AH366,"y")</f>
        <v>0</v>
      </c>
      <c r="AN366" s="142" t="n">
        <f aca="false">SUM(AJ366:AL366)</f>
        <v>4</v>
      </c>
      <c r="AO366" s="16" t="n">
        <f aca="false">SUM(AJ366:AM366)</f>
        <v>4</v>
      </c>
    </row>
    <row r="367" customFormat="false" ht="16" hidden="false" customHeight="false" outlineLevel="0" collapsed="false">
      <c r="A367" s="136" t="s">
        <v>536</v>
      </c>
      <c r="B367" s="16" t="n">
        <v>366</v>
      </c>
      <c r="C367" s="156" t="s">
        <v>125</v>
      </c>
      <c r="D367" s="156" t="s">
        <v>126</v>
      </c>
      <c r="E367" s="156" t="s">
        <v>132</v>
      </c>
      <c r="F367" s="156" t="n">
        <v>3</v>
      </c>
      <c r="G367" s="156" t="s">
        <v>142</v>
      </c>
      <c r="H367" s="157" t="s">
        <v>25</v>
      </c>
      <c r="I367" s="136"/>
      <c r="J367" s="138"/>
      <c r="K367" s="138"/>
      <c r="L367" s="138"/>
      <c r="M367" s="138"/>
      <c r="N367" s="138"/>
      <c r="O367" s="150" t="n">
        <v>43435</v>
      </c>
      <c r="P367" s="136"/>
      <c r="Q367" s="136"/>
      <c r="R367" s="136"/>
      <c r="S367" s="147" t="s">
        <v>119</v>
      </c>
      <c r="T367" s="147" t="s">
        <v>119</v>
      </c>
      <c r="U367" s="147"/>
      <c r="V367" s="147" t="s">
        <v>119</v>
      </c>
      <c r="W367" s="151"/>
      <c r="X367" s="151"/>
      <c r="Y367" s="151" t="s">
        <v>121</v>
      </c>
      <c r="Z367" s="151"/>
      <c r="AA367" s="147"/>
      <c r="AB367" s="147" t="s">
        <v>119</v>
      </c>
      <c r="AC367" s="147" t="s">
        <v>134</v>
      </c>
      <c r="AD367" s="147" t="s">
        <v>134</v>
      </c>
      <c r="AE367" s="151" t="s">
        <v>120</v>
      </c>
      <c r="AF367" s="151"/>
      <c r="AG367" s="151"/>
      <c r="AH367" s="151" t="s">
        <v>121</v>
      </c>
      <c r="AI367" s="16"/>
      <c r="AJ367" s="17" t="n">
        <v>4</v>
      </c>
      <c r="AK367" s="17" t="n">
        <v>1</v>
      </c>
      <c r="AL367" s="17" t="n">
        <v>2</v>
      </c>
      <c r="AM367" s="17" t="n">
        <f aca="false">COUNTIF(S367:AH367,"y")</f>
        <v>2</v>
      </c>
      <c r="AN367" s="142" t="n">
        <f aca="false">SUM(AJ367:AL367)</f>
        <v>7</v>
      </c>
      <c r="AO367" s="16" t="n">
        <f aca="false">SUM(AJ367:AM367)</f>
        <v>9</v>
      </c>
    </row>
    <row r="368" customFormat="false" ht="16" hidden="false" customHeight="false" outlineLevel="0" collapsed="false">
      <c r="A368" s="136" t="s">
        <v>537</v>
      </c>
      <c r="B368" s="16" t="n">
        <v>367</v>
      </c>
      <c r="C368" s="148" t="s">
        <v>125</v>
      </c>
      <c r="D368" s="148" t="s">
        <v>131</v>
      </c>
      <c r="E368" s="148" t="s">
        <v>132</v>
      </c>
      <c r="F368" s="148" t="n">
        <v>4</v>
      </c>
      <c r="G368" s="148" t="s">
        <v>133</v>
      </c>
      <c r="H368" s="149" t="s">
        <v>156</v>
      </c>
      <c r="I368" s="136"/>
      <c r="J368" s="138"/>
      <c r="K368" s="138"/>
      <c r="L368" s="138"/>
      <c r="M368" s="138"/>
      <c r="N368" s="138"/>
      <c r="O368" s="150" t="n">
        <v>43436</v>
      </c>
      <c r="P368" s="136"/>
      <c r="Q368" s="136"/>
      <c r="R368" s="136"/>
      <c r="S368" s="147"/>
      <c r="T368" s="147" t="s">
        <v>119</v>
      </c>
      <c r="U368" s="147"/>
      <c r="V368" s="147"/>
      <c r="W368" s="151"/>
      <c r="X368" s="151" t="s">
        <v>121</v>
      </c>
      <c r="Y368" s="151"/>
      <c r="Z368" s="151"/>
      <c r="AA368" s="147"/>
      <c r="AB368" s="147" t="s">
        <v>121</v>
      </c>
      <c r="AC368" s="147" t="s">
        <v>121</v>
      </c>
      <c r="AD368" s="147"/>
      <c r="AE368" s="151" t="s">
        <v>119</v>
      </c>
      <c r="AF368" s="151" t="s">
        <v>121</v>
      </c>
      <c r="AG368" s="151"/>
      <c r="AH368" s="151" t="s">
        <v>121</v>
      </c>
      <c r="AI368" s="16"/>
      <c r="AJ368" s="17" t="n">
        <v>2</v>
      </c>
      <c r="AK368" s="17"/>
      <c r="AL368" s="17" t="n">
        <v>5</v>
      </c>
      <c r="AM368" s="17" t="n">
        <f aca="false">COUNTIF(S368:AH368,"y")</f>
        <v>0</v>
      </c>
      <c r="AN368" s="142" t="n">
        <f aca="false">SUM(AJ368:AL368)</f>
        <v>7</v>
      </c>
      <c r="AO368" s="16" t="n">
        <f aca="false">SUM(AJ368:AM368)</f>
        <v>7</v>
      </c>
    </row>
    <row r="369" customFormat="false" ht="16" hidden="false" customHeight="false" outlineLevel="0" collapsed="false">
      <c r="A369" s="16" t="s">
        <v>538</v>
      </c>
      <c r="B369" s="16" t="n">
        <v>368</v>
      </c>
      <c r="C369" s="167" t="s">
        <v>163</v>
      </c>
      <c r="D369" s="167" t="s">
        <v>163</v>
      </c>
      <c r="E369" s="167" t="s">
        <v>163</v>
      </c>
      <c r="F369" s="167" t="s">
        <v>163</v>
      </c>
      <c r="G369" s="167" t="s">
        <v>163</v>
      </c>
      <c r="H369" s="168" t="s">
        <v>163</v>
      </c>
      <c r="I369" s="136"/>
      <c r="J369" s="138"/>
      <c r="K369" s="138"/>
      <c r="L369" s="139"/>
      <c r="M369" s="139"/>
      <c r="N369" s="139"/>
      <c r="O369" s="16"/>
      <c r="P369" s="16"/>
      <c r="Q369" s="16"/>
      <c r="R369" s="136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6"/>
      <c r="AJ369" s="17"/>
      <c r="AK369" s="17"/>
      <c r="AL369" s="17"/>
      <c r="AM369" s="17" t="n">
        <f aca="false">COUNTIF(S369:AH369,"y")</f>
        <v>0</v>
      </c>
      <c r="AN369" s="142" t="n">
        <f aca="false">SUM(AJ369:AL369)</f>
        <v>0</v>
      </c>
      <c r="AO369" s="16" t="n">
        <f aca="false">SUM(AJ369:AM369)</f>
        <v>0</v>
      </c>
    </row>
    <row r="370" customFormat="false" ht="16" hidden="false" customHeight="false" outlineLevel="0" collapsed="false">
      <c r="A370" s="16" t="s">
        <v>539</v>
      </c>
      <c r="B370" s="16" t="n">
        <v>369</v>
      </c>
      <c r="C370" s="158" t="s">
        <v>125</v>
      </c>
      <c r="D370" s="158" t="s">
        <v>126</v>
      </c>
      <c r="E370" s="158" t="s">
        <v>127</v>
      </c>
      <c r="F370" s="158" t="n">
        <v>13</v>
      </c>
      <c r="G370" s="158" t="s">
        <v>144</v>
      </c>
      <c r="H370" s="159" t="s">
        <v>158</v>
      </c>
      <c r="I370" s="136"/>
      <c r="J370" s="138"/>
      <c r="K370" s="138"/>
      <c r="L370" s="139"/>
      <c r="M370" s="139"/>
      <c r="N370" s="139"/>
      <c r="O370" s="155" t="n">
        <v>43445</v>
      </c>
      <c r="P370" s="16"/>
      <c r="Q370" s="16"/>
      <c r="R370" s="136"/>
      <c r="S370" s="145"/>
      <c r="T370" s="145" t="s">
        <v>120</v>
      </c>
      <c r="U370" s="146"/>
      <c r="V370" s="146"/>
      <c r="W370" s="140"/>
      <c r="X370" s="140" t="s">
        <v>121</v>
      </c>
      <c r="Y370" s="145"/>
      <c r="Z370" s="145"/>
      <c r="AA370" s="145"/>
      <c r="AB370" s="147"/>
      <c r="AC370" s="147"/>
      <c r="AD370" s="147"/>
      <c r="AE370" s="147"/>
      <c r="AF370" s="147"/>
      <c r="AG370" s="147"/>
      <c r="AH370" s="147"/>
      <c r="AI370" s="16"/>
      <c r="AJ370" s="17"/>
      <c r="AK370" s="17" t="n">
        <v>1</v>
      </c>
      <c r="AL370" s="17" t="n">
        <v>1</v>
      </c>
      <c r="AM370" s="17" t="n">
        <f aca="false">COUNTIF(S370:AH370,"y")</f>
        <v>0</v>
      </c>
      <c r="AN370" s="142" t="n">
        <f aca="false">SUM(AJ370:AL370)</f>
        <v>2</v>
      </c>
      <c r="AO370" s="16" t="n">
        <f aca="false">SUM(AJ370:AM370)</f>
        <v>2</v>
      </c>
    </row>
    <row r="371" customFormat="false" ht="16" hidden="false" customHeight="false" outlineLevel="0" collapsed="false">
      <c r="A371" s="16" t="s">
        <v>540</v>
      </c>
      <c r="B371" s="16" t="n">
        <v>370</v>
      </c>
      <c r="C371" s="165" t="s">
        <v>125</v>
      </c>
      <c r="D371" s="165" t="s">
        <v>126</v>
      </c>
      <c r="E371" s="165" t="s">
        <v>127</v>
      </c>
      <c r="F371" s="165" t="n">
        <v>14</v>
      </c>
      <c r="G371" s="165" t="s">
        <v>154</v>
      </c>
      <c r="H371" s="166" t="s">
        <v>158</v>
      </c>
      <c r="I371" s="136"/>
      <c r="J371" s="138"/>
      <c r="K371" s="138"/>
      <c r="L371" s="139"/>
      <c r="M371" s="139"/>
      <c r="N371" s="139"/>
      <c r="O371" s="155" t="n">
        <v>43446</v>
      </c>
      <c r="P371" s="16"/>
      <c r="Q371" s="16"/>
      <c r="R371" s="136"/>
      <c r="S371" s="145"/>
      <c r="T371" s="145" t="s">
        <v>120</v>
      </c>
      <c r="U371" s="146"/>
      <c r="V371" s="146" t="s">
        <v>120</v>
      </c>
      <c r="W371" s="140"/>
      <c r="X371" s="140"/>
      <c r="Y371" s="145"/>
      <c r="Z371" s="145"/>
      <c r="AA371" s="145"/>
      <c r="AB371" s="147"/>
      <c r="AC371" s="147"/>
      <c r="AD371" s="147"/>
      <c r="AE371" s="147"/>
      <c r="AF371" s="147"/>
      <c r="AG371" s="147"/>
      <c r="AH371" s="147"/>
      <c r="AI371" s="16"/>
      <c r="AJ371" s="17"/>
      <c r="AK371" s="17" t="n">
        <v>2</v>
      </c>
      <c r="AL371" s="17" t="n">
        <v>2</v>
      </c>
      <c r="AM371" s="17" t="n">
        <f aca="false">COUNTIF(S371:AH371,"y")</f>
        <v>0</v>
      </c>
      <c r="AN371" s="142" t="n">
        <f aca="false">SUM(AJ371:AL371)</f>
        <v>4</v>
      </c>
      <c r="AO371" s="16" t="n">
        <f aca="false">SUM(AJ371:AM371)</f>
        <v>4</v>
      </c>
    </row>
    <row r="372" customFormat="false" ht="16" hidden="false" customHeight="false" outlineLevel="0" collapsed="false">
      <c r="A372" s="16" t="s">
        <v>541</v>
      </c>
      <c r="B372" s="16" t="n">
        <v>371</v>
      </c>
      <c r="C372" s="158" t="s">
        <v>125</v>
      </c>
      <c r="D372" s="158" t="s">
        <v>131</v>
      </c>
      <c r="E372" s="158" t="s">
        <v>127</v>
      </c>
      <c r="F372" s="158" t="n">
        <v>13</v>
      </c>
      <c r="G372" s="158" t="s">
        <v>144</v>
      </c>
      <c r="H372" s="159" t="s">
        <v>156</v>
      </c>
      <c r="I372" s="136"/>
      <c r="J372" s="138"/>
      <c r="K372" s="138"/>
      <c r="L372" s="139"/>
      <c r="M372" s="139"/>
      <c r="N372" s="139"/>
      <c r="O372" s="155" t="n">
        <v>43445</v>
      </c>
      <c r="P372" s="16"/>
      <c r="Q372" s="16"/>
      <c r="R372" s="136"/>
      <c r="S372" s="145" t="s">
        <v>121</v>
      </c>
      <c r="T372" s="145"/>
      <c r="U372" s="146"/>
      <c r="V372" s="146"/>
      <c r="W372" s="140" t="s">
        <v>121</v>
      </c>
      <c r="X372" s="140"/>
      <c r="Y372" s="145"/>
      <c r="Z372" s="145"/>
      <c r="AA372" s="145"/>
      <c r="AB372" s="147"/>
      <c r="AC372" s="147"/>
      <c r="AD372" s="147"/>
      <c r="AE372" s="147"/>
      <c r="AF372" s="147"/>
      <c r="AG372" s="147"/>
      <c r="AH372" s="147"/>
      <c r="AI372" s="16"/>
      <c r="AJ372" s="17"/>
      <c r="AK372" s="17"/>
      <c r="AL372" s="17" t="n">
        <v>2</v>
      </c>
      <c r="AM372" s="17" t="n">
        <f aca="false">COUNTIF(S372:AH372,"y")</f>
        <v>0</v>
      </c>
      <c r="AN372" s="142" t="n">
        <f aca="false">SUM(AJ372:AL372)</f>
        <v>2</v>
      </c>
      <c r="AO372" s="16" t="n">
        <f aca="false">SUM(AJ372:AM372)</f>
        <v>2</v>
      </c>
    </row>
    <row r="373" customFormat="false" ht="16" hidden="false" customHeight="false" outlineLevel="0" collapsed="false">
      <c r="A373" s="16" t="s">
        <v>542</v>
      </c>
      <c r="B373" s="16" t="n">
        <v>372</v>
      </c>
      <c r="C373" s="158" t="s">
        <v>125</v>
      </c>
      <c r="D373" s="158" t="s">
        <v>126</v>
      </c>
      <c r="E373" s="158" t="s">
        <v>127</v>
      </c>
      <c r="F373" s="158" t="n">
        <v>13</v>
      </c>
      <c r="G373" s="158" t="s">
        <v>144</v>
      </c>
      <c r="H373" s="159" t="s">
        <v>27</v>
      </c>
      <c r="I373" s="136"/>
      <c r="J373" s="138"/>
      <c r="K373" s="138"/>
      <c r="L373" s="139"/>
      <c r="M373" s="139"/>
      <c r="N373" s="139"/>
      <c r="O373" s="155" t="n">
        <v>43445</v>
      </c>
      <c r="P373" s="16"/>
      <c r="Q373" s="16"/>
      <c r="R373" s="136"/>
      <c r="S373" s="145"/>
      <c r="T373" s="145"/>
      <c r="U373" s="146"/>
      <c r="V373" s="146" t="s">
        <v>120</v>
      </c>
      <c r="W373" s="140"/>
      <c r="X373" s="140" t="s">
        <v>119</v>
      </c>
      <c r="Y373" s="145"/>
      <c r="Z373" s="145"/>
      <c r="AA373" s="145"/>
      <c r="AB373" s="147"/>
      <c r="AC373" s="147"/>
      <c r="AD373" s="147"/>
      <c r="AE373" s="147"/>
      <c r="AF373" s="147"/>
      <c r="AG373" s="147"/>
      <c r="AH373" s="147"/>
      <c r="AI373" s="16"/>
      <c r="AJ373" s="17" t="n">
        <v>1</v>
      </c>
      <c r="AK373" s="17" t="n">
        <v>1</v>
      </c>
      <c r="AL373" s="17" t="n">
        <v>1</v>
      </c>
      <c r="AM373" s="17" t="n">
        <f aca="false">COUNTIF(S373:AH373,"y")</f>
        <v>0</v>
      </c>
      <c r="AN373" s="142" t="n">
        <f aca="false">SUM(AJ373:AL373)</f>
        <v>3</v>
      </c>
      <c r="AO373" s="16" t="n">
        <f aca="false">SUM(AJ373:AM373)</f>
        <v>3</v>
      </c>
    </row>
    <row r="374" customFormat="false" ht="16" hidden="false" customHeight="false" outlineLevel="0" collapsed="false">
      <c r="A374" s="16" t="s">
        <v>543</v>
      </c>
      <c r="B374" s="16" t="n">
        <v>373</v>
      </c>
      <c r="C374" s="143" t="s">
        <v>125</v>
      </c>
      <c r="D374" s="143" t="s">
        <v>126</v>
      </c>
      <c r="E374" s="143" t="s">
        <v>127</v>
      </c>
      <c r="F374" s="143" t="s">
        <v>150</v>
      </c>
      <c r="G374" s="143" t="s">
        <v>150</v>
      </c>
      <c r="H374" s="144" t="s">
        <v>129</v>
      </c>
      <c r="I374" s="143" t="s">
        <v>94</v>
      </c>
      <c r="J374" s="163"/>
      <c r="K374" s="163"/>
      <c r="L374" s="139"/>
      <c r="M374" s="139"/>
      <c r="N374" s="139"/>
      <c r="O374" s="16"/>
      <c r="P374" s="16"/>
      <c r="Q374" s="16"/>
      <c r="R374" s="164"/>
      <c r="S374" s="145"/>
      <c r="T374" s="145" t="s">
        <v>121</v>
      </c>
      <c r="U374" s="146"/>
      <c r="V374" s="146" t="s">
        <v>119</v>
      </c>
      <c r="W374" s="140"/>
      <c r="X374" s="140"/>
      <c r="Y374" s="145"/>
      <c r="Z374" s="145"/>
      <c r="AA374" s="145"/>
      <c r="AB374" s="147"/>
      <c r="AC374" s="147"/>
      <c r="AD374" s="147"/>
      <c r="AE374" s="147"/>
      <c r="AF374" s="147"/>
      <c r="AG374" s="147"/>
      <c r="AH374" s="147"/>
      <c r="AI374" s="16"/>
      <c r="AJ374" s="17" t="n">
        <v>3</v>
      </c>
      <c r="AK374" s="17"/>
      <c r="AL374" s="17" t="n">
        <v>1</v>
      </c>
      <c r="AM374" s="17" t="n">
        <f aca="false">COUNTIF(S374:AH374,"y")</f>
        <v>0</v>
      </c>
      <c r="AN374" s="142" t="n">
        <f aca="false">SUM(AJ374:AL374)</f>
        <v>4</v>
      </c>
      <c r="AO374" s="16" t="n">
        <f aca="false">SUM(AJ374:AM374)</f>
        <v>4</v>
      </c>
    </row>
    <row r="375" customFormat="false" ht="16" hidden="false" customHeight="false" outlineLevel="0" collapsed="false">
      <c r="A375" s="136" t="s">
        <v>544</v>
      </c>
      <c r="B375" s="16" t="n">
        <v>374</v>
      </c>
      <c r="C375" s="153" t="s">
        <v>125</v>
      </c>
      <c r="D375" s="153" t="s">
        <v>131</v>
      </c>
      <c r="E375" s="153" t="s">
        <v>132</v>
      </c>
      <c r="F375" s="153" t="n">
        <v>6</v>
      </c>
      <c r="G375" s="153" t="s">
        <v>188</v>
      </c>
      <c r="H375" s="154" t="s">
        <v>27</v>
      </c>
      <c r="I375" s="136"/>
      <c r="J375" s="138"/>
      <c r="K375" s="138"/>
      <c r="L375" s="138"/>
      <c r="M375" s="138"/>
      <c r="N375" s="138"/>
      <c r="O375" s="155" t="n">
        <v>43438</v>
      </c>
      <c r="P375" s="136"/>
      <c r="Q375" s="136"/>
      <c r="R375" s="136"/>
      <c r="S375" s="147" t="s">
        <v>121</v>
      </c>
      <c r="T375" s="147" t="s">
        <v>120</v>
      </c>
      <c r="U375" s="147" t="s">
        <v>121</v>
      </c>
      <c r="V375" s="147" t="s">
        <v>119</v>
      </c>
      <c r="W375" s="151"/>
      <c r="X375" s="151"/>
      <c r="Y375" s="151" t="s">
        <v>119</v>
      </c>
      <c r="Z375" s="151"/>
      <c r="AA375" s="147"/>
      <c r="AB375" s="147" t="s">
        <v>119</v>
      </c>
      <c r="AC375" s="147" t="s">
        <v>119</v>
      </c>
      <c r="AD375" s="147"/>
      <c r="AE375" s="151" t="s">
        <v>121</v>
      </c>
      <c r="AF375" s="151" t="s">
        <v>134</v>
      </c>
      <c r="AG375" s="151" t="s">
        <v>119</v>
      </c>
      <c r="AH375" s="151" t="s">
        <v>119</v>
      </c>
      <c r="AI375" s="16"/>
      <c r="AJ375" s="17" t="n">
        <v>6</v>
      </c>
      <c r="AK375" s="17" t="n">
        <v>1</v>
      </c>
      <c r="AL375" s="17" t="n">
        <v>3</v>
      </c>
      <c r="AM375" s="17" t="n">
        <f aca="false">COUNTIF(S375:AH375,"y")</f>
        <v>1</v>
      </c>
      <c r="AN375" s="142" t="n">
        <f aca="false">SUM(AJ375:AL375)</f>
        <v>10</v>
      </c>
      <c r="AO375" s="16" t="n">
        <f aca="false">SUM(AJ375:AM375)</f>
        <v>11</v>
      </c>
    </row>
    <row r="376" customFormat="false" ht="16" hidden="false" customHeight="false" outlineLevel="0" collapsed="false">
      <c r="A376" s="136" t="s">
        <v>545</v>
      </c>
      <c r="B376" s="16" t="n">
        <v>375</v>
      </c>
      <c r="C376" s="162" t="s">
        <v>125</v>
      </c>
      <c r="D376" s="162" t="s">
        <v>131</v>
      </c>
      <c r="E376" s="162" t="s">
        <v>132</v>
      </c>
      <c r="F376" s="162" t="n">
        <v>8</v>
      </c>
      <c r="G376" s="162" t="s">
        <v>148</v>
      </c>
      <c r="H376" s="162" t="s">
        <v>27</v>
      </c>
      <c r="I376" s="136"/>
      <c r="J376" s="138"/>
      <c r="K376" s="138"/>
      <c r="L376" s="138"/>
      <c r="M376" s="138"/>
      <c r="N376" s="138"/>
      <c r="O376" s="155" t="n">
        <v>43440</v>
      </c>
      <c r="P376" s="136"/>
      <c r="Q376" s="136"/>
      <c r="R376" s="136"/>
      <c r="S376" s="145"/>
      <c r="T376" s="145"/>
      <c r="U376" s="145" t="s">
        <v>121</v>
      </c>
      <c r="V376" s="145" t="s">
        <v>121</v>
      </c>
      <c r="W376" s="146" t="s">
        <v>121</v>
      </c>
      <c r="X376" s="146"/>
      <c r="Y376" s="146" t="s">
        <v>134</v>
      </c>
      <c r="Z376" s="146" t="s">
        <v>119</v>
      </c>
      <c r="AA376" s="145" t="s">
        <v>134</v>
      </c>
      <c r="AB376" s="147"/>
      <c r="AC376" s="147"/>
      <c r="AD376" s="147"/>
      <c r="AE376" s="151"/>
      <c r="AF376" s="151"/>
      <c r="AG376" s="151"/>
      <c r="AH376" s="151"/>
      <c r="AI376" s="16"/>
      <c r="AJ376" s="17" t="n">
        <v>1</v>
      </c>
      <c r="AK376" s="17"/>
      <c r="AL376" s="17" t="n">
        <v>3</v>
      </c>
      <c r="AM376" s="17" t="n">
        <f aca="false">COUNTIF(S376:AH376,"y")</f>
        <v>2</v>
      </c>
      <c r="AN376" s="142" t="n">
        <f aca="false">SUM(AJ376:AL376)</f>
        <v>4</v>
      </c>
      <c r="AO376" s="16" t="n">
        <f aca="false">SUM(AJ376:AM376)</f>
        <v>6</v>
      </c>
    </row>
    <row r="377" customFormat="false" ht="16" hidden="false" customHeight="false" outlineLevel="0" collapsed="false">
      <c r="A377" s="16" t="s">
        <v>546</v>
      </c>
      <c r="B377" s="16" t="n">
        <v>376</v>
      </c>
      <c r="C377" s="165" t="s">
        <v>125</v>
      </c>
      <c r="D377" s="165" t="s">
        <v>131</v>
      </c>
      <c r="E377" s="165" t="s">
        <v>127</v>
      </c>
      <c r="F377" s="165" t="n">
        <v>14</v>
      </c>
      <c r="G377" s="165" t="s">
        <v>154</v>
      </c>
      <c r="H377" s="166" t="s">
        <v>156</v>
      </c>
      <c r="I377" s="152"/>
      <c r="J377" s="161"/>
      <c r="K377" s="161"/>
      <c r="L377" s="139"/>
      <c r="M377" s="139"/>
      <c r="N377" s="139"/>
      <c r="O377" s="155" t="n">
        <v>43446</v>
      </c>
      <c r="P377" s="16"/>
      <c r="Q377" s="16"/>
      <c r="R377" s="152"/>
      <c r="S377" s="145" t="s">
        <v>119</v>
      </c>
      <c r="T377" s="145"/>
      <c r="U377" s="146"/>
      <c r="V377" s="146"/>
      <c r="W377" s="140" t="s">
        <v>119</v>
      </c>
      <c r="X377" s="140"/>
      <c r="Y377" s="145"/>
      <c r="Z377" s="145"/>
      <c r="AA377" s="145"/>
      <c r="AB377" s="147"/>
      <c r="AC377" s="147"/>
      <c r="AD377" s="147"/>
      <c r="AE377" s="147"/>
      <c r="AF377" s="147"/>
      <c r="AG377" s="147"/>
      <c r="AH377" s="147"/>
      <c r="AI377" s="16"/>
      <c r="AJ377" s="17" t="n">
        <v>2</v>
      </c>
      <c r="AK377" s="17"/>
      <c r="AL377" s="17" t="n">
        <v>3</v>
      </c>
      <c r="AM377" s="17" t="n">
        <f aca="false">COUNTIF(S377:AH377,"y")</f>
        <v>0</v>
      </c>
      <c r="AN377" s="142" t="n">
        <f aca="false">SUM(AJ377:AL377)</f>
        <v>5</v>
      </c>
      <c r="AO377" s="16" t="n">
        <f aca="false">SUM(AJ377:AM377)</f>
        <v>5</v>
      </c>
    </row>
    <row r="378" customFormat="false" ht="16" hidden="false" customHeight="false" outlineLevel="0" collapsed="false">
      <c r="A378" s="136" t="s">
        <v>547</v>
      </c>
      <c r="B378" s="16" t="n">
        <v>377</v>
      </c>
      <c r="C378" s="153" t="s">
        <v>125</v>
      </c>
      <c r="D378" s="153" t="s">
        <v>126</v>
      </c>
      <c r="E378" s="153" t="s">
        <v>132</v>
      </c>
      <c r="F378" s="153" t="n">
        <v>2</v>
      </c>
      <c r="G378" s="153" t="s">
        <v>207</v>
      </c>
      <c r="H378" s="154" t="s">
        <v>27</v>
      </c>
      <c r="I378" s="136"/>
      <c r="J378" s="161"/>
      <c r="K378" s="161"/>
      <c r="L378" s="138"/>
      <c r="M378" s="138"/>
      <c r="N378" s="138"/>
      <c r="O378" s="155" t="n">
        <v>43434</v>
      </c>
      <c r="P378" s="136"/>
      <c r="Q378" s="136"/>
      <c r="R378" s="152"/>
      <c r="S378" s="145"/>
      <c r="T378" s="145"/>
      <c r="U378" s="145"/>
      <c r="V378" s="145"/>
      <c r="W378" s="146"/>
      <c r="X378" s="146"/>
      <c r="Y378" s="146"/>
      <c r="Z378" s="146"/>
      <c r="AA378" s="145"/>
      <c r="AB378" s="147"/>
      <c r="AC378" s="147"/>
      <c r="AD378" s="147"/>
      <c r="AE378" s="151"/>
      <c r="AF378" s="151"/>
      <c r="AG378" s="151"/>
      <c r="AH378" s="151"/>
      <c r="AI378" s="16"/>
      <c r="AJ378" s="17"/>
      <c r="AK378" s="17"/>
      <c r="AL378" s="17"/>
      <c r="AM378" s="17" t="n">
        <f aca="false">COUNTIF(S378:AH378,"y")</f>
        <v>0</v>
      </c>
      <c r="AN378" s="142" t="n">
        <f aca="false">SUM(AJ378:AL378)</f>
        <v>0</v>
      </c>
      <c r="AO378" s="16" t="n">
        <f aca="false">SUM(AJ378:AM378)</f>
        <v>0</v>
      </c>
    </row>
    <row r="379" customFormat="false" ht="16" hidden="false" customHeight="false" outlineLevel="0" collapsed="false">
      <c r="A379" s="16" t="s">
        <v>548</v>
      </c>
      <c r="B379" s="16" t="n">
        <v>378</v>
      </c>
      <c r="C379" s="158" t="s">
        <v>125</v>
      </c>
      <c r="D379" s="158" t="s">
        <v>126</v>
      </c>
      <c r="E379" s="158" t="s">
        <v>127</v>
      </c>
      <c r="F379" s="158" t="n">
        <v>13</v>
      </c>
      <c r="G379" s="158" t="s">
        <v>144</v>
      </c>
      <c r="H379" s="159" t="s">
        <v>136</v>
      </c>
      <c r="I379" s="136"/>
      <c r="J379" s="138"/>
      <c r="K379" s="138"/>
      <c r="L379" s="139"/>
      <c r="M379" s="139"/>
      <c r="N379" s="139"/>
      <c r="O379" s="155" t="n">
        <v>43445</v>
      </c>
      <c r="P379" s="16"/>
      <c r="Q379" s="16"/>
      <c r="R379" s="136"/>
      <c r="S379" s="145"/>
      <c r="T379" s="145"/>
      <c r="U379" s="146" t="s">
        <v>119</v>
      </c>
      <c r="V379" s="146"/>
      <c r="W379" s="140"/>
      <c r="X379" s="140" t="s">
        <v>119</v>
      </c>
      <c r="Y379" s="145"/>
      <c r="Z379" s="145"/>
      <c r="AA379" s="145"/>
      <c r="AB379" s="147"/>
      <c r="AC379" s="147"/>
      <c r="AD379" s="147"/>
      <c r="AE379" s="147"/>
      <c r="AF379" s="147"/>
      <c r="AG379" s="147"/>
      <c r="AH379" s="147"/>
      <c r="AI379" s="16"/>
      <c r="AJ379" s="17" t="n">
        <v>2</v>
      </c>
      <c r="AK379" s="17"/>
      <c r="AL379" s="17" t="n">
        <v>2</v>
      </c>
      <c r="AM379" s="17" t="n">
        <f aca="false">COUNTIF(S379:AH379,"y")</f>
        <v>0</v>
      </c>
      <c r="AN379" s="142" t="n">
        <f aca="false">SUM(AJ379:AL379)</f>
        <v>4</v>
      </c>
      <c r="AO379" s="16" t="n">
        <f aca="false">SUM(AJ379:AM379)</f>
        <v>4</v>
      </c>
    </row>
    <row r="380" customFormat="false" ht="16" hidden="false" customHeight="false" outlineLevel="0" collapsed="false">
      <c r="A380" s="136" t="s">
        <v>549</v>
      </c>
      <c r="B380" s="16" t="n">
        <v>379</v>
      </c>
      <c r="C380" s="162" t="s">
        <v>125</v>
      </c>
      <c r="D380" s="162" t="s">
        <v>126</v>
      </c>
      <c r="E380" s="162" t="s">
        <v>132</v>
      </c>
      <c r="F380" s="170" t="s">
        <v>182</v>
      </c>
      <c r="G380" s="170" t="s">
        <v>182</v>
      </c>
      <c r="H380" s="169" t="s">
        <v>129</v>
      </c>
      <c r="I380" s="136"/>
      <c r="J380" s="138"/>
      <c r="K380" s="138"/>
      <c r="L380" s="138"/>
      <c r="M380" s="138"/>
      <c r="N380" s="138"/>
      <c r="O380" s="136"/>
      <c r="P380" s="136"/>
      <c r="Q380" s="136"/>
      <c r="R380" s="136"/>
      <c r="S380" s="147" t="s">
        <v>119</v>
      </c>
      <c r="T380" s="147" t="s">
        <v>121</v>
      </c>
      <c r="U380" s="147"/>
      <c r="V380" s="147" t="s">
        <v>119</v>
      </c>
      <c r="W380" s="151"/>
      <c r="X380" s="151"/>
      <c r="Y380" s="151" t="s">
        <v>120</v>
      </c>
      <c r="Z380" s="151" t="s">
        <v>121</v>
      </c>
      <c r="AA380" s="147" t="s">
        <v>134</v>
      </c>
      <c r="AB380" s="147" t="s">
        <v>121</v>
      </c>
      <c r="AC380" s="147" t="s">
        <v>121</v>
      </c>
      <c r="AD380" s="147" t="s">
        <v>119</v>
      </c>
      <c r="AE380" s="151"/>
      <c r="AF380" s="151" t="s">
        <v>134</v>
      </c>
      <c r="AG380" s="151"/>
      <c r="AH380" s="151" t="s">
        <v>120</v>
      </c>
      <c r="AI380" s="16"/>
      <c r="AJ380" s="17" t="n">
        <v>3</v>
      </c>
      <c r="AK380" s="17" t="n">
        <v>2</v>
      </c>
      <c r="AL380" s="17" t="n">
        <v>4</v>
      </c>
      <c r="AM380" s="17" t="n">
        <f aca="false">COUNTIF(S380:AH380,"y")</f>
        <v>2</v>
      </c>
      <c r="AN380" s="142" t="n">
        <f aca="false">SUM(AJ380:AL380)</f>
        <v>9</v>
      </c>
      <c r="AO380" s="16" t="n">
        <f aca="false">SUM(AJ380:AM380)</f>
        <v>11</v>
      </c>
    </row>
    <row r="381" customFormat="false" ht="16" hidden="false" customHeight="false" outlineLevel="0" collapsed="false">
      <c r="A381" s="16" t="s">
        <v>550</v>
      </c>
      <c r="B381" s="16" t="n">
        <v>380</v>
      </c>
      <c r="C381" s="143" t="s">
        <v>125</v>
      </c>
      <c r="D381" s="143" t="s">
        <v>131</v>
      </c>
      <c r="E381" s="143" t="s">
        <v>127</v>
      </c>
      <c r="F381" s="143" t="s">
        <v>128</v>
      </c>
      <c r="G381" s="143" t="s">
        <v>128</v>
      </c>
      <c r="H381" s="144" t="s">
        <v>129</v>
      </c>
      <c r="I381" s="16"/>
      <c r="J381" s="181" t="s">
        <v>197</v>
      </c>
      <c r="K381" s="163"/>
      <c r="L381" s="139"/>
      <c r="M381" s="139"/>
      <c r="N381" s="139"/>
      <c r="O381" s="16"/>
      <c r="P381" s="16"/>
      <c r="Q381" s="16"/>
      <c r="R381" s="136"/>
      <c r="S381" s="145"/>
      <c r="T381" s="145"/>
      <c r="U381" s="146" t="s">
        <v>121</v>
      </c>
      <c r="V381" s="146" t="s">
        <v>134</v>
      </c>
      <c r="W381" s="140"/>
      <c r="X381" s="140"/>
      <c r="Y381" s="145"/>
      <c r="Z381" s="145"/>
      <c r="AA381" s="145"/>
      <c r="AB381" s="147"/>
      <c r="AC381" s="147"/>
      <c r="AD381" s="147"/>
      <c r="AE381" s="147"/>
      <c r="AF381" s="147"/>
      <c r="AG381" s="147"/>
      <c r="AH381" s="147"/>
      <c r="AI381" s="16"/>
      <c r="AJ381" s="17"/>
      <c r="AK381" s="17"/>
      <c r="AL381" s="17" t="n">
        <v>1</v>
      </c>
      <c r="AM381" s="17" t="n">
        <f aca="false">COUNTIF(S381:AH381,"y")</f>
        <v>1</v>
      </c>
      <c r="AN381" s="142" t="n">
        <f aca="false">SUM(AJ381:AL381)</f>
        <v>1</v>
      </c>
      <c r="AO381" s="16" t="n">
        <f aca="false">SUM(AJ381:AM381)</f>
        <v>2</v>
      </c>
    </row>
    <row r="382" customFormat="false" ht="16" hidden="false" customHeight="false" outlineLevel="0" collapsed="false">
      <c r="A382" s="136" t="s">
        <v>551</v>
      </c>
      <c r="B382" s="16" t="n">
        <v>381</v>
      </c>
      <c r="C382" s="162" t="s">
        <v>125</v>
      </c>
      <c r="D382" s="162" t="s">
        <v>131</v>
      </c>
      <c r="E382" s="162" t="s">
        <v>132</v>
      </c>
      <c r="F382" s="170" t="s">
        <v>552</v>
      </c>
      <c r="G382" s="170" t="s">
        <v>552</v>
      </c>
      <c r="H382" s="169" t="s">
        <v>129</v>
      </c>
      <c r="I382" s="136"/>
      <c r="J382" s="138"/>
      <c r="K382" s="138"/>
      <c r="L382" s="138"/>
      <c r="M382" s="138"/>
      <c r="N382" s="138"/>
      <c r="O382" s="136"/>
      <c r="P382" s="136"/>
      <c r="Q382" s="136"/>
      <c r="R382" s="136"/>
      <c r="S382" s="145"/>
      <c r="T382" s="145"/>
      <c r="U382" s="145"/>
      <c r="V382" s="145" t="s">
        <v>134</v>
      </c>
      <c r="W382" s="146" t="s">
        <v>121</v>
      </c>
      <c r="X382" s="146"/>
      <c r="Y382" s="146"/>
      <c r="Z382" s="146"/>
      <c r="AA382" s="145"/>
      <c r="AB382" s="147"/>
      <c r="AC382" s="147"/>
      <c r="AD382" s="147"/>
      <c r="AE382" s="151"/>
      <c r="AF382" s="151"/>
      <c r="AG382" s="151" t="s">
        <v>134</v>
      </c>
      <c r="AH382" s="151" t="s">
        <v>119</v>
      </c>
      <c r="AI382" s="16"/>
      <c r="AJ382" s="17" t="n">
        <v>2</v>
      </c>
      <c r="AK382" s="17"/>
      <c r="AL382" s="17" t="n">
        <v>1</v>
      </c>
      <c r="AM382" s="17" t="n">
        <f aca="false">COUNTIF(S382:AH382,"y")</f>
        <v>2</v>
      </c>
      <c r="AN382" s="142" t="n">
        <f aca="false">SUM(AJ382:AL382)</f>
        <v>3</v>
      </c>
      <c r="AO382" s="16" t="n">
        <f aca="false">SUM(AJ382:AM382)</f>
        <v>5</v>
      </c>
    </row>
    <row r="383" customFormat="false" ht="16" hidden="false" customHeight="false" outlineLevel="0" collapsed="false">
      <c r="A383" s="16" t="s">
        <v>553</v>
      </c>
      <c r="B383" s="16" t="n">
        <v>382</v>
      </c>
      <c r="C383" s="143" t="s">
        <v>125</v>
      </c>
      <c r="D383" s="143" t="s">
        <v>131</v>
      </c>
      <c r="E383" s="143" t="s">
        <v>127</v>
      </c>
      <c r="F383" s="143" t="s">
        <v>128</v>
      </c>
      <c r="G383" s="143" t="s">
        <v>128</v>
      </c>
      <c r="H383" s="144" t="s">
        <v>129</v>
      </c>
      <c r="I383" s="16"/>
      <c r="J383" s="139"/>
      <c r="K383" s="139"/>
      <c r="L383" s="139"/>
      <c r="M383" s="139"/>
      <c r="N383" s="139"/>
      <c r="O383" s="16"/>
      <c r="P383" s="16"/>
      <c r="Q383" s="16"/>
      <c r="R383" s="136"/>
      <c r="S383" s="145"/>
      <c r="T383" s="145" t="s">
        <v>119</v>
      </c>
      <c r="U383" s="146"/>
      <c r="V383" s="146" t="s">
        <v>121</v>
      </c>
      <c r="W383" s="140" t="s">
        <v>121</v>
      </c>
      <c r="X383" s="140" t="s">
        <v>121</v>
      </c>
      <c r="Y383" s="145"/>
      <c r="Z383" s="145"/>
      <c r="AA383" s="145"/>
      <c r="AB383" s="147"/>
      <c r="AC383" s="147"/>
      <c r="AD383" s="147"/>
      <c r="AE383" s="147"/>
      <c r="AF383" s="147"/>
      <c r="AG383" s="147"/>
      <c r="AH383" s="147"/>
      <c r="AI383" s="16"/>
      <c r="AJ383" s="17" t="n">
        <v>1</v>
      </c>
      <c r="AK383" s="17"/>
      <c r="AL383" s="17" t="n">
        <v>4</v>
      </c>
      <c r="AM383" s="17" t="n">
        <f aca="false">COUNTIF(S383:AH383,"y")</f>
        <v>0</v>
      </c>
      <c r="AN383" s="142" t="n">
        <f aca="false">SUM(AJ383:AL383)</f>
        <v>5</v>
      </c>
      <c r="AO383" s="16" t="n">
        <f aca="false">SUM(AJ383:AM383)</f>
        <v>5</v>
      </c>
    </row>
    <row r="384" customFormat="false" ht="16" hidden="false" customHeight="false" outlineLevel="0" collapsed="false">
      <c r="A384" s="16" t="s">
        <v>554</v>
      </c>
      <c r="B384" s="16" t="n">
        <v>383</v>
      </c>
      <c r="C384" s="153" t="s">
        <v>125</v>
      </c>
      <c r="D384" s="153" t="s">
        <v>131</v>
      </c>
      <c r="E384" s="153" t="s">
        <v>127</v>
      </c>
      <c r="F384" s="153"/>
      <c r="G384" s="153"/>
      <c r="H384" s="153"/>
      <c r="I384" s="136"/>
      <c r="J384" s="138"/>
      <c r="K384" s="138"/>
      <c r="L384" s="139"/>
      <c r="M384" s="139"/>
      <c r="N384" s="139"/>
      <c r="O384" s="16"/>
      <c r="P384" s="16"/>
      <c r="Q384" s="16"/>
      <c r="R384" s="136"/>
      <c r="S384" s="145"/>
      <c r="T384" s="145" t="s">
        <v>121</v>
      </c>
      <c r="U384" s="146"/>
      <c r="V384" s="146"/>
      <c r="W384" s="140"/>
      <c r="X384" s="140" t="s">
        <v>121</v>
      </c>
      <c r="Y384" s="145"/>
      <c r="Z384" s="145"/>
      <c r="AA384" s="145"/>
      <c r="AB384" s="147"/>
      <c r="AC384" s="147"/>
      <c r="AD384" s="147"/>
      <c r="AE384" s="147"/>
      <c r="AF384" s="147"/>
      <c r="AG384" s="147"/>
      <c r="AH384" s="147"/>
      <c r="AI384" s="16"/>
      <c r="AJ384" s="17"/>
      <c r="AK384" s="17"/>
      <c r="AL384" s="17" t="n">
        <v>4</v>
      </c>
      <c r="AM384" s="17" t="n">
        <f aca="false">COUNTIF(S384:AH384,"y")</f>
        <v>0</v>
      </c>
      <c r="AN384" s="142" t="n">
        <f aca="false">SUM(AJ384:AL384)</f>
        <v>4</v>
      </c>
      <c r="AO384" s="16" t="n">
        <f aca="false">SUM(AJ384:AM384)</f>
        <v>4</v>
      </c>
    </row>
    <row r="385" customFormat="false" ht="16" hidden="false" customHeight="false" outlineLevel="0" collapsed="false">
      <c r="A385" s="136" t="s">
        <v>555</v>
      </c>
      <c r="B385" s="16" t="n">
        <v>384</v>
      </c>
      <c r="C385" s="148" t="s">
        <v>125</v>
      </c>
      <c r="D385" s="148" t="s">
        <v>131</v>
      </c>
      <c r="E385" s="148" t="s">
        <v>132</v>
      </c>
      <c r="F385" s="148" t="n">
        <v>4</v>
      </c>
      <c r="G385" s="148" t="s">
        <v>133</v>
      </c>
      <c r="H385" s="149" t="s">
        <v>25</v>
      </c>
      <c r="I385" s="136"/>
      <c r="J385" s="138"/>
      <c r="K385" s="138"/>
      <c r="L385" s="138"/>
      <c r="M385" s="138"/>
      <c r="N385" s="138"/>
      <c r="O385" s="150" t="n">
        <v>43436</v>
      </c>
      <c r="P385" s="136"/>
      <c r="Q385" s="136"/>
      <c r="R385" s="136"/>
      <c r="S385" s="147" t="s">
        <v>119</v>
      </c>
      <c r="T385" s="147" t="s">
        <v>120</v>
      </c>
      <c r="U385" s="147"/>
      <c r="V385" s="147" t="s">
        <v>134</v>
      </c>
      <c r="W385" s="151" t="s">
        <v>121</v>
      </c>
      <c r="X385" s="151" t="s">
        <v>120</v>
      </c>
      <c r="Y385" s="151"/>
      <c r="Z385" s="151" t="s">
        <v>121</v>
      </c>
      <c r="AA385" s="147" t="s">
        <v>119</v>
      </c>
      <c r="AB385" s="147" t="s">
        <v>120</v>
      </c>
      <c r="AC385" s="147" t="s">
        <v>120</v>
      </c>
      <c r="AD385" s="147" t="s">
        <v>119</v>
      </c>
      <c r="AE385" s="151" t="s">
        <v>119</v>
      </c>
      <c r="AF385" s="151" t="s">
        <v>119</v>
      </c>
      <c r="AG385" s="151" t="s">
        <v>120</v>
      </c>
      <c r="AH385" s="151"/>
      <c r="AI385" s="16"/>
      <c r="AJ385" s="17" t="n">
        <v>5</v>
      </c>
      <c r="AK385" s="17" t="n">
        <v>5</v>
      </c>
      <c r="AL385" s="17" t="n">
        <v>2</v>
      </c>
      <c r="AM385" s="17" t="n">
        <f aca="false">COUNTIF(S385:AH385,"y")</f>
        <v>1</v>
      </c>
      <c r="AN385" s="142" t="n">
        <f aca="false">SUM(AJ385:AL385)</f>
        <v>12</v>
      </c>
      <c r="AO385" s="16" t="n">
        <f aca="false">SUM(AJ385:AM385)</f>
        <v>13</v>
      </c>
    </row>
    <row r="386" customFormat="false" ht="16" hidden="false" customHeight="false" outlineLevel="0" collapsed="false">
      <c r="A386" s="16" t="s">
        <v>556</v>
      </c>
      <c r="B386" s="16" t="n">
        <v>385</v>
      </c>
      <c r="C386" s="167" t="s">
        <v>163</v>
      </c>
      <c r="D386" s="167" t="s">
        <v>163</v>
      </c>
      <c r="E386" s="167" t="s">
        <v>163</v>
      </c>
      <c r="F386" s="167" t="s">
        <v>163</v>
      </c>
      <c r="G386" s="167" t="s">
        <v>163</v>
      </c>
      <c r="H386" s="168" t="s">
        <v>163</v>
      </c>
      <c r="I386" s="136"/>
      <c r="J386" s="138"/>
      <c r="K386" s="138"/>
      <c r="L386" s="139"/>
      <c r="M386" s="139"/>
      <c r="N386" s="139"/>
      <c r="O386" s="16"/>
      <c r="P386" s="16"/>
      <c r="Q386" s="16"/>
      <c r="R386" s="136"/>
      <c r="S386" s="147"/>
      <c r="T386" s="147"/>
      <c r="U386" s="147"/>
      <c r="V386" s="147"/>
      <c r="W386" s="147"/>
      <c r="X386" s="147"/>
      <c r="Y386" s="147"/>
      <c r="Z386" s="147"/>
      <c r="AA386" s="147"/>
      <c r="AB386" s="147"/>
      <c r="AC386" s="147"/>
      <c r="AD386" s="147"/>
      <c r="AE386" s="147"/>
      <c r="AF386" s="147"/>
      <c r="AG386" s="147"/>
      <c r="AH386" s="147"/>
      <c r="AI386" s="16"/>
      <c r="AJ386" s="17"/>
      <c r="AK386" s="17"/>
      <c r="AL386" s="17"/>
      <c r="AM386" s="17" t="n">
        <f aca="false">COUNTIF(S386:AH386,"y")</f>
        <v>0</v>
      </c>
      <c r="AN386" s="142" t="n">
        <f aca="false">SUM(AJ386:AL386)</f>
        <v>0</v>
      </c>
      <c r="AO386" s="16" t="n">
        <f aca="false">SUM(AJ386:AM386)</f>
        <v>0</v>
      </c>
    </row>
    <row r="387" customFormat="false" ht="16" hidden="false" customHeight="false" outlineLevel="0" collapsed="false">
      <c r="A387" s="16" t="s">
        <v>557</v>
      </c>
      <c r="B387" s="16" t="n">
        <v>386</v>
      </c>
      <c r="C387" s="143" t="s">
        <v>125</v>
      </c>
      <c r="D387" s="143" t="s">
        <v>131</v>
      </c>
      <c r="E387" s="143" t="s">
        <v>127</v>
      </c>
      <c r="F387" s="143" t="s">
        <v>150</v>
      </c>
      <c r="G387" s="143" t="s">
        <v>150</v>
      </c>
      <c r="H387" s="144" t="s">
        <v>129</v>
      </c>
      <c r="I387" s="143" t="s">
        <v>94</v>
      </c>
      <c r="J387" s="163"/>
      <c r="K387" s="163"/>
      <c r="L387" s="139"/>
      <c r="M387" s="139"/>
      <c r="N387" s="139"/>
      <c r="O387" s="16"/>
      <c r="P387" s="16"/>
      <c r="Q387" s="16"/>
      <c r="R387" s="164"/>
      <c r="S387" s="145"/>
      <c r="T387" s="145"/>
      <c r="U387" s="146" t="s">
        <v>121</v>
      </c>
      <c r="V387" s="146"/>
      <c r="W387" s="140"/>
      <c r="X387" s="140" t="s">
        <v>121</v>
      </c>
      <c r="Y387" s="145"/>
      <c r="Z387" s="145"/>
      <c r="AA387" s="145"/>
      <c r="AB387" s="147"/>
      <c r="AC387" s="147"/>
      <c r="AD387" s="147"/>
      <c r="AE387" s="147"/>
      <c r="AF387" s="147"/>
      <c r="AG387" s="147"/>
      <c r="AH387" s="147"/>
      <c r="AI387" s="16"/>
      <c r="AJ387" s="17" t="n">
        <v>1</v>
      </c>
      <c r="AK387" s="17"/>
      <c r="AL387" s="17" t="n">
        <v>2</v>
      </c>
      <c r="AM387" s="17" t="n">
        <f aca="false">COUNTIF(S387:AH387,"y")</f>
        <v>0</v>
      </c>
      <c r="AN387" s="142" t="n">
        <f aca="false">SUM(AJ387:AL387)</f>
        <v>3</v>
      </c>
      <c r="AO387" s="16" t="n">
        <f aca="false">SUM(AJ387:AM387)</f>
        <v>3</v>
      </c>
    </row>
    <row r="388" customFormat="false" ht="16" hidden="false" customHeight="false" outlineLevel="0" collapsed="false">
      <c r="A388" s="16" t="s">
        <v>558</v>
      </c>
      <c r="B388" s="16" t="n">
        <v>387</v>
      </c>
      <c r="C388" s="153" t="s">
        <v>125</v>
      </c>
      <c r="D388" s="153" t="s">
        <v>126</v>
      </c>
      <c r="E388" s="153" t="s">
        <v>127</v>
      </c>
      <c r="F388" s="153" t="n">
        <v>8</v>
      </c>
      <c r="G388" s="153" t="s">
        <v>148</v>
      </c>
      <c r="H388" s="153" t="s">
        <v>27</v>
      </c>
      <c r="I388" s="136"/>
      <c r="J388" s="175" t="s">
        <v>197</v>
      </c>
      <c r="K388" s="161"/>
      <c r="L388" s="139"/>
      <c r="M388" s="138" t="s">
        <v>169</v>
      </c>
      <c r="N388" s="139" t="s">
        <v>559</v>
      </c>
      <c r="O388" s="155" t="n">
        <v>43440</v>
      </c>
      <c r="P388" s="16"/>
      <c r="Q388" s="16"/>
      <c r="R388" s="136"/>
      <c r="S388" s="145" t="s">
        <v>121</v>
      </c>
      <c r="T388" s="145"/>
      <c r="U388" s="146"/>
      <c r="V388" s="146"/>
      <c r="W388" s="140"/>
      <c r="X388" s="140"/>
      <c r="Y388" s="145"/>
      <c r="Z388" s="145"/>
      <c r="AA388" s="145"/>
      <c r="AB388" s="147"/>
      <c r="AC388" s="147"/>
      <c r="AD388" s="147"/>
      <c r="AE388" s="147"/>
      <c r="AF388" s="147"/>
      <c r="AG388" s="147"/>
      <c r="AH388" s="147"/>
      <c r="AI388" s="16"/>
      <c r="AJ388" s="17"/>
      <c r="AK388" s="17"/>
      <c r="AL388" s="17" t="n">
        <v>1</v>
      </c>
      <c r="AM388" s="17" t="n">
        <f aca="false">COUNTIF(S388:AH388,"y")</f>
        <v>0</v>
      </c>
      <c r="AN388" s="142" t="n">
        <f aca="false">SUM(AJ388:AL388)</f>
        <v>1</v>
      </c>
      <c r="AO388" s="16" t="n">
        <f aca="false">SUM(AJ388:AM388)</f>
        <v>1</v>
      </c>
    </row>
    <row r="389" customFormat="false" ht="16" hidden="false" customHeight="false" outlineLevel="0" collapsed="false">
      <c r="A389" s="136" t="s">
        <v>560</v>
      </c>
      <c r="B389" s="16" t="n">
        <v>388</v>
      </c>
      <c r="C389" s="148" t="s">
        <v>125</v>
      </c>
      <c r="D389" s="148" t="s">
        <v>126</v>
      </c>
      <c r="E389" s="148" t="s">
        <v>132</v>
      </c>
      <c r="F389" s="148" t="n">
        <v>4</v>
      </c>
      <c r="G389" s="148" t="s">
        <v>133</v>
      </c>
      <c r="H389" s="149" t="s">
        <v>156</v>
      </c>
      <c r="I389" s="136"/>
      <c r="J389" s="138"/>
      <c r="K389" s="138"/>
      <c r="L389" s="138"/>
      <c r="M389" s="138"/>
      <c r="N389" s="138"/>
      <c r="O389" s="150" t="n">
        <v>43436</v>
      </c>
      <c r="P389" s="136"/>
      <c r="Q389" s="136"/>
      <c r="R389" s="136"/>
      <c r="S389" s="147" t="s">
        <v>119</v>
      </c>
      <c r="T389" s="147"/>
      <c r="U389" s="147" t="s">
        <v>134</v>
      </c>
      <c r="V389" s="147" t="s">
        <v>119</v>
      </c>
      <c r="W389" s="151" t="s">
        <v>119</v>
      </c>
      <c r="X389" s="151"/>
      <c r="Y389" s="151"/>
      <c r="Z389" s="151" t="s">
        <v>121</v>
      </c>
      <c r="AA389" s="147"/>
      <c r="AB389" s="147"/>
      <c r="AC389" s="147"/>
      <c r="AD389" s="147"/>
      <c r="AE389" s="151"/>
      <c r="AF389" s="151" t="s">
        <v>121</v>
      </c>
      <c r="AG389" s="151"/>
      <c r="AH389" s="151"/>
      <c r="AI389" s="16"/>
      <c r="AJ389" s="17" t="n">
        <v>3</v>
      </c>
      <c r="AK389" s="17"/>
      <c r="AL389" s="17" t="n">
        <v>2</v>
      </c>
      <c r="AM389" s="17" t="n">
        <f aca="false">COUNTIF(S389:AH389,"y")</f>
        <v>1</v>
      </c>
      <c r="AN389" s="142" t="n">
        <f aca="false">SUM(AJ389:AL389)</f>
        <v>5</v>
      </c>
      <c r="AO389" s="16" t="n">
        <f aca="false">SUM(AJ389:AM389)</f>
        <v>6</v>
      </c>
    </row>
    <row r="390" customFormat="false" ht="16" hidden="false" customHeight="false" outlineLevel="0" collapsed="false">
      <c r="A390" s="136" t="s">
        <v>561</v>
      </c>
      <c r="B390" s="16" t="n">
        <v>389</v>
      </c>
      <c r="C390" s="156" t="s">
        <v>125</v>
      </c>
      <c r="D390" s="156" t="s">
        <v>131</v>
      </c>
      <c r="E390" s="156" t="s">
        <v>132</v>
      </c>
      <c r="F390" s="156" t="n">
        <v>3</v>
      </c>
      <c r="G390" s="156" t="s">
        <v>142</v>
      </c>
      <c r="H390" s="157" t="s">
        <v>158</v>
      </c>
      <c r="I390" s="136"/>
      <c r="J390" s="138"/>
      <c r="K390" s="138"/>
      <c r="L390" s="138"/>
      <c r="M390" s="138"/>
      <c r="N390" s="138"/>
      <c r="O390" s="150" t="n">
        <v>43435</v>
      </c>
      <c r="P390" s="136"/>
      <c r="Q390" s="136"/>
      <c r="R390" s="136"/>
      <c r="S390" s="147"/>
      <c r="T390" s="147"/>
      <c r="U390" s="147" t="s">
        <v>120</v>
      </c>
      <c r="V390" s="147"/>
      <c r="W390" s="151"/>
      <c r="X390" s="151"/>
      <c r="Y390" s="151"/>
      <c r="Z390" s="151" t="s">
        <v>119</v>
      </c>
      <c r="AA390" s="147" t="s">
        <v>119</v>
      </c>
      <c r="AB390" s="147"/>
      <c r="AC390" s="147"/>
      <c r="AD390" s="147" t="s">
        <v>120</v>
      </c>
      <c r="AE390" s="151" t="s">
        <v>120</v>
      </c>
      <c r="AF390" s="151"/>
      <c r="AG390" s="151" t="s">
        <v>134</v>
      </c>
      <c r="AH390" s="151" t="s">
        <v>119</v>
      </c>
      <c r="AI390" s="16"/>
      <c r="AJ390" s="17" t="n">
        <v>3</v>
      </c>
      <c r="AK390" s="17" t="n">
        <v>3</v>
      </c>
      <c r="AL390" s="17"/>
      <c r="AM390" s="17" t="n">
        <f aca="false">COUNTIF(S390:AH390,"y")</f>
        <v>1</v>
      </c>
      <c r="AN390" s="142" t="n">
        <f aca="false">SUM(AJ390:AL390)</f>
        <v>6</v>
      </c>
      <c r="AO390" s="16" t="n">
        <f aca="false">SUM(AJ390:AM390)</f>
        <v>7</v>
      </c>
    </row>
    <row r="391" customFormat="false" ht="16" hidden="false" customHeight="false" outlineLevel="0" collapsed="false">
      <c r="A391" s="16" t="s">
        <v>562</v>
      </c>
      <c r="B391" s="16" t="n">
        <v>390</v>
      </c>
      <c r="C391" s="143" t="s">
        <v>125</v>
      </c>
      <c r="D391" s="143" t="s">
        <v>126</v>
      </c>
      <c r="E391" s="143" t="s">
        <v>127</v>
      </c>
      <c r="F391" s="143" t="s">
        <v>128</v>
      </c>
      <c r="G391" s="143" t="s">
        <v>128</v>
      </c>
      <c r="H391" s="144" t="s">
        <v>129</v>
      </c>
      <c r="I391" s="136"/>
      <c r="J391" s="138"/>
      <c r="K391" s="138"/>
      <c r="L391" s="139"/>
      <c r="M391" s="139"/>
      <c r="N391" s="139"/>
      <c r="O391" s="16"/>
      <c r="P391" s="16"/>
      <c r="Q391" s="16"/>
      <c r="R391" s="136"/>
      <c r="S391" s="145" t="s">
        <v>134</v>
      </c>
      <c r="T391" s="145"/>
      <c r="U391" s="146"/>
      <c r="V391" s="146"/>
      <c r="W391" s="140"/>
      <c r="X391" s="140" t="s">
        <v>121</v>
      </c>
      <c r="Y391" s="145"/>
      <c r="Z391" s="145"/>
      <c r="AA391" s="145"/>
      <c r="AB391" s="147"/>
      <c r="AC391" s="147"/>
      <c r="AD391" s="147"/>
      <c r="AE391" s="147"/>
      <c r="AF391" s="147"/>
      <c r="AG391" s="147"/>
      <c r="AH391" s="147"/>
      <c r="AI391" s="16"/>
      <c r="AJ391" s="17"/>
      <c r="AK391" s="17"/>
      <c r="AL391" s="17" t="n">
        <v>1</v>
      </c>
      <c r="AM391" s="17" t="n">
        <f aca="false">COUNTIF(S391:AH391,"y")</f>
        <v>1</v>
      </c>
      <c r="AN391" s="142" t="n">
        <f aca="false">SUM(AJ391:AL391)</f>
        <v>1</v>
      </c>
      <c r="AO391" s="16" t="n">
        <f aca="false">SUM(AJ391:AM391)</f>
        <v>2</v>
      </c>
    </row>
    <row r="392" customFormat="false" ht="16" hidden="false" customHeight="false" outlineLevel="0" collapsed="false">
      <c r="A392" s="136" t="s">
        <v>563</v>
      </c>
      <c r="B392" s="16" t="n">
        <v>391</v>
      </c>
      <c r="C392" s="156" t="s">
        <v>125</v>
      </c>
      <c r="D392" s="156" t="s">
        <v>126</v>
      </c>
      <c r="E392" s="156" t="s">
        <v>132</v>
      </c>
      <c r="F392" s="156" t="n">
        <v>3</v>
      </c>
      <c r="G392" s="156" t="s">
        <v>142</v>
      </c>
      <c r="H392" s="157" t="s">
        <v>27</v>
      </c>
      <c r="I392" s="136"/>
      <c r="J392" s="138"/>
      <c r="K392" s="138"/>
      <c r="L392" s="138"/>
      <c r="M392" s="138"/>
      <c r="N392" s="138"/>
      <c r="O392" s="150" t="n">
        <v>43435</v>
      </c>
      <c r="P392" s="136"/>
      <c r="Q392" s="136"/>
      <c r="R392" s="136"/>
      <c r="S392" s="147"/>
      <c r="T392" s="147" t="s">
        <v>121</v>
      </c>
      <c r="U392" s="147" t="s">
        <v>134</v>
      </c>
      <c r="V392" s="147"/>
      <c r="W392" s="151" t="s">
        <v>121</v>
      </c>
      <c r="X392" s="151" t="s">
        <v>119</v>
      </c>
      <c r="Y392" s="151"/>
      <c r="Z392" s="151" t="s">
        <v>121</v>
      </c>
      <c r="AA392" s="147"/>
      <c r="AB392" s="147" t="s">
        <v>121</v>
      </c>
      <c r="AC392" s="147"/>
      <c r="AD392" s="147"/>
      <c r="AE392" s="151" t="s">
        <v>119</v>
      </c>
      <c r="AF392" s="151" t="s">
        <v>121</v>
      </c>
      <c r="AG392" s="151"/>
      <c r="AH392" s="151"/>
      <c r="AI392" s="16"/>
      <c r="AJ392" s="17" t="n">
        <v>2</v>
      </c>
      <c r="AK392" s="17"/>
      <c r="AL392" s="17" t="n">
        <v>5</v>
      </c>
      <c r="AM392" s="17" t="n">
        <f aca="false">COUNTIF(S392:AH392,"y")</f>
        <v>1</v>
      </c>
      <c r="AN392" s="142" t="n">
        <f aca="false">SUM(AJ392:AL392)</f>
        <v>7</v>
      </c>
      <c r="AO392" s="16" t="n">
        <f aca="false">SUM(AJ392:AM392)</f>
        <v>8</v>
      </c>
    </row>
    <row r="393" customFormat="false" ht="16" hidden="false" customHeight="false" outlineLevel="0" collapsed="false">
      <c r="A393" s="136" t="s">
        <v>564</v>
      </c>
      <c r="B393" s="16" t="n">
        <v>392</v>
      </c>
      <c r="C393" s="153" t="s">
        <v>125</v>
      </c>
      <c r="D393" s="153" t="s">
        <v>126</v>
      </c>
      <c r="E393" s="153" t="s">
        <v>132</v>
      </c>
      <c r="F393" s="153" t="n">
        <v>6</v>
      </c>
      <c r="G393" s="153" t="s">
        <v>188</v>
      </c>
      <c r="H393" s="154" t="s">
        <v>27</v>
      </c>
      <c r="I393" s="136"/>
      <c r="J393" s="138"/>
      <c r="K393" s="138"/>
      <c r="L393" s="138"/>
      <c r="M393" s="138"/>
      <c r="N393" s="138"/>
      <c r="O393" s="155" t="n">
        <v>43438</v>
      </c>
      <c r="P393" s="136"/>
      <c r="Q393" s="136"/>
      <c r="R393" s="136"/>
      <c r="S393" s="147"/>
      <c r="T393" s="147"/>
      <c r="U393" s="147" t="s">
        <v>121</v>
      </c>
      <c r="V393" s="147"/>
      <c r="W393" s="151"/>
      <c r="X393" s="151"/>
      <c r="Y393" s="151"/>
      <c r="Z393" s="151"/>
      <c r="AA393" s="147"/>
      <c r="AB393" s="147" t="s">
        <v>119</v>
      </c>
      <c r="AC393" s="147"/>
      <c r="AD393" s="147" t="s">
        <v>119</v>
      </c>
      <c r="AE393" s="151" t="s">
        <v>134</v>
      </c>
      <c r="AF393" s="151"/>
      <c r="AG393" s="151"/>
      <c r="AH393" s="151"/>
      <c r="AI393" s="16"/>
      <c r="AJ393" s="17" t="n">
        <v>2</v>
      </c>
      <c r="AK393" s="17"/>
      <c r="AL393" s="17" t="n">
        <v>1</v>
      </c>
      <c r="AM393" s="17" t="n">
        <f aca="false">COUNTIF(S393:AH393,"y")</f>
        <v>1</v>
      </c>
      <c r="AN393" s="142" t="n">
        <f aca="false">SUM(AJ393:AL393)</f>
        <v>3</v>
      </c>
      <c r="AO393" s="16" t="n">
        <f aca="false">SUM(AJ393:AM393)</f>
        <v>4</v>
      </c>
    </row>
    <row r="394" customFormat="false" ht="16" hidden="false" customHeight="false" outlineLevel="0" collapsed="false">
      <c r="A394" s="16" t="s">
        <v>565</v>
      </c>
      <c r="B394" s="16" t="n">
        <v>393</v>
      </c>
      <c r="C394" s="158" t="s">
        <v>125</v>
      </c>
      <c r="D394" s="158" t="s">
        <v>131</v>
      </c>
      <c r="E394" s="158" t="s">
        <v>127</v>
      </c>
      <c r="F394" s="158" t="n">
        <v>13</v>
      </c>
      <c r="G394" s="158" t="s">
        <v>144</v>
      </c>
      <c r="H394" s="159" t="s">
        <v>158</v>
      </c>
      <c r="I394" s="136"/>
      <c r="J394" s="138"/>
      <c r="K394" s="138"/>
      <c r="L394" s="139"/>
      <c r="M394" s="139"/>
      <c r="N394" s="139"/>
      <c r="O394" s="155" t="n">
        <v>43445</v>
      </c>
      <c r="P394" s="16"/>
      <c r="Q394" s="16"/>
      <c r="R394" s="136"/>
      <c r="S394" s="145"/>
      <c r="T394" s="145" t="s">
        <v>120</v>
      </c>
      <c r="U394" s="146"/>
      <c r="V394" s="146"/>
      <c r="W394" s="140" t="s">
        <v>120</v>
      </c>
      <c r="X394" s="140"/>
      <c r="Y394" s="145"/>
      <c r="Z394" s="145"/>
      <c r="AA394" s="145"/>
      <c r="AB394" s="147"/>
      <c r="AC394" s="147"/>
      <c r="AD394" s="147"/>
      <c r="AE394" s="147"/>
      <c r="AF394" s="147"/>
      <c r="AG394" s="147"/>
      <c r="AH394" s="147"/>
      <c r="AI394" s="16"/>
      <c r="AJ394" s="17"/>
      <c r="AK394" s="17" t="n">
        <v>3</v>
      </c>
      <c r="AL394" s="17" t="n">
        <v>1</v>
      </c>
      <c r="AM394" s="17" t="n">
        <f aca="false">COUNTIF(S394:AH394,"y")</f>
        <v>0</v>
      </c>
      <c r="AN394" s="142" t="n">
        <f aca="false">SUM(AJ394:AL394)</f>
        <v>4</v>
      </c>
      <c r="AO394" s="16" t="n">
        <f aca="false">SUM(AJ394:AM394)</f>
        <v>4</v>
      </c>
    </row>
    <row r="395" customFormat="false" ht="16" hidden="false" customHeight="false" outlineLevel="0" collapsed="false">
      <c r="A395" s="16" t="s">
        <v>566</v>
      </c>
      <c r="B395" s="16" t="n">
        <v>394</v>
      </c>
      <c r="C395" s="162" t="s">
        <v>125</v>
      </c>
      <c r="D395" s="162" t="s">
        <v>131</v>
      </c>
      <c r="E395" s="162" t="s">
        <v>127</v>
      </c>
      <c r="F395" s="143" t="s">
        <v>128</v>
      </c>
      <c r="G395" s="143" t="s">
        <v>128</v>
      </c>
      <c r="H395" s="169" t="s">
        <v>129</v>
      </c>
      <c r="I395" s="136"/>
      <c r="J395" s="138"/>
      <c r="K395" s="138"/>
      <c r="L395" s="139"/>
      <c r="M395" s="139"/>
      <c r="N395" s="139"/>
      <c r="O395" s="16"/>
      <c r="P395" s="16"/>
      <c r="Q395" s="16"/>
      <c r="R395" s="136"/>
      <c r="S395" s="145"/>
      <c r="T395" s="145" t="s">
        <v>119</v>
      </c>
      <c r="U395" s="146"/>
      <c r="V395" s="146"/>
      <c r="W395" s="140" t="s">
        <v>119</v>
      </c>
      <c r="X395" s="140"/>
      <c r="Y395" s="145"/>
      <c r="Z395" s="145"/>
      <c r="AA395" s="145"/>
      <c r="AB395" s="147"/>
      <c r="AC395" s="147"/>
      <c r="AD395" s="147"/>
      <c r="AE395" s="147"/>
      <c r="AF395" s="147"/>
      <c r="AG395" s="147"/>
      <c r="AH395" s="147"/>
      <c r="AI395" s="16"/>
      <c r="AJ395" s="17" t="n">
        <v>2</v>
      </c>
      <c r="AK395" s="17" t="n">
        <v>1</v>
      </c>
      <c r="AL395" s="17" t="n">
        <v>3</v>
      </c>
      <c r="AM395" s="17" t="n">
        <f aca="false">COUNTIF(S395:AH395,"y")</f>
        <v>0</v>
      </c>
      <c r="AN395" s="142" t="n">
        <f aca="false">SUM(AJ395:AL395)</f>
        <v>6</v>
      </c>
      <c r="AO395" s="16" t="n">
        <f aca="false">SUM(AJ395:AM395)</f>
        <v>6</v>
      </c>
    </row>
    <row r="396" customFormat="false" ht="16" hidden="false" customHeight="false" outlineLevel="0" collapsed="false">
      <c r="A396" s="136" t="s">
        <v>567</v>
      </c>
      <c r="B396" s="16" t="n">
        <v>395</v>
      </c>
      <c r="C396" s="156" t="s">
        <v>125</v>
      </c>
      <c r="D396" s="156" t="s">
        <v>131</v>
      </c>
      <c r="E396" s="156" t="s">
        <v>132</v>
      </c>
      <c r="F396" s="156" t="n">
        <v>3</v>
      </c>
      <c r="G396" s="156" t="s">
        <v>142</v>
      </c>
      <c r="H396" s="157" t="s">
        <v>136</v>
      </c>
      <c r="I396" s="136"/>
      <c r="J396" s="138"/>
      <c r="K396" s="138"/>
      <c r="L396" s="138"/>
      <c r="M396" s="138"/>
      <c r="N396" s="138"/>
      <c r="O396" s="150" t="n">
        <v>43435</v>
      </c>
      <c r="P396" s="136"/>
      <c r="Q396" s="136"/>
      <c r="R396" s="136"/>
      <c r="S396" s="147"/>
      <c r="T396" s="147" t="s">
        <v>121</v>
      </c>
      <c r="U396" s="147"/>
      <c r="V396" s="147" t="s">
        <v>121</v>
      </c>
      <c r="W396" s="151" t="s">
        <v>121</v>
      </c>
      <c r="X396" s="151" t="s">
        <v>120</v>
      </c>
      <c r="Y396" s="151"/>
      <c r="Z396" s="151" t="s">
        <v>119</v>
      </c>
      <c r="AA396" s="147"/>
      <c r="AB396" s="147" t="s">
        <v>121</v>
      </c>
      <c r="AC396" s="147"/>
      <c r="AD396" s="147" t="s">
        <v>120</v>
      </c>
      <c r="AE396" s="151"/>
      <c r="AF396" s="151" t="s">
        <v>120</v>
      </c>
      <c r="AG396" s="151" t="s">
        <v>119</v>
      </c>
      <c r="AH396" s="151"/>
      <c r="AI396" s="16"/>
      <c r="AJ396" s="17" t="n">
        <v>2</v>
      </c>
      <c r="AK396" s="17" t="n">
        <v>3</v>
      </c>
      <c r="AL396" s="17" t="n">
        <v>4</v>
      </c>
      <c r="AM396" s="17" t="n">
        <f aca="false">COUNTIF(S396:AH396,"y")</f>
        <v>0</v>
      </c>
      <c r="AN396" s="142" t="n">
        <f aca="false">SUM(AJ396:AL396)</f>
        <v>9</v>
      </c>
      <c r="AO396" s="16" t="n">
        <f aca="false">SUM(AJ396:AM396)</f>
        <v>9</v>
      </c>
    </row>
    <row r="397" customFormat="false" ht="16" hidden="false" customHeight="false" outlineLevel="0" collapsed="false">
      <c r="A397" s="136" t="s">
        <v>568</v>
      </c>
      <c r="B397" s="16" t="n">
        <v>396</v>
      </c>
      <c r="C397" s="156" t="s">
        <v>125</v>
      </c>
      <c r="D397" s="156" t="s">
        <v>126</v>
      </c>
      <c r="E397" s="156" t="s">
        <v>132</v>
      </c>
      <c r="F397" s="156" t="n">
        <v>3</v>
      </c>
      <c r="G397" s="156" t="s">
        <v>142</v>
      </c>
      <c r="H397" s="157" t="s">
        <v>136</v>
      </c>
      <c r="I397" s="136"/>
      <c r="J397" s="138"/>
      <c r="K397" s="138"/>
      <c r="L397" s="138"/>
      <c r="M397" s="138"/>
      <c r="N397" s="138"/>
      <c r="O397" s="150" t="n">
        <v>43435</v>
      </c>
      <c r="P397" s="136"/>
      <c r="Q397" s="136"/>
      <c r="R397" s="136"/>
      <c r="S397" s="147" t="s">
        <v>120</v>
      </c>
      <c r="T397" s="147"/>
      <c r="U397" s="147"/>
      <c r="V397" s="147" t="s">
        <v>121</v>
      </c>
      <c r="W397" s="151"/>
      <c r="X397" s="151"/>
      <c r="Y397" s="151"/>
      <c r="Z397" s="151"/>
      <c r="AA397" s="147" t="s">
        <v>120</v>
      </c>
      <c r="AB397" s="147" t="s">
        <v>121</v>
      </c>
      <c r="AC397" s="147"/>
      <c r="AD397" s="147"/>
      <c r="AE397" s="151" t="s">
        <v>121</v>
      </c>
      <c r="AF397" s="151" t="s">
        <v>121</v>
      </c>
      <c r="AG397" s="151"/>
      <c r="AH397" s="151" t="s">
        <v>134</v>
      </c>
      <c r="AI397" s="16"/>
      <c r="AJ397" s="17"/>
      <c r="AK397" s="17" t="n">
        <v>2</v>
      </c>
      <c r="AL397" s="17" t="n">
        <v>4</v>
      </c>
      <c r="AM397" s="17" t="n">
        <f aca="false">COUNTIF(S397:AH397,"y")</f>
        <v>1</v>
      </c>
      <c r="AN397" s="142" t="n">
        <f aca="false">SUM(AJ397:AL397)</f>
        <v>6</v>
      </c>
      <c r="AO397" s="16" t="n">
        <f aca="false">SUM(AJ397:AM397)</f>
        <v>7</v>
      </c>
    </row>
    <row r="398" customFormat="false" ht="16" hidden="false" customHeight="false" outlineLevel="0" collapsed="false">
      <c r="A398" s="16" t="s">
        <v>569</v>
      </c>
      <c r="B398" s="16" t="n">
        <v>397</v>
      </c>
      <c r="C398" s="158" t="s">
        <v>125</v>
      </c>
      <c r="D398" s="158" t="s">
        <v>126</v>
      </c>
      <c r="E398" s="158" t="s">
        <v>127</v>
      </c>
      <c r="F398" s="158" t="n">
        <v>13</v>
      </c>
      <c r="G398" s="158" t="s">
        <v>144</v>
      </c>
      <c r="H398" s="159" t="s">
        <v>25</v>
      </c>
      <c r="I398" s="136"/>
      <c r="J398" s="138"/>
      <c r="K398" s="138"/>
      <c r="L398" s="139"/>
      <c r="M398" s="139"/>
      <c r="N398" s="139"/>
      <c r="O398" s="155" t="n">
        <v>43445</v>
      </c>
      <c r="P398" s="16"/>
      <c r="Q398" s="16"/>
      <c r="R398" s="136"/>
      <c r="S398" s="145"/>
      <c r="T398" s="145"/>
      <c r="U398" s="146" t="s">
        <v>119</v>
      </c>
      <c r="V398" s="146"/>
      <c r="W398" s="140"/>
      <c r="X398" s="140" t="s">
        <v>120</v>
      </c>
      <c r="Y398" s="145"/>
      <c r="Z398" s="145"/>
      <c r="AA398" s="145"/>
      <c r="AB398" s="147"/>
      <c r="AC398" s="147"/>
      <c r="AD398" s="147"/>
      <c r="AE398" s="147"/>
      <c r="AF398" s="147"/>
      <c r="AG398" s="147"/>
      <c r="AH398" s="147"/>
      <c r="AI398" s="16"/>
      <c r="AJ398" s="17" t="n">
        <v>1</v>
      </c>
      <c r="AK398" s="17" t="n">
        <v>2</v>
      </c>
      <c r="AL398" s="17" t="n">
        <v>1</v>
      </c>
      <c r="AM398" s="17" t="n">
        <f aca="false">COUNTIF(S398:AH398,"y")</f>
        <v>0</v>
      </c>
      <c r="AN398" s="142" t="n">
        <f aca="false">SUM(AJ398:AL398)</f>
        <v>4</v>
      </c>
      <c r="AO398" s="16" t="n">
        <f aca="false">SUM(AJ398:AM398)</f>
        <v>4</v>
      </c>
    </row>
    <row r="399" customFormat="false" ht="16" hidden="false" customHeight="false" outlineLevel="0" collapsed="false">
      <c r="A399" s="16" t="s">
        <v>570</v>
      </c>
      <c r="B399" s="16" t="n">
        <v>398</v>
      </c>
      <c r="C399" s="165" t="s">
        <v>125</v>
      </c>
      <c r="D399" s="165" t="s">
        <v>131</v>
      </c>
      <c r="E399" s="165" t="s">
        <v>127</v>
      </c>
      <c r="F399" s="165" t="n">
        <v>14</v>
      </c>
      <c r="G399" s="165" t="s">
        <v>154</v>
      </c>
      <c r="H399" s="166" t="s">
        <v>136</v>
      </c>
      <c r="I399" s="136"/>
      <c r="J399" s="138"/>
      <c r="K399" s="138"/>
      <c r="L399" s="139"/>
      <c r="M399" s="139"/>
      <c r="N399" s="139"/>
      <c r="O399" s="155" t="n">
        <v>43446</v>
      </c>
      <c r="P399" s="16"/>
      <c r="Q399" s="16"/>
      <c r="R399" s="136"/>
      <c r="S399" s="145"/>
      <c r="T399" s="145" t="s">
        <v>119</v>
      </c>
      <c r="U399" s="146" t="s">
        <v>120</v>
      </c>
      <c r="V399" s="146"/>
      <c r="W399" s="140"/>
      <c r="X399" s="140"/>
      <c r="Y399" s="145"/>
      <c r="Z399" s="145"/>
      <c r="AA399" s="145"/>
      <c r="AB399" s="147"/>
      <c r="AC399" s="147"/>
      <c r="AD399" s="147"/>
      <c r="AE399" s="147"/>
      <c r="AF399" s="147"/>
      <c r="AG399" s="147"/>
      <c r="AH399" s="147"/>
      <c r="AI399" s="16"/>
      <c r="AJ399" s="17" t="n">
        <v>2</v>
      </c>
      <c r="AK399" s="17" t="n">
        <v>1</v>
      </c>
      <c r="AL399" s="17"/>
      <c r="AM399" s="17" t="n">
        <f aca="false">COUNTIF(S399:AH399,"y")</f>
        <v>0</v>
      </c>
      <c r="AN399" s="142" t="n">
        <f aca="false">SUM(AJ399:AL399)</f>
        <v>3</v>
      </c>
      <c r="AO399" s="16" t="n">
        <f aca="false">SUM(AJ399:AM399)</f>
        <v>3</v>
      </c>
    </row>
    <row r="400" customFormat="false" ht="16" hidden="false" customHeight="false" outlineLevel="0" collapsed="false">
      <c r="A400" s="16" t="s">
        <v>571</v>
      </c>
      <c r="B400" s="16" t="n">
        <v>399</v>
      </c>
      <c r="C400" s="165" t="s">
        <v>125</v>
      </c>
      <c r="D400" s="165" t="s">
        <v>126</v>
      </c>
      <c r="E400" s="165" t="s">
        <v>127</v>
      </c>
      <c r="F400" s="165" t="n">
        <v>14</v>
      </c>
      <c r="G400" s="165" t="s">
        <v>154</v>
      </c>
      <c r="H400" s="166" t="s">
        <v>25</v>
      </c>
      <c r="I400" s="136"/>
      <c r="J400" s="138"/>
      <c r="K400" s="138"/>
      <c r="L400" s="139"/>
      <c r="M400" s="139"/>
      <c r="N400" s="139"/>
      <c r="O400" s="155" t="n">
        <v>43446</v>
      </c>
      <c r="P400" s="16"/>
      <c r="Q400" s="16"/>
      <c r="R400" s="136"/>
      <c r="S400" s="145" t="s">
        <v>121</v>
      </c>
      <c r="T400" s="145"/>
      <c r="U400" s="146" t="s">
        <v>121</v>
      </c>
      <c r="V400" s="146"/>
      <c r="W400" s="140"/>
      <c r="X400" s="140"/>
      <c r="Y400" s="145"/>
      <c r="Z400" s="145"/>
      <c r="AA400" s="145"/>
      <c r="AB400" s="147"/>
      <c r="AC400" s="147"/>
      <c r="AD400" s="147"/>
      <c r="AE400" s="147"/>
      <c r="AF400" s="147"/>
      <c r="AG400" s="147"/>
      <c r="AH400" s="147"/>
      <c r="AI400" s="16"/>
      <c r="AJ400" s="17"/>
      <c r="AK400" s="17"/>
      <c r="AL400" s="17" t="n">
        <v>3</v>
      </c>
      <c r="AM400" s="17" t="n">
        <f aca="false">COUNTIF(S400:AH400,"y")</f>
        <v>0</v>
      </c>
      <c r="AN400" s="142" t="n">
        <f aca="false">SUM(AJ400:AL400)</f>
        <v>3</v>
      </c>
      <c r="AO400" s="16" t="n">
        <f aca="false">SUM(AJ400:AM400)</f>
        <v>3</v>
      </c>
    </row>
    <row r="401" customFormat="false" ht="16" hidden="false" customHeight="false" outlineLevel="0" collapsed="false">
      <c r="A401" s="16" t="s">
        <v>572</v>
      </c>
      <c r="B401" s="16" t="n">
        <v>400</v>
      </c>
      <c r="C401" s="143" t="s">
        <v>125</v>
      </c>
      <c r="D401" s="143" t="s">
        <v>126</v>
      </c>
      <c r="E401" s="143" t="s">
        <v>127</v>
      </c>
      <c r="F401" s="143" t="s">
        <v>150</v>
      </c>
      <c r="G401" s="143" t="s">
        <v>150</v>
      </c>
      <c r="H401" s="144" t="s">
        <v>129</v>
      </c>
      <c r="I401" s="143" t="s">
        <v>94</v>
      </c>
      <c r="J401" s="163"/>
      <c r="K401" s="163"/>
      <c r="L401" s="139"/>
      <c r="M401" s="139"/>
      <c r="N401" s="139"/>
      <c r="O401" s="16"/>
      <c r="P401" s="16"/>
      <c r="Q401" s="16"/>
      <c r="R401" s="164"/>
      <c r="S401" s="145"/>
      <c r="T401" s="145" t="s">
        <v>121</v>
      </c>
      <c r="U401" s="146"/>
      <c r="V401" s="146" t="s">
        <v>121</v>
      </c>
      <c r="W401" s="140"/>
      <c r="X401" s="140"/>
      <c r="Y401" s="145"/>
      <c r="Z401" s="145"/>
      <c r="AA401" s="145"/>
      <c r="AB401" s="147"/>
      <c r="AC401" s="147"/>
      <c r="AD401" s="147"/>
      <c r="AE401" s="147"/>
      <c r="AF401" s="147"/>
      <c r="AG401" s="147"/>
      <c r="AH401" s="147"/>
      <c r="AI401" s="16"/>
      <c r="AJ401" s="17"/>
      <c r="AK401" s="17"/>
      <c r="AL401" s="17" t="n">
        <v>2</v>
      </c>
      <c r="AM401" s="17" t="n">
        <f aca="false">COUNTIF(S401:AH401,"y")</f>
        <v>0</v>
      </c>
      <c r="AN401" s="142" t="n">
        <f aca="false">SUM(AJ401:AL401)</f>
        <v>2</v>
      </c>
      <c r="AO401" s="16" t="n">
        <f aca="false">SUM(AJ401:AM401)</f>
        <v>2</v>
      </c>
    </row>
    <row r="402" customFormat="false" ht="16" hidden="false" customHeight="false" outlineLevel="0" collapsed="false">
      <c r="A402" s="136" t="s">
        <v>573</v>
      </c>
      <c r="B402" s="16" t="n">
        <v>401</v>
      </c>
      <c r="C402" s="148" t="s">
        <v>125</v>
      </c>
      <c r="D402" s="148" t="s">
        <v>131</v>
      </c>
      <c r="E402" s="148" t="s">
        <v>132</v>
      </c>
      <c r="F402" s="148" t="n">
        <v>4</v>
      </c>
      <c r="G402" s="148" t="s">
        <v>133</v>
      </c>
      <c r="H402" s="149" t="s">
        <v>136</v>
      </c>
      <c r="I402" s="136"/>
      <c r="J402" s="138"/>
      <c r="K402" s="138"/>
      <c r="L402" s="138"/>
      <c r="M402" s="138"/>
      <c r="N402" s="138"/>
      <c r="O402" s="150" t="n">
        <v>43436</v>
      </c>
      <c r="P402" s="136"/>
      <c r="Q402" s="136"/>
      <c r="R402" s="136"/>
      <c r="S402" s="147" t="s">
        <v>120</v>
      </c>
      <c r="T402" s="147" t="s">
        <v>119</v>
      </c>
      <c r="U402" s="147" t="s">
        <v>119</v>
      </c>
      <c r="V402" s="147" t="s">
        <v>134</v>
      </c>
      <c r="W402" s="151"/>
      <c r="X402" s="151" t="s">
        <v>119</v>
      </c>
      <c r="Y402" s="151" t="s">
        <v>119</v>
      </c>
      <c r="Z402" s="151" t="s">
        <v>121</v>
      </c>
      <c r="AA402" s="147"/>
      <c r="AB402" s="147"/>
      <c r="AC402" s="147"/>
      <c r="AD402" s="147"/>
      <c r="AE402" s="151"/>
      <c r="AF402" s="151" t="s">
        <v>120</v>
      </c>
      <c r="AG402" s="151" t="s">
        <v>119</v>
      </c>
      <c r="AH402" s="151"/>
      <c r="AI402" s="16"/>
      <c r="AJ402" s="17" t="n">
        <v>5</v>
      </c>
      <c r="AK402" s="17" t="n">
        <v>2</v>
      </c>
      <c r="AL402" s="17" t="n">
        <v>1</v>
      </c>
      <c r="AM402" s="17" t="n">
        <f aca="false">COUNTIF(S402:AH402,"y")</f>
        <v>1</v>
      </c>
      <c r="AN402" s="142" t="n">
        <f aca="false">SUM(AJ402:AL402)</f>
        <v>8</v>
      </c>
      <c r="AO402" s="16" t="n">
        <f aca="false">SUM(AJ402:AM402)</f>
        <v>9</v>
      </c>
    </row>
    <row r="403" customFormat="false" ht="16" hidden="false" customHeight="false" outlineLevel="0" collapsed="false">
      <c r="A403" s="16" t="s">
        <v>559</v>
      </c>
      <c r="B403" s="16" t="n">
        <v>402</v>
      </c>
      <c r="C403" s="165" t="s">
        <v>125</v>
      </c>
      <c r="D403" s="165" t="s">
        <v>126</v>
      </c>
      <c r="E403" s="165" t="s">
        <v>127</v>
      </c>
      <c r="F403" s="165" t="n">
        <v>8</v>
      </c>
      <c r="G403" s="165" t="s">
        <v>148</v>
      </c>
      <c r="H403" s="165" t="s">
        <v>27</v>
      </c>
      <c r="I403" s="136"/>
      <c r="J403" s="138"/>
      <c r="K403" s="138"/>
      <c r="L403" s="139"/>
      <c r="M403" s="139"/>
      <c r="N403" s="139"/>
      <c r="O403" s="155" t="n">
        <v>43440</v>
      </c>
      <c r="P403" s="16"/>
      <c r="Q403" s="16"/>
      <c r="R403" s="136"/>
      <c r="S403" s="145" t="s">
        <v>121</v>
      </c>
      <c r="T403" s="145" t="s">
        <v>134</v>
      </c>
      <c r="U403" s="146"/>
      <c r="V403" s="146"/>
      <c r="W403" s="140"/>
      <c r="X403" s="140"/>
      <c r="Y403" s="145"/>
      <c r="Z403" s="145"/>
      <c r="AA403" s="145"/>
      <c r="AB403" s="147"/>
      <c r="AC403" s="147"/>
      <c r="AD403" s="147"/>
      <c r="AE403" s="147"/>
      <c r="AF403" s="147"/>
      <c r="AG403" s="147"/>
      <c r="AH403" s="147"/>
      <c r="AI403" s="16"/>
      <c r="AJ403" s="17"/>
      <c r="AK403" s="17"/>
      <c r="AL403" s="17" t="n">
        <v>1</v>
      </c>
      <c r="AM403" s="17" t="n">
        <f aca="false">COUNTIF(S403:AH403,"y")</f>
        <v>1</v>
      </c>
      <c r="AN403" s="142" t="n">
        <f aca="false">SUM(AJ403:AL403)</f>
        <v>1</v>
      </c>
      <c r="AO403" s="16" t="n">
        <f aca="false">SUM(AJ403:AM403)</f>
        <v>2</v>
      </c>
    </row>
    <row r="404" customFormat="false" ht="16" hidden="false" customHeight="false" outlineLevel="0" collapsed="false">
      <c r="A404" s="136" t="s">
        <v>574</v>
      </c>
      <c r="B404" s="16" t="n">
        <v>403</v>
      </c>
      <c r="C404" s="148" t="s">
        <v>125</v>
      </c>
      <c r="D404" s="148" t="s">
        <v>131</v>
      </c>
      <c r="E404" s="148" t="s">
        <v>132</v>
      </c>
      <c r="F404" s="148" t="n">
        <v>4</v>
      </c>
      <c r="G404" s="148" t="s">
        <v>133</v>
      </c>
      <c r="H404" s="149" t="s">
        <v>27</v>
      </c>
      <c r="I404" s="136"/>
      <c r="J404" s="138"/>
      <c r="K404" s="138"/>
      <c r="L404" s="138"/>
      <c r="M404" s="138"/>
      <c r="N404" s="138"/>
      <c r="O404" s="150" t="n">
        <v>43436</v>
      </c>
      <c r="P404" s="136"/>
      <c r="Q404" s="136"/>
      <c r="R404" s="136"/>
      <c r="S404" s="147"/>
      <c r="T404" s="147"/>
      <c r="U404" s="147" t="s">
        <v>121</v>
      </c>
      <c r="V404" s="147"/>
      <c r="W404" s="151" t="s">
        <v>134</v>
      </c>
      <c r="X404" s="151" t="s">
        <v>134</v>
      </c>
      <c r="Y404" s="151" t="s">
        <v>119</v>
      </c>
      <c r="Z404" s="151" t="s">
        <v>121</v>
      </c>
      <c r="AA404" s="147"/>
      <c r="AB404" s="147" t="s">
        <v>120</v>
      </c>
      <c r="AC404" s="147" t="s">
        <v>121</v>
      </c>
      <c r="AD404" s="147" t="s">
        <v>121</v>
      </c>
      <c r="AE404" s="151"/>
      <c r="AF404" s="151"/>
      <c r="AG404" s="151"/>
      <c r="AH404" s="151" t="s">
        <v>119</v>
      </c>
      <c r="AI404" s="16"/>
      <c r="AJ404" s="17" t="n">
        <v>2</v>
      </c>
      <c r="AK404" s="17" t="n">
        <v>1</v>
      </c>
      <c r="AL404" s="17" t="n">
        <v>4</v>
      </c>
      <c r="AM404" s="17" t="n">
        <f aca="false">COUNTIF(S404:AH404,"y")</f>
        <v>2</v>
      </c>
      <c r="AN404" s="142" t="n">
        <f aca="false">SUM(AJ404:AL404)</f>
        <v>7</v>
      </c>
      <c r="AO404" s="16" t="n">
        <f aca="false">SUM(AJ404:AM404)</f>
        <v>9</v>
      </c>
    </row>
    <row r="405" customFormat="false" ht="16" hidden="false" customHeight="false" outlineLevel="0" collapsed="false">
      <c r="A405" s="16" t="s">
        <v>575</v>
      </c>
      <c r="B405" s="16" t="n">
        <v>404</v>
      </c>
      <c r="C405" s="143" t="s">
        <v>125</v>
      </c>
      <c r="D405" s="143" t="s">
        <v>131</v>
      </c>
      <c r="E405" s="143" t="s">
        <v>127</v>
      </c>
      <c r="F405" s="143" t="s">
        <v>128</v>
      </c>
      <c r="G405" s="143" t="s">
        <v>128</v>
      </c>
      <c r="H405" s="144" t="s">
        <v>129</v>
      </c>
      <c r="I405" s="16"/>
      <c r="J405" s="139"/>
      <c r="K405" s="139"/>
      <c r="L405" s="139"/>
      <c r="M405" s="139"/>
      <c r="N405" s="139"/>
      <c r="O405" s="16"/>
      <c r="P405" s="16"/>
      <c r="Q405" s="16"/>
      <c r="R405" s="136"/>
      <c r="S405" s="145"/>
      <c r="T405" s="145" t="s">
        <v>120</v>
      </c>
      <c r="U405" s="146"/>
      <c r="V405" s="146"/>
      <c r="W405" s="140"/>
      <c r="X405" s="140" t="s">
        <v>120</v>
      </c>
      <c r="Y405" s="145"/>
      <c r="Z405" s="145"/>
      <c r="AA405" s="145"/>
      <c r="AB405" s="147"/>
      <c r="AC405" s="147"/>
      <c r="AD405" s="147"/>
      <c r="AE405" s="147"/>
      <c r="AF405" s="147"/>
      <c r="AG405" s="147"/>
      <c r="AH405" s="147"/>
      <c r="AI405" s="16"/>
      <c r="AJ405" s="17" t="n">
        <v>1</v>
      </c>
      <c r="AK405" s="17" t="n">
        <v>2</v>
      </c>
      <c r="AL405" s="17" t="n">
        <v>1</v>
      </c>
      <c r="AM405" s="17" t="n">
        <f aca="false">COUNTIF(S405:AH405,"y")</f>
        <v>0</v>
      </c>
      <c r="AN405" s="142" t="n">
        <f aca="false">SUM(AJ405:AL405)</f>
        <v>4</v>
      </c>
      <c r="AO405" s="16" t="n">
        <f aca="false">SUM(AJ405:AM405)</f>
        <v>4</v>
      </c>
    </row>
    <row r="406" customFormat="false" ht="16" hidden="false" customHeight="false" outlineLevel="0" collapsed="false">
      <c r="A406" s="16" t="s">
        <v>576</v>
      </c>
      <c r="B406" s="16" t="n">
        <v>405</v>
      </c>
      <c r="C406" s="165" t="s">
        <v>125</v>
      </c>
      <c r="D406" s="165" t="s">
        <v>131</v>
      </c>
      <c r="E406" s="165" t="s">
        <v>127</v>
      </c>
      <c r="F406" s="165" t="n">
        <v>14</v>
      </c>
      <c r="G406" s="165" t="s">
        <v>154</v>
      </c>
      <c r="H406" s="166" t="s">
        <v>158</v>
      </c>
      <c r="I406" s="136"/>
      <c r="J406" s="138"/>
      <c r="K406" s="138"/>
      <c r="L406" s="139"/>
      <c r="M406" s="139"/>
      <c r="N406" s="139"/>
      <c r="O406" s="155" t="n">
        <v>43446</v>
      </c>
      <c r="P406" s="16"/>
      <c r="Q406" s="16"/>
      <c r="R406" s="136"/>
      <c r="S406" s="145"/>
      <c r="T406" s="145"/>
      <c r="U406" s="146"/>
      <c r="V406" s="146" t="s">
        <v>121</v>
      </c>
      <c r="W406" s="140"/>
      <c r="X406" s="140" t="s">
        <v>134</v>
      </c>
      <c r="Y406" s="145"/>
      <c r="Z406" s="145"/>
      <c r="AA406" s="145"/>
      <c r="AB406" s="147"/>
      <c r="AC406" s="147"/>
      <c r="AD406" s="147"/>
      <c r="AE406" s="147"/>
      <c r="AF406" s="147"/>
      <c r="AG406" s="147"/>
      <c r="AH406" s="147"/>
      <c r="AI406" s="16"/>
      <c r="AJ406" s="17"/>
      <c r="AK406" s="17"/>
      <c r="AL406" s="17" t="n">
        <v>2</v>
      </c>
      <c r="AM406" s="17" t="n">
        <f aca="false">COUNTIF(S406:AH406,"y")</f>
        <v>1</v>
      </c>
      <c r="AN406" s="142" t="n">
        <f aca="false">SUM(AJ406:AL406)</f>
        <v>2</v>
      </c>
      <c r="AO406" s="16" t="n">
        <f aca="false">SUM(AJ406:AM406)</f>
        <v>3</v>
      </c>
    </row>
    <row r="407" customFormat="false" ht="16" hidden="false" customHeight="false" outlineLevel="0" collapsed="false">
      <c r="A407" s="16" t="s">
        <v>577</v>
      </c>
      <c r="B407" s="16" t="n">
        <v>406</v>
      </c>
      <c r="C407" s="143" t="s">
        <v>125</v>
      </c>
      <c r="D407" s="143" t="s">
        <v>126</v>
      </c>
      <c r="E407" s="143" t="s">
        <v>127</v>
      </c>
      <c r="F407" s="143" t="s">
        <v>128</v>
      </c>
      <c r="G407" s="143" t="s">
        <v>128</v>
      </c>
      <c r="H407" s="144" t="s">
        <v>129</v>
      </c>
      <c r="I407" s="136"/>
      <c r="J407" s="138"/>
      <c r="K407" s="138"/>
      <c r="L407" s="139"/>
      <c r="M407" s="139"/>
      <c r="N407" s="139"/>
      <c r="O407" s="16"/>
      <c r="P407" s="16"/>
      <c r="Q407" s="16"/>
      <c r="R407" s="136"/>
      <c r="S407" s="145"/>
      <c r="T407" s="145" t="s">
        <v>119</v>
      </c>
      <c r="U407" s="146" t="s">
        <v>119</v>
      </c>
      <c r="V407" s="146"/>
      <c r="W407" s="140"/>
      <c r="X407" s="140"/>
      <c r="Y407" s="145"/>
      <c r="Z407" s="145"/>
      <c r="AA407" s="145"/>
      <c r="AB407" s="147"/>
      <c r="AC407" s="147"/>
      <c r="AD407" s="147"/>
      <c r="AE407" s="147"/>
      <c r="AF407" s="147"/>
      <c r="AG407" s="147"/>
      <c r="AH407" s="147"/>
      <c r="AI407" s="16"/>
      <c r="AJ407" s="17" t="n">
        <v>3</v>
      </c>
      <c r="AK407" s="17"/>
      <c r="AL407" s="17"/>
      <c r="AM407" s="17" t="n">
        <f aca="false">COUNTIF(S407:AH407,"y")</f>
        <v>0</v>
      </c>
      <c r="AN407" s="142" t="n">
        <f aca="false">SUM(AJ407:AL407)</f>
        <v>3</v>
      </c>
      <c r="AO407" s="16" t="n">
        <f aca="false">SUM(AJ407:AM407)</f>
        <v>3</v>
      </c>
    </row>
    <row r="408" customFormat="false" ht="16" hidden="false" customHeight="false" outlineLevel="0" collapsed="false">
      <c r="A408" s="136" t="s">
        <v>578</v>
      </c>
      <c r="B408" s="16" t="n">
        <v>407</v>
      </c>
      <c r="C408" s="156" t="s">
        <v>125</v>
      </c>
      <c r="D408" s="156" t="s">
        <v>126</v>
      </c>
      <c r="E408" s="156" t="s">
        <v>132</v>
      </c>
      <c r="F408" s="156" t="n">
        <v>3</v>
      </c>
      <c r="G408" s="156" t="s">
        <v>142</v>
      </c>
      <c r="H408" s="157" t="s">
        <v>158</v>
      </c>
      <c r="I408" s="136"/>
      <c r="J408" s="138"/>
      <c r="K408" s="138"/>
      <c r="L408" s="138"/>
      <c r="M408" s="138"/>
      <c r="N408" s="138"/>
      <c r="O408" s="150" t="n">
        <v>43435</v>
      </c>
      <c r="P408" s="136"/>
      <c r="Q408" s="136"/>
      <c r="R408" s="136"/>
      <c r="S408" s="147"/>
      <c r="T408" s="147"/>
      <c r="U408" s="147"/>
      <c r="V408" s="147" t="s">
        <v>119</v>
      </c>
      <c r="W408" s="151" t="s">
        <v>119</v>
      </c>
      <c r="X408" s="151"/>
      <c r="Y408" s="151"/>
      <c r="Z408" s="151"/>
      <c r="AA408" s="147"/>
      <c r="AB408" s="147" t="s">
        <v>119</v>
      </c>
      <c r="AC408" s="147" t="s">
        <v>120</v>
      </c>
      <c r="AD408" s="147"/>
      <c r="AE408" s="151" t="s">
        <v>119</v>
      </c>
      <c r="AF408" s="151" t="s">
        <v>121</v>
      </c>
      <c r="AG408" s="151"/>
      <c r="AH408" s="151" t="s">
        <v>121</v>
      </c>
      <c r="AI408" s="16"/>
      <c r="AJ408" s="17" t="n">
        <v>4</v>
      </c>
      <c r="AK408" s="17" t="n">
        <v>1</v>
      </c>
      <c r="AL408" s="17" t="n">
        <v>2</v>
      </c>
      <c r="AM408" s="17" t="n">
        <f aca="false">COUNTIF(S408:AH408,"y")</f>
        <v>0</v>
      </c>
      <c r="AN408" s="142" t="n">
        <f aca="false">SUM(AJ408:AL408)</f>
        <v>7</v>
      </c>
      <c r="AO408" s="16" t="n">
        <f aca="false">SUM(AJ408:AM408)</f>
        <v>7</v>
      </c>
    </row>
    <row r="409" customFormat="false" ht="16" hidden="false" customHeight="false" outlineLevel="0" collapsed="false">
      <c r="A409" s="16" t="s">
        <v>579</v>
      </c>
      <c r="B409" s="16" t="n">
        <v>408</v>
      </c>
      <c r="C409" s="167" t="s">
        <v>163</v>
      </c>
      <c r="D409" s="167" t="s">
        <v>163</v>
      </c>
      <c r="E409" s="167" t="s">
        <v>163</v>
      </c>
      <c r="F409" s="167" t="s">
        <v>163</v>
      </c>
      <c r="G409" s="167" t="s">
        <v>163</v>
      </c>
      <c r="H409" s="168" t="s">
        <v>163</v>
      </c>
      <c r="I409" s="136"/>
      <c r="J409" s="138"/>
      <c r="K409" s="138"/>
      <c r="L409" s="139"/>
      <c r="M409" s="139"/>
      <c r="N409" s="139"/>
      <c r="O409" s="16"/>
      <c r="P409" s="16"/>
      <c r="Q409" s="16"/>
      <c r="R409" s="136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  <c r="AE409" s="147"/>
      <c r="AF409" s="147"/>
      <c r="AG409" s="147"/>
      <c r="AH409" s="147"/>
      <c r="AI409" s="16"/>
      <c r="AJ409" s="17"/>
      <c r="AK409" s="17"/>
      <c r="AL409" s="17"/>
      <c r="AM409" s="17" t="n">
        <f aca="false">COUNTIF(S409:AH409,"y")</f>
        <v>0</v>
      </c>
      <c r="AN409" s="142" t="n">
        <f aca="false">SUM(AJ409:AL409)</f>
        <v>0</v>
      </c>
      <c r="AO409" s="16" t="n">
        <f aca="false">SUM(AJ409:AM409)</f>
        <v>0</v>
      </c>
    </row>
    <row r="410" customFormat="false" ht="16" hidden="false" customHeight="false" outlineLevel="0" collapsed="false">
      <c r="A410" s="136" t="s">
        <v>580</v>
      </c>
      <c r="B410" s="16" t="n">
        <v>409</v>
      </c>
      <c r="C410" s="156" t="s">
        <v>125</v>
      </c>
      <c r="D410" s="156" t="s">
        <v>131</v>
      </c>
      <c r="E410" s="156" t="s">
        <v>132</v>
      </c>
      <c r="F410" s="156" t="n">
        <v>3</v>
      </c>
      <c r="G410" s="156" t="s">
        <v>142</v>
      </c>
      <c r="H410" s="157" t="s">
        <v>156</v>
      </c>
      <c r="I410" s="136"/>
      <c r="J410" s="138"/>
      <c r="K410" s="138"/>
      <c r="L410" s="138"/>
      <c r="M410" s="138" t="s">
        <v>169</v>
      </c>
      <c r="N410" s="138" t="s">
        <v>551</v>
      </c>
      <c r="O410" s="150" t="n">
        <v>43435</v>
      </c>
      <c r="P410" s="136"/>
      <c r="Q410" s="136"/>
      <c r="R410" s="136"/>
      <c r="S410" s="147"/>
      <c r="T410" s="147" t="s">
        <v>134</v>
      </c>
      <c r="U410" s="147"/>
      <c r="V410" s="147"/>
      <c r="W410" s="151"/>
      <c r="X410" s="151"/>
      <c r="Y410" s="151" t="s">
        <v>134</v>
      </c>
      <c r="Z410" s="151" t="s">
        <v>121</v>
      </c>
      <c r="AA410" s="147" t="s">
        <v>119</v>
      </c>
      <c r="AB410" s="147"/>
      <c r="AC410" s="147" t="s">
        <v>119</v>
      </c>
      <c r="AD410" s="147" t="s">
        <v>134</v>
      </c>
      <c r="AE410" s="151"/>
      <c r="AF410" s="151" t="s">
        <v>121</v>
      </c>
      <c r="AG410" s="151" t="s">
        <v>121</v>
      </c>
      <c r="AH410" s="151" t="s">
        <v>134</v>
      </c>
      <c r="AI410" s="16"/>
      <c r="AJ410" s="17" t="n">
        <v>2</v>
      </c>
      <c r="AK410" s="17"/>
      <c r="AL410" s="17" t="n">
        <v>3</v>
      </c>
      <c r="AM410" s="17" t="n">
        <f aca="false">COUNTIF(S410:AH410,"y")</f>
        <v>4</v>
      </c>
      <c r="AN410" s="142" t="n">
        <f aca="false">SUM(AJ410:AL410)</f>
        <v>5</v>
      </c>
      <c r="AO410" s="16" t="n">
        <f aca="false">SUM(AJ410:AM410)</f>
        <v>9</v>
      </c>
    </row>
    <row r="411" customFormat="false" ht="16" hidden="false" customHeight="false" outlineLevel="0" collapsed="false">
      <c r="A411" s="16" t="s">
        <v>581</v>
      </c>
      <c r="B411" s="16" t="n">
        <v>410</v>
      </c>
      <c r="C411" s="158" t="s">
        <v>125</v>
      </c>
      <c r="D411" s="158" t="s">
        <v>131</v>
      </c>
      <c r="E411" s="158" t="s">
        <v>127</v>
      </c>
      <c r="F411" s="158" t="n">
        <v>13</v>
      </c>
      <c r="G411" s="158" t="s">
        <v>144</v>
      </c>
      <c r="H411" s="159" t="s">
        <v>136</v>
      </c>
      <c r="I411" s="136"/>
      <c r="J411" s="138"/>
      <c r="K411" s="138"/>
      <c r="L411" s="139"/>
      <c r="M411" s="139"/>
      <c r="N411" s="139"/>
      <c r="O411" s="155" t="n">
        <v>43445</v>
      </c>
      <c r="P411" s="16"/>
      <c r="Q411" s="16"/>
      <c r="R411" s="136"/>
      <c r="S411" s="145"/>
      <c r="T411" s="145" t="s">
        <v>121</v>
      </c>
      <c r="U411" s="146"/>
      <c r="V411" s="146" t="s">
        <v>120</v>
      </c>
      <c r="W411" s="140"/>
      <c r="X411" s="140"/>
      <c r="Y411" s="145"/>
      <c r="Z411" s="145"/>
      <c r="AA411" s="145"/>
      <c r="AB411" s="147"/>
      <c r="AC411" s="147"/>
      <c r="AD411" s="147"/>
      <c r="AE411" s="147"/>
      <c r="AF411" s="147"/>
      <c r="AG411" s="147"/>
      <c r="AH411" s="147"/>
      <c r="AI411" s="16"/>
      <c r="AJ411" s="17"/>
      <c r="AK411" s="17" t="n">
        <v>2</v>
      </c>
      <c r="AL411" s="17" t="n">
        <v>1</v>
      </c>
      <c r="AM411" s="17" t="n">
        <f aca="false">COUNTIF(S411:AH411,"y")</f>
        <v>0</v>
      </c>
      <c r="AN411" s="142" t="n">
        <f aca="false">SUM(AJ411:AL411)</f>
        <v>3</v>
      </c>
      <c r="AO411" s="16" t="n">
        <f aca="false">SUM(AJ411:AM411)</f>
        <v>3</v>
      </c>
    </row>
    <row r="412" customFormat="false" ht="16" hidden="false" customHeight="false" outlineLevel="0" collapsed="false">
      <c r="A412" s="136" t="s">
        <v>582</v>
      </c>
      <c r="B412" s="16" t="n">
        <v>411</v>
      </c>
      <c r="C412" s="148" t="s">
        <v>125</v>
      </c>
      <c r="D412" s="148" t="s">
        <v>126</v>
      </c>
      <c r="E412" s="148" t="s">
        <v>132</v>
      </c>
      <c r="F412" s="148" t="n">
        <v>4</v>
      </c>
      <c r="G412" s="148" t="s">
        <v>133</v>
      </c>
      <c r="H412" s="149" t="s">
        <v>27</v>
      </c>
      <c r="I412" s="136"/>
      <c r="J412" s="138"/>
      <c r="K412" s="138"/>
      <c r="L412" s="138"/>
      <c r="M412" s="138"/>
      <c r="N412" s="138"/>
      <c r="O412" s="150" t="n">
        <v>43436</v>
      </c>
      <c r="P412" s="136"/>
      <c r="Q412" s="136"/>
      <c r="R412" s="136"/>
      <c r="S412" s="147"/>
      <c r="T412" s="147" t="s">
        <v>134</v>
      </c>
      <c r="U412" s="147"/>
      <c r="V412" s="147" t="s">
        <v>121</v>
      </c>
      <c r="W412" s="151" t="s">
        <v>121</v>
      </c>
      <c r="X412" s="151"/>
      <c r="Y412" s="151"/>
      <c r="Z412" s="151"/>
      <c r="AA412" s="147"/>
      <c r="AB412" s="147"/>
      <c r="AC412" s="147" t="s">
        <v>120</v>
      </c>
      <c r="AD412" s="147" t="s">
        <v>120</v>
      </c>
      <c r="AE412" s="151"/>
      <c r="AF412" s="151"/>
      <c r="AG412" s="151" t="s">
        <v>121</v>
      </c>
      <c r="AH412" s="151" t="s">
        <v>134</v>
      </c>
      <c r="AI412" s="16"/>
      <c r="AJ412" s="17"/>
      <c r="AK412" s="17" t="n">
        <v>2</v>
      </c>
      <c r="AL412" s="17" t="n">
        <v>3</v>
      </c>
      <c r="AM412" s="17" t="n">
        <f aca="false">COUNTIF(S412:AH412,"y")</f>
        <v>2</v>
      </c>
      <c r="AN412" s="142" t="n">
        <f aca="false">SUM(AJ412:AL412)</f>
        <v>5</v>
      </c>
      <c r="AO412" s="16" t="n">
        <f aca="false">SUM(AJ412:AM412)</f>
        <v>7</v>
      </c>
    </row>
    <row r="413" customFormat="false" ht="16" hidden="false" customHeight="false" outlineLevel="0" collapsed="false">
      <c r="A413" s="16" t="s">
        <v>583</v>
      </c>
      <c r="B413" s="16" t="n">
        <v>412</v>
      </c>
      <c r="C413" s="158" t="s">
        <v>125</v>
      </c>
      <c r="D413" s="158" t="s">
        <v>126</v>
      </c>
      <c r="E413" s="158" t="s">
        <v>127</v>
      </c>
      <c r="F413" s="158" t="n">
        <v>13</v>
      </c>
      <c r="G413" s="158" t="s">
        <v>144</v>
      </c>
      <c r="H413" s="159" t="s">
        <v>156</v>
      </c>
      <c r="I413" s="136"/>
      <c r="J413" s="138"/>
      <c r="K413" s="138"/>
      <c r="L413" s="139"/>
      <c r="M413" s="139"/>
      <c r="N413" s="139"/>
      <c r="O413" s="155" t="n">
        <v>43445</v>
      </c>
      <c r="P413" s="16"/>
      <c r="Q413" s="16"/>
      <c r="R413" s="136"/>
      <c r="S413" s="145" t="s">
        <v>120</v>
      </c>
      <c r="T413" s="145"/>
      <c r="U413" s="146" t="s">
        <v>119</v>
      </c>
      <c r="V413" s="146"/>
      <c r="W413" s="140"/>
      <c r="X413" s="140"/>
      <c r="Y413" s="145"/>
      <c r="Z413" s="145"/>
      <c r="AA413" s="145"/>
      <c r="AB413" s="147"/>
      <c r="AC413" s="147"/>
      <c r="AD413" s="147"/>
      <c r="AE413" s="147"/>
      <c r="AF413" s="147"/>
      <c r="AG413" s="147"/>
      <c r="AH413" s="147"/>
      <c r="AI413" s="16"/>
      <c r="AJ413" s="17" t="n">
        <v>1</v>
      </c>
      <c r="AK413" s="17" t="n">
        <v>1</v>
      </c>
      <c r="AL413" s="17" t="n">
        <v>1</v>
      </c>
      <c r="AM413" s="17" t="n">
        <f aca="false">COUNTIF(S413:AH413,"y")</f>
        <v>0</v>
      </c>
      <c r="AN413" s="142" t="n">
        <f aca="false">SUM(AJ413:AL413)</f>
        <v>3</v>
      </c>
      <c r="AO413" s="16" t="n">
        <f aca="false">SUM(AJ413:AM413)</f>
        <v>3</v>
      </c>
    </row>
    <row r="414" customFormat="false" ht="16" hidden="false" customHeight="false" outlineLevel="0" collapsed="false">
      <c r="A414" s="16" t="s">
        <v>584</v>
      </c>
      <c r="B414" s="16" t="n">
        <v>413</v>
      </c>
      <c r="C414" s="158" t="s">
        <v>125</v>
      </c>
      <c r="D414" s="158" t="s">
        <v>131</v>
      </c>
      <c r="E414" s="158" t="s">
        <v>127</v>
      </c>
      <c r="F414" s="158" t="n">
        <v>13</v>
      </c>
      <c r="G414" s="158" t="s">
        <v>144</v>
      </c>
      <c r="H414" s="159" t="s">
        <v>25</v>
      </c>
      <c r="I414" s="136"/>
      <c r="J414" s="138"/>
      <c r="K414" s="138"/>
      <c r="L414" s="139"/>
      <c r="M414" s="139"/>
      <c r="N414" s="139"/>
      <c r="O414" s="155" t="n">
        <v>43445</v>
      </c>
      <c r="P414" s="16"/>
      <c r="Q414" s="16"/>
      <c r="R414" s="136"/>
      <c r="S414" s="145" t="s">
        <v>121</v>
      </c>
      <c r="T414" s="145"/>
      <c r="U414" s="146"/>
      <c r="V414" s="146"/>
      <c r="W414" s="140" t="s">
        <v>121</v>
      </c>
      <c r="X414" s="140"/>
      <c r="Y414" s="145"/>
      <c r="Z414" s="145"/>
      <c r="AA414" s="145"/>
      <c r="AB414" s="147"/>
      <c r="AC414" s="147"/>
      <c r="AD414" s="147"/>
      <c r="AE414" s="147"/>
      <c r="AF414" s="147"/>
      <c r="AG414" s="147"/>
      <c r="AH414" s="147"/>
      <c r="AI414" s="16"/>
      <c r="AJ414" s="17"/>
      <c r="AK414" s="17" t="n">
        <v>1</v>
      </c>
      <c r="AL414" s="17" t="n">
        <v>3</v>
      </c>
      <c r="AM414" s="17" t="n">
        <f aca="false">COUNTIF(S414:AH414,"y")</f>
        <v>0</v>
      </c>
      <c r="AN414" s="142" t="n">
        <f aca="false">SUM(AJ414:AL414)</f>
        <v>4</v>
      </c>
      <c r="AO414" s="16" t="n">
        <f aca="false">SUM(AJ414:AM414)</f>
        <v>4</v>
      </c>
    </row>
    <row r="415" customFormat="false" ht="16" hidden="false" customHeight="false" outlineLevel="0" collapsed="false">
      <c r="A415" s="16" t="s">
        <v>585</v>
      </c>
      <c r="B415" s="16" t="n">
        <v>414</v>
      </c>
      <c r="C415" s="162" t="s">
        <v>125</v>
      </c>
      <c r="D415" s="162" t="s">
        <v>126</v>
      </c>
      <c r="E415" s="165" t="s">
        <v>127</v>
      </c>
      <c r="F415" s="165" t="n">
        <v>14</v>
      </c>
      <c r="G415" s="165" t="s">
        <v>154</v>
      </c>
      <c r="H415" s="166" t="s">
        <v>136</v>
      </c>
      <c r="I415" s="136"/>
      <c r="J415" s="138"/>
      <c r="K415" s="138"/>
      <c r="L415" s="139"/>
      <c r="M415" s="139"/>
      <c r="N415" s="139"/>
      <c r="O415" s="155" t="n">
        <v>43446</v>
      </c>
      <c r="P415" s="16"/>
      <c r="Q415" s="16"/>
      <c r="R415" s="136"/>
      <c r="S415" s="145"/>
      <c r="T415" s="145"/>
      <c r="U415" s="146" t="s">
        <v>120</v>
      </c>
      <c r="V415" s="146"/>
      <c r="W415" s="140"/>
      <c r="X415" s="140" t="s">
        <v>120</v>
      </c>
      <c r="Y415" s="145"/>
      <c r="Z415" s="145"/>
      <c r="AA415" s="145"/>
      <c r="AB415" s="147"/>
      <c r="AC415" s="147"/>
      <c r="AD415" s="147"/>
      <c r="AE415" s="147"/>
      <c r="AF415" s="147"/>
      <c r="AG415" s="147"/>
      <c r="AH415" s="147"/>
      <c r="AI415" s="16"/>
      <c r="AJ415" s="17"/>
      <c r="AK415" s="17" t="n">
        <v>2</v>
      </c>
      <c r="AL415" s="17" t="n">
        <v>1</v>
      </c>
      <c r="AM415" s="17" t="n">
        <f aca="false">COUNTIF(S415:AH415,"y")</f>
        <v>0</v>
      </c>
      <c r="AN415" s="142" t="n">
        <f aca="false">SUM(AJ415:AL415)</f>
        <v>3</v>
      </c>
      <c r="AO415" s="16" t="n">
        <f aca="false">SUM(AJ415:AM415)</f>
        <v>3</v>
      </c>
    </row>
    <row r="416" customFormat="false" ht="16" hidden="false" customHeight="false" outlineLevel="0" collapsed="false">
      <c r="A416" s="136" t="s">
        <v>586</v>
      </c>
      <c r="B416" s="16" t="n">
        <v>415</v>
      </c>
      <c r="C416" s="148" t="s">
        <v>125</v>
      </c>
      <c r="D416" s="148" t="s">
        <v>126</v>
      </c>
      <c r="E416" s="148" t="s">
        <v>132</v>
      </c>
      <c r="F416" s="148" t="n">
        <v>4</v>
      </c>
      <c r="G416" s="148" t="s">
        <v>133</v>
      </c>
      <c r="H416" s="149" t="s">
        <v>136</v>
      </c>
      <c r="I416" s="136"/>
      <c r="J416" s="138"/>
      <c r="K416" s="138"/>
      <c r="L416" s="138"/>
      <c r="M416" s="138"/>
      <c r="N416" s="138"/>
      <c r="O416" s="150" t="n">
        <v>43436</v>
      </c>
      <c r="P416" s="136"/>
      <c r="Q416" s="136"/>
      <c r="R416" s="136"/>
      <c r="S416" s="147" t="s">
        <v>121</v>
      </c>
      <c r="T416" s="147" t="s">
        <v>121</v>
      </c>
      <c r="U416" s="147" t="s">
        <v>121</v>
      </c>
      <c r="V416" s="147"/>
      <c r="W416" s="151"/>
      <c r="X416" s="151"/>
      <c r="Y416" s="151" t="s">
        <v>120</v>
      </c>
      <c r="Z416" s="151" t="s">
        <v>121</v>
      </c>
      <c r="AA416" s="147" t="s">
        <v>120</v>
      </c>
      <c r="AB416" s="147" t="s">
        <v>121</v>
      </c>
      <c r="AC416" s="147" t="s">
        <v>121</v>
      </c>
      <c r="AD416" s="147" t="s">
        <v>121</v>
      </c>
      <c r="AE416" s="151" t="s">
        <v>120</v>
      </c>
      <c r="AF416" s="151"/>
      <c r="AG416" s="151" t="s">
        <v>120</v>
      </c>
      <c r="AH416" s="151"/>
      <c r="AI416" s="16"/>
      <c r="AJ416" s="17"/>
      <c r="AK416" s="17" t="n">
        <v>4</v>
      </c>
      <c r="AL416" s="17" t="n">
        <v>7</v>
      </c>
      <c r="AM416" s="17" t="n">
        <f aca="false">COUNTIF(S416:AH416,"y")</f>
        <v>0</v>
      </c>
      <c r="AN416" s="142" t="n">
        <f aca="false">SUM(AJ416:AL416)</f>
        <v>11</v>
      </c>
      <c r="AO416" s="16" t="n">
        <f aca="false">SUM(AJ416:AM416)</f>
        <v>11</v>
      </c>
    </row>
    <row r="417" customFormat="false" ht="16" hidden="false" customHeight="false" outlineLevel="0" collapsed="false">
      <c r="A417" s="16" t="s">
        <v>587</v>
      </c>
      <c r="B417" s="16" t="n">
        <v>416</v>
      </c>
      <c r="C417" s="162" t="s">
        <v>125</v>
      </c>
      <c r="D417" s="162" t="s">
        <v>126</v>
      </c>
      <c r="E417" s="162" t="s">
        <v>127</v>
      </c>
      <c r="F417" s="162" t="s">
        <v>167</v>
      </c>
      <c r="G417" s="162" t="s">
        <v>167</v>
      </c>
      <c r="H417" s="169" t="s">
        <v>129</v>
      </c>
      <c r="I417" s="136"/>
      <c r="J417" s="138"/>
      <c r="K417" s="138"/>
      <c r="L417" s="139"/>
      <c r="M417" s="139"/>
      <c r="N417" s="139"/>
      <c r="O417" s="16"/>
      <c r="P417" s="16"/>
      <c r="Q417" s="16"/>
      <c r="R417" s="136"/>
      <c r="S417" s="145"/>
      <c r="T417" s="145"/>
      <c r="U417" s="146" t="s">
        <v>121</v>
      </c>
      <c r="V417" s="146"/>
      <c r="W417" s="140"/>
      <c r="X417" s="140" t="s">
        <v>120</v>
      </c>
      <c r="Y417" s="145"/>
      <c r="Z417" s="145"/>
      <c r="AA417" s="145"/>
      <c r="AB417" s="147"/>
      <c r="AC417" s="147"/>
      <c r="AD417" s="147"/>
      <c r="AE417" s="147"/>
      <c r="AF417" s="147"/>
      <c r="AG417" s="147"/>
      <c r="AH417" s="147"/>
      <c r="AI417" s="16"/>
      <c r="AJ417" s="17" t="n">
        <v>1</v>
      </c>
      <c r="AK417" s="17" t="n">
        <v>1</v>
      </c>
      <c r="AL417" s="17" t="n">
        <v>1</v>
      </c>
      <c r="AM417" s="17" t="n">
        <f aca="false">COUNTIF(S417:AH417,"y")</f>
        <v>0</v>
      </c>
      <c r="AN417" s="142" t="n">
        <f aca="false">SUM(AJ417:AL417)</f>
        <v>3</v>
      </c>
      <c r="AO417" s="16" t="n">
        <f aca="false">SUM(AJ417:AM417)</f>
        <v>3</v>
      </c>
    </row>
    <row r="418" customFormat="false" ht="16" hidden="false" customHeight="false" outlineLevel="0" collapsed="false">
      <c r="A418" s="16" t="s">
        <v>588</v>
      </c>
      <c r="B418" s="16" t="n">
        <v>417</v>
      </c>
      <c r="C418" s="153" t="s">
        <v>125</v>
      </c>
      <c r="D418" s="153" t="s">
        <v>131</v>
      </c>
      <c r="E418" s="153" t="s">
        <v>127</v>
      </c>
      <c r="F418" s="153" t="n">
        <v>10</v>
      </c>
      <c r="G418" s="153" t="s">
        <v>140</v>
      </c>
      <c r="H418" s="154" t="s">
        <v>27</v>
      </c>
      <c r="I418" s="136"/>
      <c r="J418" s="138"/>
      <c r="K418" s="138"/>
      <c r="L418" s="139"/>
      <c r="M418" s="139"/>
      <c r="N418" s="139"/>
      <c r="O418" s="155" t="n">
        <v>43442</v>
      </c>
      <c r="P418" s="16"/>
      <c r="Q418" s="16"/>
      <c r="R418" s="136"/>
      <c r="S418" s="145" t="s">
        <v>119</v>
      </c>
      <c r="T418" s="145"/>
      <c r="U418" s="146"/>
      <c r="V418" s="146"/>
      <c r="W418" s="140"/>
      <c r="X418" s="140" t="s">
        <v>119</v>
      </c>
      <c r="Y418" s="145"/>
      <c r="Z418" s="145"/>
      <c r="AA418" s="145"/>
      <c r="AB418" s="147"/>
      <c r="AC418" s="147"/>
      <c r="AD418" s="147"/>
      <c r="AE418" s="147"/>
      <c r="AF418" s="147"/>
      <c r="AG418" s="147"/>
      <c r="AH418" s="147"/>
      <c r="AI418" s="16"/>
      <c r="AJ418" s="17" t="n">
        <v>2</v>
      </c>
      <c r="AK418" s="17" t="n">
        <v>1</v>
      </c>
      <c r="AL418" s="17" t="n">
        <v>1</v>
      </c>
      <c r="AM418" s="17" t="n">
        <f aca="false">COUNTIF(S418:AH418,"y")</f>
        <v>0</v>
      </c>
      <c r="AN418" s="142" t="n">
        <f aca="false">SUM(AJ418:AL418)</f>
        <v>4</v>
      </c>
      <c r="AO418" s="16" t="n">
        <f aca="false">SUM(AJ418:AM418)</f>
        <v>4</v>
      </c>
    </row>
    <row r="419" customFormat="false" ht="16" hidden="false" customHeight="false" outlineLevel="0" collapsed="false">
      <c r="A419" s="16" t="s">
        <v>589</v>
      </c>
      <c r="B419" s="16" t="n">
        <v>418</v>
      </c>
      <c r="C419" s="143" t="s">
        <v>125</v>
      </c>
      <c r="D419" s="143" t="s">
        <v>131</v>
      </c>
      <c r="E419" s="143" t="s">
        <v>127</v>
      </c>
      <c r="F419" s="143" t="s">
        <v>150</v>
      </c>
      <c r="G419" s="143" t="s">
        <v>150</v>
      </c>
      <c r="H419" s="144" t="s">
        <v>129</v>
      </c>
      <c r="I419" s="143" t="s">
        <v>94</v>
      </c>
      <c r="J419" s="163"/>
      <c r="K419" s="163"/>
      <c r="L419" s="139"/>
      <c r="M419" s="139"/>
      <c r="N419" s="139"/>
      <c r="O419" s="16"/>
      <c r="P419" s="16"/>
      <c r="Q419" s="16"/>
      <c r="R419" s="164"/>
      <c r="S419" s="145"/>
      <c r="T419" s="145"/>
      <c r="U419" s="146" t="s">
        <v>121</v>
      </c>
      <c r="V419" s="146"/>
      <c r="W419" s="140" t="s">
        <v>119</v>
      </c>
      <c r="X419" s="140"/>
      <c r="Y419" s="145"/>
      <c r="Z419" s="145"/>
      <c r="AA419" s="145"/>
      <c r="AB419" s="147"/>
      <c r="AC419" s="147"/>
      <c r="AD419" s="147"/>
      <c r="AE419" s="147"/>
      <c r="AF419" s="147"/>
      <c r="AG419" s="147"/>
      <c r="AH419" s="147"/>
      <c r="AI419" s="16"/>
      <c r="AJ419" s="17" t="n">
        <v>2</v>
      </c>
      <c r="AK419" s="17"/>
      <c r="AL419" s="17" t="n">
        <v>1</v>
      </c>
      <c r="AM419" s="17" t="n">
        <f aca="false">COUNTIF(S419:AH419,"y")</f>
        <v>0</v>
      </c>
      <c r="AN419" s="142" t="n">
        <f aca="false">SUM(AJ419:AL419)</f>
        <v>3</v>
      </c>
      <c r="AO419" s="16" t="n">
        <f aca="false">SUM(AJ419:AM419)</f>
        <v>3</v>
      </c>
    </row>
    <row r="420" customFormat="false" ht="16" hidden="false" customHeight="false" outlineLevel="0" collapsed="false">
      <c r="A420" s="136" t="s">
        <v>590</v>
      </c>
      <c r="B420" s="16" t="n">
        <v>419</v>
      </c>
      <c r="C420" s="153" t="s">
        <v>125</v>
      </c>
      <c r="D420" s="153" t="s">
        <v>131</v>
      </c>
      <c r="E420" s="153" t="s">
        <v>132</v>
      </c>
      <c r="F420" s="153" t="n">
        <v>2</v>
      </c>
      <c r="G420" s="153" t="s">
        <v>207</v>
      </c>
      <c r="H420" s="154" t="s">
        <v>27</v>
      </c>
      <c r="I420" s="136"/>
      <c r="J420" s="138"/>
      <c r="K420" s="138"/>
      <c r="L420" s="138"/>
      <c r="M420" s="138"/>
      <c r="N420" s="138"/>
      <c r="O420" s="155" t="n">
        <v>43434</v>
      </c>
      <c r="P420" s="176" t="n">
        <v>0.644444444444444</v>
      </c>
      <c r="Q420" s="176"/>
      <c r="R420" s="136"/>
      <c r="S420" s="147" t="s">
        <v>119</v>
      </c>
      <c r="T420" s="147"/>
      <c r="U420" s="147"/>
      <c r="V420" s="147"/>
      <c r="W420" s="151"/>
      <c r="X420" s="151"/>
      <c r="Y420" s="151"/>
      <c r="Z420" s="151" t="s">
        <v>119</v>
      </c>
      <c r="AA420" s="147" t="s">
        <v>119</v>
      </c>
      <c r="AB420" s="147"/>
      <c r="AC420" s="147" t="s">
        <v>121</v>
      </c>
      <c r="AD420" s="147" t="s">
        <v>119</v>
      </c>
      <c r="AE420" s="151"/>
      <c r="AF420" s="151"/>
      <c r="AG420" s="151" t="s">
        <v>119</v>
      </c>
      <c r="AH420" s="151" t="s">
        <v>121</v>
      </c>
      <c r="AI420" s="16"/>
      <c r="AJ420" s="17" t="n">
        <v>5</v>
      </c>
      <c r="AK420" s="17"/>
      <c r="AL420" s="17" t="n">
        <v>2</v>
      </c>
      <c r="AM420" s="17" t="n">
        <f aca="false">COUNTIF(S420:AH420,"y")</f>
        <v>0</v>
      </c>
      <c r="AN420" s="142" t="n">
        <f aca="false">SUM(AJ420:AL420)</f>
        <v>7</v>
      </c>
      <c r="AO420" s="16" t="n">
        <f aca="false">SUM(AJ420:AM420)</f>
        <v>7</v>
      </c>
    </row>
    <row r="421" customFormat="false" ht="16" hidden="false" customHeight="false" outlineLevel="0" collapsed="false">
      <c r="A421" s="16" t="s">
        <v>591</v>
      </c>
      <c r="B421" s="16" t="n">
        <v>420</v>
      </c>
      <c r="C421" s="165" t="s">
        <v>125</v>
      </c>
      <c r="D421" s="165" t="s">
        <v>131</v>
      </c>
      <c r="E421" s="165" t="s">
        <v>127</v>
      </c>
      <c r="F421" s="165" t="n">
        <v>14</v>
      </c>
      <c r="G421" s="165" t="s">
        <v>154</v>
      </c>
      <c r="H421" s="166" t="s">
        <v>27</v>
      </c>
      <c r="I421" s="152"/>
      <c r="J421" s="161"/>
      <c r="K421" s="161"/>
      <c r="L421" s="139"/>
      <c r="M421" s="139"/>
      <c r="N421" s="139"/>
      <c r="O421" s="155" t="n">
        <v>43446</v>
      </c>
      <c r="P421" s="16"/>
      <c r="Q421" s="16"/>
      <c r="R421" s="152"/>
      <c r="S421" s="145"/>
      <c r="T421" s="145"/>
      <c r="U421" s="146"/>
      <c r="V421" s="146" t="s">
        <v>119</v>
      </c>
      <c r="W421" s="140"/>
      <c r="X421" s="140" t="s">
        <v>119</v>
      </c>
      <c r="Y421" s="145"/>
      <c r="Z421" s="145"/>
      <c r="AA421" s="145"/>
      <c r="AB421" s="147"/>
      <c r="AC421" s="147"/>
      <c r="AD421" s="147"/>
      <c r="AE421" s="147"/>
      <c r="AF421" s="147"/>
      <c r="AG421" s="147"/>
      <c r="AH421" s="147"/>
      <c r="AI421" s="16"/>
      <c r="AJ421" s="17" t="n">
        <v>2</v>
      </c>
      <c r="AK421" s="17"/>
      <c r="AL421" s="17" t="n">
        <v>1</v>
      </c>
      <c r="AM421" s="17" t="n">
        <f aca="false">COUNTIF(S421:AH421,"y")</f>
        <v>0</v>
      </c>
      <c r="AN421" s="142" t="n">
        <f aca="false">SUM(AJ421:AL421)</f>
        <v>3</v>
      </c>
      <c r="AO421" s="16" t="n">
        <f aca="false">SUM(AJ421:AM421)</f>
        <v>3</v>
      </c>
    </row>
    <row r="422" customFormat="false" ht="16" hidden="false" customHeight="false" outlineLevel="0" collapsed="false">
      <c r="A422" s="16" t="s">
        <v>592</v>
      </c>
      <c r="B422" s="16" t="n">
        <v>421</v>
      </c>
      <c r="C422" s="153" t="s">
        <v>125</v>
      </c>
      <c r="D422" s="153" t="s">
        <v>126</v>
      </c>
      <c r="E422" s="153" t="s">
        <v>127</v>
      </c>
      <c r="F422" s="153" t="n">
        <v>10</v>
      </c>
      <c r="G422" s="153" t="s">
        <v>140</v>
      </c>
      <c r="H422" s="154" t="s">
        <v>27</v>
      </c>
      <c r="I422" s="136"/>
      <c r="J422" s="138"/>
      <c r="K422" s="138"/>
      <c r="L422" s="139"/>
      <c r="M422" s="139"/>
      <c r="N422" s="139"/>
      <c r="O422" s="155" t="n">
        <v>43442</v>
      </c>
      <c r="P422" s="16"/>
      <c r="Q422" s="16"/>
      <c r="R422" s="136"/>
      <c r="S422" s="145"/>
      <c r="T422" s="145"/>
      <c r="U422" s="146"/>
      <c r="V422" s="146" t="s">
        <v>119</v>
      </c>
      <c r="W422" s="140"/>
      <c r="X422" s="140" t="s">
        <v>119</v>
      </c>
      <c r="Y422" s="145"/>
      <c r="Z422" s="145"/>
      <c r="AA422" s="145"/>
      <c r="AB422" s="147"/>
      <c r="AC422" s="147"/>
      <c r="AD422" s="147"/>
      <c r="AE422" s="147"/>
      <c r="AF422" s="147"/>
      <c r="AG422" s="147"/>
      <c r="AH422" s="147"/>
      <c r="AI422" s="16"/>
      <c r="AJ422" s="17" t="n">
        <v>2</v>
      </c>
      <c r="AK422" s="17"/>
      <c r="AL422" s="17" t="n">
        <v>2</v>
      </c>
      <c r="AM422" s="17" t="n">
        <f aca="false">COUNTIF(S422:AH422,"y")</f>
        <v>0</v>
      </c>
      <c r="AN422" s="142" t="n">
        <f aca="false">SUM(AJ422:AL422)</f>
        <v>4</v>
      </c>
      <c r="AO422" s="16" t="n">
        <f aca="false">SUM(AJ422:AM422)</f>
        <v>4</v>
      </c>
    </row>
    <row r="423" customFormat="false" ht="16" hidden="false" customHeight="false" outlineLevel="0" collapsed="false">
      <c r="A423" s="16" t="s">
        <v>593</v>
      </c>
      <c r="B423" s="16" t="n">
        <v>422</v>
      </c>
      <c r="C423" s="167" t="s">
        <v>163</v>
      </c>
      <c r="D423" s="167" t="s">
        <v>163</v>
      </c>
      <c r="E423" s="167" t="s">
        <v>163</v>
      </c>
      <c r="F423" s="167" t="s">
        <v>163</v>
      </c>
      <c r="G423" s="167" t="s">
        <v>163</v>
      </c>
      <c r="H423" s="168" t="s">
        <v>163</v>
      </c>
      <c r="I423" s="136"/>
      <c r="J423" s="138"/>
      <c r="K423" s="138"/>
      <c r="L423" s="139"/>
      <c r="M423" s="139"/>
      <c r="N423" s="139"/>
      <c r="O423" s="16"/>
      <c r="P423" s="16"/>
      <c r="Q423" s="16"/>
      <c r="R423" s="136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  <c r="AE423" s="147"/>
      <c r="AF423" s="147"/>
      <c r="AG423" s="147"/>
      <c r="AH423" s="147"/>
      <c r="AI423" s="16"/>
      <c r="AJ423" s="17"/>
      <c r="AK423" s="17"/>
      <c r="AL423" s="17"/>
      <c r="AM423" s="17" t="n">
        <f aca="false">COUNTIF(S423:AH423,"y")</f>
        <v>0</v>
      </c>
      <c r="AN423" s="142" t="n">
        <f aca="false">SUM(AJ423:AL423)</f>
        <v>0</v>
      </c>
      <c r="AO423" s="16" t="n">
        <f aca="false">SUM(AJ423:AM423)</f>
        <v>0</v>
      </c>
    </row>
    <row r="424" customFormat="false" ht="16" hidden="false" customHeight="false" outlineLevel="0" collapsed="false">
      <c r="A424" s="136" t="s">
        <v>594</v>
      </c>
      <c r="B424" s="16" t="n">
        <v>423</v>
      </c>
      <c r="C424" s="156" t="s">
        <v>125</v>
      </c>
      <c r="D424" s="156" t="s">
        <v>126</v>
      </c>
      <c r="E424" s="156" t="s">
        <v>132</v>
      </c>
      <c r="F424" s="156" t="n">
        <v>3</v>
      </c>
      <c r="G424" s="156" t="s">
        <v>142</v>
      </c>
      <c r="H424" s="157" t="s">
        <v>156</v>
      </c>
      <c r="I424" s="136"/>
      <c r="J424" s="138"/>
      <c r="K424" s="138"/>
      <c r="L424" s="138"/>
      <c r="M424" s="138"/>
      <c r="N424" s="138"/>
      <c r="O424" s="150" t="n">
        <v>43435</v>
      </c>
      <c r="P424" s="136"/>
      <c r="Q424" s="136"/>
      <c r="R424" s="136"/>
      <c r="S424" s="147"/>
      <c r="T424" s="147" t="s">
        <v>120</v>
      </c>
      <c r="U424" s="147" t="s">
        <v>120</v>
      </c>
      <c r="V424" s="147"/>
      <c r="W424" s="151"/>
      <c r="X424" s="151" t="s">
        <v>120</v>
      </c>
      <c r="Y424" s="151" t="s">
        <v>120</v>
      </c>
      <c r="Z424" s="151"/>
      <c r="AA424" s="147" t="s">
        <v>121</v>
      </c>
      <c r="AB424" s="147" t="s">
        <v>121</v>
      </c>
      <c r="AC424" s="147"/>
      <c r="AD424" s="147" t="s">
        <v>119</v>
      </c>
      <c r="AE424" s="151" t="s">
        <v>121</v>
      </c>
      <c r="AF424" s="151"/>
      <c r="AG424" s="151" t="s">
        <v>134</v>
      </c>
      <c r="AH424" s="151" t="s">
        <v>119</v>
      </c>
      <c r="AI424" s="16"/>
      <c r="AJ424" s="17" t="n">
        <v>2</v>
      </c>
      <c r="AK424" s="17" t="n">
        <v>4</v>
      </c>
      <c r="AL424" s="17" t="n">
        <v>3</v>
      </c>
      <c r="AM424" s="17" t="n">
        <f aca="false">COUNTIF(S424:AH424,"y")</f>
        <v>1</v>
      </c>
      <c r="AN424" s="142" t="n">
        <f aca="false">SUM(AJ424:AL424)</f>
        <v>9</v>
      </c>
      <c r="AO424" s="16" t="n">
        <f aca="false">SUM(AJ424:AM424)</f>
        <v>10</v>
      </c>
    </row>
    <row r="425" customFormat="false" ht="16" hidden="false" customHeight="false" outlineLevel="0" collapsed="false">
      <c r="A425" s="136" t="s">
        <v>595</v>
      </c>
      <c r="B425" s="16" t="n">
        <v>424</v>
      </c>
      <c r="C425" s="156" t="s">
        <v>125</v>
      </c>
      <c r="D425" s="156" t="s">
        <v>131</v>
      </c>
      <c r="E425" s="156" t="s">
        <v>132</v>
      </c>
      <c r="F425" s="156" t="n">
        <v>3</v>
      </c>
      <c r="G425" s="156" t="s">
        <v>142</v>
      </c>
      <c r="H425" s="157" t="s">
        <v>25</v>
      </c>
      <c r="I425" s="136"/>
      <c r="J425" s="138"/>
      <c r="K425" s="138"/>
      <c r="L425" s="138"/>
      <c r="M425" s="138"/>
      <c r="N425" s="138"/>
      <c r="O425" s="150" t="n">
        <v>43435</v>
      </c>
      <c r="P425" s="136"/>
      <c r="Q425" s="136"/>
      <c r="R425" s="136"/>
      <c r="S425" s="147" t="s">
        <v>119</v>
      </c>
      <c r="T425" s="147"/>
      <c r="U425" s="147"/>
      <c r="V425" s="147"/>
      <c r="W425" s="151"/>
      <c r="X425" s="151" t="s">
        <v>120</v>
      </c>
      <c r="Y425" s="151" t="s">
        <v>119</v>
      </c>
      <c r="Z425" s="151"/>
      <c r="AA425" s="147"/>
      <c r="AB425" s="147" t="s">
        <v>121</v>
      </c>
      <c r="AC425" s="147" t="s">
        <v>121</v>
      </c>
      <c r="AD425" s="147" t="s">
        <v>120</v>
      </c>
      <c r="AE425" s="151" t="s">
        <v>120</v>
      </c>
      <c r="AF425" s="151"/>
      <c r="AG425" s="151"/>
      <c r="AH425" s="151" t="s">
        <v>121</v>
      </c>
      <c r="AI425" s="16"/>
      <c r="AJ425" s="17" t="n">
        <v>2</v>
      </c>
      <c r="AK425" s="17" t="n">
        <v>3</v>
      </c>
      <c r="AL425" s="17" t="n">
        <v>3</v>
      </c>
      <c r="AM425" s="17" t="n">
        <f aca="false">COUNTIF(S425:AH425,"y")</f>
        <v>0</v>
      </c>
      <c r="AN425" s="142" t="n">
        <f aca="false">SUM(AJ425:AL425)</f>
        <v>8</v>
      </c>
      <c r="AO425" s="16" t="n">
        <f aca="false">SUM(AJ425:AM425)</f>
        <v>8</v>
      </c>
    </row>
    <row r="426" customFormat="false" ht="16" hidden="false" customHeight="false" outlineLevel="0" collapsed="false">
      <c r="A426" s="16" t="s">
        <v>596</v>
      </c>
      <c r="B426" s="16" t="n">
        <v>425</v>
      </c>
      <c r="C426" s="143" t="s">
        <v>125</v>
      </c>
      <c r="D426" s="143" t="s">
        <v>126</v>
      </c>
      <c r="E426" s="143" t="s">
        <v>127</v>
      </c>
      <c r="F426" s="143" t="s">
        <v>128</v>
      </c>
      <c r="G426" s="143" t="s">
        <v>128</v>
      </c>
      <c r="H426" s="144" t="s">
        <v>129</v>
      </c>
      <c r="I426" s="136"/>
      <c r="J426" s="138"/>
      <c r="K426" s="138"/>
      <c r="L426" s="139"/>
      <c r="M426" s="139"/>
      <c r="N426" s="139"/>
      <c r="O426" s="16"/>
      <c r="P426" s="16"/>
      <c r="Q426" s="16"/>
      <c r="R426" s="136"/>
      <c r="S426" s="145"/>
      <c r="T426" s="145"/>
      <c r="U426" s="146" t="s">
        <v>121</v>
      </c>
      <c r="V426" s="146"/>
      <c r="W426" s="140" t="s">
        <v>120</v>
      </c>
      <c r="X426" s="140"/>
      <c r="Y426" s="145"/>
      <c r="Z426" s="145"/>
      <c r="AA426" s="145"/>
      <c r="AB426" s="147"/>
      <c r="AC426" s="147"/>
      <c r="AD426" s="147"/>
      <c r="AE426" s="147"/>
      <c r="AF426" s="147"/>
      <c r="AG426" s="147"/>
      <c r="AH426" s="147"/>
      <c r="AI426" s="16"/>
      <c r="AJ426" s="17"/>
      <c r="AK426" s="17" t="n">
        <v>1</v>
      </c>
      <c r="AL426" s="17" t="n">
        <v>1</v>
      </c>
      <c r="AM426" s="17" t="n">
        <f aca="false">COUNTIF(S426:AH426,"y")</f>
        <v>0</v>
      </c>
      <c r="AN426" s="142" t="n">
        <f aca="false">SUM(AJ426:AL426)</f>
        <v>2</v>
      </c>
      <c r="AO426" s="16" t="n">
        <f aca="false">SUM(AJ426:AM426)</f>
        <v>2</v>
      </c>
    </row>
    <row r="427" customFormat="false" ht="16" hidden="false" customHeight="false" outlineLevel="0" collapsed="false">
      <c r="A427" s="136" t="s">
        <v>597</v>
      </c>
      <c r="B427" s="16" t="n">
        <v>426</v>
      </c>
      <c r="C427" s="156" t="s">
        <v>125</v>
      </c>
      <c r="D427" s="156" t="s">
        <v>131</v>
      </c>
      <c r="E427" s="156" t="s">
        <v>132</v>
      </c>
      <c r="F427" s="156" t="n">
        <v>3</v>
      </c>
      <c r="G427" s="156" t="s">
        <v>142</v>
      </c>
      <c r="H427" s="157" t="s">
        <v>27</v>
      </c>
      <c r="I427" s="136"/>
      <c r="J427" s="138"/>
      <c r="K427" s="138"/>
      <c r="L427" s="138"/>
      <c r="M427" s="138"/>
      <c r="N427" s="138"/>
      <c r="O427" s="150" t="n">
        <v>43435</v>
      </c>
      <c r="P427" s="136"/>
      <c r="Q427" s="136"/>
      <c r="R427" s="136"/>
      <c r="S427" s="147" t="s">
        <v>134</v>
      </c>
      <c r="T427" s="147"/>
      <c r="U427" s="147" t="s">
        <v>119</v>
      </c>
      <c r="V427" s="147"/>
      <c r="W427" s="151"/>
      <c r="X427" s="151"/>
      <c r="Y427" s="151"/>
      <c r="Z427" s="151" t="s">
        <v>121</v>
      </c>
      <c r="AA427" s="147" t="s">
        <v>121</v>
      </c>
      <c r="AB427" s="147" t="s">
        <v>134</v>
      </c>
      <c r="AC427" s="147"/>
      <c r="AD427" s="147" t="s">
        <v>119</v>
      </c>
      <c r="AE427" s="151" t="s">
        <v>121</v>
      </c>
      <c r="AF427" s="151" t="s">
        <v>121</v>
      </c>
      <c r="AG427" s="151" t="s">
        <v>119</v>
      </c>
      <c r="AH427" s="151"/>
      <c r="AI427" s="16"/>
      <c r="AJ427" s="17" t="n">
        <v>3</v>
      </c>
      <c r="AK427" s="17"/>
      <c r="AL427" s="17" t="n">
        <v>4</v>
      </c>
      <c r="AM427" s="17" t="n">
        <f aca="false">COUNTIF(S427:AH427,"y")</f>
        <v>2</v>
      </c>
      <c r="AN427" s="142" t="n">
        <f aca="false">SUM(AJ427:AL427)</f>
        <v>7</v>
      </c>
      <c r="AO427" s="16" t="n">
        <f aca="false">SUM(AJ427:AM427)</f>
        <v>9</v>
      </c>
    </row>
    <row r="428" customFormat="false" ht="16" hidden="false" customHeight="false" outlineLevel="0" collapsed="false">
      <c r="A428" s="136" t="s">
        <v>598</v>
      </c>
      <c r="B428" s="16" t="n">
        <v>427</v>
      </c>
      <c r="C428" s="148" t="s">
        <v>125</v>
      </c>
      <c r="D428" s="148" t="s">
        <v>131</v>
      </c>
      <c r="E428" s="148" t="s">
        <v>132</v>
      </c>
      <c r="F428" s="148" t="n">
        <v>4</v>
      </c>
      <c r="G428" s="148" t="s">
        <v>133</v>
      </c>
      <c r="H428" s="149" t="s">
        <v>158</v>
      </c>
      <c r="I428" s="136"/>
      <c r="J428" s="138"/>
      <c r="K428" s="138"/>
      <c r="L428" s="138"/>
      <c r="M428" s="138"/>
      <c r="N428" s="138"/>
      <c r="O428" s="150" t="n">
        <v>43436</v>
      </c>
      <c r="P428" s="136"/>
      <c r="Q428" s="136"/>
      <c r="R428" s="136"/>
      <c r="S428" s="147" t="s">
        <v>120</v>
      </c>
      <c r="T428" s="147"/>
      <c r="U428" s="147"/>
      <c r="V428" s="147" t="s">
        <v>120</v>
      </c>
      <c r="W428" s="151"/>
      <c r="X428" s="151"/>
      <c r="Y428" s="151"/>
      <c r="Z428" s="151" t="s">
        <v>121</v>
      </c>
      <c r="AA428" s="147"/>
      <c r="AB428" s="147" t="s">
        <v>120</v>
      </c>
      <c r="AC428" s="147"/>
      <c r="AD428" s="147"/>
      <c r="AE428" s="151" t="s">
        <v>119</v>
      </c>
      <c r="AF428" s="151"/>
      <c r="AG428" s="151"/>
      <c r="AH428" s="151" t="s">
        <v>119</v>
      </c>
      <c r="AI428" s="16"/>
      <c r="AJ428" s="17" t="n">
        <v>2</v>
      </c>
      <c r="AK428" s="17" t="n">
        <v>3</v>
      </c>
      <c r="AL428" s="17" t="n">
        <v>1</v>
      </c>
      <c r="AM428" s="17" t="n">
        <f aca="false">COUNTIF(S428:AH428,"y")</f>
        <v>0</v>
      </c>
      <c r="AN428" s="142" t="n">
        <f aca="false">SUM(AJ428:AL428)</f>
        <v>6</v>
      </c>
      <c r="AO428" s="16" t="n">
        <f aca="false">SUM(AJ428:AM428)</f>
        <v>6</v>
      </c>
    </row>
    <row r="429" customFormat="false" ht="16" hidden="false" customHeight="false" outlineLevel="0" collapsed="false">
      <c r="A429" s="16" t="s">
        <v>599</v>
      </c>
      <c r="B429" s="16" t="n">
        <v>428</v>
      </c>
      <c r="C429" s="158" t="s">
        <v>125</v>
      </c>
      <c r="D429" s="158" t="s">
        <v>131</v>
      </c>
      <c r="E429" s="158" t="s">
        <v>127</v>
      </c>
      <c r="F429" s="158" t="n">
        <v>13</v>
      </c>
      <c r="G429" s="158" t="s">
        <v>144</v>
      </c>
      <c r="H429" s="159" t="s">
        <v>27</v>
      </c>
      <c r="I429" s="136"/>
      <c r="J429" s="138"/>
      <c r="K429" s="138"/>
      <c r="L429" s="139"/>
      <c r="M429" s="139"/>
      <c r="N429" s="139"/>
      <c r="O429" s="155" t="n">
        <v>43445</v>
      </c>
      <c r="P429" s="16"/>
      <c r="Q429" s="16"/>
      <c r="R429" s="136"/>
      <c r="S429" s="145"/>
      <c r="T429" s="145"/>
      <c r="U429" s="146" t="s">
        <v>119</v>
      </c>
      <c r="V429" s="146"/>
      <c r="W429" s="140"/>
      <c r="X429" s="140" t="s">
        <v>120</v>
      </c>
      <c r="Y429" s="145"/>
      <c r="Z429" s="145"/>
      <c r="AA429" s="145"/>
      <c r="AB429" s="147"/>
      <c r="AC429" s="147"/>
      <c r="AD429" s="147"/>
      <c r="AE429" s="147"/>
      <c r="AF429" s="147"/>
      <c r="AG429" s="147"/>
      <c r="AH429" s="147"/>
      <c r="AI429" s="16"/>
      <c r="AJ429" s="17" t="n">
        <v>1</v>
      </c>
      <c r="AK429" s="17" t="n">
        <v>2</v>
      </c>
      <c r="AL429" s="17" t="n">
        <v>2</v>
      </c>
      <c r="AM429" s="17" t="n">
        <f aca="false">COUNTIF(S429:AH429,"y")</f>
        <v>0</v>
      </c>
      <c r="AN429" s="142" t="n">
        <f aca="false">SUM(AJ429:AL429)</f>
        <v>5</v>
      </c>
      <c r="AO429" s="16" t="n">
        <f aca="false">SUM(AJ429:AM429)</f>
        <v>5</v>
      </c>
    </row>
    <row r="430" customFormat="false" ht="16" hidden="false" customHeight="false" outlineLevel="0" collapsed="false">
      <c r="A430" s="136" t="s">
        <v>600</v>
      </c>
      <c r="B430" s="16" t="n">
        <v>429</v>
      </c>
      <c r="C430" s="148" t="s">
        <v>125</v>
      </c>
      <c r="D430" s="148" t="s">
        <v>126</v>
      </c>
      <c r="E430" s="148" t="s">
        <v>132</v>
      </c>
      <c r="F430" s="148" t="n">
        <v>4</v>
      </c>
      <c r="G430" s="148" t="s">
        <v>133</v>
      </c>
      <c r="H430" s="149" t="s">
        <v>158</v>
      </c>
      <c r="I430" s="136"/>
      <c r="J430" s="161"/>
      <c r="K430" s="139" t="s">
        <v>137</v>
      </c>
      <c r="L430" s="138" t="s">
        <v>549</v>
      </c>
      <c r="M430" s="138"/>
      <c r="N430" s="138"/>
      <c r="O430" s="150" t="n">
        <v>43436</v>
      </c>
      <c r="P430" s="136"/>
      <c r="Q430" s="136"/>
      <c r="R430" s="152"/>
      <c r="S430" s="145"/>
      <c r="T430" s="145"/>
      <c r="U430" s="145"/>
      <c r="V430" s="145"/>
      <c r="W430" s="146"/>
      <c r="X430" s="146" t="s">
        <v>134</v>
      </c>
      <c r="Y430" s="146" t="s">
        <v>121</v>
      </c>
      <c r="Z430" s="146" t="s">
        <v>134</v>
      </c>
      <c r="AA430" s="145"/>
      <c r="AB430" s="147"/>
      <c r="AC430" s="147"/>
      <c r="AD430" s="147"/>
      <c r="AE430" s="151"/>
      <c r="AF430" s="151"/>
      <c r="AG430" s="151"/>
      <c r="AH430" s="151"/>
      <c r="AI430" s="16"/>
      <c r="AJ430" s="17"/>
      <c r="AK430" s="17"/>
      <c r="AL430" s="17" t="n">
        <v>1</v>
      </c>
      <c r="AM430" s="17" t="n">
        <f aca="false">COUNTIF(S430:AH430,"y")</f>
        <v>2</v>
      </c>
      <c r="AN430" s="142" t="n">
        <f aca="false">SUM(AJ430:AL430)</f>
        <v>1</v>
      </c>
      <c r="AO430" s="16" t="n">
        <f aca="false">SUM(AJ430:AM430)</f>
        <v>3</v>
      </c>
    </row>
    <row r="431" customFormat="false" ht="16" hidden="false" customHeight="false" outlineLevel="0" collapsed="false">
      <c r="A431" s="16" t="s">
        <v>601</v>
      </c>
      <c r="B431" s="16" t="n">
        <v>430</v>
      </c>
      <c r="C431" s="143" t="s">
        <v>125</v>
      </c>
      <c r="D431" s="143" t="s">
        <v>126</v>
      </c>
      <c r="E431" s="143" t="s">
        <v>127</v>
      </c>
      <c r="F431" s="143" t="s">
        <v>150</v>
      </c>
      <c r="G431" s="143" t="s">
        <v>150</v>
      </c>
      <c r="H431" s="144" t="s">
        <v>129</v>
      </c>
      <c r="I431" s="143" t="s">
        <v>94</v>
      </c>
      <c r="J431" s="163"/>
      <c r="K431" s="163"/>
      <c r="L431" s="139"/>
      <c r="M431" s="139"/>
      <c r="N431" s="139"/>
      <c r="O431" s="16"/>
      <c r="P431" s="16"/>
      <c r="Q431" s="16"/>
      <c r="R431" s="164"/>
      <c r="S431" s="145" t="s">
        <v>120</v>
      </c>
      <c r="T431" s="145"/>
      <c r="U431" s="146"/>
      <c r="V431" s="146" t="s">
        <v>119</v>
      </c>
      <c r="W431" s="140"/>
      <c r="X431" s="140"/>
      <c r="Y431" s="145"/>
      <c r="Z431" s="145"/>
      <c r="AA431" s="145"/>
      <c r="AB431" s="147"/>
      <c r="AC431" s="147"/>
      <c r="AD431" s="147"/>
      <c r="AE431" s="147"/>
      <c r="AF431" s="147"/>
      <c r="AG431" s="147"/>
      <c r="AH431" s="147"/>
      <c r="AI431" s="16"/>
      <c r="AJ431" s="17" t="n">
        <v>1</v>
      </c>
      <c r="AK431" s="17" t="n">
        <v>1</v>
      </c>
      <c r="AL431" s="17" t="n">
        <v>1</v>
      </c>
      <c r="AM431" s="17" t="n">
        <f aca="false">COUNTIF(S431:AH431,"y")</f>
        <v>0</v>
      </c>
      <c r="AN431" s="142" t="n">
        <f aca="false">SUM(AJ431:AL431)</f>
        <v>3</v>
      </c>
      <c r="AO431" s="16" t="n">
        <f aca="false">SUM(AJ431:AM431)</f>
        <v>3</v>
      </c>
    </row>
    <row r="432" customFormat="false" ht="16" hidden="false" customHeight="false" outlineLevel="0" collapsed="false">
      <c r="A432" s="16" t="s">
        <v>602</v>
      </c>
      <c r="B432" s="16" t="n">
        <v>431</v>
      </c>
      <c r="C432" s="162" t="s">
        <v>125</v>
      </c>
      <c r="D432" s="162" t="s">
        <v>131</v>
      </c>
      <c r="E432" s="162" t="s">
        <v>127</v>
      </c>
      <c r="F432" s="143" t="s">
        <v>128</v>
      </c>
      <c r="G432" s="143" t="s">
        <v>128</v>
      </c>
      <c r="H432" s="169" t="s">
        <v>129</v>
      </c>
      <c r="I432" s="136"/>
      <c r="J432" s="138"/>
      <c r="K432" s="138"/>
      <c r="L432" s="139"/>
      <c r="M432" s="139"/>
      <c r="N432" s="139"/>
      <c r="O432" s="16"/>
      <c r="P432" s="16"/>
      <c r="Q432" s="16" t="s">
        <v>603</v>
      </c>
      <c r="R432" s="136"/>
      <c r="S432" s="145"/>
      <c r="T432" s="145" t="s">
        <v>119</v>
      </c>
      <c r="U432" s="146"/>
      <c r="V432" s="146"/>
      <c r="W432" s="140" t="s">
        <v>119</v>
      </c>
      <c r="X432" s="140"/>
      <c r="Y432" s="145"/>
      <c r="Z432" s="145"/>
      <c r="AA432" s="145"/>
      <c r="AB432" s="147"/>
      <c r="AC432" s="147"/>
      <c r="AD432" s="147"/>
      <c r="AE432" s="147"/>
      <c r="AF432" s="147"/>
      <c r="AG432" s="147"/>
      <c r="AH432" s="147"/>
      <c r="AI432" s="16"/>
      <c r="AJ432" s="17" t="n">
        <v>3</v>
      </c>
      <c r="AK432" s="17"/>
      <c r="AL432" s="17" t="n">
        <v>1</v>
      </c>
      <c r="AM432" s="17" t="n">
        <f aca="false">COUNTIF(S432:AH432,"y")</f>
        <v>0</v>
      </c>
      <c r="AN432" s="142" t="n">
        <f aca="false">SUM(AJ432:AL432)</f>
        <v>4</v>
      </c>
      <c r="AO432" s="16" t="n">
        <f aca="false">SUM(AJ432:AM432)</f>
        <v>4</v>
      </c>
    </row>
    <row r="433" customFormat="false" ht="16" hidden="false" customHeight="false" outlineLevel="0" collapsed="false">
      <c r="A433" s="16" t="s">
        <v>604</v>
      </c>
      <c r="B433" s="16" t="n">
        <v>432</v>
      </c>
      <c r="C433" s="165" t="s">
        <v>125</v>
      </c>
      <c r="D433" s="165" t="s">
        <v>126</v>
      </c>
      <c r="E433" s="165" t="s">
        <v>127</v>
      </c>
      <c r="F433" s="165" t="n">
        <v>14</v>
      </c>
      <c r="G433" s="165" t="s">
        <v>154</v>
      </c>
      <c r="H433" s="166" t="s">
        <v>27</v>
      </c>
      <c r="I433" s="136"/>
      <c r="J433" s="138"/>
      <c r="K433" s="138"/>
      <c r="L433" s="139"/>
      <c r="M433" s="139"/>
      <c r="N433" s="139"/>
      <c r="O433" s="155" t="n">
        <v>43446</v>
      </c>
      <c r="P433" s="16"/>
      <c r="Q433" s="16"/>
      <c r="R433" s="136"/>
      <c r="S433" s="145" t="s">
        <v>120</v>
      </c>
      <c r="T433" s="145"/>
      <c r="U433" s="146"/>
      <c r="V433" s="146" t="s">
        <v>119</v>
      </c>
      <c r="W433" s="140"/>
      <c r="X433" s="140"/>
      <c r="Y433" s="145"/>
      <c r="Z433" s="145"/>
      <c r="AA433" s="145"/>
      <c r="AB433" s="147"/>
      <c r="AC433" s="147"/>
      <c r="AD433" s="147"/>
      <c r="AE433" s="147"/>
      <c r="AF433" s="147"/>
      <c r="AG433" s="147"/>
      <c r="AH433" s="147"/>
      <c r="AI433" s="16"/>
      <c r="AJ433" s="17" t="n">
        <v>2</v>
      </c>
      <c r="AK433" s="17" t="n">
        <v>1</v>
      </c>
      <c r="AL433" s="17"/>
      <c r="AM433" s="17" t="n">
        <f aca="false">COUNTIF(S433:AH433,"y")</f>
        <v>0</v>
      </c>
      <c r="AN433" s="142" t="n">
        <f aca="false">SUM(AJ433:AL433)</f>
        <v>3</v>
      </c>
      <c r="AO433" s="16" t="n">
        <f aca="false">SUM(AJ433:AM433)</f>
        <v>3</v>
      </c>
    </row>
    <row r="434" customFormat="false" ht="16" hidden="false" customHeight="false" outlineLevel="0" collapsed="false">
      <c r="A434" s="160" t="s">
        <v>605</v>
      </c>
      <c r="B434" s="16"/>
      <c r="C434" s="162" t="s">
        <v>125</v>
      </c>
      <c r="D434" s="162" t="s">
        <v>126</v>
      </c>
      <c r="E434" s="162" t="s">
        <v>132</v>
      </c>
      <c r="F434" s="162" t="n">
        <v>8</v>
      </c>
      <c r="G434" s="162" t="s">
        <v>148</v>
      </c>
      <c r="H434" s="162" t="s">
        <v>27</v>
      </c>
      <c r="I434" s="16"/>
      <c r="J434" s="161"/>
      <c r="K434" s="161"/>
      <c r="L434" s="138"/>
      <c r="M434" s="138"/>
      <c r="N434" s="138"/>
      <c r="O434" s="155" t="n">
        <v>43440</v>
      </c>
      <c r="P434" s="136"/>
      <c r="Q434" s="136"/>
      <c r="R434" s="136"/>
      <c r="S434" s="145"/>
      <c r="T434" s="145"/>
      <c r="U434" s="145"/>
      <c r="V434" s="145"/>
      <c r="W434" s="146"/>
      <c r="X434" s="146"/>
      <c r="Y434" s="146"/>
      <c r="Z434" s="146"/>
      <c r="AA434" s="145"/>
      <c r="AB434" s="147"/>
      <c r="AC434" s="147"/>
      <c r="AD434" s="147"/>
      <c r="AE434" s="151"/>
      <c r="AF434" s="151"/>
      <c r="AG434" s="151"/>
      <c r="AH434" s="151"/>
      <c r="AI434" s="16"/>
      <c r="AJ434" s="17"/>
      <c r="AK434" s="17"/>
      <c r="AL434" s="17"/>
      <c r="AM434" s="17"/>
      <c r="AN434" s="142"/>
      <c r="AO434" s="16"/>
    </row>
    <row r="435" customFormat="false" ht="16" hidden="false" customHeight="false" outlineLevel="0" collapsed="false">
      <c r="A435" s="136" t="s">
        <v>606</v>
      </c>
      <c r="B435" s="16"/>
      <c r="C435" s="162" t="s">
        <v>125</v>
      </c>
      <c r="D435" s="162" t="s">
        <v>126</v>
      </c>
      <c r="E435" s="162" t="s">
        <v>132</v>
      </c>
      <c r="F435" s="162" t="n">
        <v>8</v>
      </c>
      <c r="G435" s="162" t="s">
        <v>148</v>
      </c>
      <c r="H435" s="162" t="s">
        <v>27</v>
      </c>
      <c r="I435" s="136"/>
      <c r="J435" s="161"/>
      <c r="K435" s="161"/>
      <c r="L435" s="179"/>
      <c r="M435" s="138"/>
      <c r="N435" s="138"/>
      <c r="O435" s="155" t="n">
        <v>43440</v>
      </c>
      <c r="P435" s="136"/>
      <c r="Q435" s="136"/>
      <c r="R435" s="152"/>
      <c r="S435" s="145"/>
      <c r="T435" s="145"/>
      <c r="U435" s="145"/>
      <c r="V435" s="145"/>
      <c r="W435" s="146"/>
      <c r="X435" s="146"/>
      <c r="Y435" s="146"/>
      <c r="Z435" s="146"/>
      <c r="AA435" s="145"/>
      <c r="AB435" s="147"/>
      <c r="AC435" s="147"/>
      <c r="AD435" s="147"/>
      <c r="AE435" s="151"/>
      <c r="AF435" s="151"/>
      <c r="AG435" s="151"/>
      <c r="AH435" s="151"/>
      <c r="AI435" s="16"/>
      <c r="AJ435" s="17"/>
      <c r="AK435" s="17"/>
      <c r="AL435" s="17"/>
      <c r="AM435" s="17"/>
      <c r="AN435" s="142"/>
      <c r="AO435" s="16"/>
    </row>
    <row r="436" customFormat="false" ht="16" hidden="false" customHeight="false" outlineLevel="0" collapsed="false">
      <c r="A436" s="136" t="s">
        <v>607</v>
      </c>
      <c r="B436" s="16"/>
      <c r="C436" s="153"/>
      <c r="D436" s="153"/>
      <c r="E436" s="153"/>
      <c r="F436" s="153"/>
      <c r="G436" s="153"/>
      <c r="H436" s="154"/>
      <c r="I436" s="136"/>
      <c r="J436" s="161"/>
      <c r="K436" s="161"/>
      <c r="L436" s="138"/>
      <c r="M436" s="138"/>
      <c r="N436" s="138"/>
      <c r="O436" s="136"/>
      <c r="P436" s="136"/>
      <c r="Q436" s="136"/>
      <c r="R436" s="152"/>
      <c r="S436" s="145"/>
      <c r="T436" s="145"/>
      <c r="U436" s="145"/>
      <c r="V436" s="145"/>
      <c r="W436" s="146"/>
      <c r="X436" s="146"/>
      <c r="Y436" s="146"/>
      <c r="Z436" s="146"/>
      <c r="AA436" s="145"/>
      <c r="AB436" s="147"/>
      <c r="AC436" s="147"/>
      <c r="AD436" s="147"/>
      <c r="AE436" s="151"/>
      <c r="AF436" s="151"/>
      <c r="AG436" s="151"/>
      <c r="AH436" s="151"/>
      <c r="AI436" s="16"/>
      <c r="AJ436" s="17"/>
      <c r="AK436" s="17"/>
      <c r="AL436" s="17"/>
      <c r="AM436" s="17"/>
      <c r="AN436" s="142"/>
      <c r="AO43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350" activePane="bottomRight" state="frozen"/>
      <selection pane="topLeft" activeCell="A1" activeCellId="0" sqref="A1"/>
      <selection pane="topRight" activeCell="B1" activeCellId="0" sqref="B1"/>
      <selection pane="bottomLeft" activeCell="A350" activeCellId="0" sqref="A350"/>
      <selection pane="bottomRight" activeCell="S359" activeCellId="0" sqref="S359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2"/>
    <col collapsed="false" customWidth="true" hidden="false" outlineLevel="0" max="3" min="3" style="2" width="6.5"/>
    <col collapsed="false" customWidth="true" hidden="false" outlineLevel="0" max="4" min="4" style="2" width="8.34"/>
    <col collapsed="false" customWidth="true" hidden="false" outlineLevel="0" max="5" min="5" style="0" width="5.33"/>
    <col collapsed="false" customWidth="true" hidden="false" outlineLevel="0" max="6" min="6" style="0" width="4.33"/>
    <col collapsed="false" customWidth="true" hidden="false" outlineLevel="0" max="7" min="7" style="2" width="4.33"/>
    <col collapsed="false" customWidth="true" hidden="false" outlineLevel="0" max="8" min="8" style="2" width="4"/>
    <col collapsed="false" customWidth="true" hidden="false" outlineLevel="0" max="9" min="9" style="0" width="5.33"/>
    <col collapsed="false" customWidth="true" hidden="false" outlineLevel="0" max="10" min="10" style="0" width="6"/>
    <col collapsed="false" customWidth="true" hidden="false" outlineLevel="0" max="11" min="11" style="0" width="10.17"/>
    <col collapsed="false" customWidth="true" hidden="false" outlineLevel="0" max="12" min="12" style="0" width="9.34"/>
    <col collapsed="false" customWidth="true" hidden="false" outlineLevel="0" max="13" min="13" style="0" width="11.16"/>
    <col collapsed="false" customWidth="true" hidden="false" outlineLevel="0" max="14" min="14" style="0" width="11.66"/>
    <col collapsed="false" customWidth="true" hidden="false" outlineLevel="0" max="15" min="15" style="0" width="12.33"/>
    <col collapsed="false" customWidth="true" hidden="false" outlineLevel="0" max="17" min="16" style="2" width="16.5"/>
    <col collapsed="false" customWidth="true" hidden="false" outlineLevel="0" max="18" min="18" style="128" width="14"/>
    <col collapsed="false" customWidth="true" hidden="false" outlineLevel="0" max="19" min="19" style="0" width="6.16"/>
    <col collapsed="false" customWidth="true" hidden="false" outlineLevel="0" max="20" min="20" style="131" width="2.5"/>
    <col collapsed="false" customWidth="true" hidden="false" outlineLevel="0" max="21" min="21" style="129" width="19.83"/>
    <col collapsed="false" customWidth="true" hidden="false" outlineLevel="0" max="22" min="22" style="130" width="14.16"/>
    <col collapsed="false" customWidth="true" hidden="false" outlineLevel="0" max="23" min="23" style="130" width="10.33"/>
    <col collapsed="false" customWidth="true" hidden="false" outlineLevel="0" max="24" min="24" style="130" width="17"/>
    <col collapsed="false" customWidth="true" hidden="false" outlineLevel="0" max="25" min="25" style="130" width="11.66"/>
    <col collapsed="false" customWidth="true" hidden="false" outlineLevel="0" max="26" min="26" style="0" width="20.33"/>
    <col collapsed="false" customWidth="true" hidden="false" outlineLevel="0" max="27" min="27" style="189" width="13.5"/>
    <col collapsed="false" customWidth="true" hidden="false" outlineLevel="0" max="29" min="28" style="190" width="13.5"/>
    <col collapsed="false" customWidth="true" hidden="false" outlineLevel="0" max="31" min="30" style="0" width="13.5"/>
    <col collapsed="false" customWidth="true" hidden="false" outlineLevel="0" max="32" min="32" style="191" width="13.5"/>
    <col collapsed="false" customWidth="true" hidden="false" outlineLevel="0" max="33" min="33" style="191" width="13.66"/>
    <col collapsed="false" customWidth="true" hidden="false" outlineLevel="0" max="35" min="34" style="0" width="13.5"/>
    <col collapsed="false" customWidth="true" hidden="false" outlineLevel="0" max="48" min="37" style="0" width="23.17"/>
    <col collapsed="false" customWidth="true" hidden="false" outlineLevel="0" max="49" min="49" style="0" width="21.66"/>
    <col collapsed="false" customWidth="true" hidden="false" outlineLevel="0" max="50" min="50" style="0" width="28.33"/>
    <col collapsed="false" customWidth="true" hidden="false" outlineLevel="0" max="51" min="51" style="94" width="32"/>
    <col collapsed="false" customWidth="true" hidden="false" outlineLevel="0" max="52" min="52" style="192" width="15.67"/>
    <col collapsed="false" customWidth="true" hidden="false" outlineLevel="0" max="53" min="53" style="192" width="17.67"/>
    <col collapsed="false" customWidth="true" hidden="false" outlineLevel="0" max="54" min="54" style="192" width="21.66"/>
    <col collapsed="false" customWidth="true" hidden="false" outlineLevel="0" max="56" min="55" style="0" width="8.5"/>
    <col collapsed="false" customWidth="true" hidden="false" outlineLevel="0" max="57" min="57" style="192" width="8.5"/>
    <col collapsed="false" customWidth="true" hidden="false" outlineLevel="0" max="58" min="58" style="192" width="15.67"/>
    <col collapsed="false" customWidth="true" hidden="false" outlineLevel="0" max="61" min="59" style="192" width="16.84"/>
    <col collapsed="false" customWidth="true" hidden="false" outlineLevel="0" max="62" min="62" style="192" width="20.33"/>
    <col collapsed="false" customWidth="true" hidden="false" outlineLevel="0" max="63" min="63" style="192" width="8.5"/>
    <col collapsed="false" customWidth="true" hidden="false" outlineLevel="0" max="64" min="64" style="0" width="18.16"/>
    <col collapsed="false" customWidth="true" hidden="false" outlineLevel="0" max="65" min="65" style="131" width="7"/>
    <col collapsed="false" customWidth="true" hidden="false" outlineLevel="0" max="69" min="66" style="131" width="5.66"/>
    <col collapsed="false" customWidth="true" hidden="false" outlineLevel="0" max="70" min="70" style="0" width="5.66"/>
    <col collapsed="false" customWidth="true" hidden="false" outlineLevel="0" max="76" min="76" style="2" width="22.17"/>
  </cols>
  <sheetData>
    <row r="1" customFormat="false" ht="17" hidden="false" customHeight="false" outlineLevel="0" collapsed="false">
      <c r="A1" s="16" t="s">
        <v>608</v>
      </c>
      <c r="B1" s="16"/>
      <c r="C1" s="17" t="s">
        <v>609</v>
      </c>
      <c r="D1" s="17" t="s">
        <v>610</v>
      </c>
      <c r="E1" s="16" t="s">
        <v>611</v>
      </c>
      <c r="F1" s="16"/>
      <c r="G1" s="17" t="s">
        <v>612</v>
      </c>
      <c r="H1" s="17" t="s">
        <v>613</v>
      </c>
      <c r="I1" s="16" t="s">
        <v>614</v>
      </c>
      <c r="J1" s="16" t="s">
        <v>615</v>
      </c>
      <c r="K1" s="16" t="s">
        <v>616</v>
      </c>
      <c r="L1" s="16" t="s">
        <v>617</v>
      </c>
      <c r="M1" s="16" t="s">
        <v>89</v>
      </c>
      <c r="N1" s="16" t="s">
        <v>90</v>
      </c>
      <c r="O1" s="16" t="s">
        <v>91</v>
      </c>
      <c r="P1" s="17" t="s">
        <v>92</v>
      </c>
      <c r="Q1" s="17" t="s">
        <v>92</v>
      </c>
      <c r="R1" s="135" t="s">
        <v>93</v>
      </c>
      <c r="S1" s="136" t="s">
        <v>94</v>
      </c>
      <c r="T1" s="136"/>
      <c r="U1" s="137" t="s">
        <v>95</v>
      </c>
      <c r="V1" s="138" t="s">
        <v>96</v>
      </c>
      <c r="W1" s="139" t="s">
        <v>97</v>
      </c>
      <c r="X1" s="139" t="s">
        <v>98</v>
      </c>
      <c r="Y1" s="139" t="s">
        <v>99</v>
      </c>
      <c r="Z1" s="17" t="s">
        <v>618</v>
      </c>
      <c r="AA1" s="193" t="s">
        <v>619</v>
      </c>
      <c r="AB1" s="194" t="s">
        <v>620</v>
      </c>
      <c r="AC1" s="194" t="s">
        <v>621</v>
      </c>
      <c r="AD1" s="135" t="s">
        <v>102</v>
      </c>
      <c r="AE1" s="135" t="s">
        <v>622</v>
      </c>
      <c r="AF1" s="195" t="s">
        <v>623</v>
      </c>
      <c r="AG1" s="195" t="s">
        <v>624</v>
      </c>
      <c r="AH1" s="16" t="s">
        <v>102</v>
      </c>
      <c r="AI1" s="16" t="s">
        <v>102</v>
      </c>
      <c r="AK1" s="196" t="s">
        <v>625</v>
      </c>
      <c r="AL1" s="197" t="s">
        <v>626</v>
      </c>
      <c r="AM1" s="198" t="s">
        <v>627</v>
      </c>
      <c r="AN1" s="199" t="s">
        <v>628</v>
      </c>
      <c r="AO1" s="196" t="s">
        <v>629</v>
      </c>
      <c r="AP1" s="200" t="s">
        <v>630</v>
      </c>
      <c r="AQ1" s="198" t="s">
        <v>631</v>
      </c>
      <c r="AR1" s="201" t="s">
        <v>632</v>
      </c>
      <c r="AS1" s="202" t="s">
        <v>633</v>
      </c>
      <c r="AT1" s="203" t="s">
        <v>634</v>
      </c>
      <c r="AU1" s="204" t="s">
        <v>635</v>
      </c>
      <c r="AV1" s="205" t="s">
        <v>636</v>
      </c>
      <c r="AW1" s="0" t="s">
        <v>637</v>
      </c>
      <c r="AX1" s="0" t="s">
        <v>638</v>
      </c>
      <c r="AY1" s="206" t="s">
        <v>639</v>
      </c>
      <c r="AZ1" s="207" t="s">
        <v>640</v>
      </c>
      <c r="BA1" s="208" t="s">
        <v>641</v>
      </c>
      <c r="BB1" s="209" t="s">
        <v>642</v>
      </c>
      <c r="BC1" s="0" t="s">
        <v>643</v>
      </c>
      <c r="BD1" s="0" t="s">
        <v>644</v>
      </c>
      <c r="BE1" s="209" t="s">
        <v>645</v>
      </c>
      <c r="BF1" s="210" t="s">
        <v>646</v>
      </c>
      <c r="BG1" s="210" t="s">
        <v>647</v>
      </c>
      <c r="BH1" s="210" t="s">
        <v>648</v>
      </c>
      <c r="BI1" s="210" t="s">
        <v>649</v>
      </c>
      <c r="BJ1" s="210" t="s">
        <v>650</v>
      </c>
      <c r="BK1" s="209"/>
      <c r="BL1" s="16" t="s">
        <v>651</v>
      </c>
      <c r="BM1" s="136" t="s">
        <v>652</v>
      </c>
      <c r="BN1" s="211" t="s">
        <v>653</v>
      </c>
      <c r="BO1" s="212" t="s">
        <v>654</v>
      </c>
      <c r="BP1" s="213" t="s">
        <v>655</v>
      </c>
      <c r="BQ1" s="213" t="s">
        <v>656</v>
      </c>
      <c r="BR1" s="37" t="s">
        <v>657</v>
      </c>
      <c r="BS1" s="210" t="s">
        <v>658</v>
      </c>
      <c r="BT1" s="210" t="s">
        <v>659</v>
      </c>
      <c r="BU1" s="210" t="s">
        <v>660</v>
      </c>
      <c r="BV1" s="210" t="s">
        <v>661</v>
      </c>
      <c r="BW1" s="210" t="s">
        <v>662</v>
      </c>
      <c r="BX1" s="214" t="s">
        <v>663</v>
      </c>
    </row>
    <row r="2" customFormat="false" ht="16" hidden="false" customHeight="false" outlineLevel="0" collapsed="false">
      <c r="A2" s="16" t="s">
        <v>206</v>
      </c>
      <c r="B2" s="16" t="str">
        <f aca="false">IF(OR(A2=A1,A2=A3),"same",".")</f>
        <v>.</v>
      </c>
      <c r="C2" s="17" t="s">
        <v>206</v>
      </c>
      <c r="D2" s="17" t="n">
        <v>56</v>
      </c>
      <c r="E2" s="16"/>
      <c r="F2" s="16"/>
      <c r="G2" s="17" t="n">
        <v>7</v>
      </c>
      <c r="H2" s="17" t="n">
        <v>3</v>
      </c>
      <c r="I2" s="17" t="n">
        <v>1</v>
      </c>
      <c r="J2" s="17" t="n">
        <v>1</v>
      </c>
      <c r="K2" s="17" t="n">
        <v>8</v>
      </c>
      <c r="L2" s="17" t="n">
        <v>29</v>
      </c>
      <c r="M2" s="153" t="s">
        <v>125</v>
      </c>
      <c r="N2" s="153" t="s">
        <v>126</v>
      </c>
      <c r="O2" s="153" t="s">
        <v>132</v>
      </c>
      <c r="P2" s="153" t="n">
        <v>2</v>
      </c>
      <c r="Q2" s="153" t="s">
        <v>207</v>
      </c>
      <c r="R2" s="154" t="s">
        <v>664</v>
      </c>
      <c r="S2" s="136"/>
      <c r="T2" s="136"/>
      <c r="U2" s="138"/>
      <c r="V2" s="138"/>
      <c r="W2" s="139"/>
      <c r="X2" s="139"/>
      <c r="Y2" s="139"/>
      <c r="Z2" s="155" t="n">
        <v>43434</v>
      </c>
      <c r="AA2" s="215" t="n">
        <v>0.588888888888889</v>
      </c>
      <c r="AB2" s="216" t="n">
        <v>5</v>
      </c>
      <c r="AC2" s="216" t="n">
        <v>5</v>
      </c>
      <c r="AD2" s="217"/>
      <c r="AE2" s="217"/>
      <c r="AF2" s="218"/>
      <c r="AG2" s="218"/>
      <c r="AH2" s="217"/>
      <c r="AI2" s="172"/>
      <c r="AK2" s="0" t="n">
        <v>0.112</v>
      </c>
      <c r="AW2" s="192" t="n">
        <f aca="false">IF(AV2&gt;0,AV2,IF(AU2&gt;0,AU2,IF(AT2&gt;0,AT2,IF(AS2&gt;0,AS2,IF(AR2&gt;0,AR2,IF(AQ2&gt;0,AQ2,IF(AP2&gt;0,AP2,IF(AO2&gt;0,AO2,IF(AN2&gt;0,AN2,IF(AM2&gt;0,AM2,IF(AL2&gt;0,AL2,IF(AK2&gt;0,AK2))))))))))))</f>
        <v>0.112</v>
      </c>
      <c r="AX2" s="219" t="n">
        <f aca="false">IF(AW2&gt;0,AW2*10/(BB2),"")</f>
        <v>1.12</v>
      </c>
      <c r="AZ2" s="220" t="n">
        <f aca="false">AB2+AC2</f>
        <v>10</v>
      </c>
      <c r="BA2" s="220" t="n">
        <v>10</v>
      </c>
      <c r="BB2" s="192" t="n">
        <f aca="false">BA2/AZ2</f>
        <v>1</v>
      </c>
      <c r="BD2" s="0" t="str">
        <f aca="false">IF(BC2&gt;0,BC2/AZ2,"")</f>
        <v/>
      </c>
      <c r="BL2" s="16"/>
      <c r="BM2" s="136"/>
      <c r="BN2" s="221"/>
      <c r="BO2" s="221"/>
      <c r="BP2" s="221"/>
      <c r="BQ2" s="221"/>
      <c r="BR2" s="0" t="str">
        <f aca="false">IF(BQ2&gt;0,BQ2/BN2,"")</f>
        <v/>
      </c>
    </row>
    <row r="3" customFormat="false" ht="16" hidden="false" customHeight="false" outlineLevel="0" collapsed="false">
      <c r="A3" s="16" t="s">
        <v>208</v>
      </c>
      <c r="B3" s="16" t="str">
        <f aca="false">IF(OR(A3=A2,A3=A4),"same",".")</f>
        <v>.</v>
      </c>
      <c r="C3" s="17" t="s">
        <v>208</v>
      </c>
      <c r="D3" s="17" t="n">
        <v>57</v>
      </c>
      <c r="E3" s="16"/>
      <c r="F3" s="16"/>
      <c r="G3" s="17" t="n">
        <v>7</v>
      </c>
      <c r="H3" s="17" t="n">
        <v>5</v>
      </c>
      <c r="I3" s="17" t="n">
        <v>1</v>
      </c>
      <c r="J3" s="17" t="n">
        <v>1</v>
      </c>
      <c r="K3" s="17" t="n">
        <v>9</v>
      </c>
      <c r="L3" s="17" t="n">
        <v>28</v>
      </c>
      <c r="M3" s="153" t="s">
        <v>125</v>
      </c>
      <c r="N3" s="153" t="s">
        <v>131</v>
      </c>
      <c r="O3" s="153" t="s">
        <v>132</v>
      </c>
      <c r="P3" s="153" t="n">
        <v>2</v>
      </c>
      <c r="Q3" s="153" t="s">
        <v>207</v>
      </c>
      <c r="R3" s="154" t="s">
        <v>664</v>
      </c>
      <c r="S3" s="136"/>
      <c r="T3" s="136"/>
      <c r="U3" s="138"/>
      <c r="V3" s="138"/>
      <c r="W3" s="139"/>
      <c r="X3" s="139"/>
      <c r="Y3" s="139"/>
      <c r="Z3" s="155" t="n">
        <v>43434</v>
      </c>
      <c r="AA3" s="215" t="n">
        <v>0.595138888888889</v>
      </c>
      <c r="AB3" s="216" t="n">
        <v>5</v>
      </c>
      <c r="AC3" s="216" t="n">
        <v>5</v>
      </c>
      <c r="AD3" s="217"/>
      <c r="AE3" s="217"/>
      <c r="AF3" s="218"/>
      <c r="AG3" s="218"/>
      <c r="AH3" s="217"/>
      <c r="AI3" s="172"/>
      <c r="AK3" s="0" t="n">
        <v>0.154</v>
      </c>
      <c r="AW3" s="192" t="n">
        <f aca="false">IF(AV3&gt;0,AV3,IF(AU3&gt;0,AU3,IF(AT3&gt;0,AT3,IF(AS3&gt;0,AS3,IF(AR3&gt;0,AR3,IF(AQ3&gt;0,AQ3,IF(AP3&gt;0,AP3,IF(AO3&gt;0,AO3,IF(AN3&gt;0,AN3,IF(AM3&gt;0,AM3,IF(AL3&gt;0,AL3,IF(AK3&gt;0,AK3))))))))))))</f>
        <v>0.154</v>
      </c>
      <c r="AX3" s="219" t="n">
        <f aca="false">IF(AW3&gt;0,AW3*10/(BB3),"")</f>
        <v>1.49514563106796</v>
      </c>
      <c r="AZ3" s="220" t="n">
        <f aca="false">AB3+AC3</f>
        <v>10</v>
      </c>
      <c r="BA3" s="192" t="n">
        <v>10.3</v>
      </c>
      <c r="BB3" s="192" t="n">
        <f aca="false">BA3/AZ3</f>
        <v>1.03</v>
      </c>
      <c r="BD3" s="0" t="str">
        <f aca="false">IF(BC3&gt;0,BC3/AZ3,"")</f>
        <v/>
      </c>
      <c r="BL3" s="16"/>
      <c r="BM3" s="136"/>
      <c r="BN3" s="221"/>
      <c r="BO3" s="221"/>
      <c r="BP3" s="221"/>
      <c r="BQ3" s="221"/>
      <c r="BR3" s="0" t="str">
        <f aca="false">IF(BQ3&gt;0,BQ3/BN3,"")</f>
        <v/>
      </c>
    </row>
    <row r="4" customFormat="false" ht="16" hidden="false" customHeight="false" outlineLevel="0" collapsed="false">
      <c r="A4" s="16" t="s">
        <v>255</v>
      </c>
      <c r="B4" s="16" t="str">
        <f aca="false">IF(OR(A4=A3,A4=A5),"same",".")</f>
        <v>.</v>
      </c>
      <c r="C4" s="17" t="s">
        <v>255</v>
      </c>
      <c r="D4" s="17" t="n">
        <v>104</v>
      </c>
      <c r="E4" s="16"/>
      <c r="F4" s="16"/>
      <c r="G4" s="17" t="n">
        <v>12</v>
      </c>
      <c r="H4" s="17" t="n">
        <v>9</v>
      </c>
      <c r="I4" s="17" t="n">
        <v>2</v>
      </c>
      <c r="J4" s="17" t="n">
        <v>1</v>
      </c>
      <c r="K4" s="17" t="n">
        <v>4</v>
      </c>
      <c r="L4" s="17" t="n">
        <v>1</v>
      </c>
      <c r="M4" s="153" t="s">
        <v>125</v>
      </c>
      <c r="N4" s="153" t="s">
        <v>126</v>
      </c>
      <c r="O4" s="153" t="s">
        <v>132</v>
      </c>
      <c r="P4" s="153" t="n">
        <v>2</v>
      </c>
      <c r="Q4" s="153" t="s">
        <v>207</v>
      </c>
      <c r="R4" s="154" t="s">
        <v>664</v>
      </c>
      <c r="S4" s="136"/>
      <c r="T4" s="136"/>
      <c r="U4" s="138"/>
      <c r="V4" s="138"/>
      <c r="W4" s="139"/>
      <c r="X4" s="139"/>
      <c r="Y4" s="139"/>
      <c r="Z4" s="155" t="n">
        <v>43434</v>
      </c>
      <c r="AA4" s="215" t="n">
        <v>0.6</v>
      </c>
      <c r="AB4" s="216" t="n">
        <v>3</v>
      </c>
      <c r="AC4" s="216" t="n">
        <v>4</v>
      </c>
      <c r="AD4" s="217"/>
      <c r="AE4" s="217"/>
      <c r="AF4" s="218"/>
      <c r="AG4" s="218"/>
      <c r="AH4" s="217"/>
      <c r="AI4" s="172"/>
      <c r="AK4" s="0" t="n">
        <v>0.135714285714286</v>
      </c>
      <c r="AW4" s="192" t="n">
        <f aca="false">IF(AV4&gt;0,AV4,IF(AU4&gt;0,AU4,IF(AT4&gt;0,AT4,IF(AS4&gt;0,AS4,IF(AR4&gt;0,AR4,IF(AQ4&gt;0,AQ4,IF(AP4&gt;0,AP4,IF(AO4&gt;0,AO4,IF(AN4&gt;0,AN4,IF(AM4&gt;0,AM4,IF(AL4&gt;0,AL4,IF(AK4&gt;0,AK4))))))))))))</f>
        <v>0.135714285714286</v>
      </c>
      <c r="AX4" s="219" t="n">
        <f aca="false">IF(AW4&gt;0,AW4*10/(BB4),"")</f>
        <v>1.28378378378378</v>
      </c>
      <c r="AZ4" s="220" t="n">
        <f aca="false">AB4+AC4</f>
        <v>7</v>
      </c>
      <c r="BA4" s="220" t="n">
        <v>7.4</v>
      </c>
      <c r="BB4" s="192" t="n">
        <f aca="false">BA4/AZ4</f>
        <v>1.05714285714286</v>
      </c>
      <c r="BD4" s="0" t="str">
        <f aca="false">IF(BC4&gt;0,BC4/AZ4,"")</f>
        <v/>
      </c>
      <c r="BL4" s="16"/>
      <c r="BM4" s="136"/>
      <c r="BN4" s="221"/>
      <c r="BO4" s="221"/>
      <c r="BP4" s="221"/>
      <c r="BQ4" s="221"/>
      <c r="BR4" s="0" t="str">
        <f aca="false">IF(BQ4&gt;0,BQ4/BN4,"")</f>
        <v/>
      </c>
    </row>
    <row r="5" customFormat="false" ht="16" hidden="false" customHeight="false" outlineLevel="0" collapsed="false">
      <c r="A5" s="16" t="s">
        <v>288</v>
      </c>
      <c r="B5" s="16" t="str">
        <f aca="false">IF(OR(A5=A4,A5=A6),"same",".")</f>
        <v>.</v>
      </c>
      <c r="C5" s="17" t="s">
        <v>288</v>
      </c>
      <c r="D5" s="17" t="n">
        <v>135</v>
      </c>
      <c r="E5" s="16"/>
      <c r="F5" s="16"/>
      <c r="G5" s="17" t="n">
        <v>15</v>
      </c>
      <c r="H5" s="17" t="n">
        <v>17</v>
      </c>
      <c r="I5" s="17" t="n">
        <v>2</v>
      </c>
      <c r="J5" s="17" t="n">
        <v>1</v>
      </c>
      <c r="K5" s="17" t="n">
        <v>13</v>
      </c>
      <c r="L5" s="17" t="n">
        <v>10</v>
      </c>
      <c r="M5" s="153" t="s">
        <v>125</v>
      </c>
      <c r="N5" s="153" t="s">
        <v>131</v>
      </c>
      <c r="O5" s="153" t="s">
        <v>132</v>
      </c>
      <c r="P5" s="153" t="n">
        <v>2</v>
      </c>
      <c r="Q5" s="153" t="s">
        <v>207</v>
      </c>
      <c r="R5" s="154" t="s">
        <v>664</v>
      </c>
      <c r="S5" s="136"/>
      <c r="T5" s="136"/>
      <c r="U5" s="138"/>
      <c r="V5" s="138"/>
      <c r="W5" s="139"/>
      <c r="X5" s="139"/>
      <c r="Y5" s="139"/>
      <c r="Z5" s="155" t="n">
        <v>43434</v>
      </c>
      <c r="AA5" s="215" t="n">
        <v>0.603472222222222</v>
      </c>
      <c r="AB5" s="216" t="n">
        <v>4</v>
      </c>
      <c r="AC5" s="216" t="n">
        <v>5</v>
      </c>
      <c r="AD5" s="217"/>
      <c r="AE5" s="217"/>
      <c r="AF5" s="218"/>
      <c r="AG5" s="218"/>
      <c r="AH5" s="217"/>
      <c r="AI5" s="172"/>
      <c r="AK5" s="0" t="n">
        <v>0.104</v>
      </c>
      <c r="AW5" s="192" t="n">
        <f aca="false">IF(AV5&gt;0,AV5,IF(AU5&gt;0,AU5,IF(AT5&gt;0,AT5,IF(AS5&gt;0,AS5,IF(AR5&gt;0,AR5,IF(AQ5&gt;0,AQ5,IF(AP5&gt;0,AP5,IF(AO5&gt;0,AO5,IF(AN5&gt;0,AN5,IF(AM5&gt;0,AM5,IF(AL5&gt;0,AL5,IF(AK5&gt;0,AK5))))))))))))</f>
        <v>0.104</v>
      </c>
      <c r="AX5" s="219" t="n">
        <f aca="false">IF(AW5&gt;0,AW5*10/(BB5),"")</f>
        <v>0.8</v>
      </c>
      <c r="AZ5" s="220" t="n">
        <f aca="false">AB5+AC5</f>
        <v>9</v>
      </c>
      <c r="BA5" s="192" t="n">
        <v>11.7</v>
      </c>
      <c r="BB5" s="192" t="n">
        <f aca="false">BA5/AZ5</f>
        <v>1.3</v>
      </c>
      <c r="BD5" s="0" t="str">
        <f aca="false">IF(BC5&gt;0,BC5/AZ5,"")</f>
        <v/>
      </c>
      <c r="BL5" s="16"/>
      <c r="BM5" s="136"/>
      <c r="BN5" s="221"/>
      <c r="BO5" s="221"/>
      <c r="BP5" s="221"/>
      <c r="BQ5" s="221"/>
      <c r="BR5" s="0" t="str">
        <f aca="false">IF(BQ5&gt;0,BQ5/BN5,"")</f>
        <v/>
      </c>
    </row>
    <row r="6" customFormat="false" ht="16" hidden="false" customHeight="false" outlineLevel="0" collapsed="false">
      <c r="A6" s="16" t="s">
        <v>320</v>
      </c>
      <c r="B6" s="16" t="str">
        <f aca="false">IF(OR(A6=A5,A6=A7),"same",".")</f>
        <v>.</v>
      </c>
      <c r="C6" s="164" t="s">
        <v>320</v>
      </c>
      <c r="D6" s="17" t="n">
        <v>165</v>
      </c>
      <c r="E6" s="16"/>
      <c r="F6" s="16"/>
      <c r="G6" s="17" t="n">
        <v>19</v>
      </c>
      <c r="H6" s="17" t="n">
        <v>5</v>
      </c>
      <c r="I6" s="17" t="n">
        <v>3</v>
      </c>
      <c r="J6" s="17" t="n">
        <v>2</v>
      </c>
      <c r="K6" s="17" t="n">
        <v>9</v>
      </c>
      <c r="L6" s="17" t="n">
        <v>10</v>
      </c>
      <c r="M6" s="153" t="s">
        <v>125</v>
      </c>
      <c r="N6" s="153" t="s">
        <v>131</v>
      </c>
      <c r="O6" s="153" t="s">
        <v>132</v>
      </c>
      <c r="P6" s="153" t="n">
        <v>2</v>
      </c>
      <c r="Q6" s="153" t="s">
        <v>207</v>
      </c>
      <c r="R6" s="154" t="s">
        <v>664</v>
      </c>
      <c r="S6" s="152"/>
      <c r="T6" s="152"/>
      <c r="U6" s="161"/>
      <c r="V6" s="161"/>
      <c r="W6" s="138"/>
      <c r="X6" s="138"/>
      <c r="Y6" s="138"/>
      <c r="Z6" s="155" t="n">
        <v>43434</v>
      </c>
      <c r="AA6" s="215" t="n">
        <v>0.608333333333333</v>
      </c>
      <c r="AB6" s="216" t="n">
        <v>4</v>
      </c>
      <c r="AC6" s="216" t="n">
        <v>4</v>
      </c>
      <c r="AD6" s="217"/>
      <c r="AE6" s="217"/>
      <c r="AF6" s="218"/>
      <c r="AG6" s="218"/>
      <c r="AH6" s="217"/>
      <c r="AI6" s="176"/>
      <c r="AK6" s="0" t="n">
        <v>0.1375</v>
      </c>
      <c r="AW6" s="192" t="n">
        <f aca="false">IF(AV6&gt;0,AV6,IF(AU6&gt;0,AU6,IF(AT6&gt;0,AT6,IF(AS6&gt;0,AS6,IF(AR6&gt;0,AR6,IF(AQ6&gt;0,AQ6,IF(AP6&gt;0,AP6,IF(AO6&gt;0,AO6,IF(AN6&gt;0,AN6,IF(AM6&gt;0,AM6,IF(AL6&gt;0,AL6,IF(AK6&gt;0,AK6))))))))))))</f>
        <v>0.1375</v>
      </c>
      <c r="AX6" s="219" t="n">
        <f aca="false">IF(AW6&gt;0,AW6*10/(BB6),"")</f>
        <v>1.52777777777778</v>
      </c>
      <c r="AZ6" s="220" t="n">
        <f aca="false">AB6+AC6</f>
        <v>8</v>
      </c>
      <c r="BA6" s="192" t="n">
        <v>7.2</v>
      </c>
      <c r="BB6" s="192" t="n">
        <f aca="false">BA6/AZ6</f>
        <v>0.9</v>
      </c>
      <c r="BD6" s="0" t="str">
        <f aca="false">IF(BC6&gt;0,BC6/AZ6,"")</f>
        <v/>
      </c>
      <c r="BL6" s="16"/>
      <c r="BM6" s="136"/>
      <c r="BN6" s="221"/>
      <c r="BO6" s="221"/>
      <c r="BP6" s="221"/>
      <c r="BQ6" s="221"/>
      <c r="BR6" s="0" t="str">
        <f aca="false">IF(BQ6&gt;0,BQ6/BN6,"")</f>
        <v/>
      </c>
    </row>
    <row r="7" customFormat="false" ht="16" hidden="false" customHeight="false" outlineLevel="0" collapsed="false">
      <c r="A7" s="160" t="s">
        <v>326</v>
      </c>
      <c r="B7" s="16" t="str">
        <f aca="false">IF(OR(A7=A6,A7=A8),"same",".")</f>
        <v>.</v>
      </c>
      <c r="C7" s="222" t="s">
        <v>327</v>
      </c>
      <c r="D7" s="222" t="n">
        <v>195</v>
      </c>
      <c r="E7" s="160" t="s">
        <v>665</v>
      </c>
      <c r="F7" s="160" t="s">
        <v>666</v>
      </c>
      <c r="G7" s="17" t="n">
        <v>22</v>
      </c>
      <c r="H7" s="17" t="n">
        <v>11</v>
      </c>
      <c r="I7" s="17" t="n">
        <v>3</v>
      </c>
      <c r="J7" s="17" t="n">
        <v>2</v>
      </c>
      <c r="K7" s="17" t="n">
        <v>3</v>
      </c>
      <c r="L7" s="17" t="n">
        <v>10</v>
      </c>
      <c r="M7" s="153" t="s">
        <v>125</v>
      </c>
      <c r="N7" s="153" t="s">
        <v>126</v>
      </c>
      <c r="O7" s="153" t="s">
        <v>132</v>
      </c>
      <c r="P7" s="153" t="n">
        <v>2</v>
      </c>
      <c r="Q7" s="153" t="s">
        <v>207</v>
      </c>
      <c r="R7" s="154" t="s">
        <v>664</v>
      </c>
      <c r="S7" s="136"/>
      <c r="T7" s="136" t="n">
        <v>1</v>
      </c>
      <c r="U7" s="223" t="s">
        <v>667</v>
      </c>
      <c r="V7" s="138"/>
      <c r="W7" s="138"/>
      <c r="X7" s="138"/>
      <c r="Y7" s="138"/>
      <c r="Z7" s="224" t="n">
        <v>43434</v>
      </c>
      <c r="AA7" s="225" t="n">
        <v>0.613888888888889</v>
      </c>
      <c r="AB7" s="226" t="n">
        <v>4</v>
      </c>
      <c r="AC7" s="226" t="n">
        <v>5</v>
      </c>
      <c r="AD7" s="217"/>
      <c r="AE7" s="217"/>
      <c r="AF7" s="218"/>
      <c r="AG7" s="218"/>
      <c r="AH7" s="217"/>
      <c r="AI7" s="176"/>
      <c r="AK7" s="0" t="n">
        <v>0.128</v>
      </c>
      <c r="AW7" s="192" t="n">
        <f aca="false">IF(AV7&gt;0,AV7,IF(AU7&gt;0,AU7,IF(AT7&gt;0,AT7,IF(AS7&gt;0,AS7,IF(AR7&gt;0,AR7,IF(AQ7&gt;0,AQ7,IF(AP7&gt;0,AP7,IF(AO7&gt;0,AO7,IF(AN7&gt;0,AN7,IF(AM7&gt;0,AM7,IF(AL7&gt;0,AL7,IF(AK7&gt;0,AK7))))))))))))</f>
        <v>0.128</v>
      </c>
      <c r="AX7" s="219" t="n">
        <f aca="false">IF(AW7&gt;0,AW7*10/(BB7),"")</f>
        <v>1.09714285714286</v>
      </c>
      <c r="AZ7" s="220" t="n">
        <f aca="false">AB7+AC7</f>
        <v>9</v>
      </c>
      <c r="BA7" s="227" t="n">
        <v>10.5</v>
      </c>
      <c r="BB7" s="192" t="n">
        <f aca="false">BA7/AZ7</f>
        <v>1.16666666666667</v>
      </c>
      <c r="BD7" s="0" t="str">
        <f aca="false">IF(BC7&gt;0,BC7/AZ7,"")</f>
        <v/>
      </c>
      <c r="BL7" s="16"/>
      <c r="BM7" s="136"/>
      <c r="BN7" s="221"/>
      <c r="BO7" s="221"/>
      <c r="BP7" s="221"/>
      <c r="BQ7" s="221"/>
      <c r="BR7" s="0" t="str">
        <f aca="false">IF(BQ7&gt;0,BQ7/BN7,"")</f>
        <v/>
      </c>
    </row>
    <row r="8" customFormat="false" ht="16" hidden="false" customHeight="false" outlineLevel="0" collapsed="false">
      <c r="A8" s="16" t="s">
        <v>404</v>
      </c>
      <c r="B8" s="16" t="str">
        <f aca="false">IF(OR(A8=A7,A8=A9),"same",".")</f>
        <v>.</v>
      </c>
      <c r="C8" s="17" t="s">
        <v>404</v>
      </c>
      <c r="D8" s="17" t="n">
        <v>242</v>
      </c>
      <c r="E8" s="16"/>
      <c r="F8" s="16"/>
      <c r="G8" s="17" t="n">
        <v>27</v>
      </c>
      <c r="H8" s="17" t="n">
        <v>15</v>
      </c>
      <c r="I8" s="17" t="n">
        <v>4</v>
      </c>
      <c r="J8" s="17" t="n">
        <v>2</v>
      </c>
      <c r="K8" s="17" t="n">
        <v>12</v>
      </c>
      <c r="L8" s="17" t="n">
        <v>29</v>
      </c>
      <c r="M8" s="153" t="s">
        <v>125</v>
      </c>
      <c r="N8" s="153" t="s">
        <v>131</v>
      </c>
      <c r="O8" s="153" t="s">
        <v>132</v>
      </c>
      <c r="P8" s="153" t="n">
        <v>2</v>
      </c>
      <c r="Q8" s="153" t="s">
        <v>207</v>
      </c>
      <c r="R8" s="154" t="s">
        <v>664</v>
      </c>
      <c r="S8" s="136"/>
      <c r="T8" s="136"/>
      <c r="U8" s="138"/>
      <c r="V8" s="138"/>
      <c r="W8" s="139"/>
      <c r="X8" s="139"/>
      <c r="Y8" s="139"/>
      <c r="Z8" s="155" t="n">
        <v>43434</v>
      </c>
      <c r="AA8" s="215" t="n">
        <v>0.618055555555556</v>
      </c>
      <c r="AB8" s="216" t="n">
        <v>4</v>
      </c>
      <c r="AC8" s="216" t="n">
        <v>4</v>
      </c>
      <c r="AD8" s="217"/>
      <c r="AE8" s="217"/>
      <c r="AF8" s="218"/>
      <c r="AG8" s="218"/>
      <c r="AH8" s="217"/>
      <c r="AI8" s="172"/>
      <c r="AK8" s="0" t="n">
        <v>0.09</v>
      </c>
      <c r="AW8" s="192" t="n">
        <f aca="false">IF(AV8&gt;0,AV8,IF(AU8&gt;0,AU8,IF(AT8&gt;0,AT8,IF(AS8&gt;0,AS8,IF(AR8&gt;0,AR8,IF(AQ8&gt;0,AQ8,IF(AP8&gt;0,AP8,IF(AO8&gt;0,AO8,IF(AN8&gt;0,AN8,IF(AM8&gt;0,AM8,IF(AL8&gt;0,AL8,IF(AK8&gt;0,AK8))))))))))))</f>
        <v>0.09</v>
      </c>
      <c r="AX8" s="219" t="n">
        <f aca="false">IF(AW8&gt;0,AW8*10/(BB8),"")</f>
        <v>0.878048780487805</v>
      </c>
      <c r="AZ8" s="220" t="n">
        <f aca="false">AB8+AC8</f>
        <v>8</v>
      </c>
      <c r="BA8" s="220" t="n">
        <v>8.2</v>
      </c>
      <c r="BB8" s="192" t="n">
        <f aca="false">BA8/AZ8</f>
        <v>1.025</v>
      </c>
      <c r="BD8" s="0" t="str">
        <f aca="false">IF(BC8&gt;0,BC8/AZ8,"")</f>
        <v/>
      </c>
      <c r="BL8" s="16"/>
      <c r="BM8" s="136"/>
      <c r="BN8" s="221"/>
      <c r="BO8" s="221"/>
      <c r="BP8" s="221"/>
      <c r="BQ8" s="221"/>
      <c r="BR8" s="0" t="str">
        <f aca="false">IF(BQ8&gt;0,BQ8/BN8,"")</f>
        <v/>
      </c>
    </row>
    <row r="9" customFormat="false" ht="16" hidden="false" customHeight="false" outlineLevel="0" collapsed="false">
      <c r="A9" s="160" t="s">
        <v>374</v>
      </c>
      <c r="B9" s="16" t="str">
        <f aca="false">IF(OR(A9=A8,A9=A10),"same",".")</f>
        <v>.</v>
      </c>
      <c r="C9" s="222" t="s">
        <v>375</v>
      </c>
      <c r="D9" s="222" t="n">
        <v>277</v>
      </c>
      <c r="E9" s="160" t="s">
        <v>665</v>
      </c>
      <c r="F9" s="160" t="s">
        <v>666</v>
      </c>
      <c r="G9" s="17" t="n">
        <v>31</v>
      </c>
      <c r="H9" s="17" t="n">
        <v>13</v>
      </c>
      <c r="I9" s="17" t="n">
        <v>4</v>
      </c>
      <c r="J9" s="17" t="n">
        <v>2</v>
      </c>
      <c r="K9" s="17" t="n">
        <v>2</v>
      </c>
      <c r="L9" s="17" t="n">
        <v>25</v>
      </c>
      <c r="M9" s="153" t="s">
        <v>125</v>
      </c>
      <c r="N9" s="153" t="s">
        <v>126</v>
      </c>
      <c r="O9" s="153" t="s">
        <v>132</v>
      </c>
      <c r="P9" s="153" t="n">
        <v>2</v>
      </c>
      <c r="Q9" s="153" t="s">
        <v>207</v>
      </c>
      <c r="R9" s="154" t="s">
        <v>664</v>
      </c>
      <c r="S9" s="136"/>
      <c r="T9" s="136" t="n">
        <v>1</v>
      </c>
      <c r="U9" s="228" t="s">
        <v>668</v>
      </c>
      <c r="V9" s="223"/>
      <c r="W9" s="223"/>
      <c r="X9" s="223"/>
      <c r="Y9" s="223"/>
      <c r="Z9" s="224" t="n">
        <v>43434</v>
      </c>
      <c r="AA9" s="225" t="n">
        <v>0.622916666666667</v>
      </c>
      <c r="AB9" s="226" t="n">
        <v>4</v>
      </c>
      <c r="AC9" s="226" t="n">
        <v>4</v>
      </c>
      <c r="AD9" s="217"/>
      <c r="AE9" s="217"/>
      <c r="AF9" s="218"/>
      <c r="AG9" s="218"/>
      <c r="AH9" s="217"/>
      <c r="AI9" s="176"/>
      <c r="AK9" s="0" t="n">
        <v>0.175</v>
      </c>
      <c r="AW9" s="192" t="n">
        <f aca="false">IF(AV9&gt;0,AV9,IF(AU9&gt;0,AU9,IF(AT9&gt;0,AT9,IF(AS9&gt;0,AS9,IF(AR9&gt;0,AR9,IF(AQ9&gt;0,AQ9,IF(AP9&gt;0,AP9,IF(AO9&gt;0,AO9,IF(AN9&gt;0,AN9,IF(AM9&gt;0,AM9,IF(AL9&gt;0,AL9,IF(AK9&gt;0,AK9))))))))))))</f>
        <v>0.175</v>
      </c>
      <c r="AX9" s="219" t="n">
        <f aca="false">IF(AW9&gt;0,AW9*10/(BB9),"")</f>
        <v>1.47368421052632</v>
      </c>
      <c r="AZ9" s="220" t="n">
        <f aca="false">AB9+AC9</f>
        <v>8</v>
      </c>
      <c r="BA9" s="229" t="n">
        <v>9.5</v>
      </c>
      <c r="BB9" s="192" t="n">
        <f aca="false">BA9/AZ9</f>
        <v>1.1875</v>
      </c>
      <c r="BD9" s="0" t="str">
        <f aca="false">IF(BC9&gt;0,BC9/AZ9,"")</f>
        <v/>
      </c>
      <c r="BL9" s="16"/>
      <c r="BM9" s="136"/>
      <c r="BN9" s="221"/>
      <c r="BO9" s="221"/>
      <c r="BP9" s="221"/>
      <c r="BQ9" s="221"/>
      <c r="BR9" s="0" t="str">
        <f aca="false">IF(BQ9&gt;0,BQ9/BN9,"")</f>
        <v/>
      </c>
    </row>
    <row r="10" customFormat="false" ht="16" hidden="false" customHeight="false" outlineLevel="0" collapsed="false">
      <c r="A10" s="160" t="s">
        <v>530</v>
      </c>
      <c r="B10" s="16" t="str">
        <f aca="false">IF(OR(A10=A9,A10=A11),"same",".")</f>
        <v>.</v>
      </c>
      <c r="C10" s="222" t="s">
        <v>489</v>
      </c>
      <c r="D10" s="222" t="n">
        <v>319</v>
      </c>
      <c r="E10" s="160" t="s">
        <v>665</v>
      </c>
      <c r="F10" s="160" t="s">
        <v>666</v>
      </c>
      <c r="G10" s="17" t="n">
        <v>36</v>
      </c>
      <c r="H10" s="17" t="n">
        <v>7</v>
      </c>
      <c r="I10" s="17" t="n">
        <v>5</v>
      </c>
      <c r="J10" s="17" t="n">
        <v>3</v>
      </c>
      <c r="K10" s="17" t="n">
        <v>4</v>
      </c>
      <c r="L10" s="17" t="n">
        <v>21</v>
      </c>
      <c r="M10" s="153" t="s">
        <v>125</v>
      </c>
      <c r="N10" s="153" t="s">
        <v>131</v>
      </c>
      <c r="O10" s="153" t="s">
        <v>132</v>
      </c>
      <c r="P10" s="153" t="n">
        <v>2</v>
      </c>
      <c r="Q10" s="153" t="s">
        <v>207</v>
      </c>
      <c r="R10" s="154" t="s">
        <v>664</v>
      </c>
      <c r="S10" s="136"/>
      <c r="T10" s="136" t="n">
        <v>1</v>
      </c>
      <c r="U10" s="223" t="s">
        <v>669</v>
      </c>
      <c r="V10" s="223"/>
      <c r="W10" s="223"/>
      <c r="X10" s="223"/>
      <c r="Y10" s="223"/>
      <c r="Z10" s="224" t="n">
        <v>43434</v>
      </c>
      <c r="AA10" s="225" t="n">
        <v>0.629861111111111</v>
      </c>
      <c r="AB10" s="226" t="n">
        <v>4</v>
      </c>
      <c r="AC10" s="226" t="n">
        <v>3</v>
      </c>
      <c r="AD10" s="217"/>
      <c r="AE10" s="217"/>
      <c r="AF10" s="218"/>
      <c r="AG10" s="218"/>
      <c r="AH10" s="217"/>
      <c r="AI10" s="176"/>
      <c r="AK10" s="0" t="n">
        <v>0.154</v>
      </c>
      <c r="AW10" s="192" t="n">
        <f aca="false">IF(AV10&gt;0,AV10,IF(AU10&gt;0,AU10,IF(AT10&gt;0,AT10,IF(AS10&gt;0,AS10,IF(AR10&gt;0,AR10,IF(AQ10&gt;0,AQ10,IF(AP10&gt;0,AP10,IF(AO10&gt;0,AO10,IF(AN10&gt;0,AN10,IF(AM10&gt;0,AM10,IF(AL10&gt;0,AL10,IF(AK10&gt;0,AK10))))))))))))</f>
        <v>0.154</v>
      </c>
      <c r="AX10" s="219" t="n">
        <f aca="false">IF(AW10&gt;0,AW10*10/(BB10),"")</f>
        <v>1.71111111111111</v>
      </c>
      <c r="AZ10" s="220" t="n">
        <f aca="false">AB10+AC10</f>
        <v>7</v>
      </c>
      <c r="BA10" s="229" t="n">
        <v>6.3</v>
      </c>
      <c r="BB10" s="192" t="n">
        <f aca="false">BA10/AZ10</f>
        <v>0.9</v>
      </c>
      <c r="BD10" s="0" t="str">
        <f aca="false">IF(BC10&gt;0,BC10/AZ10,"")</f>
        <v/>
      </c>
      <c r="BL10" s="16"/>
      <c r="BM10" s="136"/>
      <c r="BN10" s="221"/>
      <c r="BO10" s="221"/>
      <c r="BP10" s="221"/>
      <c r="BQ10" s="221"/>
      <c r="BR10" s="0" t="str">
        <f aca="false">IF(BQ10&gt;0,BQ10/BN10,"")</f>
        <v/>
      </c>
    </row>
    <row r="11" customFormat="false" ht="16" hidden="false" customHeight="false" outlineLevel="0" collapsed="false">
      <c r="A11" s="16" t="s">
        <v>491</v>
      </c>
      <c r="B11" s="16" t="str">
        <f aca="false">IF(OR(A11=A10,A11=A12),"same",".")</f>
        <v>.</v>
      </c>
      <c r="C11" s="164" t="s">
        <v>491</v>
      </c>
      <c r="D11" s="17" t="n">
        <v>322</v>
      </c>
      <c r="E11" s="16"/>
      <c r="F11" s="16"/>
      <c r="G11" s="17" t="n">
        <v>36</v>
      </c>
      <c r="H11" s="17" t="n">
        <v>13</v>
      </c>
      <c r="I11" s="17" t="n">
        <v>5</v>
      </c>
      <c r="J11" s="17" t="n">
        <v>3</v>
      </c>
      <c r="K11" s="17" t="n">
        <v>2</v>
      </c>
      <c r="L11" s="17" t="n">
        <v>21</v>
      </c>
      <c r="M11" s="153" t="s">
        <v>125</v>
      </c>
      <c r="N11" s="153" t="s">
        <v>126</v>
      </c>
      <c r="O11" s="153" t="s">
        <v>132</v>
      </c>
      <c r="P11" s="153" t="n">
        <v>2</v>
      </c>
      <c r="Q11" s="153" t="s">
        <v>207</v>
      </c>
      <c r="R11" s="154" t="s">
        <v>664</v>
      </c>
      <c r="S11" s="136"/>
      <c r="T11" s="136"/>
      <c r="U11" s="138"/>
      <c r="V11" s="138"/>
      <c r="W11" s="138"/>
      <c r="X11" s="138"/>
      <c r="Y11" s="138"/>
      <c r="Z11" s="155" t="n">
        <v>43434</v>
      </c>
      <c r="AA11" s="215" t="n">
        <v>0.635416666666667</v>
      </c>
      <c r="AB11" s="216" t="n">
        <v>5</v>
      </c>
      <c r="AC11" s="216" t="n">
        <v>3</v>
      </c>
      <c r="AD11" s="217" t="s">
        <v>670</v>
      </c>
      <c r="AE11" s="217"/>
      <c r="AF11" s="218"/>
      <c r="AG11" s="218"/>
      <c r="AH11" s="217"/>
      <c r="AI11" s="176"/>
      <c r="AK11" s="0" t="n">
        <v>0.156666666666667</v>
      </c>
      <c r="AW11" s="192" t="n">
        <f aca="false">IF(AV11&gt;0,AV11,IF(AU11&gt;0,AU11,IF(AT11&gt;0,AT11,IF(AS11&gt;0,AS11,IF(AR11&gt;0,AR11,IF(AQ11&gt;0,AQ11,IF(AP11&gt;0,AP11,IF(AO11&gt;0,AO11,IF(AN11&gt;0,AN11,IF(AM11&gt;0,AM11,IF(AL11&gt;0,AL11,IF(AK11&gt;0,AK11))))))))))))</f>
        <v>0.156666666666667</v>
      </c>
      <c r="AX11" s="219" t="n">
        <f aca="false">IF(AW11&gt;0,AW11*10/(BB11),"")</f>
        <v>1.74074074074074</v>
      </c>
      <c r="AZ11" s="220" t="n">
        <f aca="false">AB11+AC11</f>
        <v>8</v>
      </c>
      <c r="BA11" s="220" t="n">
        <v>7.2</v>
      </c>
      <c r="BB11" s="192" t="n">
        <f aca="false">BA11/AZ11</f>
        <v>0.9</v>
      </c>
      <c r="BD11" s="0" t="str">
        <f aca="false">IF(BC11&gt;0,BC11/AZ11,"")</f>
        <v/>
      </c>
      <c r="BL11" s="16"/>
      <c r="BM11" s="136"/>
      <c r="BN11" s="221"/>
      <c r="BO11" s="221"/>
      <c r="BP11" s="221"/>
      <c r="BQ11" s="221"/>
      <c r="BR11" s="0" t="str">
        <f aca="false">IF(BQ11&gt;0,BQ11/BN11,"")</f>
        <v/>
      </c>
    </row>
    <row r="12" customFormat="false" ht="16" hidden="false" customHeight="false" outlineLevel="0" collapsed="false">
      <c r="A12" s="160" t="s">
        <v>547</v>
      </c>
      <c r="B12" s="16" t="str">
        <f aca="false">IF(OR(A12=A11,A12=A13),"same",".")</f>
        <v>.</v>
      </c>
      <c r="C12" s="222" t="s">
        <v>533</v>
      </c>
      <c r="D12" s="222" t="n">
        <v>363</v>
      </c>
      <c r="E12" s="160" t="s">
        <v>665</v>
      </c>
      <c r="F12" s="160" t="s">
        <v>666</v>
      </c>
      <c r="G12" s="17" t="n">
        <v>41</v>
      </c>
      <c r="H12" s="17" t="n">
        <v>5</v>
      </c>
      <c r="I12" s="17" t="n">
        <v>6</v>
      </c>
      <c r="J12" s="17" t="n">
        <v>3</v>
      </c>
      <c r="K12" s="17" t="n">
        <v>5</v>
      </c>
      <c r="L12" s="17" t="n">
        <v>14</v>
      </c>
      <c r="M12" s="153" t="s">
        <v>125</v>
      </c>
      <c r="N12" s="153" t="s">
        <v>126</v>
      </c>
      <c r="O12" s="153" t="s">
        <v>132</v>
      </c>
      <c r="P12" s="153" t="n">
        <v>2</v>
      </c>
      <c r="Q12" s="153" t="s">
        <v>207</v>
      </c>
      <c r="R12" s="154" t="s">
        <v>664</v>
      </c>
      <c r="S12" s="136"/>
      <c r="T12" s="136"/>
      <c r="U12" s="223" t="s">
        <v>671</v>
      </c>
      <c r="V12" s="138"/>
      <c r="W12" s="138"/>
      <c r="X12" s="138"/>
      <c r="Y12" s="138"/>
      <c r="Z12" s="224" t="n">
        <v>43434</v>
      </c>
      <c r="AA12" s="225" t="n">
        <v>0.640277777777778</v>
      </c>
      <c r="AB12" s="226" t="n">
        <v>5</v>
      </c>
      <c r="AC12" s="226" t="n">
        <v>5</v>
      </c>
      <c r="AD12" s="217"/>
      <c r="AE12" s="217"/>
      <c r="AF12" s="218"/>
      <c r="AG12" s="218"/>
      <c r="AH12" s="217"/>
      <c r="AI12" s="176"/>
      <c r="AK12" s="0" t="n">
        <v>0.08</v>
      </c>
      <c r="AW12" s="192" t="n">
        <f aca="false">IF(AV12&gt;0,AV12,IF(AU12&gt;0,AU12,IF(AT12&gt;0,AT12,IF(AS12&gt;0,AS12,IF(AR12&gt;0,AR12,IF(AQ12&gt;0,AQ12,IF(AP12&gt;0,AP12,IF(AO12&gt;0,AO12,IF(AN12&gt;0,AN12,IF(AM12&gt;0,AM12,IF(AL12&gt;0,AL12,IF(AK12&gt;0,AK12))))))))))))</f>
        <v>0.08</v>
      </c>
      <c r="AX12" s="219" t="n">
        <f aca="false">IF(AW12&gt;0,AW12*10/(BB12),"")</f>
        <v>1.31147540983607</v>
      </c>
      <c r="AZ12" s="220" t="n">
        <f aca="false">AB12+AC12</f>
        <v>10</v>
      </c>
      <c r="BA12" s="227" t="n">
        <v>6.1</v>
      </c>
      <c r="BB12" s="192" t="n">
        <f aca="false">BA12/AZ12</f>
        <v>0.61</v>
      </c>
      <c r="BD12" s="0" t="str">
        <f aca="false">IF(BC12&gt;0,BC12/AZ12,"")</f>
        <v/>
      </c>
      <c r="BL12" s="16"/>
      <c r="BM12" s="136"/>
      <c r="BN12" s="221"/>
      <c r="BO12" s="221"/>
      <c r="BP12" s="221"/>
      <c r="BQ12" s="221"/>
      <c r="BR12" s="0" t="str">
        <f aca="false">IF(BQ12&gt;0,BQ12/BN12,"")</f>
        <v/>
      </c>
    </row>
    <row r="13" customFormat="false" ht="16" hidden="false" customHeight="false" outlineLevel="0" collapsed="false">
      <c r="A13" s="16" t="s">
        <v>590</v>
      </c>
      <c r="B13" s="16" t="str">
        <f aca="false">IF(OR(A13=A12,A13=A14),"same",".")</f>
        <v>.</v>
      </c>
      <c r="C13" s="164" t="s">
        <v>590</v>
      </c>
      <c r="D13" s="17" t="n">
        <v>419</v>
      </c>
      <c r="E13" s="16"/>
      <c r="F13" s="16"/>
      <c r="G13" s="17" t="n">
        <v>47</v>
      </c>
      <c r="H13" s="17" t="n">
        <v>9</v>
      </c>
      <c r="I13" s="17" t="n">
        <v>6</v>
      </c>
      <c r="J13" s="17" t="n">
        <v>3</v>
      </c>
      <c r="K13" s="17" t="n">
        <v>10</v>
      </c>
      <c r="L13" s="17" t="n">
        <v>11</v>
      </c>
      <c r="M13" s="153" t="s">
        <v>125</v>
      </c>
      <c r="N13" s="153" t="s">
        <v>131</v>
      </c>
      <c r="O13" s="153" t="s">
        <v>132</v>
      </c>
      <c r="P13" s="153" t="n">
        <v>2</v>
      </c>
      <c r="Q13" s="153" t="s">
        <v>207</v>
      </c>
      <c r="R13" s="154" t="s">
        <v>664</v>
      </c>
      <c r="S13" s="136"/>
      <c r="T13" s="136"/>
      <c r="U13" s="138"/>
      <c r="V13" s="138"/>
      <c r="W13" s="138"/>
      <c r="X13" s="138"/>
      <c r="Y13" s="138"/>
      <c r="Z13" s="155" t="n">
        <v>43434</v>
      </c>
      <c r="AA13" s="215" t="n">
        <v>0.644444444444444</v>
      </c>
      <c r="AB13" s="216" t="n">
        <v>4</v>
      </c>
      <c r="AC13" s="216" t="n">
        <v>4</v>
      </c>
      <c r="AD13" s="217"/>
      <c r="AE13" s="217"/>
      <c r="AF13" s="218"/>
      <c r="AG13" s="218"/>
      <c r="AH13" s="217"/>
      <c r="AI13" s="176"/>
      <c r="AK13" s="0" t="n">
        <v>0.118</v>
      </c>
      <c r="AW13" s="192" t="n">
        <f aca="false">IF(AV13&gt;0,AV13,IF(AU13&gt;0,AU13,IF(AT13&gt;0,AT13,IF(AS13&gt;0,AS13,IF(AR13&gt;0,AR13,IF(AQ13&gt;0,AQ13,IF(AP13&gt;0,AP13,IF(AO13&gt;0,AO13,IF(AN13&gt;0,AN13,IF(AM13&gt;0,AM13,IF(AL13&gt;0,AL13,IF(AK13&gt;0,AK13))))))))))))</f>
        <v>0.118</v>
      </c>
      <c r="AX13" s="219" t="n">
        <f aca="false">IF(AW13&gt;0,AW13*10/(BB13),"")</f>
        <v>1.12380952380952</v>
      </c>
      <c r="AZ13" s="220" t="n">
        <f aca="false">AB13+AC13</f>
        <v>8</v>
      </c>
      <c r="BA13" s="192" t="n">
        <v>8.4</v>
      </c>
      <c r="BB13" s="192" t="n">
        <f aca="false">BA13/AZ13</f>
        <v>1.05</v>
      </c>
      <c r="BD13" s="0" t="str">
        <f aca="false">IF(BC13&gt;0,BC13/AZ13,"")</f>
        <v/>
      </c>
      <c r="BL13" s="16"/>
      <c r="BM13" s="136"/>
      <c r="BN13" s="221"/>
      <c r="BO13" s="221"/>
      <c r="BP13" s="221"/>
      <c r="BQ13" s="221"/>
      <c r="BR13" s="0" t="str">
        <f aca="false">IF(BQ13&gt;0,BQ13/BN13,"")</f>
        <v/>
      </c>
    </row>
    <row r="14" customFormat="false" ht="16" hidden="false" customHeight="false" outlineLevel="0" collapsed="false">
      <c r="A14" s="16" t="s">
        <v>141</v>
      </c>
      <c r="B14" s="16" t="str">
        <f aca="false">IF(OR(A14=A13,A14=A15),"same",".")</f>
        <v>.</v>
      </c>
      <c r="C14" s="17" t="s">
        <v>141</v>
      </c>
      <c r="D14" s="17" t="n">
        <v>5</v>
      </c>
      <c r="E14" s="16"/>
      <c r="F14" s="16"/>
      <c r="G14" s="17" t="n">
        <v>1</v>
      </c>
      <c r="H14" s="17" t="n">
        <v>9</v>
      </c>
      <c r="I14" s="17" t="n">
        <v>1</v>
      </c>
      <c r="J14" s="17" t="n">
        <v>1</v>
      </c>
      <c r="K14" s="17" t="n">
        <v>4</v>
      </c>
      <c r="L14" s="17" t="n">
        <v>31</v>
      </c>
      <c r="M14" s="156" t="s">
        <v>125</v>
      </c>
      <c r="N14" s="156" t="s">
        <v>131</v>
      </c>
      <c r="O14" s="156" t="s">
        <v>132</v>
      </c>
      <c r="P14" s="156" t="n">
        <v>3</v>
      </c>
      <c r="Q14" s="156" t="s">
        <v>142</v>
      </c>
      <c r="R14" s="157" t="s">
        <v>672</v>
      </c>
      <c r="S14" s="16"/>
      <c r="T14" s="136"/>
      <c r="U14" s="139"/>
      <c r="V14" s="139"/>
      <c r="W14" s="139"/>
      <c r="X14" s="139"/>
      <c r="Y14" s="139"/>
      <c r="Z14" s="150" t="n">
        <v>43435</v>
      </c>
      <c r="AA14" s="215" t="n">
        <v>0.157638888888889</v>
      </c>
      <c r="AB14" s="216" t="n">
        <v>4</v>
      </c>
      <c r="AC14" s="216" t="n">
        <v>5</v>
      </c>
      <c r="AD14" s="217"/>
      <c r="AE14" s="217"/>
      <c r="AF14" s="218"/>
      <c r="AG14" s="218"/>
      <c r="AH14" s="217"/>
      <c r="AI14" s="16"/>
      <c r="AK14" s="0" t="n">
        <v>0.11375</v>
      </c>
      <c r="AL14" s="0" t="n">
        <v>0.294444444444444</v>
      </c>
      <c r="AW14" s="192" t="n">
        <f aca="false">IF(AV14&gt;0,AV14,IF(AU14&gt;0,AU14,IF(AT14&gt;0,AT14,IF(AS14&gt;0,AS14,IF(AR14&gt;0,AR14,IF(AQ14&gt;0,AQ14,IF(AP14&gt;0,AP14,IF(AO14&gt;0,AO14,IF(AN14&gt;0,AN14,IF(AM14&gt;0,AM14,IF(AL14&gt;0,AL14,IF(AK14&gt;0,AK14))))))))))))</f>
        <v>0.294444444444444</v>
      </c>
      <c r="AX14" s="219" t="n">
        <f aca="false">IF(AW14&gt;0,AW14*10/(BB14),"")</f>
        <v>1.90647482014389</v>
      </c>
      <c r="AZ14" s="220" t="n">
        <f aca="false">AB14+AC14</f>
        <v>9</v>
      </c>
      <c r="BA14" s="192" t="n">
        <v>13.9</v>
      </c>
      <c r="BB14" s="192" t="n">
        <f aca="false">BA14/AZ14</f>
        <v>1.54444444444444</v>
      </c>
      <c r="BD14" s="0" t="str">
        <f aca="false">IF(BC14&gt;0,BC14/AZ14,"")</f>
        <v/>
      </c>
      <c r="BL14" s="16"/>
      <c r="BM14" s="136"/>
      <c r="BN14" s="221"/>
      <c r="BO14" s="221"/>
      <c r="BP14" s="221"/>
      <c r="BQ14" s="221"/>
      <c r="BR14" s="0" t="str">
        <f aca="false">IF(BQ14&gt;0,BQ14/BN14,"")</f>
        <v/>
      </c>
    </row>
    <row r="15" customFormat="false" ht="16" hidden="false" customHeight="false" outlineLevel="0" collapsed="false">
      <c r="A15" s="16" t="s">
        <v>159</v>
      </c>
      <c r="B15" s="16" t="str">
        <f aca="false">IF(OR(A15=A14,A15=A16),"same",".")</f>
        <v>.</v>
      </c>
      <c r="C15" s="17" t="s">
        <v>159</v>
      </c>
      <c r="D15" s="17" t="n">
        <v>15</v>
      </c>
      <c r="E15" s="16"/>
      <c r="F15" s="16"/>
      <c r="G15" s="17" t="n">
        <v>2</v>
      </c>
      <c r="H15" s="17" t="n">
        <v>11</v>
      </c>
      <c r="I15" s="17" t="n">
        <v>1</v>
      </c>
      <c r="J15" s="17" t="n">
        <v>1</v>
      </c>
      <c r="K15" s="17" t="n">
        <v>3</v>
      </c>
      <c r="L15" s="17" t="n">
        <v>28</v>
      </c>
      <c r="M15" s="156" t="s">
        <v>125</v>
      </c>
      <c r="N15" s="156" t="s">
        <v>126</v>
      </c>
      <c r="O15" s="156" t="s">
        <v>132</v>
      </c>
      <c r="P15" s="156" t="n">
        <v>3</v>
      </c>
      <c r="Q15" s="156" t="s">
        <v>142</v>
      </c>
      <c r="R15" s="157" t="s">
        <v>673</v>
      </c>
      <c r="S15" s="16"/>
      <c r="T15" s="136"/>
      <c r="U15" s="138"/>
      <c r="V15" s="138"/>
      <c r="W15" s="138"/>
      <c r="X15" s="138"/>
      <c r="Y15" s="138"/>
      <c r="Z15" s="150" t="n">
        <v>43435</v>
      </c>
      <c r="AA15" s="215" t="n">
        <v>0.73125</v>
      </c>
      <c r="AB15" s="216" t="n">
        <v>4</v>
      </c>
      <c r="AC15" s="216" t="n">
        <v>4</v>
      </c>
      <c r="AD15" s="217"/>
      <c r="AE15" s="217"/>
      <c r="AF15" s="218"/>
      <c r="AG15" s="218"/>
      <c r="AH15" s="217"/>
      <c r="AI15" s="136"/>
      <c r="AK15" s="0" t="n">
        <v>0.1925</v>
      </c>
      <c r="AL15" s="0" t="n">
        <v>0.2575</v>
      </c>
      <c r="AW15" s="192" t="n">
        <f aca="false">IF(AV15&gt;0,AV15,IF(AU15&gt;0,AU15,IF(AT15&gt;0,AT15,IF(AS15&gt;0,AS15,IF(AR15&gt;0,AR15,IF(AQ15&gt;0,AQ15,IF(AP15&gt;0,AP15,IF(AO15&gt;0,AO15,IF(AN15&gt;0,AN15,IF(AM15&gt;0,AM15,IF(AL15&gt;0,AL15,IF(AK15&gt;0,AK15))))))))))))</f>
        <v>0.2575</v>
      </c>
      <c r="AX15" s="219" t="n">
        <f aca="false">IF(AW15&gt;0,AW15*10/(BB15),"")</f>
        <v>1.5968992248062</v>
      </c>
      <c r="AZ15" s="220" t="n">
        <f aca="false">AB15+AC15</f>
        <v>8</v>
      </c>
      <c r="BA15" s="192" t="n">
        <v>12.9</v>
      </c>
      <c r="BB15" s="192" t="n">
        <f aca="false">BA15/AZ15</f>
        <v>1.6125</v>
      </c>
      <c r="BD15" s="0" t="str">
        <f aca="false">IF(BC15&gt;0,BC15/AZ15,"")</f>
        <v/>
      </c>
      <c r="BL15" s="16"/>
      <c r="BM15" s="136"/>
      <c r="BN15" s="221"/>
      <c r="BO15" s="221"/>
      <c r="BP15" s="221"/>
      <c r="BQ15" s="221"/>
      <c r="BR15" s="0" t="str">
        <f aca="false">IF(BQ15&gt;0,BQ15/BN15,"")</f>
        <v/>
      </c>
    </row>
    <row r="16" customFormat="false" ht="16" hidden="false" customHeight="false" outlineLevel="0" collapsed="false">
      <c r="A16" s="16" t="s">
        <v>160</v>
      </c>
      <c r="B16" s="16" t="str">
        <f aca="false">IF(OR(A16=A15,A16=A17),"same",".")</f>
        <v>.</v>
      </c>
      <c r="C16" s="17" t="s">
        <v>160</v>
      </c>
      <c r="D16" s="17" t="n">
        <v>16</v>
      </c>
      <c r="E16" s="16"/>
      <c r="F16" s="16"/>
      <c r="G16" s="17" t="n">
        <v>2</v>
      </c>
      <c r="H16" s="17" t="n">
        <v>13</v>
      </c>
      <c r="I16" s="17" t="n">
        <v>1</v>
      </c>
      <c r="J16" s="17" t="n">
        <v>1</v>
      </c>
      <c r="K16" s="17" t="n">
        <v>2</v>
      </c>
      <c r="L16" s="17" t="n">
        <v>29</v>
      </c>
      <c r="M16" s="156" t="s">
        <v>125</v>
      </c>
      <c r="N16" s="156" t="s">
        <v>131</v>
      </c>
      <c r="O16" s="156" t="s">
        <v>132</v>
      </c>
      <c r="P16" s="156" t="n">
        <v>3</v>
      </c>
      <c r="Q16" s="156" t="s">
        <v>142</v>
      </c>
      <c r="R16" s="157" t="s">
        <v>674</v>
      </c>
      <c r="S16" s="16"/>
      <c r="T16" s="136"/>
      <c r="U16" s="139"/>
      <c r="V16" s="139"/>
      <c r="W16" s="138"/>
      <c r="X16" s="138"/>
      <c r="Y16" s="138"/>
      <c r="Z16" s="150" t="n">
        <v>43435</v>
      </c>
      <c r="AA16" s="215" t="n">
        <v>0.389583333333333</v>
      </c>
      <c r="AB16" s="216" t="n">
        <v>4</v>
      </c>
      <c r="AC16" s="216" t="n">
        <v>4</v>
      </c>
      <c r="AD16" s="217"/>
      <c r="AE16" s="217"/>
      <c r="AF16" s="218"/>
      <c r="AG16" s="218"/>
      <c r="AH16" s="217"/>
      <c r="AI16" s="136"/>
      <c r="AK16" s="0" t="n">
        <v>0.161428571428571</v>
      </c>
      <c r="AW16" s="192" t="n">
        <f aca="false">IF(AV16&gt;0,AV16,IF(AU16&gt;0,AU16,IF(AT16&gt;0,AT16,IF(AS16&gt;0,AS16,IF(AR16&gt;0,AR16,IF(AQ16&gt;0,AQ16,IF(AP16&gt;0,AP16,IF(AO16&gt;0,AO16,IF(AN16&gt;0,AN16,IF(AM16&gt;0,AM16,IF(AL16&gt;0,AL16,IF(AK16&gt;0,AK16))))))))))))</f>
        <v>0.161428571428571</v>
      </c>
      <c r="AX16" s="219" t="n">
        <f aca="false">IF(AW16&gt;0,AW16*10/(BB16),"")</f>
        <v>1.1037851037851</v>
      </c>
      <c r="AZ16" s="220" t="n">
        <f aca="false">AB16+AC16</f>
        <v>8</v>
      </c>
      <c r="BA16" s="192" t="n">
        <v>11.7</v>
      </c>
      <c r="BB16" s="192" t="n">
        <f aca="false">BA16/AZ16</f>
        <v>1.4625</v>
      </c>
      <c r="BD16" s="0" t="str">
        <f aca="false">IF(BC16&gt;0,BC16/AZ16,"")</f>
        <v/>
      </c>
      <c r="BL16" s="16"/>
      <c r="BM16" s="136"/>
      <c r="BN16" s="221"/>
      <c r="BO16" s="221"/>
      <c r="BP16" s="221"/>
      <c r="BQ16" s="221"/>
      <c r="BR16" s="0" t="str">
        <f aca="false">IF(BQ16&gt;0,BQ16/BN16,"")</f>
        <v/>
      </c>
    </row>
    <row r="17" customFormat="false" ht="16" hidden="false" customHeight="false" outlineLevel="0" collapsed="false">
      <c r="A17" s="160" t="s">
        <v>145</v>
      </c>
      <c r="B17" s="16" t="str">
        <f aca="false">IF(OR(A17=A16,A17=A18),"same",".")</f>
        <v>.</v>
      </c>
      <c r="C17" s="222" t="s">
        <v>146</v>
      </c>
      <c r="D17" s="222" t="n">
        <v>36</v>
      </c>
      <c r="E17" s="160" t="s">
        <v>665</v>
      </c>
      <c r="F17" s="160" t="s">
        <v>666</v>
      </c>
      <c r="G17" s="17" t="n">
        <v>4</v>
      </c>
      <c r="H17" s="17" t="n">
        <v>17</v>
      </c>
      <c r="I17" s="17" t="n">
        <v>1</v>
      </c>
      <c r="J17" s="17" t="n">
        <v>1</v>
      </c>
      <c r="K17" s="17" t="n">
        <v>1</v>
      </c>
      <c r="L17" s="17" t="n">
        <v>20</v>
      </c>
      <c r="M17" s="156" t="s">
        <v>125</v>
      </c>
      <c r="N17" s="156" t="s">
        <v>126</v>
      </c>
      <c r="O17" s="156" t="s">
        <v>132</v>
      </c>
      <c r="P17" s="156" t="n">
        <v>3</v>
      </c>
      <c r="Q17" s="156" t="s">
        <v>142</v>
      </c>
      <c r="R17" s="157" t="s">
        <v>674</v>
      </c>
      <c r="S17" s="16"/>
      <c r="T17" s="136" t="n">
        <v>1</v>
      </c>
      <c r="U17" s="223" t="s">
        <v>675</v>
      </c>
      <c r="V17" s="223"/>
      <c r="W17" s="223"/>
      <c r="X17" s="223"/>
      <c r="Y17" s="223"/>
      <c r="Z17" s="224" t="n">
        <v>43435</v>
      </c>
      <c r="AA17" s="225" t="n">
        <v>0.386111111111111</v>
      </c>
      <c r="AB17" s="226" t="n">
        <v>4</v>
      </c>
      <c r="AC17" s="226" t="n">
        <v>3</v>
      </c>
      <c r="AD17" s="230"/>
      <c r="AE17" s="217"/>
      <c r="AF17" s="218"/>
      <c r="AG17" s="218"/>
      <c r="AH17" s="217"/>
      <c r="AI17" s="16"/>
      <c r="AK17" s="0" t="n">
        <v>0.145</v>
      </c>
      <c r="AW17" s="192" t="n">
        <f aca="false">IF(AV17&gt;0,AV17,IF(AU17&gt;0,AU17,IF(AT17&gt;0,AT17,IF(AS17&gt;0,AS17,IF(AR17&gt;0,AR17,IF(AQ17&gt;0,AQ17,IF(AP17&gt;0,AP17,IF(AO17&gt;0,AO17,IF(AN17&gt;0,AN17,IF(AM17&gt;0,AM17,IF(AL17&gt;0,AL17,IF(AK17&gt;0,AK17))))))))))))</f>
        <v>0.145</v>
      </c>
      <c r="AX17" s="219" t="n">
        <f aca="false">IF(AW17&gt;0,AW17*10/(BB17),"")</f>
        <v>1.03571428571429</v>
      </c>
      <c r="AZ17" s="220" t="n">
        <f aca="false">AB17+AC17</f>
        <v>7</v>
      </c>
      <c r="BA17" s="192" t="n">
        <v>9.8</v>
      </c>
      <c r="BB17" s="192" t="n">
        <f aca="false">BA17/AZ17</f>
        <v>1.4</v>
      </c>
      <c r="BD17" s="0" t="str">
        <f aca="false">IF(BC17&gt;0,BC17/AZ17,"")</f>
        <v/>
      </c>
      <c r="BL17" s="16"/>
      <c r="BM17" s="136"/>
      <c r="BN17" s="221"/>
      <c r="BO17" s="221"/>
      <c r="BP17" s="221"/>
      <c r="BQ17" s="221"/>
      <c r="BR17" s="0" t="str">
        <f aca="false">IF(BQ17&gt;0,BQ17/BN17,"")</f>
        <v/>
      </c>
    </row>
    <row r="18" customFormat="false" ht="16" hidden="false" customHeight="false" outlineLevel="0" collapsed="false">
      <c r="A18" s="160" t="s">
        <v>170</v>
      </c>
      <c r="B18" s="16" t="str">
        <f aca="false">IF(OR(A18=A17,A18=A19),"same",".")</f>
        <v>.</v>
      </c>
      <c r="C18" s="222" t="s">
        <v>171</v>
      </c>
      <c r="D18" s="222" t="n">
        <v>43</v>
      </c>
      <c r="E18" s="160" t="s">
        <v>665</v>
      </c>
      <c r="F18" s="160" t="s">
        <v>666</v>
      </c>
      <c r="G18" s="17" t="n">
        <v>5</v>
      </c>
      <c r="H18" s="17" t="n">
        <v>13</v>
      </c>
      <c r="I18" s="17" t="n">
        <v>1</v>
      </c>
      <c r="J18" s="17" t="n">
        <v>1</v>
      </c>
      <c r="K18" s="17" t="n">
        <v>12</v>
      </c>
      <c r="L18" s="17" t="n">
        <v>19</v>
      </c>
      <c r="M18" s="156" t="s">
        <v>125</v>
      </c>
      <c r="N18" s="156" t="s">
        <v>126</v>
      </c>
      <c r="O18" s="156" t="s">
        <v>132</v>
      </c>
      <c r="P18" s="156" t="n">
        <v>3</v>
      </c>
      <c r="Q18" s="156" t="s">
        <v>142</v>
      </c>
      <c r="R18" s="157" t="s">
        <v>676</v>
      </c>
      <c r="S18" s="16"/>
      <c r="T18" s="136" t="n">
        <v>1</v>
      </c>
      <c r="U18" s="223" t="s">
        <v>677</v>
      </c>
      <c r="V18" s="223"/>
      <c r="W18" s="223"/>
      <c r="X18" s="223"/>
      <c r="Y18" s="223"/>
      <c r="Z18" s="224" t="n">
        <v>43435</v>
      </c>
      <c r="AA18" s="225" t="n">
        <v>0.906944444444444</v>
      </c>
      <c r="AB18" s="226" t="n">
        <v>4</v>
      </c>
      <c r="AC18" s="226" t="n">
        <v>4</v>
      </c>
      <c r="AD18" s="217"/>
      <c r="AE18" s="217"/>
      <c r="AF18" s="218"/>
      <c r="AG18" s="218"/>
      <c r="AH18" s="217"/>
      <c r="AI18" s="16"/>
      <c r="AK18" s="0" t="n">
        <v>0.0766666666666667</v>
      </c>
      <c r="AL18" s="0" t="n">
        <v>0.169</v>
      </c>
      <c r="AW18" s="192" t="n">
        <f aca="false">IF(AV18&gt;0,AV18,IF(AU18&gt;0,AU18,IF(AT18&gt;0,AT18,IF(AS18&gt;0,AS18,IF(AR18&gt;0,AR18,IF(AQ18&gt;0,AQ18,IF(AP18&gt;0,AP18,IF(AO18&gt;0,AO18,IF(AN18&gt;0,AN18,IF(AM18&gt;0,AM18,IF(AL18&gt;0,AL18,IF(AK18&gt;0,AK18))))))))))))</f>
        <v>0.169</v>
      </c>
      <c r="AX18" s="219" t="n">
        <f aca="false">IF(AW18&gt;0,AW18*10/(BB18),"")</f>
        <v>1.33861386138614</v>
      </c>
      <c r="AZ18" s="220" t="n">
        <f aca="false">AB18+AC18</f>
        <v>8</v>
      </c>
      <c r="BA18" s="227" t="n">
        <v>10.1</v>
      </c>
      <c r="BB18" s="192" t="n">
        <f aca="false">BA18/AZ18</f>
        <v>1.2625</v>
      </c>
      <c r="BD18" s="0" t="str">
        <f aca="false">IF(BC18&gt;0,BC18/AZ18,"")</f>
        <v/>
      </c>
      <c r="BL18" s="16"/>
      <c r="BM18" s="136"/>
      <c r="BN18" s="221"/>
      <c r="BO18" s="221"/>
      <c r="BP18" s="221"/>
      <c r="BQ18" s="221"/>
      <c r="BR18" s="0" t="str">
        <f aca="false">IF(BQ18&gt;0,BQ18/BN18,"")</f>
        <v/>
      </c>
    </row>
    <row r="19" customFormat="false" ht="16" hidden="false" customHeight="false" outlineLevel="0" collapsed="false">
      <c r="A19" s="16" t="s">
        <v>193</v>
      </c>
      <c r="B19" s="16" t="str">
        <f aca="false">IF(OR(A19=A18,A19=A20),"same",".")</f>
        <v>.</v>
      </c>
      <c r="C19" s="17" t="s">
        <v>193</v>
      </c>
      <c r="D19" s="17" t="n">
        <v>44</v>
      </c>
      <c r="E19" s="16"/>
      <c r="F19" s="16"/>
      <c r="G19" s="17" t="n">
        <v>5</v>
      </c>
      <c r="H19" s="17" t="n">
        <v>15</v>
      </c>
      <c r="I19" s="17" t="n">
        <v>1</v>
      </c>
      <c r="J19" s="17" t="n">
        <v>1</v>
      </c>
      <c r="K19" s="17" t="n">
        <v>12</v>
      </c>
      <c r="L19" s="17" t="n">
        <v>21</v>
      </c>
      <c r="M19" s="156" t="s">
        <v>125</v>
      </c>
      <c r="N19" s="156" t="s">
        <v>131</v>
      </c>
      <c r="O19" s="156" t="s">
        <v>132</v>
      </c>
      <c r="P19" s="156" t="n">
        <v>3</v>
      </c>
      <c r="Q19" s="156" t="s">
        <v>142</v>
      </c>
      <c r="R19" s="157" t="s">
        <v>673</v>
      </c>
      <c r="S19" s="16"/>
      <c r="T19" s="136"/>
      <c r="U19" s="138"/>
      <c r="V19" s="138"/>
      <c r="W19" s="139"/>
      <c r="X19" s="139"/>
      <c r="Y19" s="139"/>
      <c r="Z19" s="150" t="n">
        <v>43435</v>
      </c>
      <c r="AA19" s="215" t="n">
        <v>0.734722222222222</v>
      </c>
      <c r="AB19" s="216" t="n">
        <v>4</v>
      </c>
      <c r="AC19" s="216" t="n">
        <v>4</v>
      </c>
      <c r="AD19" s="217"/>
      <c r="AE19" s="217"/>
      <c r="AF19" s="218"/>
      <c r="AG19" s="218"/>
      <c r="AH19" s="217"/>
      <c r="AI19" s="16"/>
      <c r="AK19" s="0" t="n">
        <v>0.136666666666667</v>
      </c>
      <c r="AL19" s="0" t="n">
        <v>0.214444444444444</v>
      </c>
      <c r="AW19" s="192" t="n">
        <f aca="false">IF(AV19&gt;0,AV19,IF(AU19&gt;0,AU19,IF(AT19&gt;0,AT19,IF(AS19&gt;0,AS19,IF(AR19&gt;0,AR19,IF(AQ19&gt;0,AQ19,IF(AP19&gt;0,AP19,IF(AO19&gt;0,AO19,IF(AN19&gt;0,AN19,IF(AM19&gt;0,AM19,IF(AL19&gt;0,AL19,IF(AK19&gt;0,AK19))))))))))))</f>
        <v>0.214444444444444</v>
      </c>
      <c r="AX19" s="219" t="n">
        <f aca="false">IF(AW19&gt;0,AW19*10/(BB19),"")</f>
        <v>1.61844863731656</v>
      </c>
      <c r="AZ19" s="220" t="n">
        <f aca="false">AB19+AC19</f>
        <v>8</v>
      </c>
      <c r="BA19" s="220" t="n">
        <v>10.6</v>
      </c>
      <c r="BB19" s="192" t="n">
        <f aca="false">BA19/AZ19</f>
        <v>1.325</v>
      </c>
      <c r="BD19" s="0" t="str">
        <f aca="false">IF(BC19&gt;0,BC19/AZ19,"")</f>
        <v/>
      </c>
      <c r="BL19" s="16"/>
      <c r="BM19" s="136"/>
      <c r="BN19" s="221"/>
      <c r="BO19" s="221"/>
      <c r="BP19" s="221"/>
      <c r="BQ19" s="221"/>
      <c r="BR19" s="0" t="str">
        <f aca="false">IF(BQ19&gt;0,BQ19/BN19,"")</f>
        <v/>
      </c>
    </row>
    <row r="20" customFormat="false" ht="16" hidden="false" customHeight="false" outlineLevel="0" collapsed="false">
      <c r="A20" s="16" t="s">
        <v>199</v>
      </c>
      <c r="B20" s="16" t="str">
        <f aca="false">IF(OR(A20=A19,A20=A21),"same",".")</f>
        <v>.</v>
      </c>
      <c r="C20" s="17" t="s">
        <v>199</v>
      </c>
      <c r="D20" s="17" t="n">
        <v>50</v>
      </c>
      <c r="E20" s="16"/>
      <c r="F20" s="16"/>
      <c r="G20" s="17" t="n">
        <v>6</v>
      </c>
      <c r="H20" s="17" t="n">
        <v>9</v>
      </c>
      <c r="I20" s="17" t="n">
        <v>1</v>
      </c>
      <c r="J20" s="17" t="n">
        <v>1</v>
      </c>
      <c r="K20" s="17" t="n">
        <v>10</v>
      </c>
      <c r="L20" s="17" t="n">
        <v>25</v>
      </c>
      <c r="M20" s="156" t="s">
        <v>125</v>
      </c>
      <c r="N20" s="156" t="s">
        <v>131</v>
      </c>
      <c r="O20" s="156" t="s">
        <v>132</v>
      </c>
      <c r="P20" s="156" t="n">
        <v>3</v>
      </c>
      <c r="Q20" s="156" t="s">
        <v>142</v>
      </c>
      <c r="R20" s="157" t="s">
        <v>676</v>
      </c>
      <c r="S20" s="16"/>
      <c r="T20" s="136"/>
      <c r="U20" s="139"/>
      <c r="V20" s="139"/>
      <c r="W20" s="139"/>
      <c r="X20" s="139"/>
      <c r="Y20" s="139"/>
      <c r="Z20" s="150" t="n">
        <v>43435</v>
      </c>
      <c r="AA20" s="215" t="n">
        <v>0.909722222222222</v>
      </c>
      <c r="AB20" s="216" t="n">
        <v>4</v>
      </c>
      <c r="AC20" s="216" t="n">
        <v>4</v>
      </c>
      <c r="AD20" s="217"/>
      <c r="AE20" s="217"/>
      <c r="AF20" s="218"/>
      <c r="AG20" s="218"/>
      <c r="AH20" s="217"/>
      <c r="AI20" s="16"/>
      <c r="AK20" s="0" t="n">
        <v>0.16</v>
      </c>
      <c r="AL20" s="0" t="n">
        <v>0.293333333333333</v>
      </c>
      <c r="AW20" s="192" t="n">
        <f aca="false">IF(AV20&gt;0,AV20,IF(AU20&gt;0,AU20,IF(AT20&gt;0,AT20,IF(AS20&gt;0,AS20,IF(AR20&gt;0,AR20,IF(AQ20&gt;0,AQ20,IF(AP20&gt;0,AP20,IF(AO20&gt;0,AO20,IF(AN20&gt;0,AN20,IF(AM20&gt;0,AM20,IF(AL20&gt;0,AL20,IF(AK20&gt;0,AK20))))))))))))</f>
        <v>0.293333333333333</v>
      </c>
      <c r="AX20" s="219" t="n">
        <f aca="false">IF(AW20&gt;0,AW20*10/(BB20),"")</f>
        <v>1.18518518518519</v>
      </c>
      <c r="AZ20" s="220" t="n">
        <f aca="false">AB20+AC20</f>
        <v>8</v>
      </c>
      <c r="BA20" s="192" t="n">
        <v>19.8</v>
      </c>
      <c r="BB20" s="192" t="n">
        <f aca="false">BA20/AZ20</f>
        <v>2.475</v>
      </c>
      <c r="BD20" s="0" t="str">
        <f aca="false">IF(BC20&gt;0,BC20/AZ20,"")</f>
        <v/>
      </c>
      <c r="BL20" s="16"/>
      <c r="BM20" s="136"/>
      <c r="BN20" s="221"/>
      <c r="BO20" s="221"/>
      <c r="BP20" s="221"/>
      <c r="BQ20" s="221"/>
      <c r="BR20" s="0" t="str">
        <f aca="false">IF(BQ20&gt;0,BQ20/BN20,"")</f>
        <v/>
      </c>
    </row>
    <row r="21" customFormat="false" ht="16" hidden="false" customHeight="false" outlineLevel="0" collapsed="false">
      <c r="A21" s="16" t="s">
        <v>213</v>
      </c>
      <c r="B21" s="16" t="str">
        <f aca="false">IF(OR(A21=A20,A21=A22),"same",".")</f>
        <v>.</v>
      </c>
      <c r="C21" s="17" t="s">
        <v>213</v>
      </c>
      <c r="D21" s="17" t="n">
        <v>62</v>
      </c>
      <c r="E21" s="16"/>
      <c r="F21" s="16"/>
      <c r="G21" s="17" t="n">
        <v>7</v>
      </c>
      <c r="H21" s="17" t="n">
        <v>15</v>
      </c>
      <c r="I21" s="17" t="n">
        <v>1</v>
      </c>
      <c r="J21" s="17" t="n">
        <v>1</v>
      </c>
      <c r="K21" s="17" t="n">
        <v>12</v>
      </c>
      <c r="L21" s="17" t="n">
        <v>29</v>
      </c>
      <c r="M21" s="156" t="s">
        <v>125</v>
      </c>
      <c r="N21" s="156" t="s">
        <v>131</v>
      </c>
      <c r="O21" s="156" t="s">
        <v>132</v>
      </c>
      <c r="P21" s="156" t="n">
        <v>3</v>
      </c>
      <c r="Q21" s="156" t="s">
        <v>142</v>
      </c>
      <c r="R21" s="157" t="s">
        <v>664</v>
      </c>
      <c r="S21" s="16"/>
      <c r="T21" s="136"/>
      <c r="U21" s="139"/>
      <c r="V21" s="139"/>
      <c r="W21" s="139"/>
      <c r="X21" s="139"/>
      <c r="Y21" s="139"/>
      <c r="Z21" s="150" t="n">
        <v>43435</v>
      </c>
      <c r="AA21" s="215" t="n">
        <v>0.586805555555556</v>
      </c>
      <c r="AB21" s="216" t="n">
        <v>4</v>
      </c>
      <c r="AC21" s="216" t="n">
        <v>4</v>
      </c>
      <c r="AD21" s="217"/>
      <c r="AE21" s="217"/>
      <c r="AF21" s="218"/>
      <c r="AG21" s="218"/>
      <c r="AH21" s="217"/>
      <c r="AI21" s="16"/>
      <c r="AK21" s="0" t="n">
        <v>0.105</v>
      </c>
      <c r="AL21" s="0" t="n">
        <v>0.187272727272727</v>
      </c>
      <c r="AW21" s="192" t="n">
        <f aca="false">IF(AV21&gt;0,AV21,IF(AU21&gt;0,AU21,IF(AT21&gt;0,AT21,IF(AS21&gt;0,AS21,IF(AR21&gt;0,AR21,IF(AQ21&gt;0,AQ21,IF(AP21&gt;0,AP21,IF(AO21&gt;0,AO21,IF(AN21&gt;0,AN21,IF(AM21&gt;0,AM21,IF(AL21&gt;0,AL21,IF(AK21&gt;0,AK21))))))))))))</f>
        <v>0.187272727272727</v>
      </c>
      <c r="AX21" s="219" t="n">
        <f aca="false">IF(AW21&gt;0,AW21*10/(BB21),"")</f>
        <v>1.51331496786042</v>
      </c>
      <c r="AZ21" s="220" t="n">
        <f aca="false">AB21+AC21</f>
        <v>8</v>
      </c>
      <c r="BA21" s="192" t="n">
        <v>9.9</v>
      </c>
      <c r="BB21" s="192" t="n">
        <f aca="false">BA21/AZ21</f>
        <v>1.2375</v>
      </c>
      <c r="BD21" s="0" t="str">
        <f aca="false">IF(BC21&gt;0,BC21/AZ21,"")</f>
        <v/>
      </c>
      <c r="BL21" s="16"/>
      <c r="BM21" s="136"/>
      <c r="BN21" s="221"/>
      <c r="BO21" s="221"/>
      <c r="BP21" s="221"/>
      <c r="BQ21" s="221"/>
      <c r="BR21" s="0" t="str">
        <f aca="false">IF(BQ21&gt;0,BQ21/BN21,"")</f>
        <v/>
      </c>
    </row>
    <row r="22" customFormat="false" ht="16" hidden="false" customHeight="false" outlineLevel="0" collapsed="false">
      <c r="A22" s="16" t="s">
        <v>219</v>
      </c>
      <c r="B22" s="16" t="str">
        <f aca="false">IF(OR(A22=A21,A22=A23),"same",".")</f>
        <v>.</v>
      </c>
      <c r="C22" s="17" t="s">
        <v>219</v>
      </c>
      <c r="D22" s="17" t="n">
        <v>68</v>
      </c>
      <c r="E22" s="16"/>
      <c r="F22" s="16"/>
      <c r="G22" s="17" t="n">
        <v>8</v>
      </c>
      <c r="H22" s="17" t="n">
        <v>9</v>
      </c>
      <c r="I22" s="17" t="n">
        <v>1</v>
      </c>
      <c r="J22" s="17" t="n">
        <v>1</v>
      </c>
      <c r="K22" s="17" t="n">
        <v>10</v>
      </c>
      <c r="L22" s="17" t="n">
        <v>33</v>
      </c>
      <c r="M22" s="156" t="s">
        <v>125</v>
      </c>
      <c r="N22" s="156" t="s">
        <v>126</v>
      </c>
      <c r="O22" s="156" t="s">
        <v>132</v>
      </c>
      <c r="P22" s="156" t="n">
        <v>3</v>
      </c>
      <c r="Q22" s="156" t="s">
        <v>142</v>
      </c>
      <c r="R22" s="157" t="s">
        <v>664</v>
      </c>
      <c r="S22" s="16"/>
      <c r="T22" s="136"/>
      <c r="U22" s="138"/>
      <c r="V22" s="138"/>
      <c r="W22" s="139"/>
      <c r="X22" s="139"/>
      <c r="Y22" s="139"/>
      <c r="Z22" s="150" t="n">
        <v>43435</v>
      </c>
      <c r="AA22" s="215" t="n">
        <v>0.590277777777778</v>
      </c>
      <c r="AB22" s="216" t="n">
        <v>5</v>
      </c>
      <c r="AC22" s="216" t="n">
        <v>4</v>
      </c>
      <c r="AD22" s="217"/>
      <c r="AE22" s="217"/>
      <c r="AF22" s="218"/>
      <c r="AG22" s="218"/>
      <c r="AH22" s="217"/>
      <c r="AI22" s="16"/>
      <c r="AK22" s="0" t="n">
        <v>0.113333333333333</v>
      </c>
      <c r="AL22" s="0" t="n">
        <v>0.184</v>
      </c>
      <c r="AW22" s="192" t="n">
        <f aca="false">IF(AV22&gt;0,AV22,IF(AU22&gt;0,AU22,IF(AT22&gt;0,AT22,IF(AS22&gt;0,AS22,IF(AR22&gt;0,AR22,IF(AQ22&gt;0,AQ22,IF(AP22&gt;0,AP22,IF(AO22&gt;0,AO22,IF(AN22&gt;0,AN22,IF(AM22&gt;0,AM22,IF(AL22&gt;0,AL22,IF(AK22&gt;0,AK22))))))))))))</f>
        <v>0.184</v>
      </c>
      <c r="AX22" s="219" t="n">
        <f aca="false">IF(AW22&gt;0,AW22*10/(BB22),"")</f>
        <v>1.90344827586207</v>
      </c>
      <c r="AZ22" s="220" t="n">
        <f aca="false">AB22+AC22</f>
        <v>9</v>
      </c>
      <c r="BA22" s="192" t="n">
        <v>8.7</v>
      </c>
      <c r="BB22" s="192" t="n">
        <f aca="false">BA22/AZ22</f>
        <v>0.966666666666666</v>
      </c>
      <c r="BD22" s="0" t="str">
        <f aca="false">IF(BC22&gt;0,BC22/AZ22,"")</f>
        <v/>
      </c>
      <c r="BL22" s="16"/>
      <c r="BM22" s="136"/>
      <c r="BN22" s="221"/>
      <c r="BO22" s="221"/>
      <c r="BP22" s="221"/>
      <c r="BQ22" s="221"/>
      <c r="BR22" s="0" t="str">
        <f aca="false">IF(BQ22&gt;0,BQ22/BN22,"")</f>
        <v/>
      </c>
    </row>
    <row r="23" customFormat="false" ht="16" hidden="false" customHeight="false" outlineLevel="0" collapsed="false">
      <c r="A23" s="16" t="s">
        <v>222</v>
      </c>
      <c r="B23" s="16" t="str">
        <f aca="false">IF(OR(A23=A22,A23=A24),"same",".")</f>
        <v>.</v>
      </c>
      <c r="C23" s="17" t="s">
        <v>222</v>
      </c>
      <c r="D23" s="17" t="n">
        <v>71</v>
      </c>
      <c r="E23" s="16"/>
      <c r="F23" s="16"/>
      <c r="G23" s="17" t="n">
        <v>8</v>
      </c>
      <c r="H23" s="17" t="n">
        <v>15</v>
      </c>
      <c r="I23" s="17" t="n">
        <v>1</v>
      </c>
      <c r="J23" s="17" t="n">
        <v>1</v>
      </c>
      <c r="K23" s="17" t="n">
        <v>12</v>
      </c>
      <c r="L23" s="17" t="n">
        <v>33</v>
      </c>
      <c r="M23" s="156" t="s">
        <v>125</v>
      </c>
      <c r="N23" s="156" t="s">
        <v>126</v>
      </c>
      <c r="O23" s="156" t="s">
        <v>132</v>
      </c>
      <c r="P23" s="156" t="n">
        <v>3</v>
      </c>
      <c r="Q23" s="156" t="s">
        <v>142</v>
      </c>
      <c r="R23" s="157" t="s">
        <v>672</v>
      </c>
      <c r="S23" s="16"/>
      <c r="T23" s="136"/>
      <c r="U23" s="138"/>
      <c r="V23" s="138"/>
      <c r="W23" s="139"/>
      <c r="X23" s="139"/>
      <c r="Y23" s="139"/>
      <c r="Z23" s="150" t="n">
        <v>43435</v>
      </c>
      <c r="AA23" s="215" t="n">
        <v>0.161111111111111</v>
      </c>
      <c r="AB23" s="216" t="n">
        <v>3</v>
      </c>
      <c r="AC23" s="216" t="n">
        <v>3</v>
      </c>
      <c r="AD23" s="217"/>
      <c r="AE23" s="217"/>
      <c r="AF23" s="218"/>
      <c r="AG23" s="218"/>
      <c r="AH23" s="217"/>
      <c r="AI23" s="16"/>
      <c r="AK23" s="0" t="n">
        <v>0.16</v>
      </c>
      <c r="AL23" s="0" t="n">
        <v>0.184285714285714</v>
      </c>
      <c r="AW23" s="192" t="n">
        <f aca="false">IF(AV23&gt;0,AV23,IF(AU23&gt;0,AU23,IF(AT23&gt;0,AT23,IF(AS23&gt;0,AS23,IF(AR23&gt;0,AR23,IF(AQ23&gt;0,AQ23,IF(AP23&gt;0,AP23,IF(AO23&gt;0,AO23,IF(AN23&gt;0,AN23,IF(AM23&gt;0,AM23,IF(AL23&gt;0,AL23,IF(AK23&gt;0,AK23))))))))))))</f>
        <v>0.184285714285714</v>
      </c>
      <c r="AX23" s="219" t="n">
        <f aca="false">IF(AW23&gt;0,AW23*10/(BB23),"")</f>
        <v>1.27093596059113</v>
      </c>
      <c r="AZ23" s="220" t="n">
        <f aca="false">AB23+AC23</f>
        <v>6</v>
      </c>
      <c r="BA23" s="192" t="n">
        <v>8.7</v>
      </c>
      <c r="BB23" s="192" t="n">
        <f aca="false">BA23/AZ23</f>
        <v>1.45</v>
      </c>
      <c r="BD23" s="0" t="str">
        <f aca="false">IF(BC23&gt;0,BC23/AZ23,"")</f>
        <v/>
      </c>
      <c r="BL23" s="16"/>
      <c r="BM23" s="136"/>
      <c r="BN23" s="221"/>
      <c r="BO23" s="221"/>
      <c r="BP23" s="221"/>
      <c r="BQ23" s="221"/>
      <c r="BR23" s="0" t="str">
        <f aca="false">IF(BQ23&gt;0,BQ23/BN23,"")</f>
        <v/>
      </c>
    </row>
    <row r="24" customFormat="false" ht="16" hidden="false" customHeight="false" outlineLevel="0" collapsed="false">
      <c r="A24" s="16" t="s">
        <v>233</v>
      </c>
      <c r="B24" s="16" t="str">
        <f aca="false">IF(OR(A24=A23,A24=A25),"same",".")</f>
        <v>.</v>
      </c>
      <c r="C24" s="17" t="s">
        <v>233</v>
      </c>
      <c r="D24" s="17" t="n">
        <v>82</v>
      </c>
      <c r="E24" s="16"/>
      <c r="F24" s="16"/>
      <c r="G24" s="17" t="n">
        <v>10</v>
      </c>
      <c r="H24" s="17" t="n">
        <v>1</v>
      </c>
      <c r="I24" s="17" t="n">
        <v>2</v>
      </c>
      <c r="J24" s="17" t="n">
        <v>1</v>
      </c>
      <c r="K24" s="17" t="n">
        <v>6</v>
      </c>
      <c r="L24" s="17" t="n">
        <v>11</v>
      </c>
      <c r="M24" s="156" t="s">
        <v>125</v>
      </c>
      <c r="N24" s="156" t="s">
        <v>126</v>
      </c>
      <c r="O24" s="156" t="s">
        <v>132</v>
      </c>
      <c r="P24" s="156" t="n">
        <v>3</v>
      </c>
      <c r="Q24" s="156" t="s">
        <v>142</v>
      </c>
      <c r="R24" s="157" t="s">
        <v>664</v>
      </c>
      <c r="S24" s="136"/>
      <c r="T24" s="136"/>
      <c r="U24" s="138"/>
      <c r="V24" s="138"/>
      <c r="W24" s="139"/>
      <c r="X24" s="139"/>
      <c r="Y24" s="139"/>
      <c r="Z24" s="231" t="n">
        <v>43435</v>
      </c>
      <c r="AA24" s="232" t="n">
        <v>0.59375</v>
      </c>
      <c r="AB24" s="233" t="n">
        <v>3</v>
      </c>
      <c r="AC24" s="233" t="n">
        <v>3</v>
      </c>
      <c r="AD24" s="217"/>
      <c r="AE24" s="217"/>
      <c r="AF24" s="218"/>
      <c r="AG24" s="218"/>
      <c r="AH24" s="217"/>
      <c r="AI24" s="16"/>
      <c r="AK24" s="0" t="n">
        <v>0.1125</v>
      </c>
      <c r="AL24" s="0" t="n">
        <v>0.2275</v>
      </c>
      <c r="AW24" s="192" t="n">
        <f aca="false">IF(AV24&gt;0,AV24,IF(AU24&gt;0,AU24,IF(AT24&gt;0,AT24,IF(AS24&gt;0,AS24,IF(AR24&gt;0,AR24,IF(AQ24&gt;0,AQ24,IF(AP24&gt;0,AP24,IF(AO24&gt;0,AO24,IF(AN24&gt;0,AN24,IF(AM24&gt;0,AM24,IF(AL24&gt;0,AL24,IF(AK24&gt;0,AK24))))))))))))</f>
        <v>0.2275</v>
      </c>
      <c r="AX24" s="219" t="n">
        <f aca="false">IF(AW24&gt;0,AW24*10/(BB24),"")</f>
        <v>1.2877358490566</v>
      </c>
      <c r="AZ24" s="220" t="n">
        <f aca="false">AB24+AC24</f>
        <v>6</v>
      </c>
      <c r="BA24" s="220" t="n">
        <v>10.6</v>
      </c>
      <c r="BB24" s="192" t="n">
        <f aca="false">BA24/AZ24</f>
        <v>1.76666666666667</v>
      </c>
      <c r="BD24" s="0" t="str">
        <f aca="false">IF(BC24&gt;0,BC24/AZ24,"")</f>
        <v/>
      </c>
      <c r="BL24" s="16"/>
      <c r="BM24" s="136"/>
      <c r="BN24" s="221"/>
      <c r="BO24" s="221"/>
      <c r="BP24" s="221"/>
      <c r="BQ24" s="221"/>
      <c r="BR24" s="0" t="str">
        <f aca="false">IF(BQ24&gt;0,BQ24/BN24,"")</f>
        <v/>
      </c>
    </row>
    <row r="25" customFormat="false" ht="16" hidden="false" customHeight="false" outlineLevel="0" collapsed="false">
      <c r="A25" s="16" t="s">
        <v>242</v>
      </c>
      <c r="B25" s="16" t="str">
        <f aca="false">IF(OR(A25=A24,A25=A26),"same",".")</f>
        <v>.</v>
      </c>
      <c r="C25" s="17" t="s">
        <v>242</v>
      </c>
      <c r="D25" s="17" t="n">
        <v>91</v>
      </c>
      <c r="E25" s="16"/>
      <c r="F25" s="16"/>
      <c r="G25" s="17" t="n">
        <v>11</v>
      </c>
      <c r="H25" s="17" t="n">
        <v>1</v>
      </c>
      <c r="I25" s="17" t="n">
        <v>2</v>
      </c>
      <c r="J25" s="17" t="n">
        <v>1</v>
      </c>
      <c r="K25" s="17" t="n">
        <v>6</v>
      </c>
      <c r="L25" s="17" t="n">
        <v>7</v>
      </c>
      <c r="M25" s="156" t="s">
        <v>125</v>
      </c>
      <c r="N25" s="156" t="s">
        <v>131</v>
      </c>
      <c r="O25" s="156" t="s">
        <v>132</v>
      </c>
      <c r="P25" s="156" t="n">
        <v>3</v>
      </c>
      <c r="Q25" s="156" t="s">
        <v>142</v>
      </c>
      <c r="R25" s="157" t="s">
        <v>676</v>
      </c>
      <c r="S25" s="136"/>
      <c r="T25" s="136"/>
      <c r="U25" s="138"/>
      <c r="V25" s="138"/>
      <c r="W25" s="139"/>
      <c r="X25" s="139"/>
      <c r="Y25" s="139"/>
      <c r="Z25" s="150" t="n">
        <v>43435</v>
      </c>
      <c r="AA25" s="215" t="n">
        <v>0.913194444444444</v>
      </c>
      <c r="AB25" s="216" t="n">
        <v>5</v>
      </c>
      <c r="AC25" s="216" t="n">
        <v>4</v>
      </c>
      <c r="AD25" s="217"/>
      <c r="AE25" s="217"/>
      <c r="AF25" s="218"/>
      <c r="AG25" s="218"/>
      <c r="AH25" s="217"/>
      <c r="AI25" s="16"/>
      <c r="AK25" s="0" t="n">
        <v>0.132857142857143</v>
      </c>
      <c r="AL25" s="0" t="n">
        <v>0.203</v>
      </c>
      <c r="AW25" s="192" t="n">
        <f aca="false">IF(AV25&gt;0,AV25,IF(AU25&gt;0,AU25,IF(AT25&gt;0,AT25,IF(AS25&gt;0,AS25,IF(AR25&gt;0,AR25,IF(AQ25&gt;0,AQ25,IF(AP25&gt;0,AP25,IF(AO25&gt;0,AO25,IF(AN25&gt;0,AN25,IF(AM25&gt;0,AM25,IF(AL25&gt;0,AL25,IF(AK25&gt;0,AK25))))))))))))</f>
        <v>0.203</v>
      </c>
      <c r="AX25" s="219" t="n">
        <f aca="false">IF(AW25&gt;0,AW25*10/(BB25),"")</f>
        <v>0.908955223880597</v>
      </c>
      <c r="AZ25" s="220" t="n">
        <f aca="false">AB25+AC25</f>
        <v>9</v>
      </c>
      <c r="BA25" s="192" t="n">
        <v>20.1</v>
      </c>
      <c r="BB25" s="192" t="n">
        <f aca="false">BA25/AZ25</f>
        <v>2.23333333333333</v>
      </c>
      <c r="BD25" s="0" t="str">
        <f aca="false">IF(BC25&gt;0,BC25/AZ25,"")</f>
        <v/>
      </c>
      <c r="BL25" s="16"/>
      <c r="BM25" s="136"/>
      <c r="BN25" s="221"/>
      <c r="BO25" s="221"/>
      <c r="BP25" s="221"/>
      <c r="BQ25" s="221"/>
      <c r="BR25" s="0" t="str">
        <f aca="false">IF(BQ25&gt;0,BQ25/BN25,"")</f>
        <v/>
      </c>
    </row>
    <row r="26" customFormat="false" ht="16" hidden="false" customHeight="false" outlineLevel="0" collapsed="false">
      <c r="A26" s="16" t="s">
        <v>247</v>
      </c>
      <c r="B26" s="16" t="str">
        <f aca="false">IF(OR(A26=A25,A26=A27),"same",".")</f>
        <v>.</v>
      </c>
      <c r="C26" s="17" t="s">
        <v>247</v>
      </c>
      <c r="D26" s="17" t="n">
        <v>96</v>
      </c>
      <c r="E26" s="16"/>
      <c r="F26" s="16"/>
      <c r="G26" s="17" t="n">
        <v>11</v>
      </c>
      <c r="H26" s="17" t="n">
        <v>11</v>
      </c>
      <c r="I26" s="17" t="n">
        <v>2</v>
      </c>
      <c r="J26" s="17" t="n">
        <v>1</v>
      </c>
      <c r="K26" s="17" t="n">
        <v>3</v>
      </c>
      <c r="L26" s="17" t="n">
        <v>6</v>
      </c>
      <c r="M26" s="156" t="s">
        <v>125</v>
      </c>
      <c r="N26" s="156" t="s">
        <v>126</v>
      </c>
      <c r="O26" s="156" t="s">
        <v>132</v>
      </c>
      <c r="P26" s="156" t="n">
        <v>3</v>
      </c>
      <c r="Q26" s="156" t="s">
        <v>142</v>
      </c>
      <c r="R26" s="157" t="s">
        <v>672</v>
      </c>
      <c r="S26" s="152"/>
      <c r="T26" s="152"/>
      <c r="U26" s="161"/>
      <c r="V26" s="161"/>
      <c r="W26" s="139"/>
      <c r="X26" s="139"/>
      <c r="Y26" s="139"/>
      <c r="Z26" s="150" t="n">
        <v>43435</v>
      </c>
      <c r="AA26" s="215" t="n">
        <v>0.164583333333333</v>
      </c>
      <c r="AB26" s="216" t="n">
        <v>5</v>
      </c>
      <c r="AC26" s="216" t="n">
        <v>4</v>
      </c>
      <c r="AD26" s="217" t="s">
        <v>678</v>
      </c>
      <c r="AE26" s="217"/>
      <c r="AF26" s="218"/>
      <c r="AG26" s="218"/>
      <c r="AH26" s="217"/>
      <c r="AI26" s="16"/>
      <c r="AK26" s="0" t="n">
        <v>0.158571428571429</v>
      </c>
      <c r="AL26" s="0" t="n">
        <v>0.246</v>
      </c>
      <c r="AW26" s="192" t="n">
        <f aca="false">IF(AV26&gt;0,AV26,IF(AU26&gt;0,AU26,IF(AT26&gt;0,AT26,IF(AS26&gt;0,AS26,IF(AR26&gt;0,AR26,IF(AQ26&gt;0,AQ26,IF(AP26&gt;0,AP26,IF(AO26&gt;0,AO26,IF(AN26&gt;0,AN26,IF(AM26&gt;0,AM26,IF(AL26&gt;0,AL26,IF(AK26&gt;0,AK26))))))))))))</f>
        <v>0.246</v>
      </c>
      <c r="AX26" s="219" t="n">
        <f aca="false">IF(AW26&gt;0,AW26*10/(BB26),"")</f>
        <v>1.08529411764706</v>
      </c>
      <c r="AZ26" s="220" t="n">
        <f aca="false">AB26+AC26</f>
        <v>9</v>
      </c>
      <c r="BA26" s="192" t="n">
        <v>20.4</v>
      </c>
      <c r="BB26" s="192" t="n">
        <f aca="false">BA26/AZ26</f>
        <v>2.26666666666667</v>
      </c>
      <c r="BD26" s="0" t="str">
        <f aca="false">IF(BC26&gt;0,BC26/AZ26,"")</f>
        <v/>
      </c>
      <c r="BL26" s="16"/>
      <c r="BM26" s="136"/>
      <c r="BN26" s="221"/>
      <c r="BO26" s="221"/>
      <c r="BP26" s="221"/>
      <c r="BQ26" s="221"/>
      <c r="BR26" s="0" t="str">
        <f aca="false">IF(BQ26&gt;0,BQ26/BN26,"")</f>
        <v/>
      </c>
    </row>
    <row r="27" customFormat="false" ht="16" hidden="false" customHeight="false" outlineLevel="0" collapsed="false">
      <c r="A27" s="16" t="s">
        <v>257</v>
      </c>
      <c r="B27" s="16" t="str">
        <f aca="false">IF(OR(A27=A26,A27=A28),"same",".")</f>
        <v>.</v>
      </c>
      <c r="C27" s="17" t="s">
        <v>257</v>
      </c>
      <c r="D27" s="17" t="n">
        <v>106</v>
      </c>
      <c r="E27" s="16"/>
      <c r="F27" s="16"/>
      <c r="G27" s="17" t="n">
        <v>12</v>
      </c>
      <c r="H27" s="17" t="n">
        <v>13</v>
      </c>
      <c r="I27" s="17" t="n">
        <v>2</v>
      </c>
      <c r="J27" s="17" t="n">
        <v>1</v>
      </c>
      <c r="K27" s="17" t="n">
        <v>2</v>
      </c>
      <c r="L27" s="17" t="n">
        <v>3</v>
      </c>
      <c r="M27" s="156" t="s">
        <v>125</v>
      </c>
      <c r="N27" s="156" t="s">
        <v>131</v>
      </c>
      <c r="O27" s="156" t="s">
        <v>132</v>
      </c>
      <c r="P27" s="156" t="n">
        <v>3</v>
      </c>
      <c r="Q27" s="156" t="s">
        <v>142</v>
      </c>
      <c r="R27" s="157" t="s">
        <v>672</v>
      </c>
      <c r="S27" s="136"/>
      <c r="T27" s="136"/>
      <c r="U27" s="138"/>
      <c r="V27" s="138"/>
      <c r="W27" s="139"/>
      <c r="X27" s="139"/>
      <c r="Y27" s="139"/>
      <c r="Z27" s="150" t="n">
        <v>43435</v>
      </c>
      <c r="AA27" s="215" t="n">
        <v>0.169444444444444</v>
      </c>
      <c r="AB27" s="216" t="n">
        <v>4</v>
      </c>
      <c r="AC27" s="216" t="n">
        <v>3.5</v>
      </c>
      <c r="AD27" s="217"/>
      <c r="AE27" s="217"/>
      <c r="AF27" s="218"/>
      <c r="AG27" s="218"/>
      <c r="AH27" s="217"/>
      <c r="AI27" s="16"/>
      <c r="AK27" s="0" t="n">
        <v>0.0583333333333333</v>
      </c>
      <c r="AL27" s="0" t="n">
        <v>0.175454545454545</v>
      </c>
      <c r="AW27" s="192" t="n">
        <f aca="false">IF(AV27&gt;0,AV27,IF(AU27&gt;0,AU27,IF(AT27&gt;0,AT27,IF(AS27&gt;0,AS27,IF(AR27&gt;0,AR27,IF(AQ27&gt;0,AQ27,IF(AP27&gt;0,AP27,IF(AO27&gt;0,AO27,IF(AN27&gt;0,AN27,IF(AM27&gt;0,AM27,IF(AL27&gt;0,AL27,IF(AK27&gt;0,AK27))))))))))))</f>
        <v>0.175454545454545</v>
      </c>
      <c r="AX27" s="219" t="n">
        <f aca="false">IF(AW27&gt;0,AW27*10/(BB27),"")</f>
        <v>1.20725604670559</v>
      </c>
      <c r="AZ27" s="220" t="n">
        <f aca="false">AB27+AC27</f>
        <v>7.5</v>
      </c>
      <c r="BA27" s="192" t="n">
        <v>10.9</v>
      </c>
      <c r="BB27" s="192" t="n">
        <f aca="false">BA27/AZ27</f>
        <v>1.45333333333333</v>
      </c>
      <c r="BD27" s="0" t="str">
        <f aca="false">IF(BC27&gt;0,BC27/AZ27,"")</f>
        <v/>
      </c>
      <c r="BL27" s="16"/>
      <c r="BM27" s="136"/>
      <c r="BN27" s="221"/>
      <c r="BO27" s="221"/>
      <c r="BP27" s="221"/>
      <c r="BQ27" s="221"/>
      <c r="BR27" s="0" t="str">
        <f aca="false">IF(BQ27&gt;0,BQ27/BN27,"")</f>
        <v/>
      </c>
    </row>
    <row r="28" customFormat="false" ht="16" hidden="false" customHeight="false" outlineLevel="0" collapsed="false">
      <c r="A28" s="16" t="s">
        <v>265</v>
      </c>
      <c r="B28" s="16" t="str">
        <f aca="false">IF(OR(A28=A27,A28=A29),"same",".")</f>
        <v>.</v>
      </c>
      <c r="C28" s="17" t="s">
        <v>265</v>
      </c>
      <c r="D28" s="17" t="n">
        <v>112</v>
      </c>
      <c r="E28" s="16"/>
      <c r="F28" s="16"/>
      <c r="G28" s="17" t="n">
        <v>13</v>
      </c>
      <c r="H28" s="17" t="n">
        <v>7</v>
      </c>
      <c r="I28" s="17" t="n">
        <v>2</v>
      </c>
      <c r="J28" s="17" t="n">
        <v>1</v>
      </c>
      <c r="K28" s="17" t="n">
        <v>10</v>
      </c>
      <c r="L28" s="17" t="n">
        <v>1</v>
      </c>
      <c r="M28" s="156" t="s">
        <v>125</v>
      </c>
      <c r="N28" s="156" t="s">
        <v>131</v>
      </c>
      <c r="O28" s="156" t="s">
        <v>132</v>
      </c>
      <c r="P28" s="156" t="n">
        <v>3</v>
      </c>
      <c r="Q28" s="156" t="s">
        <v>142</v>
      </c>
      <c r="R28" s="157" t="s">
        <v>673</v>
      </c>
      <c r="S28" s="136"/>
      <c r="T28" s="136"/>
      <c r="U28" s="138"/>
      <c r="V28" s="138"/>
      <c r="W28" s="139"/>
      <c r="X28" s="139"/>
      <c r="Y28" s="139"/>
      <c r="Z28" s="150" t="n">
        <v>43435</v>
      </c>
      <c r="AA28" s="215" t="n">
        <v>0.738888888888889</v>
      </c>
      <c r="AB28" s="216" t="n">
        <v>4</v>
      </c>
      <c r="AC28" s="216" t="n">
        <v>5</v>
      </c>
      <c r="AD28" s="217"/>
      <c r="AE28" s="217"/>
      <c r="AF28" s="218"/>
      <c r="AG28" s="218"/>
      <c r="AH28" s="217"/>
      <c r="AI28" s="16"/>
      <c r="AK28" s="0" t="n">
        <v>0.0833333333333333</v>
      </c>
      <c r="AL28" s="0" t="n">
        <v>0.184</v>
      </c>
      <c r="AW28" s="192" t="n">
        <f aca="false">IF(AV28&gt;0,AV28,IF(AU28&gt;0,AU28,IF(AT28&gt;0,AT28,IF(AS28&gt;0,AS28,IF(AR28&gt;0,AR28,IF(AQ28&gt;0,AQ28,IF(AP28&gt;0,AP28,IF(AO28&gt;0,AO28,IF(AN28&gt;0,AN28,IF(AM28&gt;0,AM28,IF(AL28&gt;0,AL28,IF(AK28&gt;0,AK28))))))))))))</f>
        <v>0.184</v>
      </c>
      <c r="AX28" s="219" t="n">
        <f aca="false">IF(AW28&gt;0,AW28*10/(BB28),"")</f>
        <v>1.36859504132231</v>
      </c>
      <c r="AZ28" s="220" t="n">
        <f aca="false">AB28+AC28</f>
        <v>9</v>
      </c>
      <c r="BA28" s="220" t="n">
        <v>12.1</v>
      </c>
      <c r="BB28" s="192" t="n">
        <f aca="false">BA28/AZ28</f>
        <v>1.34444444444444</v>
      </c>
      <c r="BD28" s="0" t="str">
        <f aca="false">IF(BC28&gt;0,BC28/AZ28,"")</f>
        <v/>
      </c>
      <c r="BL28" s="16"/>
      <c r="BM28" s="136"/>
      <c r="BN28" s="221"/>
      <c r="BO28" s="221"/>
      <c r="BP28" s="221"/>
      <c r="BQ28" s="221"/>
      <c r="BR28" s="0" t="str">
        <f aca="false">IF(BQ28&gt;0,BQ28/BN28,"")</f>
        <v/>
      </c>
    </row>
    <row r="29" customFormat="false" ht="16" hidden="false" customHeight="false" outlineLevel="0" collapsed="false">
      <c r="A29" s="16" t="s">
        <v>269</v>
      </c>
      <c r="B29" s="16" t="str">
        <f aca="false">IF(OR(A29=A28,A29=A30),"same",".")</f>
        <v>.</v>
      </c>
      <c r="C29" s="17" t="s">
        <v>269</v>
      </c>
      <c r="D29" s="17" t="n">
        <v>116</v>
      </c>
      <c r="E29" s="16"/>
      <c r="F29" s="16"/>
      <c r="G29" s="17" t="n">
        <v>13</v>
      </c>
      <c r="H29" s="17" t="n">
        <v>15</v>
      </c>
      <c r="I29" s="17" t="n">
        <v>2</v>
      </c>
      <c r="J29" s="17" t="n">
        <v>1</v>
      </c>
      <c r="K29" s="17" t="n">
        <v>12</v>
      </c>
      <c r="L29" s="17" t="n">
        <v>3</v>
      </c>
      <c r="M29" s="156" t="s">
        <v>125</v>
      </c>
      <c r="N29" s="156" t="s">
        <v>131</v>
      </c>
      <c r="O29" s="156" t="s">
        <v>132</v>
      </c>
      <c r="P29" s="156" t="n">
        <v>3</v>
      </c>
      <c r="Q29" s="156" t="s">
        <v>142</v>
      </c>
      <c r="R29" s="157" t="s">
        <v>674</v>
      </c>
      <c r="S29" s="136"/>
      <c r="T29" s="136"/>
      <c r="U29" s="138"/>
      <c r="V29" s="138"/>
      <c r="W29" s="139"/>
      <c r="X29" s="139"/>
      <c r="Y29" s="139"/>
      <c r="Z29" s="231" t="n">
        <v>43435</v>
      </c>
      <c r="AA29" s="232" t="n">
        <v>0.39375</v>
      </c>
      <c r="AB29" s="233" t="n">
        <v>5</v>
      </c>
      <c r="AC29" s="233" t="n">
        <v>5</v>
      </c>
      <c r="AD29" s="234"/>
      <c r="AE29" s="234"/>
      <c r="AF29" s="235"/>
      <c r="AG29" s="235"/>
      <c r="AH29" s="234"/>
      <c r="AI29" s="94"/>
      <c r="AK29" s="0" t="n">
        <v>0.1</v>
      </c>
      <c r="AW29" s="192" t="n">
        <f aca="false">IF(AV29&gt;0,AV29,IF(AU29&gt;0,AU29,IF(AT29&gt;0,AT29,IF(AS29&gt;0,AS29,IF(AR29&gt;0,AR29,IF(AQ29&gt;0,AQ29,IF(AP29&gt;0,AP29,IF(AO29&gt;0,AO29,IF(AN29&gt;0,AN29,IF(AM29&gt;0,AM29,IF(AL29&gt;0,AL29,IF(AK29&gt;0,AK29))))))))))))</f>
        <v>0.1</v>
      </c>
      <c r="AX29" s="219" t="n">
        <f aca="false">IF(AW29&gt;0,AW29*10/(BB29),"")</f>
        <v>0.934579439252336</v>
      </c>
      <c r="AZ29" s="220" t="n">
        <f aca="false">AB29+AC29</f>
        <v>10</v>
      </c>
      <c r="BA29" s="192" t="n">
        <v>10.7</v>
      </c>
      <c r="BB29" s="192" t="n">
        <f aca="false">BA29/AZ29</f>
        <v>1.07</v>
      </c>
      <c r="BD29" s="0" t="str">
        <f aca="false">IF(BC29&gt;0,BC29/AZ29,"")</f>
        <v/>
      </c>
      <c r="BL29" s="16"/>
      <c r="BM29" s="136"/>
      <c r="BN29" s="221"/>
      <c r="BO29" s="221"/>
      <c r="BP29" s="221"/>
      <c r="BQ29" s="221"/>
      <c r="BR29" s="0" t="str">
        <f aca="false">IF(BQ29&gt;0,BQ29/BN29,"")</f>
        <v/>
      </c>
    </row>
    <row r="30" customFormat="false" ht="16" hidden="false" customHeight="false" outlineLevel="0" collapsed="false">
      <c r="A30" s="16" t="s">
        <v>270</v>
      </c>
      <c r="B30" s="16" t="str">
        <f aca="false">IF(OR(A30=A29,A30=A31),"same",".")</f>
        <v>.</v>
      </c>
      <c r="C30" s="17" t="s">
        <v>270</v>
      </c>
      <c r="D30" s="17" t="n">
        <v>117</v>
      </c>
      <c r="E30" s="16"/>
      <c r="F30" s="16"/>
      <c r="G30" s="17" t="n">
        <v>13</v>
      </c>
      <c r="H30" s="17" t="n">
        <v>17</v>
      </c>
      <c r="I30" s="17" t="n">
        <v>2</v>
      </c>
      <c r="J30" s="17" t="n">
        <v>1</v>
      </c>
      <c r="K30" s="17" t="n">
        <v>13</v>
      </c>
      <c r="L30" s="17" t="n">
        <v>2</v>
      </c>
      <c r="M30" s="156" t="s">
        <v>125</v>
      </c>
      <c r="N30" s="156" t="s">
        <v>131</v>
      </c>
      <c r="O30" s="156" t="s">
        <v>132</v>
      </c>
      <c r="P30" s="156" t="n">
        <v>3</v>
      </c>
      <c r="Q30" s="156" t="s">
        <v>142</v>
      </c>
      <c r="R30" s="157" t="s">
        <v>664</v>
      </c>
      <c r="S30" s="136"/>
      <c r="T30" s="136"/>
      <c r="U30" s="138"/>
      <c r="V30" s="138"/>
      <c r="W30" s="139"/>
      <c r="X30" s="139"/>
      <c r="Y30" s="139"/>
      <c r="Z30" s="150" t="n">
        <v>43435</v>
      </c>
      <c r="AA30" s="215" t="n">
        <v>0.597222222222222</v>
      </c>
      <c r="AB30" s="216" t="n">
        <v>5</v>
      </c>
      <c r="AC30" s="216" t="n">
        <v>3</v>
      </c>
      <c r="AD30" s="217"/>
      <c r="AE30" s="217"/>
      <c r="AF30" s="218"/>
      <c r="AG30" s="218"/>
      <c r="AH30" s="217"/>
      <c r="AI30" s="16"/>
      <c r="AK30" s="0" t="n">
        <v>0.105</v>
      </c>
      <c r="AL30" s="0" t="n">
        <v>0.186666666666667</v>
      </c>
      <c r="AW30" s="192" t="n">
        <f aca="false">IF(AV30&gt;0,AV30,IF(AU30&gt;0,AU30,IF(AT30&gt;0,AT30,IF(AS30&gt;0,AS30,IF(AR30&gt;0,AR30,IF(AQ30&gt;0,AQ30,IF(AP30&gt;0,AP30,IF(AO30&gt;0,AO30,IF(AN30&gt;0,AN30,IF(AM30&gt;0,AM30,IF(AL30&gt;0,AL30,IF(AK30&gt;0,AK30))))))))))))</f>
        <v>0.186666666666667</v>
      </c>
      <c r="AX30" s="219" t="n">
        <f aca="false">IF(AW30&gt;0,AW30*10/(BB30),"")</f>
        <v>1.5719298245614</v>
      </c>
      <c r="AZ30" s="220" t="n">
        <f aca="false">AB30+AC30</f>
        <v>8</v>
      </c>
      <c r="BA30" s="192" t="n">
        <v>9.5</v>
      </c>
      <c r="BB30" s="192" t="n">
        <f aca="false">BA30/AZ30</f>
        <v>1.1875</v>
      </c>
      <c r="BD30" s="0" t="str">
        <f aca="false">IF(BC30&gt;0,BC30/AZ30,"")</f>
        <v/>
      </c>
      <c r="BL30" s="16"/>
      <c r="BM30" s="136"/>
      <c r="BN30" s="221"/>
      <c r="BO30" s="221"/>
      <c r="BP30" s="221"/>
      <c r="BQ30" s="221"/>
      <c r="BR30" s="0" t="str">
        <f aca="false">IF(BQ30&gt;0,BQ30/BN30,"")</f>
        <v/>
      </c>
    </row>
    <row r="31" customFormat="false" ht="16" hidden="false" customHeight="false" outlineLevel="0" collapsed="false">
      <c r="A31" s="16" t="s">
        <v>289</v>
      </c>
      <c r="B31" s="16" t="str">
        <f aca="false">IF(OR(A31=A30,A31=A32),"same",".")</f>
        <v>.</v>
      </c>
      <c r="C31" s="17" t="s">
        <v>289</v>
      </c>
      <c r="D31" s="17" t="n">
        <v>136</v>
      </c>
      <c r="E31" s="16"/>
      <c r="F31" s="16"/>
      <c r="G31" s="17" t="n">
        <v>16</v>
      </c>
      <c r="H31" s="17" t="n">
        <v>1</v>
      </c>
      <c r="I31" s="17" t="n">
        <v>2</v>
      </c>
      <c r="J31" s="17" t="n">
        <v>1</v>
      </c>
      <c r="K31" s="17" t="n">
        <v>8</v>
      </c>
      <c r="L31" s="17" t="n">
        <v>13</v>
      </c>
      <c r="M31" s="156" t="s">
        <v>125</v>
      </c>
      <c r="N31" s="156" t="s">
        <v>126</v>
      </c>
      <c r="O31" s="156" t="s">
        <v>132</v>
      </c>
      <c r="P31" s="156" t="n">
        <v>3</v>
      </c>
      <c r="Q31" s="156" t="s">
        <v>142</v>
      </c>
      <c r="R31" s="157" t="s">
        <v>673</v>
      </c>
      <c r="S31" s="152"/>
      <c r="T31" s="152"/>
      <c r="U31" s="161"/>
      <c r="V31" s="161"/>
      <c r="W31" s="139"/>
      <c r="X31" s="139"/>
      <c r="Y31" s="139"/>
      <c r="Z31" s="150" t="n">
        <v>43435</v>
      </c>
      <c r="AA31" s="215" t="n">
        <v>0.741666666666667</v>
      </c>
      <c r="AB31" s="216" t="n">
        <v>5</v>
      </c>
      <c r="AC31" s="216" t="n">
        <v>5</v>
      </c>
      <c r="AD31" s="217"/>
      <c r="AE31" s="217"/>
      <c r="AF31" s="218"/>
      <c r="AG31" s="218"/>
      <c r="AH31" s="217"/>
      <c r="AI31" s="16"/>
      <c r="AK31" s="0" t="n">
        <v>0.161428571428571</v>
      </c>
      <c r="AL31" s="0" t="n">
        <v>0.289090909090909</v>
      </c>
      <c r="AW31" s="192" t="n">
        <f aca="false">IF(AV31&gt;0,AV31,IF(AU31&gt;0,AU31,IF(AT31&gt;0,AT31,IF(AS31&gt;0,AS31,IF(AR31&gt;0,AR31,IF(AQ31&gt;0,AQ31,IF(AP31&gt;0,AP31,IF(AO31&gt;0,AO31,IF(AN31&gt;0,AN31,IF(AM31&gt;0,AM31,IF(AL31&gt;0,AL31,IF(AK31&gt;0,AK31))))))))))))</f>
        <v>0.289090909090909</v>
      </c>
      <c r="AX31" s="219" t="n">
        <f aca="false">IF(AW31&gt;0,AW31*10/(BB31),"")</f>
        <v>1.66144200626959</v>
      </c>
      <c r="AZ31" s="220" t="n">
        <f aca="false">AB31+AC31</f>
        <v>10</v>
      </c>
      <c r="BA31" s="192" t="n">
        <v>17.4</v>
      </c>
      <c r="BB31" s="192" t="n">
        <f aca="false">BA31/AZ31</f>
        <v>1.74</v>
      </c>
      <c r="BD31" s="0" t="str">
        <f aca="false">IF(BC31&gt;0,BC31/AZ31,"")</f>
        <v/>
      </c>
      <c r="BL31" s="16"/>
      <c r="BM31" s="136"/>
      <c r="BN31" s="221"/>
      <c r="BO31" s="221"/>
      <c r="BP31" s="221"/>
      <c r="BQ31" s="221"/>
      <c r="BR31" s="0" t="str">
        <f aca="false">IF(BQ31&gt;0,BQ31/BN31,"")</f>
        <v/>
      </c>
    </row>
    <row r="32" customFormat="false" ht="16" hidden="false" customHeight="false" outlineLevel="0" collapsed="false">
      <c r="A32" s="16" t="s">
        <v>292</v>
      </c>
      <c r="B32" s="16" t="str">
        <f aca="false">IF(OR(A32=A31,A32=A33),"same",".")</f>
        <v>.</v>
      </c>
      <c r="C32" s="17" t="s">
        <v>292</v>
      </c>
      <c r="D32" s="17" t="n">
        <v>139</v>
      </c>
      <c r="E32" s="16"/>
      <c r="F32" s="16"/>
      <c r="G32" s="17" t="n">
        <v>16</v>
      </c>
      <c r="H32" s="17" t="n">
        <v>7</v>
      </c>
      <c r="I32" s="17" t="n">
        <v>2</v>
      </c>
      <c r="J32" s="17" t="n">
        <v>1</v>
      </c>
      <c r="K32" s="17" t="n">
        <v>10</v>
      </c>
      <c r="L32" s="17" t="n">
        <v>13</v>
      </c>
      <c r="M32" s="156" t="s">
        <v>125</v>
      </c>
      <c r="N32" s="156" t="s">
        <v>126</v>
      </c>
      <c r="O32" s="156" t="s">
        <v>132</v>
      </c>
      <c r="P32" s="156" t="n">
        <v>3</v>
      </c>
      <c r="Q32" s="156" t="s">
        <v>142</v>
      </c>
      <c r="R32" s="157" t="s">
        <v>674</v>
      </c>
      <c r="S32" s="136"/>
      <c r="T32" s="136"/>
      <c r="U32" s="138"/>
      <c r="V32" s="138"/>
      <c r="W32" s="139"/>
      <c r="X32" s="139"/>
      <c r="Y32" s="139"/>
      <c r="Z32" s="150" t="n">
        <v>43435</v>
      </c>
      <c r="AA32" s="215" t="n">
        <v>0.397916666666667</v>
      </c>
      <c r="AB32" s="216" t="n">
        <v>4</v>
      </c>
      <c r="AC32" s="216" t="n">
        <v>4</v>
      </c>
      <c r="AD32" s="217"/>
      <c r="AE32" s="217"/>
      <c r="AF32" s="218"/>
      <c r="AG32" s="218"/>
      <c r="AH32" s="217"/>
      <c r="AI32" s="16"/>
      <c r="AK32" s="0" t="n">
        <v>0.152</v>
      </c>
      <c r="AW32" s="192" t="n">
        <f aca="false">IF(AV32&gt;0,AV32,IF(AU32&gt;0,AU32,IF(AT32&gt;0,AT32,IF(AS32&gt;0,AS32,IF(AR32&gt;0,AR32,IF(AQ32&gt;0,AQ32,IF(AP32&gt;0,AP32,IF(AO32&gt;0,AO32,IF(AN32&gt;0,AN32,IF(AM32&gt;0,AM32,IF(AL32&gt;0,AL32,IF(AK32&gt;0,AK32))))))))))))</f>
        <v>0.152</v>
      </c>
      <c r="AX32" s="219" t="n">
        <f aca="false">IF(AW32&gt;0,AW32*10/(BB32),"")</f>
        <v>1.15809523809524</v>
      </c>
      <c r="AZ32" s="220" t="n">
        <f aca="false">AB32+AC32</f>
        <v>8</v>
      </c>
      <c r="BA32" s="192" t="n">
        <v>10.5</v>
      </c>
      <c r="BB32" s="192" t="n">
        <f aca="false">BA32/AZ32</f>
        <v>1.3125</v>
      </c>
      <c r="BD32" s="0" t="str">
        <f aca="false">IF(BC32&gt;0,BC32/AZ32,"")</f>
        <v/>
      </c>
      <c r="BL32" s="16"/>
      <c r="BM32" s="136"/>
      <c r="BN32" s="221"/>
      <c r="BO32" s="221"/>
      <c r="BP32" s="221"/>
      <c r="BQ32" s="221"/>
      <c r="BR32" s="0" t="str">
        <f aca="false">IF(BQ32&gt;0,BQ32/BN32,"")</f>
        <v/>
      </c>
    </row>
    <row r="33" customFormat="false" ht="16" hidden="false" customHeight="false" outlineLevel="0" collapsed="false">
      <c r="A33" s="16" t="s">
        <v>296</v>
      </c>
      <c r="B33" s="16" t="str">
        <f aca="false">IF(OR(A33=A32,A33=A34),"same",".")</f>
        <v>.</v>
      </c>
      <c r="C33" s="17" t="s">
        <v>296</v>
      </c>
      <c r="D33" s="17" t="n">
        <v>143</v>
      </c>
      <c r="E33" s="16"/>
      <c r="F33" s="16"/>
      <c r="G33" s="17" t="n">
        <v>16</v>
      </c>
      <c r="H33" s="17" t="n">
        <v>15</v>
      </c>
      <c r="I33" s="17" t="n">
        <v>2</v>
      </c>
      <c r="J33" s="17" t="n">
        <v>1</v>
      </c>
      <c r="K33" s="17" t="n">
        <v>12</v>
      </c>
      <c r="L33" s="17" t="n">
        <v>15</v>
      </c>
      <c r="M33" s="156" t="s">
        <v>125</v>
      </c>
      <c r="N33" s="156" t="s">
        <v>126</v>
      </c>
      <c r="O33" s="156" t="s">
        <v>132</v>
      </c>
      <c r="P33" s="156" t="n">
        <v>3</v>
      </c>
      <c r="Q33" s="156" t="s">
        <v>142</v>
      </c>
      <c r="R33" s="157" t="s">
        <v>676</v>
      </c>
      <c r="S33" s="152"/>
      <c r="T33" s="152"/>
      <c r="U33" s="161"/>
      <c r="V33" s="161"/>
      <c r="W33" s="139"/>
      <c r="X33" s="139"/>
      <c r="Y33" s="139"/>
      <c r="Z33" s="150" t="n">
        <v>43435</v>
      </c>
      <c r="AA33" s="215" t="n">
        <v>0.916666666666667</v>
      </c>
      <c r="AB33" s="216" t="n">
        <v>4</v>
      </c>
      <c r="AC33" s="216" t="n">
        <v>4</v>
      </c>
      <c r="AD33" s="217"/>
      <c r="AE33" s="217"/>
      <c r="AF33" s="218"/>
      <c r="AG33" s="218"/>
      <c r="AH33" s="217"/>
      <c r="AI33" s="16"/>
      <c r="AK33" s="0" t="n">
        <v>0.12</v>
      </c>
      <c r="AL33" s="0" t="n">
        <v>0.17375</v>
      </c>
      <c r="AW33" s="192" t="n">
        <f aca="false">IF(AV33&gt;0,AV33,IF(AU33&gt;0,AU33,IF(AT33&gt;0,AT33,IF(AS33&gt;0,AS33,IF(AR33&gt;0,AR33,IF(AQ33&gt;0,AQ33,IF(AP33&gt;0,AP33,IF(AO33&gt;0,AO33,IF(AN33&gt;0,AN33,IF(AM33&gt;0,AM33,IF(AL33&gt;0,AL33,IF(AK33&gt;0,AK33))))))))))))</f>
        <v>0.17375</v>
      </c>
      <c r="AX33" s="219" t="n">
        <f aca="false">IF(AW33&gt;0,AW33*10/(BB33),"")</f>
        <v>1.59770114942529</v>
      </c>
      <c r="AZ33" s="220" t="n">
        <f aca="false">AB33+AC33</f>
        <v>8</v>
      </c>
      <c r="BA33" s="192" t="n">
        <v>8.7</v>
      </c>
      <c r="BB33" s="192" t="n">
        <f aca="false">BA33/AZ33</f>
        <v>1.0875</v>
      </c>
      <c r="BD33" s="0" t="str">
        <f aca="false">IF(BC33&gt;0,BC33/AZ33,"")</f>
        <v/>
      </c>
      <c r="BL33" s="16"/>
      <c r="BM33" s="136"/>
      <c r="BN33" s="221"/>
      <c r="BO33" s="221"/>
      <c r="BP33" s="221"/>
      <c r="BQ33" s="221"/>
      <c r="BR33" s="0" t="str">
        <f aca="false">IF(BQ33&gt;0,BQ33/BN33,"")</f>
        <v/>
      </c>
    </row>
    <row r="34" customFormat="false" ht="16" hidden="false" customHeight="false" outlineLevel="0" collapsed="false">
      <c r="A34" s="16" t="s">
        <v>299</v>
      </c>
      <c r="B34" s="16" t="str">
        <f aca="false">IF(OR(A34=A33,A34=A35),"same",".")</f>
        <v>.</v>
      </c>
      <c r="C34" s="17" t="s">
        <v>299</v>
      </c>
      <c r="D34" s="17" t="n">
        <v>146</v>
      </c>
      <c r="E34" s="16"/>
      <c r="F34" s="16"/>
      <c r="G34" s="17" t="n">
        <v>17</v>
      </c>
      <c r="H34" s="17" t="n">
        <v>3</v>
      </c>
      <c r="I34" s="17" t="n">
        <v>3</v>
      </c>
      <c r="J34" s="17" t="n">
        <v>2</v>
      </c>
      <c r="K34" s="17" t="n">
        <v>8</v>
      </c>
      <c r="L34" s="17" t="n">
        <v>3</v>
      </c>
      <c r="M34" s="156" t="s">
        <v>125</v>
      </c>
      <c r="N34" s="156" t="s">
        <v>126</v>
      </c>
      <c r="O34" s="156" t="s">
        <v>132</v>
      </c>
      <c r="P34" s="156" t="n">
        <v>3</v>
      </c>
      <c r="Q34" s="156" t="s">
        <v>142</v>
      </c>
      <c r="R34" s="157" t="s">
        <v>664</v>
      </c>
      <c r="S34" s="136"/>
      <c r="T34" s="136"/>
      <c r="U34" s="138"/>
      <c r="V34" s="138"/>
      <c r="W34" s="139"/>
      <c r="X34" s="139"/>
      <c r="Y34" s="139"/>
      <c r="Z34" s="150" t="n">
        <v>43435</v>
      </c>
      <c r="AA34" s="215" t="n">
        <v>0.602083333333333</v>
      </c>
      <c r="AB34" s="216" t="n">
        <v>4</v>
      </c>
      <c r="AC34" s="216" t="n">
        <v>4</v>
      </c>
      <c r="AD34" s="217"/>
      <c r="AE34" s="217"/>
      <c r="AF34" s="218"/>
      <c r="AG34" s="218"/>
      <c r="AH34" s="217"/>
      <c r="AI34" s="16"/>
      <c r="AK34" s="0" t="n">
        <v>0.105</v>
      </c>
      <c r="AL34" s="0" t="n">
        <v>0.189</v>
      </c>
      <c r="AW34" s="192" t="n">
        <f aca="false">IF(AV34&gt;0,AV34,IF(AU34&gt;0,AU34,IF(AT34&gt;0,AT34,IF(AS34&gt;0,AS34,IF(AR34&gt;0,AR34,IF(AQ34&gt;0,AQ34,IF(AP34&gt;0,AP34,IF(AO34&gt;0,AO34,IF(AN34&gt;0,AN34,IF(AM34&gt;0,AM34,IF(AL34&gt;0,AL34,IF(AK34&gt;0,AK34))))))))))))</f>
        <v>0.189</v>
      </c>
      <c r="AX34" s="219" t="n">
        <f aca="false">IF(AW34&gt;0,AW34*10/(BB34),"")</f>
        <v>1.64347826086957</v>
      </c>
      <c r="AZ34" s="220" t="n">
        <f aca="false">AB34+AC34</f>
        <v>8</v>
      </c>
      <c r="BA34" s="192" t="n">
        <v>9.2</v>
      </c>
      <c r="BB34" s="192" t="n">
        <f aca="false">BA34/AZ34</f>
        <v>1.15</v>
      </c>
      <c r="BD34" s="0" t="str">
        <f aca="false">IF(BC34&gt;0,BC34/AZ34,"")</f>
        <v/>
      </c>
      <c r="BL34" s="16"/>
      <c r="BM34" s="136"/>
      <c r="BN34" s="221"/>
      <c r="BO34" s="221"/>
      <c r="BP34" s="221"/>
      <c r="BQ34" s="221"/>
      <c r="BR34" s="0" t="str">
        <f aca="false">IF(BQ34&gt;0,BQ34/BN34,"")</f>
        <v/>
      </c>
    </row>
    <row r="35" customFormat="false" ht="16" hidden="false" customHeight="false" outlineLevel="0" collapsed="false">
      <c r="A35" s="16" t="s">
        <v>305</v>
      </c>
      <c r="B35" s="16" t="str">
        <f aca="false">IF(OR(A35=A34,A35=A36),"same",".")</f>
        <v>.</v>
      </c>
      <c r="C35" s="17" t="s">
        <v>305</v>
      </c>
      <c r="D35" s="17" t="n">
        <v>151</v>
      </c>
      <c r="E35" s="16"/>
      <c r="F35" s="16"/>
      <c r="G35" s="17" t="n">
        <v>17</v>
      </c>
      <c r="H35" s="17" t="n">
        <v>13</v>
      </c>
      <c r="I35" s="17" t="n">
        <v>3</v>
      </c>
      <c r="J35" s="17" t="n">
        <v>2</v>
      </c>
      <c r="K35" s="17" t="n">
        <v>12</v>
      </c>
      <c r="L35" s="17" t="n">
        <v>1</v>
      </c>
      <c r="M35" s="156" t="s">
        <v>125</v>
      </c>
      <c r="N35" s="156" t="s">
        <v>131</v>
      </c>
      <c r="O35" s="156" t="s">
        <v>132</v>
      </c>
      <c r="P35" s="156" t="n">
        <v>3</v>
      </c>
      <c r="Q35" s="156" t="s">
        <v>142</v>
      </c>
      <c r="R35" s="157" t="s">
        <v>674</v>
      </c>
      <c r="S35" s="152"/>
      <c r="T35" s="152"/>
      <c r="U35" s="161"/>
      <c r="V35" s="161"/>
      <c r="W35" s="139"/>
      <c r="X35" s="139"/>
      <c r="Y35" s="139"/>
      <c r="Z35" s="150" t="n">
        <v>43435</v>
      </c>
      <c r="AA35" s="215" t="n">
        <v>0.402083333333333</v>
      </c>
      <c r="AB35" s="216" t="n">
        <v>4</v>
      </c>
      <c r="AC35" s="216" t="n">
        <v>4</v>
      </c>
      <c r="AD35" s="217"/>
      <c r="AE35" s="217"/>
      <c r="AF35" s="218"/>
      <c r="AG35" s="218"/>
      <c r="AH35" s="217"/>
      <c r="AI35" s="16"/>
      <c r="AK35" s="0" t="n">
        <v>0.06</v>
      </c>
      <c r="AW35" s="192" t="n">
        <f aca="false">IF(AV35&gt;0,AV35,IF(AU35&gt;0,AU35,IF(AT35&gt;0,AT35,IF(AS35&gt;0,AS35,IF(AR35&gt;0,AR35,IF(AQ35&gt;0,AQ35,IF(AP35&gt;0,AP35,IF(AO35&gt;0,AO35,IF(AN35&gt;0,AN35,IF(AM35&gt;0,AM35,IF(AL35&gt;0,AL35,IF(AK35&gt;0,AK35))))))))))))</f>
        <v>0.06</v>
      </c>
      <c r="AX35" s="219" t="n">
        <f aca="false">IF(AW35&gt;0,AW35*10/(BB35),"")</f>
        <v>0.585365853658537</v>
      </c>
      <c r="AZ35" s="220" t="n">
        <f aca="false">AB35+AC35</f>
        <v>8</v>
      </c>
      <c r="BA35" s="192" t="n">
        <v>8.2</v>
      </c>
      <c r="BB35" s="192" t="n">
        <f aca="false">BA35/AZ35</f>
        <v>1.025</v>
      </c>
      <c r="BD35" s="0" t="str">
        <f aca="false">IF(BC35&gt;0,BC35/AZ35,"")</f>
        <v/>
      </c>
      <c r="BL35" s="16"/>
      <c r="BM35" s="136"/>
      <c r="BN35" s="221"/>
      <c r="BO35" s="221"/>
      <c r="BP35" s="221"/>
      <c r="BQ35" s="221"/>
      <c r="BR35" s="0" t="str">
        <f aca="false">IF(BQ35&gt;0,BQ35/BN35,"")</f>
        <v/>
      </c>
    </row>
    <row r="36" customFormat="false" ht="16" hidden="false" customHeight="false" outlineLevel="0" collapsed="false">
      <c r="A36" s="16" t="s">
        <v>315</v>
      </c>
      <c r="B36" s="16" t="str">
        <f aca="false">IF(OR(A36=A35,A36=A37),"same",".")</f>
        <v>.</v>
      </c>
      <c r="C36" s="164" t="s">
        <v>315</v>
      </c>
      <c r="D36" s="17" t="n">
        <v>160</v>
      </c>
      <c r="E36" s="16"/>
      <c r="F36" s="16"/>
      <c r="G36" s="17" t="n">
        <v>18</v>
      </c>
      <c r="H36" s="17" t="n">
        <v>13</v>
      </c>
      <c r="I36" s="17" t="n">
        <v>3</v>
      </c>
      <c r="J36" s="17" t="n">
        <v>2</v>
      </c>
      <c r="K36" s="17" t="n">
        <v>12</v>
      </c>
      <c r="L36" s="17" t="n">
        <v>5</v>
      </c>
      <c r="M36" s="156" t="s">
        <v>125</v>
      </c>
      <c r="N36" s="156" t="s">
        <v>131</v>
      </c>
      <c r="O36" s="156" t="s">
        <v>132</v>
      </c>
      <c r="P36" s="156" t="n">
        <v>3</v>
      </c>
      <c r="Q36" s="156" t="s">
        <v>142</v>
      </c>
      <c r="R36" s="157" t="s">
        <v>664</v>
      </c>
      <c r="S36" s="136"/>
      <c r="T36" s="136"/>
      <c r="U36" s="138"/>
      <c r="V36" s="138"/>
      <c r="W36" s="138"/>
      <c r="X36" s="138"/>
      <c r="Y36" s="138"/>
      <c r="Z36" s="150" t="n">
        <v>43435</v>
      </c>
      <c r="AA36" s="215" t="n">
        <v>0.605555555555555</v>
      </c>
      <c r="AB36" s="216" t="n">
        <v>4</v>
      </c>
      <c r="AC36" s="216" t="n">
        <v>5</v>
      </c>
      <c r="AD36" s="217"/>
      <c r="AE36" s="217"/>
      <c r="AF36" s="218"/>
      <c r="AG36" s="218"/>
      <c r="AH36" s="217"/>
      <c r="AI36" s="136"/>
      <c r="AK36" s="0" t="n">
        <v>0.0416666666666667</v>
      </c>
      <c r="AL36" s="0" t="n">
        <v>0.202727272727273</v>
      </c>
      <c r="AW36" s="192" t="n">
        <f aca="false">IF(AV36&gt;0,AV36,IF(AU36&gt;0,AU36,IF(AT36&gt;0,AT36,IF(AS36&gt;0,AS36,IF(AR36&gt;0,AR36,IF(AQ36&gt;0,AQ36,IF(AP36&gt;0,AP36,IF(AO36&gt;0,AO36,IF(AN36&gt;0,AN36,IF(AM36&gt;0,AM36,IF(AL36&gt;0,AL36,IF(AK36&gt;0,AK36))))))))))))</f>
        <v>0.202727272727273</v>
      </c>
      <c r="AX36" s="219" t="n">
        <f aca="false">IF(AW36&gt;0,AW36*10/(BB36),"")</f>
        <v>1.721269296741</v>
      </c>
      <c r="AZ36" s="220" t="n">
        <f aca="false">AB36+AC36</f>
        <v>9</v>
      </c>
      <c r="BA36" s="192" t="n">
        <v>10.6</v>
      </c>
      <c r="BB36" s="192" t="n">
        <f aca="false">BA36/AZ36</f>
        <v>1.17777777777778</v>
      </c>
      <c r="BD36" s="0" t="str">
        <f aca="false">IF(BC36&gt;0,BC36/AZ36,"")</f>
        <v/>
      </c>
      <c r="BL36" s="16"/>
      <c r="BM36" s="136"/>
      <c r="BN36" s="221"/>
      <c r="BO36" s="221"/>
      <c r="BP36" s="221"/>
      <c r="BQ36" s="221"/>
      <c r="BR36" s="0" t="str">
        <f aca="false">IF(BQ36&gt;0,BQ36/BN36,"")</f>
        <v/>
      </c>
    </row>
    <row r="37" customFormat="false" ht="16" hidden="false" customHeight="false" outlineLevel="0" collapsed="false">
      <c r="A37" s="16" t="s">
        <v>341</v>
      </c>
      <c r="B37" s="16" t="str">
        <f aca="false">IF(OR(A37=A36,A37=A38),"same",".")</f>
        <v>.</v>
      </c>
      <c r="C37" s="164" t="s">
        <v>341</v>
      </c>
      <c r="D37" s="17" t="n">
        <v>184</v>
      </c>
      <c r="E37" s="16"/>
      <c r="F37" s="16"/>
      <c r="G37" s="17" t="n">
        <v>21</v>
      </c>
      <c r="H37" s="17" t="n">
        <v>7</v>
      </c>
      <c r="I37" s="17" t="n">
        <v>3</v>
      </c>
      <c r="J37" s="17" t="n">
        <v>2</v>
      </c>
      <c r="K37" s="17" t="n">
        <v>4</v>
      </c>
      <c r="L37" s="17" t="n">
        <v>15</v>
      </c>
      <c r="M37" s="156" t="s">
        <v>125</v>
      </c>
      <c r="N37" s="156" t="s">
        <v>131</v>
      </c>
      <c r="O37" s="156" t="s">
        <v>132</v>
      </c>
      <c r="P37" s="156" t="n">
        <v>3</v>
      </c>
      <c r="Q37" s="156" t="s">
        <v>142</v>
      </c>
      <c r="R37" s="157" t="s">
        <v>676</v>
      </c>
      <c r="S37" s="136"/>
      <c r="T37" s="136"/>
      <c r="U37" s="138"/>
      <c r="V37" s="138"/>
      <c r="W37" s="138"/>
      <c r="X37" s="138"/>
      <c r="Y37" s="138"/>
      <c r="Z37" s="150" t="n">
        <v>43435</v>
      </c>
      <c r="AA37" s="215" t="n">
        <v>0.920138888888889</v>
      </c>
      <c r="AB37" s="216" t="n">
        <v>4</v>
      </c>
      <c r="AC37" s="216" t="n">
        <v>3</v>
      </c>
      <c r="AD37" s="217"/>
      <c r="AE37" s="217"/>
      <c r="AF37" s="218"/>
      <c r="AG37" s="218"/>
      <c r="AH37" s="217"/>
      <c r="AI37" s="136"/>
      <c r="AK37" s="0" t="n">
        <v>0.1</v>
      </c>
      <c r="AL37" s="0" t="n">
        <v>0.217142857142857</v>
      </c>
      <c r="AW37" s="192" t="n">
        <f aca="false">IF(AV37&gt;0,AV37,IF(AU37&gt;0,AU37,IF(AT37&gt;0,AT37,IF(AS37&gt;0,AS37,IF(AR37&gt;0,AR37,IF(AQ37&gt;0,AQ37,IF(AP37&gt;0,AP37,IF(AO37&gt;0,AO37,IF(AN37&gt;0,AN37,IF(AM37&gt;0,AM37,IF(AL37&gt;0,AL37,IF(AK37&gt;0,AK37))))))))))))</f>
        <v>0.217142857142857</v>
      </c>
      <c r="AX37" s="219" t="n">
        <f aca="false">IF(AW37&gt;0,AW37*10/(BB37),"")</f>
        <v>1.6</v>
      </c>
      <c r="AZ37" s="220" t="n">
        <f aca="false">AB37+AC37</f>
        <v>7</v>
      </c>
      <c r="BA37" s="192" t="n">
        <v>9.5</v>
      </c>
      <c r="BB37" s="192" t="n">
        <f aca="false">BA37/AZ37</f>
        <v>1.35714285714286</v>
      </c>
      <c r="BD37" s="0" t="str">
        <f aca="false">IF(BC37&gt;0,BC37/AZ37,"")</f>
        <v/>
      </c>
      <c r="BL37" s="16"/>
      <c r="BM37" s="136"/>
      <c r="BN37" s="221"/>
      <c r="BO37" s="221"/>
      <c r="BP37" s="221"/>
      <c r="BQ37" s="221"/>
      <c r="BR37" s="0" t="str">
        <f aca="false">IF(BQ37&gt;0,BQ37/BN37,"")</f>
        <v/>
      </c>
    </row>
    <row r="38" customFormat="false" ht="16" hidden="false" customHeight="false" outlineLevel="0" collapsed="false">
      <c r="A38" s="16" t="s">
        <v>353</v>
      </c>
      <c r="B38" s="16" t="str">
        <f aca="false">IF(OR(A38=A37,A38=A39),"same",".")</f>
        <v>.</v>
      </c>
      <c r="C38" s="164" t="s">
        <v>353</v>
      </c>
      <c r="D38" s="17" t="n">
        <v>196</v>
      </c>
      <c r="E38" s="16"/>
      <c r="F38" s="16"/>
      <c r="G38" s="17" t="n">
        <v>22</v>
      </c>
      <c r="H38" s="17" t="n">
        <v>13</v>
      </c>
      <c r="I38" s="17" t="n">
        <v>3</v>
      </c>
      <c r="J38" s="17" t="n">
        <v>2</v>
      </c>
      <c r="K38" s="17" t="n">
        <v>2</v>
      </c>
      <c r="L38" s="17" t="n">
        <v>11</v>
      </c>
      <c r="M38" s="156" t="s">
        <v>125</v>
      </c>
      <c r="N38" s="156" t="s">
        <v>126</v>
      </c>
      <c r="O38" s="156" t="s">
        <v>132</v>
      </c>
      <c r="P38" s="156" t="n">
        <v>3</v>
      </c>
      <c r="Q38" s="156" t="s">
        <v>142</v>
      </c>
      <c r="R38" s="157" t="s">
        <v>672</v>
      </c>
      <c r="S38" s="136"/>
      <c r="T38" s="136"/>
      <c r="U38" s="138"/>
      <c r="V38" s="138"/>
      <c r="W38" s="138"/>
      <c r="X38" s="138"/>
      <c r="Y38" s="138"/>
      <c r="Z38" s="150" t="n">
        <v>43435</v>
      </c>
      <c r="AA38" s="215" t="n">
        <v>0.172916666666667</v>
      </c>
      <c r="AB38" s="216" t="n">
        <v>4</v>
      </c>
      <c r="AC38" s="216" t="n">
        <v>4</v>
      </c>
      <c r="AD38" s="217"/>
      <c r="AE38" s="217"/>
      <c r="AF38" s="218"/>
      <c r="AG38" s="218"/>
      <c r="AH38" s="217"/>
      <c r="AI38" s="136"/>
      <c r="AK38" s="0" t="n">
        <v>0.0666666666666667</v>
      </c>
      <c r="AL38" s="0" t="n">
        <v>0.24</v>
      </c>
      <c r="AW38" s="192" t="n">
        <f aca="false">IF(AV38&gt;0,AV38,IF(AU38&gt;0,AU38,IF(AT38&gt;0,AT38,IF(AS38&gt;0,AS38,IF(AR38&gt;0,AR38,IF(AQ38&gt;0,AQ38,IF(AP38&gt;0,AP38,IF(AO38&gt;0,AO38,IF(AN38&gt;0,AN38,IF(AM38&gt;0,AM38,IF(AL38&gt;0,AL38,IF(AK38&gt;0,AK38))))))))))))</f>
        <v>0.24</v>
      </c>
      <c r="AX38" s="219" t="n">
        <f aca="false">IF(AW38&gt;0,AW38*10/(BB38),"")</f>
        <v>1.34265734265734</v>
      </c>
      <c r="AZ38" s="220" t="n">
        <f aca="false">AB38+AC38</f>
        <v>8</v>
      </c>
      <c r="BA38" s="192" t="n">
        <v>14.3</v>
      </c>
      <c r="BB38" s="192" t="n">
        <f aca="false">BA38/AZ38</f>
        <v>1.7875</v>
      </c>
      <c r="BD38" s="0" t="str">
        <f aca="false">IF(BC38&gt;0,BC38/AZ38,"")</f>
        <v/>
      </c>
      <c r="BL38" s="16"/>
      <c r="BM38" s="136"/>
      <c r="BN38" s="221"/>
      <c r="BO38" s="221"/>
      <c r="BP38" s="221"/>
      <c r="BQ38" s="221"/>
      <c r="BR38" s="0" t="str">
        <f aca="false">IF(BQ38&gt;0,BQ38/BN38,"")</f>
        <v/>
      </c>
    </row>
    <row r="39" customFormat="false" ht="16" hidden="false" customHeight="false" outlineLevel="0" collapsed="false">
      <c r="A39" s="16" t="s">
        <v>356</v>
      </c>
      <c r="B39" s="16" t="str">
        <f aca="false">IF(OR(A39=A38,A39=A40),"same",".")</f>
        <v>.</v>
      </c>
      <c r="C39" s="164" t="s">
        <v>356</v>
      </c>
      <c r="D39" s="17" t="n">
        <v>199</v>
      </c>
      <c r="E39" s="16"/>
      <c r="F39" s="16"/>
      <c r="G39" s="17" t="n">
        <v>23</v>
      </c>
      <c r="H39" s="17" t="n">
        <v>1</v>
      </c>
      <c r="I39" s="17" t="n">
        <v>3</v>
      </c>
      <c r="J39" s="17" t="n">
        <v>2</v>
      </c>
      <c r="K39" s="17" t="n">
        <v>6</v>
      </c>
      <c r="L39" s="17" t="n">
        <v>7</v>
      </c>
      <c r="M39" s="156" t="s">
        <v>125</v>
      </c>
      <c r="N39" s="156" t="s">
        <v>126</v>
      </c>
      <c r="O39" s="156" t="s">
        <v>132</v>
      </c>
      <c r="P39" s="156" t="n">
        <v>3</v>
      </c>
      <c r="Q39" s="156" t="s">
        <v>142</v>
      </c>
      <c r="R39" s="157" t="s">
        <v>674</v>
      </c>
      <c r="S39" s="136"/>
      <c r="T39" s="136"/>
      <c r="U39" s="138"/>
      <c r="V39" s="138"/>
      <c r="W39" s="138"/>
      <c r="X39" s="138"/>
      <c r="Y39" s="138"/>
      <c r="Z39" s="150" t="n">
        <v>43435</v>
      </c>
      <c r="AA39" s="215" t="n">
        <v>0.406944444444444</v>
      </c>
      <c r="AB39" s="216" t="n">
        <v>5</v>
      </c>
      <c r="AC39" s="216" t="n">
        <v>5</v>
      </c>
      <c r="AD39" s="217"/>
      <c r="AE39" s="217"/>
      <c r="AF39" s="218"/>
      <c r="AG39" s="218"/>
      <c r="AH39" s="217"/>
      <c r="AI39" s="136"/>
      <c r="AK39" s="0" t="n">
        <v>0.114</v>
      </c>
      <c r="AW39" s="192" t="n">
        <f aca="false">IF(AV39&gt;0,AV39,IF(AU39&gt;0,AU39,IF(AT39&gt;0,AT39,IF(AS39&gt;0,AS39,IF(AR39&gt;0,AR39,IF(AQ39&gt;0,AQ39,IF(AP39&gt;0,AP39,IF(AO39&gt;0,AO39,IF(AN39&gt;0,AN39,IF(AM39&gt;0,AM39,IF(AL39&gt;0,AL39,IF(AK39&gt;0,AK39))))))))))))</f>
        <v>0.114</v>
      </c>
      <c r="AX39" s="219" t="n">
        <f aca="false">IF(AW39&gt;0,AW39*10/(BB39),"")</f>
        <v>1.06542056074766</v>
      </c>
      <c r="AZ39" s="220" t="n">
        <f aca="false">AB39+AC39</f>
        <v>10</v>
      </c>
      <c r="BA39" s="192" t="n">
        <v>10.7</v>
      </c>
      <c r="BB39" s="192" t="n">
        <f aca="false">BA39/AZ39</f>
        <v>1.07</v>
      </c>
      <c r="BD39" s="0" t="str">
        <f aca="false">IF(BC39&gt;0,BC39/AZ39,"")</f>
        <v/>
      </c>
      <c r="BL39" s="16"/>
      <c r="BM39" s="136"/>
      <c r="BN39" s="221"/>
      <c r="BO39" s="221"/>
      <c r="BP39" s="221"/>
      <c r="BQ39" s="221"/>
      <c r="BR39" s="0" t="str">
        <f aca="false">IF(BQ39&gt;0,BQ39/BN39,"")</f>
        <v/>
      </c>
    </row>
    <row r="40" customFormat="false" ht="16" hidden="false" customHeight="false" outlineLevel="0" collapsed="false">
      <c r="A40" s="16" t="s">
        <v>358</v>
      </c>
      <c r="B40" s="16" t="str">
        <f aca="false">IF(OR(A40=A39,A40=A41),"same",".")</f>
        <v>.</v>
      </c>
      <c r="C40" s="164" t="s">
        <v>358</v>
      </c>
      <c r="D40" s="17" t="n">
        <v>201</v>
      </c>
      <c r="E40" s="16"/>
      <c r="F40" s="16"/>
      <c r="G40" s="17" t="n">
        <v>23</v>
      </c>
      <c r="H40" s="17" t="n">
        <v>5</v>
      </c>
      <c r="I40" s="17" t="n">
        <v>3</v>
      </c>
      <c r="J40" s="17" t="n">
        <v>2</v>
      </c>
      <c r="K40" s="17" t="n">
        <v>5</v>
      </c>
      <c r="L40" s="17" t="n">
        <v>6</v>
      </c>
      <c r="M40" s="156" t="s">
        <v>125</v>
      </c>
      <c r="N40" s="156" t="s">
        <v>131</v>
      </c>
      <c r="O40" s="156" t="s">
        <v>132</v>
      </c>
      <c r="P40" s="156" t="n">
        <v>3</v>
      </c>
      <c r="Q40" s="156" t="s">
        <v>142</v>
      </c>
      <c r="R40" s="157" t="s">
        <v>672</v>
      </c>
      <c r="S40" s="136"/>
      <c r="T40" s="136"/>
      <c r="U40" s="138"/>
      <c r="V40" s="138"/>
      <c r="W40" s="138"/>
      <c r="X40" s="138"/>
      <c r="Y40" s="138"/>
      <c r="Z40" s="150" t="n">
        <v>43435</v>
      </c>
      <c r="AA40" s="215" t="n">
        <v>0.177083333333333</v>
      </c>
      <c r="AB40" s="216" t="n">
        <v>4</v>
      </c>
      <c r="AC40" s="216" t="n">
        <v>4</v>
      </c>
      <c r="AD40" s="217"/>
      <c r="AE40" s="217"/>
      <c r="AF40" s="218"/>
      <c r="AG40" s="218"/>
      <c r="AH40" s="217"/>
      <c r="AI40" s="136"/>
      <c r="AK40" s="0" t="n">
        <v>0.08</v>
      </c>
      <c r="AL40" s="0" t="n">
        <v>0.2</v>
      </c>
      <c r="AW40" s="192" t="n">
        <f aca="false">IF(AV40&gt;0,AV40,IF(AU40&gt;0,AU40,IF(AT40&gt;0,AT40,IF(AS40&gt;0,AS40,IF(AR40&gt;0,AR40,IF(AQ40&gt;0,AQ40,IF(AP40&gt;0,AP40,IF(AO40&gt;0,AO40,IF(AN40&gt;0,AN40,IF(AM40&gt;0,AM40,IF(AL40&gt;0,AL40,IF(AK40&gt;0,AK40))))))))))))</f>
        <v>0.2</v>
      </c>
      <c r="AX40" s="219" t="n">
        <f aca="false">IF(AW40&gt;0,AW40*10/(BB40),"")</f>
        <v>1.61616161616162</v>
      </c>
      <c r="AZ40" s="220" t="n">
        <f aca="false">AB40+AC40</f>
        <v>8</v>
      </c>
      <c r="BA40" s="192" t="n">
        <v>9.9</v>
      </c>
      <c r="BB40" s="192" t="n">
        <f aca="false">BA40/AZ40</f>
        <v>1.2375</v>
      </c>
      <c r="BD40" s="0" t="str">
        <f aca="false">IF(BC40&gt;0,BC40/AZ40,"")</f>
        <v/>
      </c>
      <c r="BL40" s="16"/>
      <c r="BM40" s="136"/>
      <c r="BN40" s="221"/>
      <c r="BO40" s="221"/>
      <c r="BP40" s="221"/>
      <c r="BQ40" s="221"/>
      <c r="BR40" s="0" t="str">
        <f aca="false">IF(BQ40&gt;0,BQ40/BN40,"")</f>
        <v/>
      </c>
    </row>
    <row r="41" customFormat="false" ht="16" hidden="false" customHeight="false" outlineLevel="0" collapsed="false">
      <c r="A41" s="16" t="s">
        <v>360</v>
      </c>
      <c r="B41" s="16" t="str">
        <f aca="false">IF(OR(A41=A40,A41=A42),"same",".")</f>
        <v>.</v>
      </c>
      <c r="C41" s="164" t="s">
        <v>360</v>
      </c>
      <c r="D41" s="17" t="n">
        <v>203</v>
      </c>
      <c r="E41" s="16"/>
      <c r="F41" s="16"/>
      <c r="G41" s="17" t="n">
        <v>23</v>
      </c>
      <c r="H41" s="17" t="n">
        <v>9</v>
      </c>
      <c r="I41" s="17" t="n">
        <v>3</v>
      </c>
      <c r="J41" s="17" t="n">
        <v>2</v>
      </c>
      <c r="K41" s="17" t="n">
        <v>4</v>
      </c>
      <c r="L41" s="17" t="n">
        <v>5</v>
      </c>
      <c r="M41" s="156" t="s">
        <v>125</v>
      </c>
      <c r="N41" s="156" t="s">
        <v>131</v>
      </c>
      <c r="O41" s="156" t="s">
        <v>132</v>
      </c>
      <c r="P41" s="156" t="n">
        <v>3</v>
      </c>
      <c r="Q41" s="156" t="s">
        <v>142</v>
      </c>
      <c r="R41" s="157" t="s">
        <v>673</v>
      </c>
      <c r="S41" s="136"/>
      <c r="T41" s="136"/>
      <c r="U41" s="138"/>
      <c r="V41" s="138"/>
      <c r="W41" s="138"/>
      <c r="X41" s="138"/>
      <c r="Y41" s="138"/>
      <c r="Z41" s="150" t="n">
        <v>43435</v>
      </c>
      <c r="AA41" s="215" t="n">
        <v>0.745833333333333</v>
      </c>
      <c r="AB41" s="216" t="n">
        <v>4</v>
      </c>
      <c r="AC41" s="216" t="n">
        <v>4</v>
      </c>
      <c r="AD41" s="217"/>
      <c r="AE41" s="217"/>
      <c r="AF41" s="218"/>
      <c r="AG41" s="218"/>
      <c r="AH41" s="217"/>
      <c r="AI41" s="136"/>
      <c r="AK41" s="0" t="n">
        <v>0.108333333333333</v>
      </c>
      <c r="AL41" s="0" t="n">
        <v>0.224444444444444</v>
      </c>
      <c r="AW41" s="192" t="n">
        <f aca="false">IF(AV41&gt;0,AV41,IF(AU41&gt;0,AU41,IF(AT41&gt;0,AT41,IF(AS41&gt;0,AS41,IF(AR41&gt;0,AR41,IF(AQ41&gt;0,AQ41,IF(AP41&gt;0,AP41,IF(AO41&gt;0,AO41,IF(AN41&gt;0,AN41,IF(AM41&gt;0,AM41,IF(AL41&gt;0,AL41,IF(AK41&gt;0,AK41))))))))))))</f>
        <v>0.224444444444444</v>
      </c>
      <c r="AX41" s="219" t="n">
        <f aca="false">IF(AW41&gt;0,AW41*10/(BB41),"")</f>
        <v>1.4962962962963</v>
      </c>
      <c r="AZ41" s="220" t="n">
        <f aca="false">AB41+AC41</f>
        <v>8</v>
      </c>
      <c r="BA41" s="192" t="n">
        <v>12</v>
      </c>
      <c r="BB41" s="192" t="n">
        <f aca="false">BA41/AZ41</f>
        <v>1.5</v>
      </c>
      <c r="BD41" s="0" t="str">
        <f aca="false">IF(BC41&gt;0,BC41/AZ41,"")</f>
        <v/>
      </c>
      <c r="BL41" s="16"/>
      <c r="BM41" s="136"/>
      <c r="BN41" s="221"/>
      <c r="BO41" s="221"/>
      <c r="BP41" s="221"/>
      <c r="BQ41" s="221"/>
      <c r="BR41" s="0" t="str">
        <f aca="false">IF(BQ41&gt;0,BQ41/BN41,"")</f>
        <v/>
      </c>
    </row>
    <row r="42" customFormat="false" ht="16" hidden="false" customHeight="false" outlineLevel="0" collapsed="false">
      <c r="A42" s="16" t="s">
        <v>370</v>
      </c>
      <c r="B42" s="16" t="str">
        <f aca="false">IF(OR(A42=A41,A42=A43),"same",".")</f>
        <v>.</v>
      </c>
      <c r="C42" s="164" t="s">
        <v>370</v>
      </c>
      <c r="D42" s="17" t="n">
        <v>213</v>
      </c>
      <c r="E42" s="16"/>
      <c r="F42" s="16"/>
      <c r="G42" s="17" t="n">
        <v>24</v>
      </c>
      <c r="H42" s="17" t="n">
        <v>11</v>
      </c>
      <c r="I42" s="17" t="n">
        <v>3</v>
      </c>
      <c r="J42" s="17" t="n">
        <v>2</v>
      </c>
      <c r="K42" s="17" t="n">
        <v>3</v>
      </c>
      <c r="L42" s="17" t="n">
        <v>2</v>
      </c>
      <c r="M42" s="156" t="s">
        <v>125</v>
      </c>
      <c r="N42" s="156" t="s">
        <v>126</v>
      </c>
      <c r="O42" s="156" t="s">
        <v>132</v>
      </c>
      <c r="P42" s="156" t="n">
        <v>3</v>
      </c>
      <c r="Q42" s="156" t="s">
        <v>142</v>
      </c>
      <c r="R42" s="157" t="s">
        <v>676</v>
      </c>
      <c r="S42" s="136"/>
      <c r="T42" s="136" t="n">
        <v>1</v>
      </c>
      <c r="U42" s="223"/>
      <c r="V42" s="223"/>
      <c r="W42" s="223"/>
      <c r="X42" s="223" t="s">
        <v>679</v>
      </c>
      <c r="Y42" s="223" t="s">
        <v>326</v>
      </c>
      <c r="Z42" s="150" t="n">
        <v>43435</v>
      </c>
      <c r="AA42" s="215" t="n">
        <v>0.923611111111111</v>
      </c>
      <c r="AB42" s="216" t="n">
        <v>4</v>
      </c>
      <c r="AC42" s="216" t="n">
        <v>3</v>
      </c>
      <c r="AD42" s="217"/>
      <c r="AE42" s="217"/>
      <c r="AF42" s="218"/>
      <c r="AG42" s="218"/>
      <c r="AH42" s="217"/>
      <c r="AI42" s="136"/>
      <c r="AK42" s="0" t="n">
        <v>0.165</v>
      </c>
      <c r="AL42" s="0" t="n">
        <v>0.242</v>
      </c>
      <c r="AW42" s="192" t="n">
        <f aca="false">IF(AV42&gt;0,AV42,IF(AU42&gt;0,AU42,IF(AT42&gt;0,AT42,IF(AS42&gt;0,AS42,IF(AR42&gt;0,AR42,IF(AQ42&gt;0,AQ42,IF(AP42&gt;0,AP42,IF(AO42&gt;0,AO42,IF(AN42&gt;0,AN42,IF(AM42&gt;0,AM42,IF(AL42&gt;0,AL42,IF(AK42&gt;0,AK42))))))))))))</f>
        <v>0.242</v>
      </c>
      <c r="AX42" s="219" t="n">
        <f aca="false">IF(AW42&gt;0,AW42*10/(BB42),"")</f>
        <v>1.56851851851852</v>
      </c>
      <c r="AZ42" s="220" t="n">
        <f aca="false">AB42+AC42</f>
        <v>7</v>
      </c>
      <c r="BA42" s="192" t="n">
        <v>10.8</v>
      </c>
      <c r="BB42" s="192" t="n">
        <f aca="false">BA42/AZ42</f>
        <v>1.54285714285714</v>
      </c>
      <c r="BD42" s="0" t="str">
        <f aca="false">IF(BC42&gt;0,BC42/AZ42,"")</f>
        <v/>
      </c>
      <c r="BL42" s="16"/>
      <c r="BM42" s="136"/>
      <c r="BN42" s="221"/>
      <c r="BO42" s="221"/>
      <c r="BP42" s="221"/>
      <c r="BQ42" s="221"/>
      <c r="BR42" s="0" t="str">
        <f aca="false">IF(BQ42&gt;0,BQ42/BN42,"")</f>
        <v/>
      </c>
    </row>
    <row r="43" customFormat="false" ht="16" hidden="false" customHeight="false" outlineLevel="0" collapsed="false">
      <c r="A43" s="16" t="s">
        <v>373</v>
      </c>
      <c r="B43" s="16" t="str">
        <f aca="false">IF(OR(A43=A42,A43=A44),"same",".")</f>
        <v>.</v>
      </c>
      <c r="C43" s="164" t="s">
        <v>373</v>
      </c>
      <c r="D43" s="17" t="n">
        <v>216</v>
      </c>
      <c r="E43" s="16"/>
      <c r="F43" s="16"/>
      <c r="G43" s="17" t="n">
        <v>24</v>
      </c>
      <c r="H43" s="17" t="n">
        <v>17</v>
      </c>
      <c r="I43" s="17" t="n">
        <v>3</v>
      </c>
      <c r="J43" s="17" t="n">
        <v>2</v>
      </c>
      <c r="K43" s="17" t="n">
        <v>1</v>
      </c>
      <c r="L43" s="17" t="n">
        <v>2</v>
      </c>
      <c r="M43" s="156" t="s">
        <v>125</v>
      </c>
      <c r="N43" s="156" t="s">
        <v>126</v>
      </c>
      <c r="O43" s="156" t="s">
        <v>132</v>
      </c>
      <c r="P43" s="156" t="n">
        <v>3</v>
      </c>
      <c r="Q43" s="156" t="s">
        <v>142</v>
      </c>
      <c r="R43" s="157" t="s">
        <v>673</v>
      </c>
      <c r="S43" s="136"/>
      <c r="T43" s="136"/>
      <c r="U43" s="138"/>
      <c r="V43" s="138"/>
      <c r="W43" s="138"/>
      <c r="X43" s="138"/>
      <c r="Y43" s="138"/>
      <c r="Z43" s="150" t="n">
        <v>43435</v>
      </c>
      <c r="AA43" s="215" t="n">
        <v>0.748611111111111</v>
      </c>
      <c r="AB43" s="216" t="n">
        <v>4</v>
      </c>
      <c r="AC43" s="216" t="n">
        <v>4</v>
      </c>
      <c r="AD43" s="217"/>
      <c r="AE43" s="217"/>
      <c r="AF43" s="218"/>
      <c r="AG43" s="218"/>
      <c r="AH43" s="217"/>
      <c r="AI43" s="136"/>
      <c r="AK43" s="0" t="n">
        <v>0.15</v>
      </c>
      <c r="AL43" s="0" t="n">
        <v>0.162222222222222</v>
      </c>
      <c r="AW43" s="192" t="n">
        <f aca="false">IF(AV43&gt;0,AV43,IF(AU43&gt;0,AU43,IF(AT43&gt;0,AT43,IF(AS43&gt;0,AS43,IF(AR43&gt;0,AR43,IF(AQ43&gt;0,AQ43,IF(AP43&gt;0,AP43,IF(AO43&gt;0,AO43,IF(AN43&gt;0,AN43,IF(AM43&gt;0,AM43,IF(AL43&gt;0,AL43,IF(AK43&gt;0,AK43))))))))))))</f>
        <v>0.162222222222222</v>
      </c>
      <c r="AX43" s="219" t="n">
        <f aca="false">IF(AW43&gt;0,AW43*10/(BB43),"")</f>
        <v>1.52679738562092</v>
      </c>
      <c r="AZ43" s="220" t="n">
        <f aca="false">AB43+AC43</f>
        <v>8</v>
      </c>
      <c r="BA43" s="192" t="n">
        <v>8.5</v>
      </c>
      <c r="BB43" s="192" t="n">
        <f aca="false">BA43/AZ43</f>
        <v>1.0625</v>
      </c>
      <c r="BD43" s="0" t="str">
        <f aca="false">IF(BC43&gt;0,BC43/AZ43,"")</f>
        <v/>
      </c>
      <c r="BL43" s="16"/>
      <c r="BM43" s="136"/>
      <c r="BN43" s="221"/>
      <c r="BO43" s="221"/>
      <c r="BP43" s="221"/>
      <c r="BQ43" s="221"/>
      <c r="BR43" s="0" t="str">
        <f aca="false">IF(BQ43&gt;0,BQ43/BN43,"")</f>
        <v/>
      </c>
    </row>
    <row r="44" customFormat="false" ht="16" hidden="false" customHeight="false" outlineLevel="0" collapsed="false">
      <c r="A44" s="16" t="s">
        <v>388</v>
      </c>
      <c r="B44" s="16" t="str">
        <f aca="false">IF(OR(A44=A43,A44=A45),"same",".")</f>
        <v>.</v>
      </c>
      <c r="C44" s="17" t="s">
        <v>388</v>
      </c>
      <c r="D44" s="17" t="n">
        <v>228</v>
      </c>
      <c r="E44" s="16"/>
      <c r="F44" s="16"/>
      <c r="G44" s="17" t="n">
        <v>26</v>
      </c>
      <c r="H44" s="17" t="n">
        <v>5</v>
      </c>
      <c r="I44" s="17" t="n">
        <v>4</v>
      </c>
      <c r="J44" s="17" t="n">
        <v>2</v>
      </c>
      <c r="K44" s="17" t="n">
        <v>9</v>
      </c>
      <c r="L44" s="17" t="n">
        <v>24</v>
      </c>
      <c r="M44" s="156" t="s">
        <v>125</v>
      </c>
      <c r="N44" s="156" t="s">
        <v>131</v>
      </c>
      <c r="O44" s="156" t="s">
        <v>132</v>
      </c>
      <c r="P44" s="156" t="n">
        <v>3</v>
      </c>
      <c r="Q44" s="156" t="s">
        <v>142</v>
      </c>
      <c r="R44" s="157" t="s">
        <v>673</v>
      </c>
      <c r="S44" s="136"/>
      <c r="T44" s="136"/>
      <c r="U44" s="138"/>
      <c r="V44" s="138"/>
      <c r="W44" s="139"/>
      <c r="X44" s="139"/>
      <c r="Y44" s="139"/>
      <c r="Z44" s="150" t="n">
        <v>43435</v>
      </c>
      <c r="AA44" s="215" t="n">
        <v>0.753472222222222</v>
      </c>
      <c r="AB44" s="216" t="n">
        <v>4</v>
      </c>
      <c r="AC44" s="216" t="n">
        <v>4</v>
      </c>
      <c r="AD44" s="217"/>
      <c r="AE44" s="217"/>
      <c r="AF44" s="218"/>
      <c r="AG44" s="218"/>
      <c r="AH44" s="217"/>
      <c r="AI44" s="16"/>
      <c r="AK44" s="0" t="n">
        <v>0.0966666666666667</v>
      </c>
      <c r="AL44" s="0" t="n">
        <v>0.19875</v>
      </c>
      <c r="AW44" s="192" t="n">
        <f aca="false">IF(AV44&gt;0,AV44,IF(AU44&gt;0,AU44,IF(AT44&gt;0,AT44,IF(AS44&gt;0,AS44,IF(AR44&gt;0,AR44,IF(AQ44&gt;0,AQ44,IF(AP44&gt;0,AP44,IF(AO44&gt;0,AO44,IF(AN44&gt;0,AN44,IF(AM44&gt;0,AM44,IF(AL44&gt;0,AL44,IF(AK44&gt;0,AK44))))))))))))</f>
        <v>0.19875</v>
      </c>
      <c r="AX44" s="219" t="n">
        <f aca="false">IF(AW44&gt;0,AW44*10/(BB44),"")</f>
        <v>1.65625</v>
      </c>
      <c r="AZ44" s="220" t="n">
        <f aca="false">AB44+AC44</f>
        <v>8</v>
      </c>
      <c r="BA44" s="192" t="n">
        <v>9.6</v>
      </c>
      <c r="BB44" s="192" t="n">
        <f aca="false">BA44/AZ44</f>
        <v>1.2</v>
      </c>
      <c r="BD44" s="0" t="str">
        <f aca="false">IF(BC44&gt;0,BC44/AZ44,"")</f>
        <v/>
      </c>
      <c r="BL44" s="16"/>
      <c r="BM44" s="136"/>
      <c r="BN44" s="221"/>
      <c r="BO44" s="221"/>
      <c r="BP44" s="221"/>
      <c r="BQ44" s="221"/>
      <c r="BR44" s="0" t="str">
        <f aca="false">IF(BQ44&gt;0,BQ44/BN44,"")</f>
        <v/>
      </c>
    </row>
    <row r="45" customFormat="false" ht="16" hidden="false" customHeight="false" outlineLevel="0" collapsed="false">
      <c r="A45" s="16" t="s">
        <v>390</v>
      </c>
      <c r="B45" s="16" t="str">
        <f aca="false">IF(OR(A45=A44,A45=A46),"same",".")</f>
        <v>.</v>
      </c>
      <c r="C45" s="17" t="s">
        <v>390</v>
      </c>
      <c r="D45" s="17" t="n">
        <v>230</v>
      </c>
      <c r="E45" s="16"/>
      <c r="F45" s="16"/>
      <c r="G45" s="17" t="n">
        <v>26</v>
      </c>
      <c r="H45" s="17" t="n">
        <v>9</v>
      </c>
      <c r="I45" s="17" t="n">
        <v>4</v>
      </c>
      <c r="J45" s="17" t="n">
        <v>2</v>
      </c>
      <c r="K45" s="17" t="n">
        <v>10</v>
      </c>
      <c r="L45" s="17" t="n">
        <v>25</v>
      </c>
      <c r="M45" s="156" t="s">
        <v>125</v>
      </c>
      <c r="N45" s="156" t="s">
        <v>126</v>
      </c>
      <c r="O45" s="156" t="s">
        <v>132</v>
      </c>
      <c r="P45" s="156" t="n">
        <v>3</v>
      </c>
      <c r="Q45" s="156" t="s">
        <v>142</v>
      </c>
      <c r="R45" s="157" t="s">
        <v>664</v>
      </c>
      <c r="S45" s="136"/>
      <c r="T45" s="136"/>
      <c r="U45" s="138"/>
      <c r="V45" s="138"/>
      <c r="W45" s="139"/>
      <c r="X45" s="139"/>
      <c r="Y45" s="139"/>
      <c r="Z45" s="150" t="n">
        <v>43435</v>
      </c>
      <c r="AA45" s="215" t="n">
        <v>0.608333333333333</v>
      </c>
      <c r="AB45" s="216" t="n">
        <v>4</v>
      </c>
      <c r="AC45" s="216" t="n">
        <v>4</v>
      </c>
      <c r="AD45" s="217"/>
      <c r="AE45" s="217"/>
      <c r="AF45" s="218"/>
      <c r="AG45" s="218"/>
      <c r="AH45" s="217"/>
      <c r="AI45" s="16"/>
      <c r="AK45" s="0" t="n">
        <v>0.12</v>
      </c>
      <c r="AL45" s="0" t="n">
        <v>0.20875</v>
      </c>
      <c r="AW45" s="192" t="n">
        <f aca="false">IF(AV45&gt;0,AV45,IF(AU45&gt;0,AU45,IF(AT45&gt;0,AT45,IF(AS45&gt;0,AS45,IF(AR45&gt;0,AR45,IF(AQ45&gt;0,AQ45,IF(AP45&gt;0,AP45,IF(AO45&gt;0,AO45,IF(AN45&gt;0,AN45,IF(AM45&gt;0,AM45,IF(AL45&gt;0,AL45,IF(AK45&gt;0,AK45))))))))))))</f>
        <v>0.20875</v>
      </c>
      <c r="AX45" s="219" t="n">
        <f aca="false">IF(AW45&gt;0,AW45*10/(BB45),"")</f>
        <v>1.85555555555556</v>
      </c>
      <c r="AZ45" s="220" t="n">
        <f aca="false">AB45+AC45</f>
        <v>8</v>
      </c>
      <c r="BA45" s="192" t="n">
        <v>9</v>
      </c>
      <c r="BB45" s="192" t="n">
        <f aca="false">BA45/AZ45</f>
        <v>1.125</v>
      </c>
      <c r="BD45" s="0" t="str">
        <f aca="false">IF(BC45&gt;0,BC45/AZ45,"")</f>
        <v/>
      </c>
      <c r="BL45" s="16"/>
      <c r="BM45" s="136"/>
      <c r="BN45" s="221"/>
      <c r="BO45" s="221"/>
      <c r="BP45" s="221"/>
      <c r="BQ45" s="221"/>
      <c r="BR45" s="0" t="str">
        <f aca="false">IF(BQ45&gt;0,BQ45/BN45,"")</f>
        <v/>
      </c>
    </row>
    <row r="46" customFormat="false" ht="16" hidden="false" customHeight="false" outlineLevel="0" collapsed="false">
      <c r="A46" s="16" t="s">
        <v>398</v>
      </c>
      <c r="B46" s="16" t="str">
        <f aca="false">IF(OR(A46=A45,A46=A47),"same",".")</f>
        <v>.</v>
      </c>
      <c r="C46" s="17" t="s">
        <v>398</v>
      </c>
      <c r="D46" s="17" t="n">
        <v>236</v>
      </c>
      <c r="E46" s="16"/>
      <c r="F46" s="16"/>
      <c r="G46" s="17" t="n">
        <v>27</v>
      </c>
      <c r="H46" s="17" t="n">
        <v>3</v>
      </c>
      <c r="I46" s="17" t="n">
        <v>4</v>
      </c>
      <c r="J46" s="17" t="n">
        <v>2</v>
      </c>
      <c r="K46" s="17" t="n">
        <v>8</v>
      </c>
      <c r="L46" s="17" t="n">
        <v>29</v>
      </c>
      <c r="M46" s="156" t="s">
        <v>125</v>
      </c>
      <c r="N46" s="156" t="s">
        <v>126</v>
      </c>
      <c r="O46" s="156" t="s">
        <v>132</v>
      </c>
      <c r="P46" s="156" t="n">
        <v>3</v>
      </c>
      <c r="Q46" s="156" t="s">
        <v>142</v>
      </c>
      <c r="R46" s="157" t="s">
        <v>672</v>
      </c>
      <c r="S46" s="136"/>
      <c r="T46" s="136"/>
      <c r="U46" s="138"/>
      <c r="V46" s="138"/>
      <c r="W46" s="139"/>
      <c r="X46" s="139"/>
      <c r="Y46" s="139"/>
      <c r="Z46" s="150" t="n">
        <v>43435</v>
      </c>
      <c r="AA46" s="215" t="n">
        <v>0.179861111111111</v>
      </c>
      <c r="AB46" s="216" t="n">
        <v>3</v>
      </c>
      <c r="AC46" s="216" t="n">
        <v>3</v>
      </c>
      <c r="AD46" s="217"/>
      <c r="AE46" s="217"/>
      <c r="AF46" s="218"/>
      <c r="AG46" s="218"/>
      <c r="AH46" s="217"/>
      <c r="AI46" s="16"/>
      <c r="AK46" s="0" t="n">
        <v>0.12</v>
      </c>
      <c r="AL46" s="0" t="n">
        <v>0.195714285714286</v>
      </c>
      <c r="AW46" s="192" t="n">
        <f aca="false">IF(AV46&gt;0,AV46,IF(AU46&gt;0,AU46,IF(AT46&gt;0,AT46,IF(AS46&gt;0,AS46,IF(AR46&gt;0,AR46,IF(AQ46&gt;0,AQ46,IF(AP46&gt;0,AP46,IF(AO46&gt;0,AO46,IF(AN46&gt;0,AN46,IF(AM46&gt;0,AM46,IF(AL46&gt;0,AL46,IF(AK46&gt;0,AK46))))))))))))</f>
        <v>0.195714285714286</v>
      </c>
      <c r="AX46" s="219" t="n">
        <f aca="false">IF(AW46&gt;0,AW46*10/(BB46),"")</f>
        <v>1.41480206540448</v>
      </c>
      <c r="AZ46" s="220" t="n">
        <f aca="false">AB46+AC46</f>
        <v>6</v>
      </c>
      <c r="BA46" s="192" t="n">
        <v>8.3</v>
      </c>
      <c r="BB46" s="192" t="n">
        <f aca="false">BA46/AZ46</f>
        <v>1.38333333333333</v>
      </c>
      <c r="BD46" s="0" t="str">
        <f aca="false">IF(BC46&gt;0,BC46/AZ46,"")</f>
        <v/>
      </c>
      <c r="BL46" s="16"/>
      <c r="BM46" s="136"/>
      <c r="BN46" s="221"/>
      <c r="BO46" s="221"/>
      <c r="BP46" s="221"/>
      <c r="BQ46" s="221"/>
      <c r="BR46" s="0" t="str">
        <f aca="false">IF(BQ46&gt;0,BQ46/BN46,"")</f>
        <v/>
      </c>
    </row>
    <row r="47" customFormat="false" ht="16" hidden="false" customHeight="false" outlineLevel="0" collapsed="false">
      <c r="A47" s="16" t="s">
        <v>402</v>
      </c>
      <c r="B47" s="16" t="str">
        <f aca="false">IF(OR(A47=A46,A47=A48),"same",".")</f>
        <v>.</v>
      </c>
      <c r="C47" s="17" t="s">
        <v>402</v>
      </c>
      <c r="D47" s="17" t="n">
        <v>240</v>
      </c>
      <c r="E47" s="16"/>
      <c r="F47" s="16"/>
      <c r="G47" s="17" t="n">
        <v>27</v>
      </c>
      <c r="H47" s="17" t="n">
        <v>11</v>
      </c>
      <c r="I47" s="17" t="n">
        <v>4</v>
      </c>
      <c r="J47" s="17" t="n">
        <v>2</v>
      </c>
      <c r="K47" s="17" t="n">
        <v>11</v>
      </c>
      <c r="L47" s="17" t="n">
        <v>28</v>
      </c>
      <c r="M47" s="156" t="s">
        <v>125</v>
      </c>
      <c r="N47" s="156" t="s">
        <v>131</v>
      </c>
      <c r="O47" s="156" t="s">
        <v>132</v>
      </c>
      <c r="P47" s="156" t="n">
        <v>3</v>
      </c>
      <c r="Q47" s="156" t="s">
        <v>142</v>
      </c>
      <c r="R47" s="157" t="s">
        <v>672</v>
      </c>
      <c r="S47" s="136"/>
      <c r="T47" s="136"/>
      <c r="U47" s="138"/>
      <c r="V47" s="138"/>
      <c r="W47" s="139"/>
      <c r="X47" s="139"/>
      <c r="Y47" s="139"/>
      <c r="Z47" s="150" t="n">
        <v>43435</v>
      </c>
      <c r="AA47" s="215" t="n">
        <v>0.183333333333333</v>
      </c>
      <c r="AB47" s="216" t="n">
        <v>4</v>
      </c>
      <c r="AC47" s="216" t="n">
        <v>4</v>
      </c>
      <c r="AD47" s="217"/>
      <c r="AE47" s="217"/>
      <c r="AF47" s="218"/>
      <c r="AG47" s="218"/>
      <c r="AH47" s="217"/>
      <c r="AI47" s="16"/>
      <c r="AK47" s="0" t="n">
        <v>0.103333333333333</v>
      </c>
      <c r="AL47" s="0" t="n">
        <v>0.147</v>
      </c>
      <c r="AW47" s="192" t="n">
        <f aca="false">IF(AV47&gt;0,AV47,IF(AU47&gt;0,AU47,IF(AT47&gt;0,AT47,IF(AS47&gt;0,AS47,IF(AR47&gt;0,AR47,IF(AQ47&gt;0,AQ47,IF(AP47&gt;0,AP47,IF(AO47&gt;0,AO47,IF(AN47&gt;0,AN47,IF(AM47&gt;0,AM47,IF(AL47&gt;0,AL47,IF(AK47&gt;0,AK47))))))))))))</f>
        <v>0.147</v>
      </c>
      <c r="AX47" s="219" t="n">
        <f aca="false">IF(AW47&gt;0,AW47*10/(BB47),"")</f>
        <v>1.50769230769231</v>
      </c>
      <c r="AZ47" s="220" t="n">
        <f aca="false">AB47+AC47</f>
        <v>8</v>
      </c>
      <c r="BA47" s="192" t="n">
        <v>7.8</v>
      </c>
      <c r="BB47" s="192" t="n">
        <f aca="false">BA47/AZ47</f>
        <v>0.975</v>
      </c>
      <c r="BD47" s="0" t="str">
        <f aca="false">IF(BC47&gt;0,BC47/AZ47,"")</f>
        <v/>
      </c>
      <c r="BL47" s="16"/>
      <c r="BM47" s="136"/>
      <c r="BN47" s="221"/>
      <c r="BO47" s="221"/>
      <c r="BP47" s="221"/>
      <c r="BQ47" s="221"/>
      <c r="BR47" s="0" t="str">
        <f aca="false">IF(BQ47&gt;0,BQ47/BN47,"")</f>
        <v/>
      </c>
    </row>
    <row r="48" customFormat="false" ht="16" hidden="false" customHeight="false" outlineLevel="0" collapsed="false">
      <c r="A48" s="16" t="s">
        <v>419</v>
      </c>
      <c r="B48" s="16" t="str">
        <f aca="false">IF(OR(A48=A47,A48=A49),"same",".")</f>
        <v>.</v>
      </c>
      <c r="C48" s="17" t="s">
        <v>419</v>
      </c>
      <c r="D48" s="17" t="n">
        <v>254</v>
      </c>
      <c r="E48" s="16"/>
      <c r="F48" s="16"/>
      <c r="G48" s="17" t="n">
        <v>29</v>
      </c>
      <c r="H48" s="17" t="n">
        <v>3</v>
      </c>
      <c r="I48" s="17" t="n">
        <v>4</v>
      </c>
      <c r="J48" s="17" t="n">
        <v>2</v>
      </c>
      <c r="K48" s="17" t="n">
        <v>6</v>
      </c>
      <c r="L48" s="17" t="n">
        <v>31</v>
      </c>
      <c r="M48" s="156" t="s">
        <v>125</v>
      </c>
      <c r="N48" s="156" t="s">
        <v>131</v>
      </c>
      <c r="O48" s="156" t="s">
        <v>132</v>
      </c>
      <c r="P48" s="156" t="n">
        <v>3</v>
      </c>
      <c r="Q48" s="156" t="s">
        <v>142</v>
      </c>
      <c r="R48" s="157" t="s">
        <v>664</v>
      </c>
      <c r="S48" s="136"/>
      <c r="T48" s="136"/>
      <c r="U48" s="138"/>
      <c r="V48" s="138"/>
      <c r="W48" s="139"/>
      <c r="X48" s="139"/>
      <c r="Y48" s="139"/>
      <c r="Z48" s="150" t="n">
        <v>43435</v>
      </c>
      <c r="AA48" s="215" t="n">
        <v>0.6125</v>
      </c>
      <c r="AB48" s="216" t="n">
        <v>4</v>
      </c>
      <c r="AC48" s="216" t="n">
        <v>3</v>
      </c>
      <c r="AD48" s="217"/>
      <c r="AE48" s="217"/>
      <c r="AF48" s="218"/>
      <c r="AG48" s="218"/>
      <c r="AH48" s="217"/>
      <c r="AI48" s="16"/>
      <c r="AK48" s="0" t="n">
        <v>0.075</v>
      </c>
      <c r="AL48" s="0" t="n">
        <v>0.17875</v>
      </c>
      <c r="AW48" s="192" t="n">
        <f aca="false">IF(AV48&gt;0,AV48,IF(AU48&gt;0,AU48,IF(AT48&gt;0,AT48,IF(AS48&gt;0,AS48,IF(AR48&gt;0,AR48,IF(AQ48&gt;0,AQ48,IF(AP48&gt;0,AP48,IF(AO48&gt;0,AO48,IF(AN48&gt;0,AN48,IF(AM48&gt;0,AM48,IF(AL48&gt;0,AL48,IF(AK48&gt;0,AK48))))))))))))</f>
        <v>0.17875</v>
      </c>
      <c r="AX48" s="219" t="n">
        <f aca="false">IF(AW48&gt;0,AW48*10/(BB48),"")</f>
        <v>1.58386075949367</v>
      </c>
      <c r="AZ48" s="220" t="n">
        <f aca="false">AB48+AC48</f>
        <v>7</v>
      </c>
      <c r="BA48" s="192" t="n">
        <v>7.9</v>
      </c>
      <c r="BB48" s="192" t="n">
        <f aca="false">BA48/AZ48</f>
        <v>1.12857142857143</v>
      </c>
      <c r="BD48" s="0" t="str">
        <f aca="false">IF(BC48&gt;0,BC48/AZ48,"")</f>
        <v/>
      </c>
      <c r="BL48" s="16"/>
      <c r="BM48" s="136"/>
      <c r="BN48" s="221"/>
      <c r="BO48" s="221"/>
      <c r="BP48" s="221"/>
      <c r="BQ48" s="221"/>
      <c r="BR48" s="0" t="str">
        <f aca="false">IF(BQ48&gt;0,BQ48/BN48,"")</f>
        <v/>
      </c>
    </row>
    <row r="49" customFormat="false" ht="16" hidden="false" customHeight="false" outlineLevel="0" collapsed="false">
      <c r="A49" s="16" t="s">
        <v>430</v>
      </c>
      <c r="B49" s="16" t="str">
        <f aca="false">IF(OR(A49=A48,A49=A50),"same",".")</f>
        <v>.</v>
      </c>
      <c r="C49" s="17" t="s">
        <v>430</v>
      </c>
      <c r="D49" s="17" t="n">
        <v>266</v>
      </c>
      <c r="E49" s="16"/>
      <c r="F49" s="16"/>
      <c r="G49" s="17" t="n">
        <v>30</v>
      </c>
      <c r="H49" s="17" t="n">
        <v>9</v>
      </c>
      <c r="I49" s="17" t="n">
        <v>4</v>
      </c>
      <c r="J49" s="17" t="n">
        <v>2</v>
      </c>
      <c r="K49" s="17" t="n">
        <v>4</v>
      </c>
      <c r="L49" s="17" t="n">
        <v>27</v>
      </c>
      <c r="M49" s="156" t="s">
        <v>125</v>
      </c>
      <c r="N49" s="156" t="s">
        <v>131</v>
      </c>
      <c r="O49" s="156" t="s">
        <v>132</v>
      </c>
      <c r="P49" s="156" t="n">
        <v>3</v>
      </c>
      <c r="Q49" s="156" t="s">
        <v>142</v>
      </c>
      <c r="R49" s="157" t="s">
        <v>676</v>
      </c>
      <c r="S49" s="136"/>
      <c r="T49" s="136"/>
      <c r="U49" s="138"/>
      <c r="V49" s="138"/>
      <c r="W49" s="139"/>
      <c r="X49" s="139"/>
      <c r="Y49" s="139"/>
      <c r="Z49" s="150" t="n">
        <v>43435</v>
      </c>
      <c r="AA49" s="215" t="n">
        <v>0.929861111111111</v>
      </c>
      <c r="AB49" s="216" t="n">
        <v>3.5</v>
      </c>
      <c r="AC49" s="216" t="n">
        <v>3.5</v>
      </c>
      <c r="AD49" s="217"/>
      <c r="AE49" s="217"/>
      <c r="AF49" s="218"/>
      <c r="AG49" s="218"/>
      <c r="AH49" s="217"/>
      <c r="AI49" s="16"/>
      <c r="AK49" s="0" t="n">
        <v>0.0825</v>
      </c>
      <c r="AL49" s="0" t="n">
        <v>0.147777777777778</v>
      </c>
      <c r="AW49" s="192" t="n">
        <f aca="false">IF(AV49&gt;0,AV49,IF(AU49&gt;0,AU49,IF(AT49&gt;0,AT49,IF(AS49&gt;0,AS49,IF(AR49&gt;0,AR49,IF(AQ49&gt;0,AQ49,IF(AP49&gt;0,AP49,IF(AO49&gt;0,AO49,IF(AN49&gt;0,AN49,IF(AM49&gt;0,AM49,IF(AL49&gt;0,AL49,IF(AK49&gt;0,AK49))))))))))))</f>
        <v>0.147777777777778</v>
      </c>
      <c r="AX49" s="219" t="n">
        <f aca="false">IF(AW49&gt;0,AW49*10/(BB49),"")</f>
        <v>1.45696400625978</v>
      </c>
      <c r="AZ49" s="220" t="n">
        <f aca="false">AB49+AC49</f>
        <v>7</v>
      </c>
      <c r="BA49" s="220" t="n">
        <v>7.1</v>
      </c>
      <c r="BB49" s="192" t="n">
        <f aca="false">BA49/AZ49</f>
        <v>1.01428571428571</v>
      </c>
      <c r="BD49" s="0" t="str">
        <f aca="false">IF(BC49&gt;0,BC49/AZ49,"")</f>
        <v/>
      </c>
      <c r="BL49" s="16"/>
      <c r="BM49" s="136"/>
      <c r="BN49" s="221"/>
      <c r="BO49" s="221"/>
      <c r="BP49" s="221"/>
      <c r="BQ49" s="221"/>
      <c r="BR49" s="0" t="str">
        <f aca="false">IF(BQ49&gt;0,BQ49/BN49,"")</f>
        <v/>
      </c>
    </row>
    <row r="50" customFormat="false" ht="16" hidden="false" customHeight="false" outlineLevel="0" collapsed="false">
      <c r="A50" s="16" t="s">
        <v>436</v>
      </c>
      <c r="B50" s="16" t="str">
        <f aca="false">IF(OR(A50=A49,A50=A51),"same",".")</f>
        <v>.</v>
      </c>
      <c r="C50" s="17" t="s">
        <v>436</v>
      </c>
      <c r="D50" s="17" t="n">
        <v>272</v>
      </c>
      <c r="E50" s="16"/>
      <c r="F50" s="16"/>
      <c r="G50" s="17" t="n">
        <v>31</v>
      </c>
      <c r="H50" s="17" t="n">
        <v>3</v>
      </c>
      <c r="I50" s="17" t="n">
        <v>4</v>
      </c>
      <c r="J50" s="17" t="n">
        <v>2</v>
      </c>
      <c r="K50" s="17" t="n">
        <v>6</v>
      </c>
      <c r="L50" s="17" t="n">
        <v>23</v>
      </c>
      <c r="M50" s="156" t="s">
        <v>125</v>
      </c>
      <c r="N50" s="156" t="s">
        <v>126</v>
      </c>
      <c r="O50" s="156" t="s">
        <v>132</v>
      </c>
      <c r="P50" s="156" t="n">
        <v>3</v>
      </c>
      <c r="Q50" s="156" t="s">
        <v>142</v>
      </c>
      <c r="R50" s="157" t="s">
        <v>674</v>
      </c>
      <c r="S50" s="136"/>
      <c r="T50" s="136"/>
      <c r="U50" s="138"/>
      <c r="V50" s="138"/>
      <c r="W50" s="139"/>
      <c r="X50" s="139"/>
      <c r="Y50" s="139"/>
      <c r="Z50" s="150" t="n">
        <v>43435</v>
      </c>
      <c r="AA50" s="215" t="n">
        <v>0.411111111111111</v>
      </c>
      <c r="AB50" s="216" t="n">
        <v>3</v>
      </c>
      <c r="AC50" s="216" t="n">
        <v>3</v>
      </c>
      <c r="AD50" s="217"/>
      <c r="AE50" s="217"/>
      <c r="AF50" s="218"/>
      <c r="AG50" s="218"/>
      <c r="AH50" s="217"/>
      <c r="AI50" s="16"/>
      <c r="AK50" s="0" t="n">
        <v>0.1375</v>
      </c>
      <c r="AW50" s="192" t="n">
        <f aca="false">IF(AV50&gt;0,AV50,IF(AU50&gt;0,AU50,IF(AT50&gt;0,AT50,IF(AS50&gt;0,AS50,IF(AR50&gt;0,AR50,IF(AQ50&gt;0,AQ50,IF(AP50&gt;0,AP50,IF(AO50&gt;0,AO50,IF(AN50&gt;0,AN50,IF(AM50&gt;0,AM50,IF(AL50&gt;0,AL50,IF(AK50&gt;0,AK50))))))))))))</f>
        <v>0.1375</v>
      </c>
      <c r="AX50" s="219" t="n">
        <f aca="false">IF(AW50&gt;0,AW50*10/(BB50),"")</f>
        <v>2.42647058823529</v>
      </c>
      <c r="AZ50" s="220" t="n">
        <f aca="false">AB50+AC50</f>
        <v>6</v>
      </c>
      <c r="BA50" s="192" t="n">
        <v>3.4</v>
      </c>
      <c r="BB50" s="192" t="n">
        <f aca="false">BA50/AZ50</f>
        <v>0.566666666666667</v>
      </c>
      <c r="BD50" s="0" t="str">
        <f aca="false">IF(BC50&gt;0,BC50/AZ50,"")</f>
        <v/>
      </c>
      <c r="BL50" s="16"/>
      <c r="BM50" s="136"/>
      <c r="BN50" s="221"/>
      <c r="BO50" s="221"/>
      <c r="BP50" s="221"/>
      <c r="BQ50" s="221"/>
      <c r="BR50" s="0" t="str">
        <f aca="false">IF(BQ50&gt;0,BQ50/BN50,"")</f>
        <v/>
      </c>
    </row>
    <row r="51" customFormat="false" ht="16" hidden="false" customHeight="false" outlineLevel="0" collapsed="false">
      <c r="A51" s="16" t="s">
        <v>439</v>
      </c>
      <c r="B51" s="16" t="str">
        <f aca="false">IF(OR(A51=A50,A51=A52),"same",".")</f>
        <v>.</v>
      </c>
      <c r="C51" s="17" t="s">
        <v>439</v>
      </c>
      <c r="D51" s="17" t="n">
        <v>275</v>
      </c>
      <c r="E51" s="16"/>
      <c r="F51" s="16"/>
      <c r="G51" s="17" t="n">
        <v>31</v>
      </c>
      <c r="H51" s="17" t="n">
        <v>9</v>
      </c>
      <c r="I51" s="17" t="n">
        <v>4</v>
      </c>
      <c r="J51" s="17" t="n">
        <v>2</v>
      </c>
      <c r="K51" s="17" t="n">
        <v>4</v>
      </c>
      <c r="L51" s="17" t="n">
        <v>23</v>
      </c>
      <c r="M51" s="156" t="s">
        <v>125</v>
      </c>
      <c r="N51" s="156" t="s">
        <v>126</v>
      </c>
      <c r="O51" s="156" t="s">
        <v>132</v>
      </c>
      <c r="P51" s="156" t="n">
        <v>3</v>
      </c>
      <c r="Q51" s="156" t="s">
        <v>142</v>
      </c>
      <c r="R51" s="157" t="s">
        <v>673</v>
      </c>
      <c r="S51" s="136"/>
      <c r="T51" s="136"/>
      <c r="U51" s="138"/>
      <c r="V51" s="138"/>
      <c r="W51" s="139"/>
      <c r="X51" s="139"/>
      <c r="Y51" s="139"/>
      <c r="Z51" s="150" t="n">
        <v>43435</v>
      </c>
      <c r="AA51" s="215" t="n">
        <v>0.758333333333333</v>
      </c>
      <c r="AB51" s="216" t="n">
        <v>4</v>
      </c>
      <c r="AC51" s="216" t="n">
        <v>4</v>
      </c>
      <c r="AD51" s="217"/>
      <c r="AE51" s="217"/>
      <c r="AF51" s="218"/>
      <c r="AG51" s="218"/>
      <c r="AH51" s="217"/>
      <c r="AI51" s="16"/>
      <c r="AK51" s="0" t="n">
        <v>0.114</v>
      </c>
      <c r="AL51" s="0" t="n">
        <v>0.193</v>
      </c>
      <c r="AW51" s="192" t="n">
        <f aca="false">IF(AV51&gt;0,AV51,IF(AU51&gt;0,AU51,IF(AT51&gt;0,AT51,IF(AS51&gt;0,AS51,IF(AR51&gt;0,AR51,IF(AQ51&gt;0,AQ51,IF(AP51&gt;0,AP51,IF(AO51&gt;0,AO51,IF(AN51&gt;0,AN51,IF(AM51&gt;0,AM51,IF(AL51&gt;0,AL51,IF(AK51&gt;0,AK51))))))))))))</f>
        <v>0.193</v>
      </c>
      <c r="AX51" s="219" t="n">
        <f aca="false">IF(AW51&gt;0,AW51*10/(BB51),"")</f>
        <v>1.49902912621359</v>
      </c>
      <c r="AZ51" s="220" t="n">
        <f aca="false">AB51+AC51</f>
        <v>8</v>
      </c>
      <c r="BA51" s="192" t="n">
        <v>10.3</v>
      </c>
      <c r="BB51" s="192" t="n">
        <f aca="false">BA51/AZ51</f>
        <v>1.2875</v>
      </c>
      <c r="BD51" s="0" t="str">
        <f aca="false">IF(BC51&gt;0,BC51/AZ51,"")</f>
        <v/>
      </c>
      <c r="BL51" s="16"/>
      <c r="BM51" s="136"/>
      <c r="BN51" s="221"/>
      <c r="BO51" s="221"/>
      <c r="BP51" s="221"/>
      <c r="BQ51" s="221"/>
      <c r="BR51" s="0" t="str">
        <f aca="false">IF(BQ51&gt;0,BQ51/BN51,"")</f>
        <v/>
      </c>
    </row>
    <row r="52" customFormat="false" ht="16" hidden="false" customHeight="false" outlineLevel="0" collapsed="false">
      <c r="A52" s="16" t="s">
        <v>443</v>
      </c>
      <c r="B52" s="16" t="str">
        <f aca="false">IF(OR(A52=A51,A52=A53),"same",".")</f>
        <v>.</v>
      </c>
      <c r="C52" s="164" t="s">
        <v>443</v>
      </c>
      <c r="D52" s="17" t="n">
        <v>280</v>
      </c>
      <c r="E52" s="16"/>
      <c r="F52" s="16"/>
      <c r="G52" s="17" t="n">
        <v>32</v>
      </c>
      <c r="H52" s="17" t="n">
        <v>1</v>
      </c>
      <c r="I52" s="17" t="n">
        <v>4</v>
      </c>
      <c r="J52" s="17" t="n">
        <v>2</v>
      </c>
      <c r="K52" s="17" t="n">
        <v>6</v>
      </c>
      <c r="L52" s="17" t="n">
        <v>21</v>
      </c>
      <c r="M52" s="156" t="s">
        <v>125</v>
      </c>
      <c r="N52" s="156" t="s">
        <v>126</v>
      </c>
      <c r="O52" s="156" t="s">
        <v>132</v>
      </c>
      <c r="P52" s="156" t="n">
        <v>3</v>
      </c>
      <c r="Q52" s="156" t="s">
        <v>142</v>
      </c>
      <c r="R52" s="157" t="s">
        <v>676</v>
      </c>
      <c r="S52" s="136"/>
      <c r="T52" s="136"/>
      <c r="U52" s="138"/>
      <c r="V52" s="138"/>
      <c r="W52" s="138"/>
      <c r="X52" s="138"/>
      <c r="Y52" s="138"/>
      <c r="Z52" s="150" t="n">
        <v>43435</v>
      </c>
      <c r="AA52" s="215" t="n">
        <v>0.932638888888889</v>
      </c>
      <c r="AB52" s="216" t="n">
        <v>4</v>
      </c>
      <c r="AC52" s="216" t="n">
        <v>4</v>
      </c>
      <c r="AD52" s="217"/>
      <c r="AE52" s="217"/>
      <c r="AF52" s="218"/>
      <c r="AG52" s="218"/>
      <c r="AH52" s="217"/>
      <c r="AI52" s="136"/>
      <c r="AK52" s="0" t="n">
        <v>0.118</v>
      </c>
      <c r="AL52" s="0" t="n">
        <v>0.24125</v>
      </c>
      <c r="AW52" s="192" t="n">
        <f aca="false">IF(AV52&gt;0,AV52,IF(AU52&gt;0,AU52,IF(AT52&gt;0,AT52,IF(AS52&gt;0,AS52,IF(AR52&gt;0,AR52,IF(AQ52&gt;0,AQ52,IF(AP52&gt;0,AP52,IF(AO52&gt;0,AO52,IF(AN52&gt;0,AN52,IF(AM52&gt;0,AM52,IF(AL52&gt;0,AL52,IF(AK52&gt;0,AK52))))))))))))</f>
        <v>0.24125</v>
      </c>
      <c r="AX52" s="219" t="n">
        <f aca="false">IF(AW52&gt;0,AW52*10/(BB52),"")</f>
        <v>1.82075471698113</v>
      </c>
      <c r="AZ52" s="220" t="n">
        <f aca="false">AB52+AC52</f>
        <v>8</v>
      </c>
      <c r="BA52" s="192" t="n">
        <v>10.6</v>
      </c>
      <c r="BB52" s="192" t="n">
        <f aca="false">BA52/AZ52</f>
        <v>1.325</v>
      </c>
      <c r="BD52" s="0" t="str">
        <f aca="false">IF(BC52&gt;0,BC52/AZ52,"")</f>
        <v/>
      </c>
      <c r="BK52" s="236"/>
      <c r="BL52" s="136"/>
      <c r="BM52" s="136"/>
      <c r="BN52" s="221"/>
      <c r="BO52" s="221"/>
      <c r="BP52" s="221"/>
      <c r="BQ52" s="221"/>
      <c r="BR52" s="131" t="str">
        <f aca="false">IF(BQ52&gt;0,BQ52/BN52,"")</f>
        <v/>
      </c>
      <c r="BS52" s="131"/>
    </row>
    <row r="53" customFormat="false" ht="16" hidden="false" customHeight="false" outlineLevel="0" collapsed="false">
      <c r="A53" s="16" t="s">
        <v>448</v>
      </c>
      <c r="B53" s="16" t="str">
        <f aca="false">IF(OR(A53=A52,A53=A54),"same",".")</f>
        <v>.</v>
      </c>
      <c r="C53" s="164" t="s">
        <v>448</v>
      </c>
      <c r="D53" s="17" t="n">
        <v>285</v>
      </c>
      <c r="E53" s="16"/>
      <c r="F53" s="16"/>
      <c r="G53" s="17" t="n">
        <v>32</v>
      </c>
      <c r="H53" s="17" t="n">
        <v>11</v>
      </c>
      <c r="I53" s="17" t="n">
        <v>4</v>
      </c>
      <c r="J53" s="17" t="n">
        <v>2</v>
      </c>
      <c r="K53" s="17" t="n">
        <v>3</v>
      </c>
      <c r="L53" s="17" t="n">
        <v>20</v>
      </c>
      <c r="M53" s="156" t="s">
        <v>125</v>
      </c>
      <c r="N53" s="156" t="s">
        <v>131</v>
      </c>
      <c r="O53" s="156" t="s">
        <v>132</v>
      </c>
      <c r="P53" s="156" t="n">
        <v>3</v>
      </c>
      <c r="Q53" s="156" t="s">
        <v>142</v>
      </c>
      <c r="R53" s="157" t="s">
        <v>674</v>
      </c>
      <c r="S53" s="136"/>
      <c r="T53" s="136"/>
      <c r="U53" s="138"/>
      <c r="V53" s="138"/>
      <c r="W53" s="138"/>
      <c r="X53" s="138"/>
      <c r="Y53" s="138"/>
      <c r="Z53" s="150" t="n">
        <v>43435</v>
      </c>
      <c r="AA53" s="215" t="n">
        <v>0.416666666666667</v>
      </c>
      <c r="AB53" s="216" t="n">
        <v>5</v>
      </c>
      <c r="AC53" s="216" t="n">
        <v>5</v>
      </c>
      <c r="AD53" s="217"/>
      <c r="AE53" s="217"/>
      <c r="AF53" s="218"/>
      <c r="AG53" s="218"/>
      <c r="AH53" s="217"/>
      <c r="AI53" s="136"/>
      <c r="AK53" s="0" t="n">
        <v>0.094</v>
      </c>
      <c r="AW53" s="192" t="n">
        <f aca="false">IF(AV53&gt;0,AV53,IF(AU53&gt;0,AU53,IF(AT53&gt;0,AT53,IF(AS53&gt;0,AS53,IF(AR53&gt;0,AR53,IF(AQ53&gt;0,AQ53,IF(AP53&gt;0,AP53,IF(AO53&gt;0,AO53,IF(AN53&gt;0,AN53,IF(AM53&gt;0,AM53,IF(AL53&gt;0,AL53,IF(AK53&gt;0,AK53))))))))))))</f>
        <v>0.094</v>
      </c>
      <c r="AX53" s="219" t="n">
        <f aca="false">IF(AW53&gt;0,AW53*10/(BB53),"")</f>
        <v>0.598726114649682</v>
      </c>
      <c r="AZ53" s="220" t="n">
        <f aca="false">AB53+AC53</f>
        <v>10</v>
      </c>
      <c r="BA53" s="192" t="n">
        <v>15.7</v>
      </c>
      <c r="BB53" s="192" t="n">
        <f aca="false">BA53/AZ53</f>
        <v>1.57</v>
      </c>
      <c r="BD53" s="0" t="str">
        <f aca="false">IF(BC53&gt;0,BC53/AZ53,"")</f>
        <v/>
      </c>
      <c r="BL53" s="16"/>
      <c r="BM53" s="136"/>
      <c r="BN53" s="221"/>
      <c r="BO53" s="221"/>
      <c r="BP53" s="221"/>
      <c r="BQ53" s="221"/>
      <c r="BR53" s="0" t="str">
        <f aca="false">IF(BQ53&gt;0,BQ53/BN53,"")</f>
        <v/>
      </c>
    </row>
    <row r="54" customFormat="false" ht="16" hidden="false" customHeight="false" outlineLevel="0" collapsed="false">
      <c r="A54" s="16" t="s">
        <v>456</v>
      </c>
      <c r="B54" s="16" t="str">
        <f aca="false">IF(OR(A54=A53,A54=A55),"same",".")</f>
        <v>.</v>
      </c>
      <c r="C54" s="164" t="s">
        <v>456</v>
      </c>
      <c r="D54" s="17" t="n">
        <v>292</v>
      </c>
      <c r="E54" s="16"/>
      <c r="F54" s="16"/>
      <c r="G54" s="17" t="n">
        <v>33</v>
      </c>
      <c r="H54" s="17" t="n">
        <v>7</v>
      </c>
      <c r="I54" s="17" t="n">
        <v>5</v>
      </c>
      <c r="J54" s="17" t="n">
        <v>3</v>
      </c>
      <c r="K54" s="17" t="n">
        <v>4</v>
      </c>
      <c r="L54" s="17" t="n">
        <v>33</v>
      </c>
      <c r="M54" s="156" t="s">
        <v>125</v>
      </c>
      <c r="N54" s="156" t="s">
        <v>131</v>
      </c>
      <c r="O54" s="156" t="s">
        <v>132</v>
      </c>
      <c r="P54" s="156" t="n">
        <v>3</v>
      </c>
      <c r="Q54" s="156" t="s">
        <v>142</v>
      </c>
      <c r="R54" s="157" t="s">
        <v>674</v>
      </c>
      <c r="S54" s="136"/>
      <c r="T54" s="136"/>
      <c r="U54" s="138"/>
      <c r="V54" s="138"/>
      <c r="W54" s="138"/>
      <c r="X54" s="138"/>
      <c r="Y54" s="138"/>
      <c r="Z54" s="150" t="n">
        <v>43435</v>
      </c>
      <c r="AA54" s="215" t="n">
        <v>0.421527777777778</v>
      </c>
      <c r="AB54" s="216" t="n">
        <v>5</v>
      </c>
      <c r="AC54" s="216" t="n">
        <v>5</v>
      </c>
      <c r="AD54" s="217"/>
      <c r="AE54" s="217"/>
      <c r="AF54" s="218"/>
      <c r="AG54" s="218"/>
      <c r="AH54" s="217"/>
      <c r="AI54" s="136"/>
      <c r="AK54" s="0" t="n">
        <v>0.07</v>
      </c>
      <c r="AW54" s="192" t="n">
        <f aca="false">IF(AV54&gt;0,AV54,IF(AU54&gt;0,AU54,IF(AT54&gt;0,AT54,IF(AS54&gt;0,AS54,IF(AR54&gt;0,AR54,IF(AQ54&gt;0,AQ54,IF(AP54&gt;0,AP54,IF(AO54&gt;0,AO54,IF(AN54&gt;0,AN54,IF(AM54&gt;0,AM54,IF(AL54&gt;0,AL54,IF(AK54&gt;0,AK54))))))))))))</f>
        <v>0.07</v>
      </c>
      <c r="AX54" s="219" t="n">
        <f aca="false">IF(AW54&gt;0,AW54*10/(BB54),"")</f>
        <v>0.843373493975904</v>
      </c>
      <c r="AZ54" s="220" t="n">
        <f aca="false">AB54+AC54</f>
        <v>10</v>
      </c>
      <c r="BA54" s="192" t="n">
        <v>8.3</v>
      </c>
      <c r="BB54" s="192" t="n">
        <f aca="false">BA54/AZ54</f>
        <v>0.83</v>
      </c>
      <c r="BD54" s="0" t="str">
        <f aca="false">IF(BC54&gt;0,BC54/AZ54,"")</f>
        <v/>
      </c>
      <c r="BL54" s="16"/>
      <c r="BM54" s="136"/>
      <c r="BN54" s="221"/>
      <c r="BO54" s="221"/>
      <c r="BP54" s="221"/>
      <c r="BQ54" s="221"/>
      <c r="BR54" s="0" t="str">
        <f aca="false">IF(BQ54&gt;0,BQ54/BN54,"")</f>
        <v/>
      </c>
    </row>
    <row r="55" customFormat="false" ht="16" hidden="false" customHeight="false" outlineLevel="0" collapsed="false">
      <c r="A55" s="16" t="s">
        <v>475</v>
      </c>
      <c r="B55" s="16" t="str">
        <f aca="false">IF(OR(A55=A54,A55=A56),"same",".")</f>
        <v>.</v>
      </c>
      <c r="C55" s="164" t="s">
        <v>475</v>
      </c>
      <c r="D55" s="17" t="n">
        <v>307</v>
      </c>
      <c r="E55" s="16"/>
      <c r="F55" s="16"/>
      <c r="G55" s="17" t="n">
        <v>35</v>
      </c>
      <c r="H55" s="17" t="n">
        <v>1</v>
      </c>
      <c r="I55" s="17" t="n">
        <v>5</v>
      </c>
      <c r="J55" s="17" t="n">
        <v>3</v>
      </c>
      <c r="K55" s="17" t="n">
        <v>6</v>
      </c>
      <c r="L55" s="17" t="n">
        <v>25</v>
      </c>
      <c r="M55" s="156" t="s">
        <v>125</v>
      </c>
      <c r="N55" s="156" t="s">
        <v>126</v>
      </c>
      <c r="O55" s="156" t="s">
        <v>132</v>
      </c>
      <c r="P55" s="156" t="n">
        <v>3</v>
      </c>
      <c r="Q55" s="156" t="s">
        <v>142</v>
      </c>
      <c r="R55" s="157" t="s">
        <v>672</v>
      </c>
      <c r="S55" s="136"/>
      <c r="T55" s="136"/>
      <c r="U55" s="138"/>
      <c r="V55" s="138"/>
      <c r="W55" s="138"/>
      <c r="X55" s="138"/>
      <c r="Y55" s="138"/>
      <c r="Z55" s="150" t="n">
        <v>43435</v>
      </c>
      <c r="AA55" s="215" t="n">
        <v>0.186805555555556</v>
      </c>
      <c r="AB55" s="216" t="n">
        <v>4</v>
      </c>
      <c r="AC55" s="216" t="n">
        <v>4</v>
      </c>
      <c r="AD55" s="217"/>
      <c r="AE55" s="217"/>
      <c r="AF55" s="218"/>
      <c r="AG55" s="218"/>
      <c r="AH55" s="217"/>
      <c r="AI55" s="136"/>
      <c r="AK55" s="0" t="n">
        <v>0.141428571428571</v>
      </c>
      <c r="AL55" s="0" t="n">
        <v>0.265555555555556</v>
      </c>
      <c r="AW55" s="192" t="n">
        <f aca="false">IF(AV55&gt;0,AV55,IF(AU55&gt;0,AU55,IF(AT55&gt;0,AT55,IF(AS55&gt;0,AS55,IF(AR55&gt;0,AR55,IF(AQ55&gt;0,AQ55,IF(AP55&gt;0,AP55,IF(AO55&gt;0,AO55,IF(AN55&gt;0,AN55,IF(AM55&gt;0,AM55,IF(AL55&gt;0,AL55,IF(AK55&gt;0,AK55))))))))))))</f>
        <v>0.265555555555556</v>
      </c>
      <c r="AX55" s="219" t="n">
        <f aca="false">IF(AW55&gt;0,AW55*10/(BB55),"")</f>
        <v>1.40691685062546</v>
      </c>
      <c r="AZ55" s="220" t="n">
        <f aca="false">AB55+AC55</f>
        <v>8</v>
      </c>
      <c r="BA55" s="192" t="n">
        <v>15.1</v>
      </c>
      <c r="BB55" s="192" t="n">
        <f aca="false">BA55/AZ55</f>
        <v>1.8875</v>
      </c>
      <c r="BD55" s="0" t="str">
        <f aca="false">IF(BC55&gt;0,BC55/AZ55,"")</f>
        <v/>
      </c>
      <c r="BL55" s="16"/>
      <c r="BM55" s="136"/>
      <c r="BN55" s="221"/>
      <c r="BO55" s="221"/>
      <c r="BP55" s="221"/>
      <c r="BQ55" s="221"/>
      <c r="BR55" s="0" t="str">
        <f aca="false">IF(BQ55&gt;0,BQ55/BN55,"")</f>
        <v/>
      </c>
    </row>
    <row r="56" customFormat="false" ht="16" hidden="false" customHeight="false" outlineLevel="0" collapsed="false">
      <c r="A56" s="160" t="s">
        <v>523</v>
      </c>
      <c r="B56" s="16" t="str">
        <f aca="false">IF(OR(A56=A55,A56=A57),"same",".")</f>
        <v>.</v>
      </c>
      <c r="C56" s="222" t="s">
        <v>478</v>
      </c>
      <c r="D56" s="222" t="n">
        <v>310</v>
      </c>
      <c r="E56" s="160" t="s">
        <v>665</v>
      </c>
      <c r="F56" s="160" t="s">
        <v>666</v>
      </c>
      <c r="G56" s="17" t="n">
        <v>35</v>
      </c>
      <c r="H56" s="17" t="n">
        <v>7</v>
      </c>
      <c r="I56" s="17" t="n">
        <v>5</v>
      </c>
      <c r="J56" s="17" t="n">
        <v>3</v>
      </c>
      <c r="K56" s="17" t="n">
        <v>4</v>
      </c>
      <c r="L56" s="17" t="n">
        <v>25</v>
      </c>
      <c r="M56" s="156" t="s">
        <v>125</v>
      </c>
      <c r="N56" s="156" t="s">
        <v>126</v>
      </c>
      <c r="O56" s="156" t="s">
        <v>132</v>
      </c>
      <c r="P56" s="156" t="n">
        <v>3</v>
      </c>
      <c r="Q56" s="156" t="s">
        <v>142</v>
      </c>
      <c r="R56" s="157" t="s">
        <v>674</v>
      </c>
      <c r="S56" s="136"/>
      <c r="T56" s="136" t="n">
        <v>1</v>
      </c>
      <c r="U56" s="223" t="s">
        <v>680</v>
      </c>
      <c r="V56" s="223"/>
      <c r="W56" s="223"/>
      <c r="X56" s="223"/>
      <c r="Y56" s="223"/>
      <c r="Z56" s="224" t="n">
        <v>43435</v>
      </c>
      <c r="AA56" s="225" t="n">
        <v>0.425694444444444</v>
      </c>
      <c r="AB56" s="226" t="n">
        <v>4</v>
      </c>
      <c r="AC56" s="226" t="n">
        <v>4</v>
      </c>
      <c r="AD56" s="217"/>
      <c r="AE56" s="217"/>
      <c r="AF56" s="218"/>
      <c r="AG56" s="218"/>
      <c r="AH56" s="217"/>
      <c r="AI56" s="136"/>
      <c r="AK56" s="0" t="n">
        <v>0.156666666666667</v>
      </c>
      <c r="AW56" s="192" t="n">
        <f aca="false">IF(AV56&gt;0,AV56,IF(AU56&gt;0,AU56,IF(AT56&gt;0,AT56,IF(AS56&gt;0,AS56,IF(AR56&gt;0,AR56,IF(AQ56&gt;0,AQ56,IF(AP56&gt;0,AP56,IF(AO56&gt;0,AO56,IF(AN56&gt;0,AN56,IF(AM56&gt;0,AM56,IF(AL56&gt;0,AL56,IF(AK56&gt;0,AK56))))))))))))</f>
        <v>0.156666666666667</v>
      </c>
      <c r="AX56" s="219" t="n">
        <f aca="false">IF(AW56&gt;0,AW56*10/(BB56),"")</f>
        <v>1.95833333333333</v>
      </c>
      <c r="AZ56" s="220" t="n">
        <f aca="false">AB56+AC56</f>
        <v>8</v>
      </c>
      <c r="BA56" s="227" t="n">
        <v>6.4</v>
      </c>
      <c r="BB56" s="192" t="n">
        <f aca="false">BA56/AZ56</f>
        <v>0.8</v>
      </c>
      <c r="BD56" s="0" t="str">
        <f aca="false">IF(BC56&gt;0,BC56/AZ56,"")</f>
        <v/>
      </c>
      <c r="BL56" s="16"/>
      <c r="BM56" s="136"/>
      <c r="BN56" s="221"/>
      <c r="BO56" s="221"/>
      <c r="BP56" s="221"/>
      <c r="BQ56" s="221"/>
      <c r="BR56" s="0" t="str">
        <f aca="false">IF(BQ56&gt;0,BQ56/BN56,"")</f>
        <v/>
      </c>
    </row>
    <row r="57" customFormat="false" ht="16" hidden="false" customHeight="false" outlineLevel="0" collapsed="false">
      <c r="A57" s="16" t="s">
        <v>479</v>
      </c>
      <c r="B57" s="16" t="str">
        <f aca="false">IF(OR(A57=A56,A57=A58),"same",".")</f>
        <v>.</v>
      </c>
      <c r="C57" s="164" t="s">
        <v>479</v>
      </c>
      <c r="D57" s="17" t="n">
        <v>311</v>
      </c>
      <c r="E57" s="16"/>
      <c r="F57" s="16"/>
      <c r="G57" s="17" t="n">
        <v>35</v>
      </c>
      <c r="H57" s="17" t="n">
        <v>9</v>
      </c>
      <c r="I57" s="17" t="n">
        <v>5</v>
      </c>
      <c r="J57" s="17" t="n">
        <v>3</v>
      </c>
      <c r="K57" s="17" t="n">
        <v>4</v>
      </c>
      <c r="L57" s="17" t="n">
        <v>23</v>
      </c>
      <c r="M57" s="156" t="s">
        <v>125</v>
      </c>
      <c r="N57" s="156" t="s">
        <v>126</v>
      </c>
      <c r="O57" s="156" t="s">
        <v>132</v>
      </c>
      <c r="P57" s="156" t="n">
        <v>3</v>
      </c>
      <c r="Q57" s="156" t="s">
        <v>142</v>
      </c>
      <c r="R57" s="157" t="s">
        <v>673</v>
      </c>
      <c r="S57" s="136"/>
      <c r="T57" s="136"/>
      <c r="U57" s="138"/>
      <c r="V57" s="138"/>
      <c r="W57" s="138"/>
      <c r="X57" s="138"/>
      <c r="Y57" s="138"/>
      <c r="Z57" s="231" t="n">
        <v>43435</v>
      </c>
      <c r="AA57" s="232" t="n">
        <v>0.761805555555556</v>
      </c>
      <c r="AB57" s="233" t="n">
        <v>4</v>
      </c>
      <c r="AC57" s="233" t="n">
        <v>4</v>
      </c>
      <c r="AD57" s="217"/>
      <c r="AE57" s="217"/>
      <c r="AF57" s="218"/>
      <c r="AG57" s="218"/>
      <c r="AH57" s="217"/>
      <c r="AI57" s="136"/>
      <c r="AK57" s="0" t="n">
        <v>0.116</v>
      </c>
      <c r="AL57" s="0" t="n">
        <v>0.233333333333333</v>
      </c>
      <c r="AW57" s="192" t="n">
        <f aca="false">IF(AV57&gt;0,AV57,IF(AU57&gt;0,AU57,IF(AT57&gt;0,AT57,IF(AS57&gt;0,AS57,IF(AR57&gt;0,AR57,IF(AQ57&gt;0,AQ57,IF(AP57&gt;0,AP57,IF(AO57&gt;0,AO57,IF(AN57&gt;0,AN57,IF(AM57&gt;0,AM57,IF(AL57&gt;0,AL57,IF(AK57&gt;0,AK57))))))))))))</f>
        <v>0.233333333333333</v>
      </c>
      <c r="AX57" s="219" t="n">
        <f aca="false">IF(AW57&gt;0,AW57*10/(BB57),"")</f>
        <v>1.7948717948718</v>
      </c>
      <c r="AZ57" s="220" t="n">
        <f aca="false">AB57+AC57</f>
        <v>8</v>
      </c>
      <c r="BA57" s="192" t="n">
        <v>10.4</v>
      </c>
      <c r="BB57" s="192" t="n">
        <f aca="false">BA57/AZ57</f>
        <v>1.3</v>
      </c>
      <c r="BD57" s="0" t="str">
        <f aca="false">IF(BC57&gt;0,BC57/AZ57,"")</f>
        <v/>
      </c>
      <c r="BL57" s="16"/>
      <c r="BM57" s="136"/>
      <c r="BN57" s="221"/>
      <c r="BO57" s="221"/>
      <c r="BP57" s="221"/>
      <c r="BQ57" s="221"/>
      <c r="BR57" s="0" t="str">
        <f aca="false">IF(BQ57&gt;0,BQ57/BN57,"")</f>
        <v/>
      </c>
    </row>
    <row r="58" customFormat="false" ht="16" hidden="false" customHeight="false" outlineLevel="0" collapsed="false">
      <c r="A58" s="16" t="s">
        <v>483</v>
      </c>
      <c r="B58" s="16" t="str">
        <f aca="false">IF(OR(A58=A57,A58=A59),"same",".")</f>
        <v>.</v>
      </c>
      <c r="C58" s="164" t="s">
        <v>483</v>
      </c>
      <c r="D58" s="17" t="n">
        <v>314</v>
      </c>
      <c r="E58" s="16"/>
      <c r="F58" s="16"/>
      <c r="G58" s="17" t="n">
        <v>35</v>
      </c>
      <c r="H58" s="17" t="n">
        <v>15</v>
      </c>
      <c r="I58" s="17" t="n">
        <v>5</v>
      </c>
      <c r="J58" s="17" t="n">
        <v>3</v>
      </c>
      <c r="K58" s="17" t="n">
        <v>2</v>
      </c>
      <c r="L58" s="17" t="n">
        <v>23</v>
      </c>
      <c r="M58" s="156" t="s">
        <v>125</v>
      </c>
      <c r="N58" s="156" t="s">
        <v>131</v>
      </c>
      <c r="O58" s="156" t="s">
        <v>132</v>
      </c>
      <c r="P58" s="156" t="n">
        <v>3</v>
      </c>
      <c r="Q58" s="156" t="s">
        <v>142</v>
      </c>
      <c r="R58" s="157" t="s">
        <v>673</v>
      </c>
      <c r="S58" s="136"/>
      <c r="T58" s="136"/>
      <c r="U58" s="138"/>
      <c r="V58" s="138"/>
      <c r="W58" s="138"/>
      <c r="X58" s="138"/>
      <c r="Y58" s="138"/>
      <c r="Z58" s="150" t="n">
        <v>43435</v>
      </c>
      <c r="AA58" s="215" t="n">
        <v>0.765277777777778</v>
      </c>
      <c r="AB58" s="216" t="n">
        <v>4</v>
      </c>
      <c r="AC58" s="216" t="n">
        <v>4</v>
      </c>
      <c r="AD58" s="217"/>
      <c r="AE58" s="217"/>
      <c r="AF58" s="218"/>
      <c r="AG58" s="218"/>
      <c r="AH58" s="217"/>
      <c r="AI58" s="136"/>
      <c r="AK58" s="0" t="n">
        <v>0.145</v>
      </c>
      <c r="AL58" s="0" t="n">
        <v>0.3</v>
      </c>
      <c r="AW58" s="192" t="n">
        <f aca="false">IF(AV58&gt;0,AV58,IF(AU58&gt;0,AU58,IF(AT58&gt;0,AT58,IF(AS58&gt;0,AS58,IF(AR58&gt;0,AR58,IF(AQ58&gt;0,AQ58,IF(AP58&gt;0,AP58,IF(AO58&gt;0,AO58,IF(AN58&gt;0,AN58,IF(AM58&gt;0,AM58,IF(AL58&gt;0,AL58,IF(AK58&gt;0,AK58))))))))))))</f>
        <v>0.3</v>
      </c>
      <c r="AX58" s="219" t="n">
        <f aca="false">IF(AW58&gt;0,AW58*10/(BB58),"")</f>
        <v>1.73913043478261</v>
      </c>
      <c r="AZ58" s="220" t="n">
        <f aca="false">AB58+AC58</f>
        <v>8</v>
      </c>
      <c r="BA58" s="220" t="n">
        <v>13.8</v>
      </c>
      <c r="BB58" s="192" t="n">
        <f aca="false">BA58/AZ58</f>
        <v>1.725</v>
      </c>
      <c r="BD58" s="0" t="str">
        <f aca="false">IF(BC58&gt;0,BC58/AZ58,"")</f>
        <v/>
      </c>
      <c r="BL58" s="16"/>
      <c r="BM58" s="136"/>
      <c r="BN58" s="221"/>
      <c r="BO58" s="221"/>
      <c r="BP58" s="221"/>
      <c r="BQ58" s="221"/>
      <c r="BR58" s="0" t="str">
        <f aca="false">IF(BQ58&gt;0,BQ58/BN58,"")</f>
        <v/>
      </c>
    </row>
    <row r="59" customFormat="false" ht="16" hidden="false" customHeight="false" outlineLevel="0" collapsed="false">
      <c r="A59" s="16" t="s">
        <v>486</v>
      </c>
      <c r="B59" s="16" t="str">
        <f aca="false">IF(OR(A59=A58,A59=A60),"same",".")</f>
        <v>.</v>
      </c>
      <c r="C59" s="164" t="s">
        <v>486</v>
      </c>
      <c r="D59" s="17" t="n">
        <v>317</v>
      </c>
      <c r="E59" s="16"/>
      <c r="F59" s="16"/>
      <c r="G59" s="17" t="n">
        <v>36</v>
      </c>
      <c r="H59" s="17" t="n">
        <v>3</v>
      </c>
      <c r="I59" s="17" t="n">
        <v>5</v>
      </c>
      <c r="J59" s="17" t="n">
        <v>3</v>
      </c>
      <c r="K59" s="17" t="n">
        <v>6</v>
      </c>
      <c r="L59" s="17" t="n">
        <v>19</v>
      </c>
      <c r="M59" s="156" t="s">
        <v>125</v>
      </c>
      <c r="N59" s="156" t="s">
        <v>131</v>
      </c>
      <c r="O59" s="156" t="s">
        <v>132</v>
      </c>
      <c r="P59" s="156" t="n">
        <v>3</v>
      </c>
      <c r="Q59" s="156" t="s">
        <v>142</v>
      </c>
      <c r="R59" s="157" t="s">
        <v>664</v>
      </c>
      <c r="S59" s="136"/>
      <c r="T59" s="136"/>
      <c r="U59" s="138"/>
      <c r="V59" s="138"/>
      <c r="W59" s="138"/>
      <c r="X59" s="138"/>
      <c r="Y59" s="138"/>
      <c r="Z59" s="150" t="n">
        <v>43435</v>
      </c>
      <c r="AA59" s="215" t="n">
        <v>0.615277777777778</v>
      </c>
      <c r="AB59" s="216" t="n">
        <v>3</v>
      </c>
      <c r="AC59" s="216" t="n">
        <v>3</v>
      </c>
      <c r="AD59" s="217"/>
      <c r="AE59" s="217"/>
      <c r="AF59" s="218"/>
      <c r="AG59" s="218"/>
      <c r="AH59" s="217"/>
      <c r="AI59" s="136"/>
      <c r="AK59" s="0" t="n">
        <v>0.0933333333333333</v>
      </c>
      <c r="AL59" s="0" t="n">
        <v>0.248333333333333</v>
      </c>
      <c r="AW59" s="192" t="n">
        <f aca="false">IF(AV59&gt;0,AV59,IF(AU59&gt;0,AU59,IF(AT59&gt;0,AT59,IF(AS59&gt;0,AS59,IF(AR59&gt;0,AR59,IF(AQ59&gt;0,AQ59,IF(AP59&gt;0,AP59,IF(AO59&gt;0,AO59,IF(AN59&gt;0,AN59,IF(AM59&gt;0,AM59,IF(AL59&gt;0,AL59,IF(AK59&gt;0,AK59))))))))))))</f>
        <v>0.248333333333333</v>
      </c>
      <c r="AX59" s="219" t="n">
        <f aca="false">IF(AW59&gt;0,AW59*10/(BB59),"")</f>
        <v>1.91025641025641</v>
      </c>
      <c r="AZ59" s="220" t="n">
        <f aca="false">AB59+AC59</f>
        <v>6</v>
      </c>
      <c r="BA59" s="192" t="n">
        <v>7.8</v>
      </c>
      <c r="BB59" s="192" t="n">
        <f aca="false">BA59/AZ59</f>
        <v>1.3</v>
      </c>
      <c r="BD59" s="0" t="str">
        <f aca="false">IF(BC59&gt;0,BC59/AZ59,"")</f>
        <v/>
      </c>
      <c r="BL59" s="16"/>
      <c r="BM59" s="136"/>
      <c r="BN59" s="221"/>
      <c r="BO59" s="221"/>
      <c r="BP59" s="221"/>
      <c r="BQ59" s="221"/>
      <c r="BR59" s="0" t="str">
        <f aca="false">IF(BQ59&gt;0,BQ59/BN59,"")</f>
        <v/>
      </c>
    </row>
    <row r="60" customFormat="false" ht="16" hidden="false" customHeight="false" outlineLevel="0" collapsed="false">
      <c r="A60" s="160" t="s">
        <v>467</v>
      </c>
      <c r="B60" s="16" t="str">
        <f aca="false">IF(OR(A60=A59,A60=A61),"same",".")</f>
        <v>.</v>
      </c>
      <c r="C60" s="222" t="s">
        <v>468</v>
      </c>
      <c r="D60" s="222" t="n">
        <v>320</v>
      </c>
      <c r="E60" s="160" t="s">
        <v>665</v>
      </c>
      <c r="F60" s="160" t="s">
        <v>666</v>
      </c>
      <c r="G60" s="17" t="n">
        <v>36</v>
      </c>
      <c r="H60" s="17" t="n">
        <v>9</v>
      </c>
      <c r="I60" s="17" t="n">
        <v>5</v>
      </c>
      <c r="J60" s="17" t="n">
        <v>3</v>
      </c>
      <c r="K60" s="17" t="n">
        <v>4</v>
      </c>
      <c r="L60" s="17" t="n">
        <v>19</v>
      </c>
      <c r="M60" s="156" t="s">
        <v>125</v>
      </c>
      <c r="N60" s="156" t="s">
        <v>126</v>
      </c>
      <c r="O60" s="156" t="s">
        <v>132</v>
      </c>
      <c r="P60" s="156" t="n">
        <v>3</v>
      </c>
      <c r="Q60" s="156" t="s">
        <v>142</v>
      </c>
      <c r="R60" s="157" t="s">
        <v>676</v>
      </c>
      <c r="S60" s="136"/>
      <c r="T60" s="136" t="n">
        <v>1</v>
      </c>
      <c r="U60" s="223" t="s">
        <v>681</v>
      </c>
      <c r="V60" s="223"/>
      <c r="W60" s="223"/>
      <c r="X60" s="223"/>
      <c r="Y60" s="223"/>
      <c r="Z60" s="224" t="n">
        <v>43435</v>
      </c>
      <c r="AA60" s="225" t="n">
        <v>0.932638888888889</v>
      </c>
      <c r="AB60" s="226" t="n">
        <v>4</v>
      </c>
      <c r="AC60" s="226" t="n">
        <v>3</v>
      </c>
      <c r="AD60" s="217"/>
      <c r="AE60" s="217"/>
      <c r="AF60" s="218"/>
      <c r="AG60" s="218"/>
      <c r="AH60" s="217"/>
      <c r="AI60" s="136"/>
      <c r="AK60" s="0" t="n">
        <v>0.135</v>
      </c>
      <c r="AL60" s="0" t="n">
        <v>0.27</v>
      </c>
      <c r="AW60" s="192" t="n">
        <f aca="false">IF(AV60&gt;0,AV60,IF(AU60&gt;0,AU60,IF(AT60&gt;0,AT60,IF(AS60&gt;0,AS60,IF(AR60&gt;0,AR60,IF(AQ60&gt;0,AQ60,IF(AP60&gt;0,AP60,IF(AO60&gt;0,AO60,IF(AN60&gt;0,AN60,IF(AM60&gt;0,AM60,IF(AL60&gt;0,AL60,IF(AK60&gt;0,AK60))))))))))))</f>
        <v>0.27</v>
      </c>
      <c r="AX60" s="219" t="n">
        <f aca="false">IF(AW60&gt;0,AW60*10/(BB60),"")</f>
        <v>1.73394495412844</v>
      </c>
      <c r="AZ60" s="220" t="n">
        <f aca="false">AB60+AC60</f>
        <v>7</v>
      </c>
      <c r="BA60" s="227" t="n">
        <v>10.9</v>
      </c>
      <c r="BB60" s="192" t="n">
        <f aca="false">BA60/AZ60</f>
        <v>1.55714285714286</v>
      </c>
      <c r="BD60" s="0" t="str">
        <f aca="false">IF(BC60&gt;0,BC60/AZ60,"")</f>
        <v/>
      </c>
      <c r="BL60" s="16"/>
      <c r="BM60" s="136"/>
      <c r="BN60" s="221"/>
      <c r="BO60" s="221"/>
      <c r="BP60" s="221"/>
      <c r="BQ60" s="221"/>
      <c r="BR60" s="0" t="str">
        <f aca="false">IF(BQ60&gt;0,BQ60/BN60,"")</f>
        <v/>
      </c>
    </row>
    <row r="61" customFormat="false" ht="16" hidden="false" customHeight="false" outlineLevel="0" collapsed="false">
      <c r="A61" s="16" t="s">
        <v>499</v>
      </c>
      <c r="B61" s="16" t="str">
        <f aca="false">IF(OR(A61=A60,A61=A62),"same",".")</f>
        <v>.</v>
      </c>
      <c r="C61" s="164" t="s">
        <v>499</v>
      </c>
      <c r="D61" s="17" t="n">
        <v>330</v>
      </c>
      <c r="E61" s="16"/>
      <c r="F61" s="16"/>
      <c r="G61" s="17" t="n">
        <v>37</v>
      </c>
      <c r="H61" s="17" t="n">
        <v>11</v>
      </c>
      <c r="I61" s="17" t="n">
        <v>5</v>
      </c>
      <c r="J61" s="17" t="n">
        <v>3</v>
      </c>
      <c r="K61" s="17" t="n">
        <v>11</v>
      </c>
      <c r="L61" s="17" t="n">
        <v>20</v>
      </c>
      <c r="M61" s="156" t="s">
        <v>125</v>
      </c>
      <c r="N61" s="156" t="s">
        <v>131</v>
      </c>
      <c r="O61" s="156" t="s">
        <v>132</v>
      </c>
      <c r="P61" s="156" t="n">
        <v>3</v>
      </c>
      <c r="Q61" s="156" t="s">
        <v>142</v>
      </c>
      <c r="R61" s="157" t="s">
        <v>672</v>
      </c>
      <c r="S61" s="136"/>
      <c r="T61" s="136"/>
      <c r="U61" s="138"/>
      <c r="V61" s="138"/>
      <c r="W61" s="138"/>
      <c r="X61" s="138"/>
      <c r="Y61" s="138"/>
      <c r="Z61" s="150" t="n">
        <v>43435</v>
      </c>
      <c r="AA61" s="215" t="n">
        <v>0.190277777777778</v>
      </c>
      <c r="AB61" s="216" t="n">
        <v>3</v>
      </c>
      <c r="AC61" s="216" t="n">
        <v>2</v>
      </c>
      <c r="AD61" s="217"/>
      <c r="AE61" s="217"/>
      <c r="AF61" s="218"/>
      <c r="AG61" s="218"/>
      <c r="AH61" s="217"/>
      <c r="AI61" s="136"/>
      <c r="AK61" s="0" t="n">
        <v>0.05</v>
      </c>
      <c r="AL61" s="0" t="n">
        <v>0.1625</v>
      </c>
      <c r="AW61" s="192" t="n">
        <f aca="false">IF(AV61&gt;0,AV61,IF(AU61&gt;0,AU61,IF(AT61&gt;0,AT61,IF(AS61&gt;0,AS61,IF(AR61&gt;0,AR61,IF(AQ61&gt;0,AQ61,IF(AP61&gt;0,AP61,IF(AO61&gt;0,AO61,IF(AN61&gt;0,AN61,IF(AM61&gt;0,AM61,IF(AL61&gt;0,AL61,IF(AK61&gt;0,AK61))))))))))))</f>
        <v>0.1625</v>
      </c>
      <c r="AX61" s="219" t="n">
        <f aca="false">IF(AW61&gt;0,AW61*10/(BB61),"")</f>
        <v>1.17753623188406</v>
      </c>
      <c r="AZ61" s="220" t="n">
        <f aca="false">AB61+AC61</f>
        <v>5</v>
      </c>
      <c r="BA61" s="192" t="n">
        <v>6.9</v>
      </c>
      <c r="BB61" s="192" t="n">
        <f aca="false">BA61/AZ61</f>
        <v>1.38</v>
      </c>
      <c r="BD61" s="0" t="str">
        <f aca="false">IF(BC61&gt;0,BC61/AZ61,"")</f>
        <v/>
      </c>
      <c r="BL61" s="16"/>
      <c r="BM61" s="136"/>
      <c r="BN61" s="221"/>
      <c r="BO61" s="221"/>
      <c r="BP61" s="221"/>
      <c r="BQ61" s="221"/>
      <c r="BR61" s="0" t="str">
        <f aca="false">IF(BQ61&gt;0,BQ61/BN61,"")</f>
        <v/>
      </c>
    </row>
    <row r="62" customFormat="false" ht="16" hidden="false" customHeight="false" outlineLevel="0" collapsed="false">
      <c r="A62" s="160" t="s">
        <v>487</v>
      </c>
      <c r="B62" s="16" t="str">
        <f aca="false">IF(OR(A62=A61,A62=A63),"same",".")</f>
        <v>.</v>
      </c>
      <c r="C62" s="222" t="s">
        <v>488</v>
      </c>
      <c r="D62" s="222" t="n">
        <v>335</v>
      </c>
      <c r="E62" s="160" t="s">
        <v>665</v>
      </c>
      <c r="F62" s="160" t="s">
        <v>666</v>
      </c>
      <c r="G62" s="17" t="n">
        <v>38</v>
      </c>
      <c r="H62" s="17" t="n">
        <v>3</v>
      </c>
      <c r="I62" s="17" t="n">
        <v>5</v>
      </c>
      <c r="J62" s="17" t="n">
        <v>3</v>
      </c>
      <c r="K62" s="17" t="n">
        <v>8</v>
      </c>
      <c r="L62" s="17" t="n">
        <v>25</v>
      </c>
      <c r="M62" s="156" t="s">
        <v>125</v>
      </c>
      <c r="N62" s="156" t="s">
        <v>131</v>
      </c>
      <c r="O62" s="156" t="s">
        <v>132</v>
      </c>
      <c r="P62" s="156" t="n">
        <v>3</v>
      </c>
      <c r="Q62" s="156" t="s">
        <v>142</v>
      </c>
      <c r="R62" s="157" t="s">
        <v>676</v>
      </c>
      <c r="S62" s="136"/>
      <c r="T62" s="136" t="n">
        <v>1</v>
      </c>
      <c r="U62" s="223" t="s">
        <v>682</v>
      </c>
      <c r="V62" s="223"/>
      <c r="W62" s="223"/>
      <c r="X62" s="223"/>
      <c r="Y62" s="223"/>
      <c r="Z62" s="224" t="n">
        <v>43435</v>
      </c>
      <c r="AA62" s="225" t="n">
        <v>0.936805555555556</v>
      </c>
      <c r="AB62" s="226" t="n">
        <v>3</v>
      </c>
      <c r="AC62" s="226" t="n">
        <v>3</v>
      </c>
      <c r="AD62" s="217"/>
      <c r="AE62" s="217"/>
      <c r="AF62" s="218"/>
      <c r="AG62" s="218"/>
      <c r="AH62" s="217"/>
      <c r="AI62" s="136"/>
      <c r="AK62" s="0" t="n">
        <v>0.1925</v>
      </c>
      <c r="AL62" s="0" t="n">
        <v>0.37</v>
      </c>
      <c r="AW62" s="192" t="n">
        <f aca="false">IF(AV62&gt;0,AV62,IF(AU62&gt;0,AU62,IF(AT62&gt;0,AT62,IF(AS62&gt;0,AS62,IF(AR62&gt;0,AR62,IF(AQ62&gt;0,AQ62,IF(AP62&gt;0,AP62,IF(AO62&gt;0,AO62,IF(AN62&gt;0,AN62,IF(AM62&gt;0,AM62,IF(AL62&gt;0,AL62,IF(AK62&gt;0,AK62))))))))))))</f>
        <v>0.37</v>
      </c>
      <c r="AX62" s="219" t="n">
        <f aca="false">IF(AW62&gt;0,AW62*10/(BB62),"")</f>
        <v>1.91379310344828</v>
      </c>
      <c r="AZ62" s="220" t="n">
        <f aca="false">AB62+AC62</f>
        <v>6</v>
      </c>
      <c r="BA62" s="236" t="n">
        <v>11.6</v>
      </c>
      <c r="BB62" s="192" t="n">
        <f aca="false">BA62/AZ62</f>
        <v>1.93333333333333</v>
      </c>
      <c r="BD62" s="0" t="str">
        <f aca="false">IF(BC62&gt;0,BC62/AZ62,"")</f>
        <v/>
      </c>
      <c r="BL62" s="16"/>
      <c r="BM62" s="136"/>
      <c r="BN62" s="221"/>
      <c r="BO62" s="221"/>
      <c r="BP62" s="221"/>
      <c r="BQ62" s="221"/>
      <c r="BR62" s="0" t="str">
        <f aca="false">IF(BQ62&gt;0,BQ62/BN62,"")</f>
        <v/>
      </c>
    </row>
    <row r="63" customFormat="false" ht="16" hidden="false" customHeight="false" outlineLevel="0" collapsed="false">
      <c r="A63" s="16" t="s">
        <v>513</v>
      </c>
      <c r="B63" s="16" t="str">
        <f aca="false">IF(OR(A63=A62,A63=A64),"same",".")</f>
        <v>.</v>
      </c>
      <c r="C63" s="164" t="s">
        <v>513</v>
      </c>
      <c r="D63" s="17" t="n">
        <v>343</v>
      </c>
      <c r="E63" s="16"/>
      <c r="F63" s="16"/>
      <c r="G63" s="17" t="n">
        <v>39</v>
      </c>
      <c r="H63" s="17" t="n">
        <v>1</v>
      </c>
      <c r="I63" s="17" t="n">
        <v>5</v>
      </c>
      <c r="J63" s="17" t="n">
        <v>3</v>
      </c>
      <c r="K63" s="17" t="n">
        <v>8</v>
      </c>
      <c r="L63" s="17" t="n">
        <v>27</v>
      </c>
      <c r="M63" s="156" t="s">
        <v>125</v>
      </c>
      <c r="N63" s="156" t="s">
        <v>126</v>
      </c>
      <c r="O63" s="156" t="s">
        <v>132</v>
      </c>
      <c r="P63" s="156" t="n">
        <v>3</v>
      </c>
      <c r="Q63" s="156" t="s">
        <v>142</v>
      </c>
      <c r="R63" s="157" t="s">
        <v>664</v>
      </c>
      <c r="S63" s="136"/>
      <c r="T63" s="136"/>
      <c r="U63" s="138"/>
      <c r="V63" s="138"/>
      <c r="W63" s="138"/>
      <c r="X63" s="138"/>
      <c r="Y63" s="138"/>
      <c r="Z63" s="150" t="n">
        <v>43435</v>
      </c>
      <c r="AA63" s="215" t="n">
        <v>0.61875</v>
      </c>
      <c r="AB63" s="216" t="n">
        <v>4</v>
      </c>
      <c r="AC63" s="216" t="n">
        <v>3</v>
      </c>
      <c r="AD63" s="217"/>
      <c r="AE63" s="217"/>
      <c r="AF63" s="218"/>
      <c r="AG63" s="218"/>
      <c r="AH63" s="217"/>
      <c r="AI63" s="136"/>
      <c r="AK63" s="0" t="n">
        <v>0.158333333333333</v>
      </c>
      <c r="AL63" s="0" t="n">
        <v>0.29875</v>
      </c>
      <c r="AW63" s="192" t="n">
        <f aca="false">IF(AV63&gt;0,AV63,IF(AU63&gt;0,AU63,IF(AT63&gt;0,AT63,IF(AS63&gt;0,AS63,IF(AR63&gt;0,AR63,IF(AQ63&gt;0,AQ63,IF(AP63&gt;0,AP63,IF(AO63&gt;0,AO63,IF(AN63&gt;0,AN63,IF(AM63&gt;0,AM63,IF(AL63&gt;0,AL63,IF(AK63&gt;0,AK63))))))))))))</f>
        <v>0.29875</v>
      </c>
      <c r="AX63" s="219" t="n">
        <f aca="false">IF(AW63&gt;0,AW63*10/(BB63),"")</f>
        <v>1.77224576271186</v>
      </c>
      <c r="AZ63" s="220" t="n">
        <f aca="false">AB63+AC63</f>
        <v>7</v>
      </c>
      <c r="BA63" s="192" t="n">
        <v>11.8</v>
      </c>
      <c r="BB63" s="192" t="n">
        <f aca="false">BA63/AZ63</f>
        <v>1.68571428571429</v>
      </c>
      <c r="BD63" s="0" t="str">
        <f aca="false">IF(BC63&gt;0,BC63/AZ63,"")</f>
        <v/>
      </c>
      <c r="BL63" s="16"/>
      <c r="BM63" s="136"/>
      <c r="BN63" s="221"/>
      <c r="BO63" s="221"/>
      <c r="BP63" s="221"/>
      <c r="BQ63" s="221"/>
      <c r="BR63" s="0" t="str">
        <f aca="false">IF(BQ63&gt;0,BQ63/BN63,"")</f>
        <v/>
      </c>
    </row>
    <row r="64" customFormat="false" ht="16" hidden="false" customHeight="false" outlineLevel="0" collapsed="false">
      <c r="A64" s="16" t="s">
        <v>536</v>
      </c>
      <c r="B64" s="16" t="str">
        <f aca="false">IF(OR(A64=A63,A64=A65),"same",".")</f>
        <v>.</v>
      </c>
      <c r="C64" s="164" t="s">
        <v>536</v>
      </c>
      <c r="D64" s="17" t="n">
        <v>366</v>
      </c>
      <c r="E64" s="16"/>
      <c r="F64" s="16"/>
      <c r="G64" s="17" t="n">
        <v>41</v>
      </c>
      <c r="H64" s="17" t="n">
        <v>11</v>
      </c>
      <c r="I64" s="17" t="n">
        <v>6</v>
      </c>
      <c r="J64" s="17" t="n">
        <v>3</v>
      </c>
      <c r="K64" s="17" t="n">
        <v>3</v>
      </c>
      <c r="L64" s="17" t="n">
        <v>14</v>
      </c>
      <c r="M64" s="156" t="s">
        <v>125</v>
      </c>
      <c r="N64" s="156" t="s">
        <v>126</v>
      </c>
      <c r="O64" s="156" t="s">
        <v>132</v>
      </c>
      <c r="P64" s="156" t="n">
        <v>3</v>
      </c>
      <c r="Q64" s="156" t="s">
        <v>142</v>
      </c>
      <c r="R64" s="157" t="s">
        <v>674</v>
      </c>
      <c r="S64" s="136"/>
      <c r="T64" s="136"/>
      <c r="U64" s="138"/>
      <c r="V64" s="138"/>
      <c r="W64" s="138"/>
      <c r="X64" s="138"/>
      <c r="Y64" s="138"/>
      <c r="Z64" s="150" t="n">
        <v>43435</v>
      </c>
      <c r="AA64" s="215" t="n">
        <v>0.432638888888889</v>
      </c>
      <c r="AB64" s="216" t="n">
        <v>4</v>
      </c>
      <c r="AC64" s="216" t="n">
        <v>2</v>
      </c>
      <c r="AD64" s="217"/>
      <c r="AE64" s="217"/>
      <c r="AF64" s="218"/>
      <c r="AG64" s="218"/>
      <c r="AH64" s="217"/>
      <c r="AI64" s="136"/>
      <c r="AK64" s="0" t="n">
        <v>0.106</v>
      </c>
      <c r="AW64" s="192" t="n">
        <f aca="false">IF(AV64&gt;0,AV64,IF(AU64&gt;0,AU64,IF(AT64&gt;0,AT64,IF(AS64&gt;0,AS64,IF(AR64&gt;0,AR64,IF(AQ64&gt;0,AQ64,IF(AP64&gt;0,AP64,IF(AO64&gt;0,AO64,IF(AN64&gt;0,AN64,IF(AM64&gt;0,AM64,IF(AL64&gt;0,AL64,IF(AK64&gt;0,AK64))))))))))))</f>
        <v>0.106</v>
      </c>
      <c r="AX64" s="219" t="n">
        <f aca="false">IF(AW64&gt;0,AW64*10/(BB64),"")</f>
        <v>0.757142857142857</v>
      </c>
      <c r="AZ64" s="220" t="n">
        <f aca="false">AB64+AC64</f>
        <v>6</v>
      </c>
      <c r="BA64" s="192" t="n">
        <v>8.4</v>
      </c>
      <c r="BB64" s="192" t="n">
        <f aca="false">BA64/AZ64</f>
        <v>1.4</v>
      </c>
      <c r="BD64" s="0" t="str">
        <f aca="false">IF(BC64&gt;0,BC64/AZ64,"")</f>
        <v/>
      </c>
      <c r="BL64" s="16"/>
      <c r="BM64" s="136"/>
      <c r="BN64" s="221"/>
      <c r="BO64" s="221"/>
      <c r="BP64" s="221"/>
      <c r="BQ64" s="221"/>
      <c r="BR64" s="0" t="str">
        <f aca="false">IF(BQ64&gt;0,BQ64/BN64,"")</f>
        <v/>
      </c>
    </row>
    <row r="65" customFormat="false" ht="16" hidden="false" customHeight="false" outlineLevel="0" collapsed="false">
      <c r="A65" s="16" t="s">
        <v>561</v>
      </c>
      <c r="B65" s="16" t="str">
        <f aca="false">IF(OR(A65=A64,A65=A66),"same",".")</f>
        <v>.</v>
      </c>
      <c r="C65" s="164" t="s">
        <v>561</v>
      </c>
      <c r="D65" s="17" t="n">
        <v>389</v>
      </c>
      <c r="E65" s="16"/>
      <c r="F65" s="16"/>
      <c r="G65" s="17" t="n">
        <v>44</v>
      </c>
      <c r="H65" s="17" t="n">
        <v>3</v>
      </c>
      <c r="I65" s="17" t="n">
        <v>6</v>
      </c>
      <c r="J65" s="17" t="n">
        <v>3</v>
      </c>
      <c r="K65" s="17" t="n">
        <v>6</v>
      </c>
      <c r="L65" s="17" t="n">
        <v>1</v>
      </c>
      <c r="M65" s="156" t="s">
        <v>125</v>
      </c>
      <c r="N65" s="156" t="s">
        <v>131</v>
      </c>
      <c r="O65" s="156" t="s">
        <v>132</v>
      </c>
      <c r="P65" s="156" t="n">
        <v>3</v>
      </c>
      <c r="Q65" s="156" t="s">
        <v>142</v>
      </c>
      <c r="R65" s="157" t="s">
        <v>676</v>
      </c>
      <c r="S65" s="136"/>
      <c r="T65" s="136"/>
      <c r="U65" s="138"/>
      <c r="V65" s="138"/>
      <c r="W65" s="138"/>
      <c r="X65" s="138"/>
      <c r="Y65" s="138"/>
      <c r="Z65" s="150" t="n">
        <v>43435</v>
      </c>
      <c r="AA65" s="215" t="n">
        <v>0.940277777777778</v>
      </c>
      <c r="AB65" s="216" t="n">
        <v>4</v>
      </c>
      <c r="AC65" s="216" t="n">
        <v>2</v>
      </c>
      <c r="AD65" s="217"/>
      <c r="AE65" s="217"/>
      <c r="AF65" s="218"/>
      <c r="AG65" s="218"/>
      <c r="AH65" s="217"/>
      <c r="AI65" s="136"/>
      <c r="AK65" s="0" t="n">
        <v>0.103333333333333</v>
      </c>
      <c r="AL65" s="0" t="n">
        <v>0.231428571428571</v>
      </c>
      <c r="AW65" s="192" t="n">
        <f aca="false">IF(AV65&gt;0,AV65,IF(AU65&gt;0,AU65,IF(AT65&gt;0,AT65,IF(AS65&gt;0,AS65,IF(AR65&gt;0,AR65,IF(AQ65&gt;0,AQ65,IF(AP65&gt;0,AP65,IF(AO65&gt;0,AO65,IF(AN65&gt;0,AN65,IF(AM65&gt;0,AM65,IF(AL65&gt;0,AL65,IF(AK65&gt;0,AK65))))))))))))</f>
        <v>0.231428571428571</v>
      </c>
      <c r="AX65" s="219" t="n">
        <f aca="false">IF(AW65&gt;0,AW65*10/(BB65),"")</f>
        <v>1.23979591836735</v>
      </c>
      <c r="AZ65" s="220" t="n">
        <f aca="false">AB65+AC65</f>
        <v>6</v>
      </c>
      <c r="BA65" s="192" t="n">
        <v>11.2</v>
      </c>
      <c r="BB65" s="192" t="n">
        <f aca="false">BA65/AZ65</f>
        <v>1.86666666666667</v>
      </c>
      <c r="BD65" s="0" t="str">
        <f aca="false">IF(BC65&gt;0,BC65/AZ65,"")</f>
        <v/>
      </c>
      <c r="BL65" s="16"/>
      <c r="BM65" s="136"/>
      <c r="BN65" s="221"/>
      <c r="BO65" s="221"/>
      <c r="BP65" s="221"/>
      <c r="BQ65" s="221"/>
      <c r="BR65" s="0" t="str">
        <f aca="false">IF(BQ65&gt;0,BQ65/BN65,"")</f>
        <v/>
      </c>
    </row>
    <row r="66" customFormat="false" ht="16" hidden="false" customHeight="false" outlineLevel="0" collapsed="false">
      <c r="A66" s="16" t="s">
        <v>563</v>
      </c>
      <c r="B66" s="16" t="str">
        <f aca="false">IF(OR(A66=A65,A66=A67),"same",".")</f>
        <v>.</v>
      </c>
      <c r="C66" s="164" t="s">
        <v>563</v>
      </c>
      <c r="D66" s="17" t="n">
        <v>391</v>
      </c>
      <c r="E66" s="16"/>
      <c r="F66" s="16"/>
      <c r="G66" s="17" t="n">
        <v>44</v>
      </c>
      <c r="H66" s="17" t="n">
        <v>7</v>
      </c>
      <c r="I66" s="17" t="n">
        <v>6</v>
      </c>
      <c r="J66" s="17" t="n">
        <v>3</v>
      </c>
      <c r="K66" s="17" t="n">
        <v>4</v>
      </c>
      <c r="L66" s="17" t="n">
        <v>3</v>
      </c>
      <c r="M66" s="156" t="s">
        <v>125</v>
      </c>
      <c r="N66" s="156" t="s">
        <v>126</v>
      </c>
      <c r="O66" s="156" t="s">
        <v>132</v>
      </c>
      <c r="P66" s="156" t="n">
        <v>3</v>
      </c>
      <c r="Q66" s="156" t="s">
        <v>142</v>
      </c>
      <c r="R66" s="157" t="s">
        <v>664</v>
      </c>
      <c r="S66" s="136"/>
      <c r="T66" s="136"/>
      <c r="U66" s="138"/>
      <c r="V66" s="138"/>
      <c r="W66" s="138"/>
      <c r="X66" s="138"/>
      <c r="Y66" s="138"/>
      <c r="Z66" s="150" t="n">
        <v>43435</v>
      </c>
      <c r="AA66" s="215" t="n">
        <v>0.622916666666667</v>
      </c>
      <c r="AB66" s="216" t="n">
        <v>4</v>
      </c>
      <c r="AC66" s="216" t="n">
        <v>3</v>
      </c>
      <c r="AD66" s="217"/>
      <c r="AE66" s="217"/>
      <c r="AF66" s="218"/>
      <c r="AG66" s="218"/>
      <c r="AH66" s="217"/>
      <c r="AI66" s="136"/>
      <c r="AK66" s="0" t="n">
        <v>0.105</v>
      </c>
      <c r="AL66" s="0" t="n">
        <v>0.14125</v>
      </c>
      <c r="AW66" s="192" t="n">
        <f aca="false">IF(AV66&gt;0,AV66,IF(AU66&gt;0,AU66,IF(AT66&gt;0,AT66,IF(AS66&gt;0,AS66,IF(AR66&gt;0,AR66,IF(AQ66&gt;0,AQ66,IF(AP66&gt;0,AP66,IF(AO66&gt;0,AO66,IF(AN66&gt;0,AN66,IF(AM66&gt;0,AM66,IF(AL66&gt;0,AL66,IF(AK66&gt;0,AK66))))))))))))</f>
        <v>0.14125</v>
      </c>
      <c r="AX66" s="219" t="n">
        <f aca="false">IF(AW66&gt;0,AW66*10/(BB66),"")</f>
        <v>1.64791666666667</v>
      </c>
      <c r="AZ66" s="220" t="n">
        <f aca="false">AB66+AC66</f>
        <v>7</v>
      </c>
      <c r="BA66" s="192" t="n">
        <v>6</v>
      </c>
      <c r="BB66" s="192" t="n">
        <f aca="false">BA66/AZ66</f>
        <v>0.857142857142857</v>
      </c>
      <c r="BD66" s="0" t="str">
        <f aca="false">IF(BC66&gt;0,BC66/AZ66,"")</f>
        <v/>
      </c>
      <c r="BL66" s="16"/>
      <c r="BM66" s="136"/>
      <c r="BN66" s="221"/>
      <c r="BO66" s="221"/>
      <c r="BP66" s="221"/>
      <c r="BQ66" s="221"/>
      <c r="BR66" s="0" t="str">
        <f aca="false">IF(BQ66&gt;0,BQ66/BN66,"")</f>
        <v/>
      </c>
    </row>
    <row r="67" customFormat="false" ht="16" hidden="false" customHeight="false" outlineLevel="0" collapsed="false">
      <c r="A67" s="16" t="s">
        <v>567</v>
      </c>
      <c r="B67" s="16" t="str">
        <f aca="false">IF(OR(A67=A66,A67=A68),"same",".")</f>
        <v>.</v>
      </c>
      <c r="C67" s="164" t="s">
        <v>567</v>
      </c>
      <c r="D67" s="17" t="n">
        <v>395</v>
      </c>
      <c r="E67" s="16"/>
      <c r="F67" s="16"/>
      <c r="G67" s="17" t="n">
        <v>44</v>
      </c>
      <c r="H67" s="17" t="n">
        <v>15</v>
      </c>
      <c r="I67" s="17" t="n">
        <v>6</v>
      </c>
      <c r="J67" s="17" t="n">
        <v>3</v>
      </c>
      <c r="K67" s="17" t="n">
        <v>2</v>
      </c>
      <c r="L67" s="17" t="n">
        <v>1</v>
      </c>
      <c r="M67" s="156" t="s">
        <v>125</v>
      </c>
      <c r="N67" s="156" t="s">
        <v>131</v>
      </c>
      <c r="O67" s="156" t="s">
        <v>132</v>
      </c>
      <c r="P67" s="156" t="n">
        <v>3</v>
      </c>
      <c r="Q67" s="156" t="s">
        <v>142</v>
      </c>
      <c r="R67" s="157" t="s">
        <v>672</v>
      </c>
      <c r="S67" s="136"/>
      <c r="T67" s="136"/>
      <c r="U67" s="138"/>
      <c r="V67" s="138"/>
      <c r="W67" s="138"/>
      <c r="X67" s="138"/>
      <c r="Y67" s="138"/>
      <c r="Z67" s="150" t="n">
        <v>43435</v>
      </c>
      <c r="AA67" s="215" t="n">
        <v>0.194444444444444</v>
      </c>
      <c r="AB67" s="216" t="n">
        <v>5</v>
      </c>
      <c r="AC67" s="216" t="n">
        <v>3.5</v>
      </c>
      <c r="AD67" s="217"/>
      <c r="AE67" s="217"/>
      <c r="AF67" s="218"/>
      <c r="AG67" s="218"/>
      <c r="AH67" s="217"/>
      <c r="AI67" s="136"/>
      <c r="AK67" s="0" t="n">
        <v>0.103333333333333</v>
      </c>
      <c r="AL67" s="0" t="n">
        <v>0.214444444444444</v>
      </c>
      <c r="AW67" s="192" t="n">
        <f aca="false">IF(AV67&gt;0,AV67,IF(AU67&gt;0,AU67,IF(AT67&gt;0,AT67,IF(AS67&gt;0,AS67,IF(AR67&gt;0,AR67,IF(AQ67&gt;0,AQ67,IF(AP67&gt;0,AP67,IF(AO67&gt;0,AO67,IF(AN67&gt;0,AN67,IF(AM67&gt;0,AM67,IF(AL67&gt;0,AL67,IF(AK67&gt;0,AK67))))))))))))</f>
        <v>0.214444444444444</v>
      </c>
      <c r="AX67" s="219" t="n">
        <f aca="false">IF(AW67&gt;0,AW67*10/(BB67),"")</f>
        <v>1.61307767944936</v>
      </c>
      <c r="AZ67" s="220" t="n">
        <f aca="false">AB67+AC67</f>
        <v>8.5</v>
      </c>
      <c r="BA67" s="192" t="n">
        <v>11.3</v>
      </c>
      <c r="BB67" s="192" t="n">
        <f aca="false">BA67/AZ67</f>
        <v>1.32941176470588</v>
      </c>
      <c r="BD67" s="0" t="str">
        <f aca="false">IF(BC67&gt;0,BC67/AZ67,"")</f>
        <v/>
      </c>
      <c r="BL67" s="16"/>
      <c r="BM67" s="136"/>
      <c r="BN67" s="221"/>
      <c r="BO67" s="221"/>
      <c r="BP67" s="221"/>
      <c r="BQ67" s="221"/>
      <c r="BR67" s="0" t="str">
        <f aca="false">IF(BQ67&gt;0,BQ67/BN67,"")</f>
        <v/>
      </c>
    </row>
    <row r="68" customFormat="false" ht="16" hidden="false" customHeight="false" outlineLevel="0" collapsed="false">
      <c r="A68" s="16" t="s">
        <v>568</v>
      </c>
      <c r="B68" s="16" t="str">
        <f aca="false">IF(OR(A68=A67,A68=A69),"same",".")</f>
        <v>.</v>
      </c>
      <c r="C68" s="164" t="s">
        <v>568</v>
      </c>
      <c r="D68" s="17" t="n">
        <v>396</v>
      </c>
      <c r="E68" s="16"/>
      <c r="F68" s="16"/>
      <c r="G68" s="17" t="n">
        <v>44</v>
      </c>
      <c r="H68" s="17" t="n">
        <v>17</v>
      </c>
      <c r="I68" s="17" t="n">
        <v>6</v>
      </c>
      <c r="J68" s="17" t="n">
        <v>3</v>
      </c>
      <c r="K68" s="17" t="n">
        <v>1</v>
      </c>
      <c r="L68" s="17" t="n">
        <v>2</v>
      </c>
      <c r="M68" s="156" t="s">
        <v>125</v>
      </c>
      <c r="N68" s="156" t="s">
        <v>126</v>
      </c>
      <c r="O68" s="156" t="s">
        <v>132</v>
      </c>
      <c r="P68" s="156" t="n">
        <v>3</v>
      </c>
      <c r="Q68" s="156" t="s">
        <v>142</v>
      </c>
      <c r="R68" s="157" t="s">
        <v>672</v>
      </c>
      <c r="S68" s="136"/>
      <c r="T68" s="136"/>
      <c r="U68" s="138"/>
      <c r="V68" s="138"/>
      <c r="W68" s="138"/>
      <c r="X68" s="138"/>
      <c r="Y68" s="138"/>
      <c r="Z68" s="231" t="n">
        <v>43435</v>
      </c>
      <c r="AA68" s="232" t="n">
        <v>0.197916666666667</v>
      </c>
      <c r="AB68" s="233" t="n">
        <v>3</v>
      </c>
      <c r="AC68" s="233" t="n">
        <v>3</v>
      </c>
      <c r="AD68" s="217"/>
      <c r="AE68" s="217"/>
      <c r="AF68" s="218"/>
      <c r="AG68" s="218"/>
      <c r="AH68" s="217"/>
      <c r="AI68" s="136"/>
      <c r="AL68" s="0" t="n">
        <v>0.162857142857143</v>
      </c>
      <c r="AW68" s="192" t="n">
        <f aca="false">IF(AV68&gt;0,AV68,IF(AU68&gt;0,AU68,IF(AT68&gt;0,AT68,IF(AS68&gt;0,AS68,IF(AR68&gt;0,AR68,IF(AQ68&gt;0,AQ68,IF(AP68&gt;0,AP68,IF(AO68&gt;0,AO68,IF(AN68&gt;0,AN68,IF(AM68&gt;0,AM68,IF(AL68&gt;0,AL68,IF(AK68&gt;0,AK68))))))))))))</f>
        <v>0.162857142857143</v>
      </c>
      <c r="AX68" s="219" t="n">
        <f aca="false">IF(AW68&gt;0,AW68*10/(BB68),"")</f>
        <v>1.80952380952381</v>
      </c>
      <c r="AZ68" s="220" t="n">
        <f aca="false">AB68+AC68</f>
        <v>6</v>
      </c>
      <c r="BA68" s="192" t="n">
        <v>5.4</v>
      </c>
      <c r="BB68" s="192" t="n">
        <f aca="false">BA68/AZ68</f>
        <v>0.9</v>
      </c>
      <c r="BD68" s="0" t="str">
        <f aca="false">IF(BC68&gt;0,BC68/AZ68,"")</f>
        <v/>
      </c>
      <c r="BL68" s="16"/>
      <c r="BM68" s="136"/>
      <c r="BN68" s="221"/>
      <c r="BO68" s="221"/>
      <c r="BP68" s="221"/>
      <c r="BQ68" s="221"/>
      <c r="BR68" s="0" t="str">
        <f aca="false">IF(BQ68&gt;0,BQ68/BN68,"")</f>
        <v/>
      </c>
    </row>
    <row r="69" customFormat="false" ht="16" hidden="false" customHeight="false" outlineLevel="0" collapsed="false">
      <c r="A69" s="16" t="s">
        <v>578</v>
      </c>
      <c r="B69" s="16" t="str">
        <f aca="false">IF(OR(A69=A68,A69=A70),"same",".")</f>
        <v>.</v>
      </c>
      <c r="C69" s="164" t="s">
        <v>578</v>
      </c>
      <c r="D69" s="17" t="n">
        <v>407</v>
      </c>
      <c r="E69" s="16"/>
      <c r="F69" s="16"/>
      <c r="G69" s="17" t="n">
        <v>46</v>
      </c>
      <c r="H69" s="17" t="n">
        <v>3</v>
      </c>
      <c r="I69" s="17" t="n">
        <v>6</v>
      </c>
      <c r="J69" s="17" t="n">
        <v>3</v>
      </c>
      <c r="K69" s="17" t="n">
        <v>8</v>
      </c>
      <c r="L69" s="17" t="n">
        <v>7</v>
      </c>
      <c r="M69" s="156" t="s">
        <v>125</v>
      </c>
      <c r="N69" s="156" t="s">
        <v>126</v>
      </c>
      <c r="O69" s="156" t="s">
        <v>132</v>
      </c>
      <c r="P69" s="156" t="n">
        <v>3</v>
      </c>
      <c r="Q69" s="156" t="s">
        <v>142</v>
      </c>
      <c r="R69" s="157" t="s">
        <v>676</v>
      </c>
      <c r="S69" s="136"/>
      <c r="T69" s="136"/>
      <c r="U69" s="138"/>
      <c r="V69" s="138"/>
      <c r="W69" s="138"/>
      <c r="X69" s="138"/>
      <c r="Y69" s="138"/>
      <c r="Z69" s="150" t="n">
        <v>43435</v>
      </c>
      <c r="AA69" s="215" t="n">
        <v>0.943055555555556</v>
      </c>
      <c r="AB69" s="216" t="n">
        <v>4</v>
      </c>
      <c r="AC69" s="216" t="n">
        <v>3</v>
      </c>
      <c r="AD69" s="217"/>
      <c r="AE69" s="217"/>
      <c r="AF69" s="218"/>
      <c r="AG69" s="218"/>
      <c r="AH69" s="217"/>
      <c r="AI69" s="136"/>
      <c r="AK69" s="0" t="n">
        <v>0.123333333333333</v>
      </c>
      <c r="AL69" s="0" t="n">
        <v>0.268571428571429</v>
      </c>
      <c r="AW69" s="192" t="n">
        <f aca="false">IF(AV69&gt;0,AV69,IF(AU69&gt;0,AU69,IF(AT69&gt;0,AT69,IF(AS69&gt;0,AS69,IF(AR69&gt;0,AR69,IF(AQ69&gt;0,AQ69,IF(AP69&gt;0,AP69,IF(AO69&gt;0,AO69,IF(AN69&gt;0,AN69,IF(AM69&gt;0,AM69,IF(AL69&gt;0,AL69,IF(AK69&gt;0,AK69))))))))))))</f>
        <v>0.268571428571429</v>
      </c>
      <c r="AX69" s="219" t="n">
        <f aca="false">IF(AW69&gt;0,AW69*10/(BB69),"")</f>
        <v>1.54098360655738</v>
      </c>
      <c r="AZ69" s="220" t="n">
        <f aca="false">AB69+AC69</f>
        <v>7</v>
      </c>
      <c r="BA69" s="192" t="n">
        <v>12.2</v>
      </c>
      <c r="BB69" s="192" t="n">
        <f aca="false">BA69/AZ69</f>
        <v>1.74285714285714</v>
      </c>
      <c r="BD69" s="0" t="str">
        <f aca="false">IF(BC69&gt;0,BC69/AZ69,"")</f>
        <v/>
      </c>
      <c r="BL69" s="16"/>
      <c r="BM69" s="136"/>
      <c r="BN69" s="221"/>
      <c r="BO69" s="221"/>
      <c r="BP69" s="221"/>
      <c r="BQ69" s="221"/>
      <c r="BR69" s="0" t="str">
        <f aca="false">IF(BQ69&gt;0,BQ69/BN69,"")</f>
        <v/>
      </c>
    </row>
    <row r="70" customFormat="false" ht="16" hidden="false" customHeight="false" outlineLevel="0" collapsed="false">
      <c r="A70" s="16" t="s">
        <v>580</v>
      </c>
      <c r="B70" s="16" t="str">
        <f aca="false">IF(OR(A70=A69,A70=A71),"same",".")</f>
        <v>.</v>
      </c>
      <c r="C70" s="164" t="s">
        <v>580</v>
      </c>
      <c r="D70" s="17" t="n">
        <v>409</v>
      </c>
      <c r="E70" s="16"/>
      <c r="F70" s="16"/>
      <c r="G70" s="17" t="n">
        <v>46</v>
      </c>
      <c r="H70" s="17" t="n">
        <v>7</v>
      </c>
      <c r="I70" s="17" t="n">
        <v>6</v>
      </c>
      <c r="J70" s="17" t="n">
        <v>3</v>
      </c>
      <c r="K70" s="17" t="n">
        <v>10</v>
      </c>
      <c r="L70" s="17" t="n">
        <v>5</v>
      </c>
      <c r="M70" s="156" t="s">
        <v>125</v>
      </c>
      <c r="N70" s="156" t="s">
        <v>131</v>
      </c>
      <c r="O70" s="156" t="s">
        <v>132</v>
      </c>
      <c r="P70" s="156" t="n">
        <v>3</v>
      </c>
      <c r="Q70" s="156" t="s">
        <v>142</v>
      </c>
      <c r="R70" s="157" t="s">
        <v>673</v>
      </c>
      <c r="S70" s="136"/>
      <c r="T70" s="136" t="n">
        <v>1</v>
      </c>
      <c r="U70" s="223"/>
      <c r="V70" s="223"/>
      <c r="W70" s="223"/>
      <c r="X70" s="223" t="s">
        <v>679</v>
      </c>
      <c r="Y70" s="223" t="s">
        <v>551</v>
      </c>
      <c r="Z70" s="150" t="n">
        <v>43435</v>
      </c>
      <c r="AA70" s="215" t="n">
        <v>0.76875</v>
      </c>
      <c r="AB70" s="216" t="n">
        <v>5</v>
      </c>
      <c r="AC70" s="216" t="n">
        <v>4</v>
      </c>
      <c r="AD70" s="217"/>
      <c r="AE70" s="217"/>
      <c r="AF70" s="218"/>
      <c r="AG70" s="218"/>
      <c r="AH70" s="217"/>
      <c r="AI70" s="136"/>
      <c r="AK70" s="0" t="n">
        <v>0.113333333333333</v>
      </c>
      <c r="AL70" s="0" t="n">
        <v>0.15375</v>
      </c>
      <c r="AW70" s="192" t="n">
        <f aca="false">IF(AV70&gt;0,AV70,IF(AU70&gt;0,AU70,IF(AT70&gt;0,AT70,IF(AS70&gt;0,AS70,IF(AR70&gt;0,AR70,IF(AQ70&gt;0,AQ70,IF(AP70&gt;0,AP70,IF(AO70&gt;0,AO70,IF(AN70&gt;0,AN70,IF(AM70&gt;0,AM70,IF(AL70&gt;0,AL70,IF(AK70&gt;0,AK70))))))))))))</f>
        <v>0.15375</v>
      </c>
      <c r="AX70" s="219" t="n">
        <f aca="false">IF(AW70&gt;0,AW70*10/(BB70),"")</f>
        <v>1.125</v>
      </c>
      <c r="AZ70" s="220" t="n">
        <f aca="false">AB70+AC70</f>
        <v>9</v>
      </c>
      <c r="BA70" s="192" t="n">
        <v>12.3</v>
      </c>
      <c r="BB70" s="192" t="n">
        <f aca="false">BA70/AZ70</f>
        <v>1.36666666666667</v>
      </c>
      <c r="BD70" s="0" t="str">
        <f aca="false">IF(BC70&gt;0,BC70/AZ70,"")</f>
        <v/>
      </c>
      <c r="BL70" s="16"/>
      <c r="BM70" s="136"/>
      <c r="BN70" s="221"/>
      <c r="BO70" s="221"/>
      <c r="BP70" s="221"/>
      <c r="BQ70" s="221"/>
      <c r="BR70" s="0" t="str">
        <f aca="false">IF(BQ70&gt;0,BQ70/BN70,"")</f>
        <v/>
      </c>
    </row>
    <row r="71" customFormat="false" ht="16" hidden="false" customHeight="false" outlineLevel="0" collapsed="false">
      <c r="A71" s="16" t="s">
        <v>594</v>
      </c>
      <c r="B71" s="16" t="str">
        <f aca="false">IF(OR(A71=A70,A71=A72),"same",".")</f>
        <v>.</v>
      </c>
      <c r="C71" s="164" t="s">
        <v>594</v>
      </c>
      <c r="D71" s="17" t="n">
        <v>423</v>
      </c>
      <c r="E71" s="16"/>
      <c r="F71" s="16"/>
      <c r="G71" s="17" t="n">
        <v>47</v>
      </c>
      <c r="H71" s="17" t="n">
        <v>17</v>
      </c>
      <c r="I71" s="17" t="n">
        <v>6</v>
      </c>
      <c r="J71" s="17" t="n">
        <v>3</v>
      </c>
      <c r="K71" s="17" t="n">
        <v>13</v>
      </c>
      <c r="L71" s="17" t="n">
        <v>10</v>
      </c>
      <c r="M71" s="156" t="s">
        <v>125</v>
      </c>
      <c r="N71" s="156" t="s">
        <v>126</v>
      </c>
      <c r="O71" s="156" t="s">
        <v>132</v>
      </c>
      <c r="P71" s="156" t="n">
        <v>3</v>
      </c>
      <c r="Q71" s="156" t="s">
        <v>142</v>
      </c>
      <c r="R71" s="157" t="s">
        <v>673</v>
      </c>
      <c r="S71" s="136"/>
      <c r="T71" s="136"/>
      <c r="U71" s="138"/>
      <c r="V71" s="138"/>
      <c r="W71" s="138"/>
      <c r="X71" s="138"/>
      <c r="Y71" s="138"/>
      <c r="Z71" s="150" t="n">
        <v>43435</v>
      </c>
      <c r="AA71" s="215" t="n">
        <v>0.772222222222222</v>
      </c>
      <c r="AB71" s="216" t="n">
        <v>5</v>
      </c>
      <c r="AC71" s="216" t="n">
        <v>4</v>
      </c>
      <c r="AD71" s="217"/>
      <c r="AE71" s="217"/>
      <c r="AF71" s="218"/>
      <c r="AG71" s="218"/>
      <c r="AH71" s="217"/>
      <c r="AI71" s="136"/>
      <c r="AL71" s="0" t="n">
        <v>0.207</v>
      </c>
      <c r="AW71" s="192" t="n">
        <f aca="false">IF(AV71&gt;0,AV71,IF(AU71&gt;0,AU71,IF(AT71&gt;0,AT71,IF(AS71&gt;0,AS71,IF(AR71&gt;0,AR71,IF(AQ71&gt;0,AQ71,IF(AP71&gt;0,AP71,IF(AO71&gt;0,AO71,IF(AN71&gt;0,AN71,IF(AM71&gt;0,AM71,IF(AL71&gt;0,AL71,IF(AK71&gt;0,AK71))))))))))))</f>
        <v>0.207</v>
      </c>
      <c r="AX71" s="219" t="n">
        <f aca="false">IF(AW71&gt;0,AW71*10/(BB71),"")</f>
        <v>1.34028776978417</v>
      </c>
      <c r="AZ71" s="220" t="n">
        <f aca="false">AB71+AC71</f>
        <v>9</v>
      </c>
      <c r="BA71" s="192" t="n">
        <v>13.9</v>
      </c>
      <c r="BB71" s="192" t="n">
        <f aca="false">BA71/AZ71</f>
        <v>1.54444444444444</v>
      </c>
      <c r="BD71" s="0" t="str">
        <f aca="false">IF(BC71&gt;0,BC71/AZ71,"")</f>
        <v/>
      </c>
      <c r="BL71" s="16"/>
      <c r="BM71" s="136"/>
      <c r="BN71" s="221"/>
      <c r="BO71" s="221"/>
      <c r="BP71" s="221"/>
      <c r="BQ71" s="221"/>
      <c r="BR71" s="0" t="str">
        <f aca="false">IF(BQ71&gt;0,BQ71/BN71,"")</f>
        <v/>
      </c>
    </row>
    <row r="72" customFormat="false" ht="16" hidden="false" customHeight="false" outlineLevel="0" collapsed="false">
      <c r="A72" s="16" t="s">
        <v>595</v>
      </c>
      <c r="B72" s="16" t="str">
        <f aca="false">IF(OR(A72=A71,A72=A73),"same",".")</f>
        <v>.</v>
      </c>
      <c r="C72" s="164" t="s">
        <v>595</v>
      </c>
      <c r="D72" s="17" t="n">
        <v>424</v>
      </c>
      <c r="E72" s="16"/>
      <c r="F72" s="16"/>
      <c r="G72" s="17" t="n">
        <v>48</v>
      </c>
      <c r="H72" s="17" t="n">
        <v>1</v>
      </c>
      <c r="I72" s="17" t="n">
        <v>6</v>
      </c>
      <c r="J72" s="17" t="n">
        <v>3</v>
      </c>
      <c r="K72" s="17" t="n">
        <v>8</v>
      </c>
      <c r="L72" s="17" t="n">
        <v>13</v>
      </c>
      <c r="M72" s="156" t="s">
        <v>125</v>
      </c>
      <c r="N72" s="156" t="s">
        <v>131</v>
      </c>
      <c r="O72" s="156" t="s">
        <v>132</v>
      </c>
      <c r="P72" s="156" t="n">
        <v>3</v>
      </c>
      <c r="Q72" s="156" t="s">
        <v>142</v>
      </c>
      <c r="R72" s="157" t="s">
        <v>674</v>
      </c>
      <c r="S72" s="136"/>
      <c r="T72" s="136"/>
      <c r="U72" s="138"/>
      <c r="V72" s="138"/>
      <c r="W72" s="138"/>
      <c r="X72" s="138"/>
      <c r="Y72" s="138"/>
      <c r="Z72" s="150" t="n">
        <v>43435</v>
      </c>
      <c r="AA72" s="215" t="n">
        <v>0.436111111111111</v>
      </c>
      <c r="AB72" s="216"/>
      <c r="AC72" s="216"/>
      <c r="AD72" s="217"/>
      <c r="AE72" s="217"/>
      <c r="AF72" s="218"/>
      <c r="AG72" s="218"/>
      <c r="AH72" s="217"/>
      <c r="AI72" s="136"/>
      <c r="AK72" s="0" t="n">
        <v>0.15</v>
      </c>
      <c r="AW72" s="192" t="n">
        <f aca="false">IF(AV72&gt;0,AV72,IF(AU72&gt;0,AU72,IF(AT72&gt;0,AT72,IF(AS72&gt;0,AS72,IF(AR72&gt;0,AR72,IF(AQ72&gt;0,AQ72,IF(AP72&gt;0,AP72,IF(AO72&gt;0,AO72,IF(AN72&gt;0,AN72,IF(AM72&gt;0,AM72,IF(AL72&gt;0,AL72,IF(AK72&gt;0,AK72))))))))))))</f>
        <v>0.15</v>
      </c>
      <c r="AX72" s="219"/>
      <c r="AZ72" s="237" t="n">
        <v>6</v>
      </c>
      <c r="BA72" s="236" t="n">
        <v>10.4</v>
      </c>
      <c r="BB72" s="236" t="n">
        <f aca="false">BA72/AZ72</f>
        <v>1.73333333333333</v>
      </c>
      <c r="BD72" s="0" t="str">
        <f aca="false">IF(BC72&gt;0,BC72/AZ72,"")</f>
        <v/>
      </c>
      <c r="BL72" s="16"/>
      <c r="BM72" s="136"/>
      <c r="BN72" s="221"/>
      <c r="BO72" s="221"/>
      <c r="BP72" s="221"/>
      <c r="BQ72" s="221"/>
      <c r="BR72" s="0" t="str">
        <f aca="false">IF(BQ72&gt;0,BQ72/BN72,"")</f>
        <v/>
      </c>
    </row>
    <row r="73" customFormat="false" ht="16" hidden="false" customHeight="false" outlineLevel="0" collapsed="false">
      <c r="A73" s="16" t="s">
        <v>597</v>
      </c>
      <c r="B73" s="16" t="str">
        <f aca="false">IF(OR(A73=A72,A73=A74),"same",".")</f>
        <v>.</v>
      </c>
      <c r="C73" s="164" t="s">
        <v>597</v>
      </c>
      <c r="D73" s="17" t="n">
        <v>426</v>
      </c>
      <c r="E73" s="16"/>
      <c r="F73" s="16"/>
      <c r="G73" s="17" t="n">
        <v>48</v>
      </c>
      <c r="H73" s="17" t="n">
        <v>5</v>
      </c>
      <c r="I73" s="17" t="n">
        <v>6</v>
      </c>
      <c r="J73" s="17" t="n">
        <v>3</v>
      </c>
      <c r="K73" s="17" t="n">
        <v>9</v>
      </c>
      <c r="L73" s="17" t="n">
        <v>14</v>
      </c>
      <c r="M73" s="156" t="s">
        <v>125</v>
      </c>
      <c r="N73" s="156" t="s">
        <v>131</v>
      </c>
      <c r="O73" s="156" t="s">
        <v>132</v>
      </c>
      <c r="P73" s="156" t="n">
        <v>3</v>
      </c>
      <c r="Q73" s="156" t="s">
        <v>142</v>
      </c>
      <c r="R73" s="157" t="s">
        <v>664</v>
      </c>
      <c r="S73" s="136"/>
      <c r="T73" s="136"/>
      <c r="U73" s="138"/>
      <c r="V73" s="138"/>
      <c r="W73" s="138"/>
      <c r="X73" s="138"/>
      <c r="Y73" s="138"/>
      <c r="Z73" s="150" t="n">
        <v>43435</v>
      </c>
      <c r="AA73" s="215" t="n">
        <v>0.626388888888889</v>
      </c>
      <c r="AB73" s="216" t="n">
        <v>4</v>
      </c>
      <c r="AC73" s="216" t="n">
        <v>3</v>
      </c>
      <c r="AD73" s="217"/>
      <c r="AE73" s="217"/>
      <c r="AF73" s="218"/>
      <c r="AG73" s="218"/>
      <c r="AH73" s="217"/>
      <c r="AI73" s="136"/>
      <c r="AK73" s="0" t="n">
        <v>0.106666666666667</v>
      </c>
      <c r="AL73" s="0" t="n">
        <v>0.187777777777778</v>
      </c>
      <c r="AW73" s="192" t="n">
        <f aca="false">IF(AV73&gt;0,AV73,IF(AU73&gt;0,AU73,IF(AT73&gt;0,AT73,IF(AS73&gt;0,AS73,IF(AR73&gt;0,AR73,IF(AQ73&gt;0,AQ73,IF(AP73&gt;0,AP73,IF(AO73&gt;0,AO73,IF(AN73&gt;0,AN73,IF(AM73&gt;0,AM73,IF(AL73&gt;0,AL73,IF(AK73&gt;0,AK73))))))))))))</f>
        <v>0.187777777777778</v>
      </c>
      <c r="AX73" s="219" t="n">
        <f aca="false">IF(AW73&gt;0,AW73*10/(BB73),"")</f>
        <v>1.49368686868687</v>
      </c>
      <c r="AZ73" s="220" t="n">
        <f aca="false">AB73+AC73</f>
        <v>7</v>
      </c>
      <c r="BA73" s="192" t="n">
        <v>8.8</v>
      </c>
      <c r="BB73" s="192" t="n">
        <f aca="false">BA73/AZ73</f>
        <v>1.25714285714286</v>
      </c>
      <c r="BD73" s="0" t="str">
        <f aca="false">IF(BC73&gt;0,BC73/AZ73,"")</f>
        <v/>
      </c>
      <c r="BL73" s="16"/>
      <c r="BM73" s="136"/>
      <c r="BN73" s="221"/>
      <c r="BO73" s="221"/>
      <c r="BP73" s="221"/>
      <c r="BQ73" s="221"/>
      <c r="BR73" s="221"/>
    </row>
    <row r="74" customFormat="false" ht="16" hidden="false" customHeight="false" outlineLevel="0" collapsed="false">
      <c r="A74" s="16" t="s">
        <v>130</v>
      </c>
      <c r="B74" s="16" t="str">
        <f aca="false">IF(OR(A74=A73,A74=A75),"same",".")</f>
        <v>.</v>
      </c>
      <c r="C74" s="17" t="s">
        <v>130</v>
      </c>
      <c r="D74" s="17" t="n">
        <v>2</v>
      </c>
      <c r="E74" s="16"/>
      <c r="F74" s="16"/>
      <c r="G74" s="17" t="n">
        <v>1</v>
      </c>
      <c r="H74" s="17" t="n">
        <v>3</v>
      </c>
      <c r="I74" s="17" t="n">
        <v>1</v>
      </c>
      <c r="J74" s="17" t="n">
        <v>1</v>
      </c>
      <c r="K74" s="17" t="n">
        <v>6</v>
      </c>
      <c r="L74" s="17" t="n">
        <v>31</v>
      </c>
      <c r="M74" s="148" t="s">
        <v>125</v>
      </c>
      <c r="N74" s="148" t="s">
        <v>131</v>
      </c>
      <c r="O74" s="148" t="s">
        <v>132</v>
      </c>
      <c r="P74" s="148" t="n">
        <v>4</v>
      </c>
      <c r="Q74" s="148" t="s">
        <v>133</v>
      </c>
      <c r="R74" s="149" t="s">
        <v>664</v>
      </c>
      <c r="S74" s="16"/>
      <c r="T74" s="136"/>
      <c r="U74" s="139"/>
      <c r="V74" s="139"/>
      <c r="W74" s="139"/>
      <c r="X74" s="139"/>
      <c r="Y74" s="139"/>
      <c r="Z74" s="150" t="n">
        <v>43436</v>
      </c>
      <c r="AA74" s="215" t="n">
        <v>0.58125</v>
      </c>
      <c r="AB74" s="216" t="n">
        <v>4</v>
      </c>
      <c r="AC74" s="216" t="n">
        <v>4</v>
      </c>
      <c r="AD74" s="217"/>
      <c r="AE74" s="217"/>
      <c r="AF74" s="218"/>
      <c r="AG74" s="218"/>
      <c r="AH74" s="217"/>
      <c r="AI74" s="238"/>
      <c r="AK74" s="0" t="n">
        <v>0.1675</v>
      </c>
      <c r="AL74" s="0" t="n">
        <v>0.275</v>
      </c>
      <c r="AM74" s="0" t="n">
        <v>0.321666666666667</v>
      </c>
      <c r="AW74" s="192" t="n">
        <f aca="false">IF(AV74&gt;0,AV74,IF(AU74&gt;0,AU74,IF(AT74&gt;0,AT74,IF(AS74&gt;0,AS74,IF(AR74&gt;0,AR74,IF(AQ74&gt;0,AQ74,IF(AP74&gt;0,AP74,IF(AO74&gt;0,AO74,IF(AN74&gt;0,AN74,IF(AM74&gt;0,AM74,IF(AL74&gt;0,AL74,IF(AK74&gt;0,AK74))))))))))))</f>
        <v>0.321666666666667</v>
      </c>
      <c r="AX74" s="219" t="n">
        <f aca="false">IF(AW74&gt;0,AW74*10/(BB74),"")</f>
        <v>1.57873210633947</v>
      </c>
      <c r="AZ74" s="220" t="n">
        <f aca="false">AB74+AC74</f>
        <v>8</v>
      </c>
      <c r="BA74" s="192" t="n">
        <v>16.3</v>
      </c>
      <c r="BB74" s="192" t="n">
        <f aca="false">BA74/AZ74</f>
        <v>2.0375</v>
      </c>
      <c r="BD74" s="0" t="str">
        <f aca="false">IF(BC74&gt;0,BC74/AZ74,"")</f>
        <v/>
      </c>
      <c r="BL74" s="16"/>
      <c r="BM74" s="136"/>
      <c r="BN74" s="221"/>
      <c r="BO74" s="221"/>
      <c r="BP74" s="221"/>
      <c r="BQ74" s="221"/>
      <c r="BR74" s="0" t="str">
        <f aca="false">IF(BQ74&gt;0,BQ74/BN74,"")</f>
        <v/>
      </c>
    </row>
    <row r="75" customFormat="false" ht="16" hidden="false" customHeight="false" outlineLevel="0" collapsed="false">
      <c r="A75" s="16" t="s">
        <v>155</v>
      </c>
      <c r="B75" s="16" t="str">
        <f aca="false">IF(OR(A75=A74,A75=A76),"same",".")</f>
        <v>.</v>
      </c>
      <c r="C75" s="222" t="s">
        <v>155</v>
      </c>
      <c r="D75" s="17" t="n">
        <v>13</v>
      </c>
      <c r="E75" s="16"/>
      <c r="F75" s="16"/>
      <c r="G75" s="17" t="n">
        <v>2</v>
      </c>
      <c r="H75" s="17" t="n">
        <v>7</v>
      </c>
      <c r="I75" s="17" t="n">
        <v>1</v>
      </c>
      <c r="J75" s="17" t="n">
        <v>1</v>
      </c>
      <c r="K75" s="17" t="n">
        <v>4</v>
      </c>
      <c r="L75" s="17" t="n">
        <v>29</v>
      </c>
      <c r="M75" s="148" t="s">
        <v>125</v>
      </c>
      <c r="N75" s="148" t="s">
        <v>126</v>
      </c>
      <c r="O75" s="148" t="s">
        <v>132</v>
      </c>
      <c r="P75" s="148" t="n">
        <v>4</v>
      </c>
      <c r="Q75" s="148" t="s">
        <v>133</v>
      </c>
      <c r="R75" s="149" t="s">
        <v>673</v>
      </c>
      <c r="S75" s="16"/>
      <c r="T75" s="136"/>
      <c r="U75" s="161"/>
      <c r="V75" s="161"/>
      <c r="W75" s="138"/>
      <c r="X75" s="138"/>
      <c r="Y75" s="138"/>
      <c r="Z75" s="150" t="n">
        <v>43436</v>
      </c>
      <c r="AA75" s="215" t="n">
        <v>0.738888888888889</v>
      </c>
      <c r="AB75" s="216" t="n">
        <v>4</v>
      </c>
      <c r="AC75" s="216" t="n">
        <v>2.5</v>
      </c>
      <c r="AD75" s="217"/>
      <c r="AE75" s="217"/>
      <c r="AF75" s="218"/>
      <c r="AG75" s="218"/>
      <c r="AH75" s="217"/>
      <c r="AI75" s="136"/>
      <c r="AK75" s="0" t="n">
        <v>0.126666666666667</v>
      </c>
      <c r="AL75" s="0" t="n">
        <v>0.183333333333333</v>
      </c>
      <c r="AM75" s="0" t="n">
        <v>0.195714285714286</v>
      </c>
      <c r="AW75" s="192" t="n">
        <f aca="false">IF(AV75&gt;0,AV75,IF(AU75&gt;0,AU75,IF(AT75&gt;0,AT75,IF(AS75&gt;0,AS75,IF(AR75&gt;0,AR75,IF(AQ75&gt;0,AQ75,IF(AP75&gt;0,AP75,IF(AO75&gt;0,AO75,IF(AN75&gt;0,AN75,IF(AM75&gt;0,AM75,IF(AL75&gt;0,AL75,IF(AK75&gt;0,AK75))))))))))))</f>
        <v>0.195714285714286</v>
      </c>
      <c r="AX75" s="219" t="n">
        <f aca="false">IF(AW75&gt;0,AW75*10/(BB75),"")</f>
        <v>1.09667487684729</v>
      </c>
      <c r="AZ75" s="220" t="n">
        <f aca="false">AB75+AC75</f>
        <v>6.5</v>
      </c>
      <c r="BA75" s="192" t="n">
        <v>11.6</v>
      </c>
      <c r="BB75" s="192" t="n">
        <f aca="false">BA75/AZ75</f>
        <v>1.78461538461538</v>
      </c>
      <c r="BD75" s="0" t="str">
        <f aca="false">IF(BC75&gt;0,BC75/AZ75,"")</f>
        <v/>
      </c>
      <c r="BL75" s="16"/>
      <c r="BM75" s="136"/>
      <c r="BN75" s="221"/>
      <c r="BO75" s="221"/>
      <c r="BP75" s="221"/>
      <c r="BQ75" s="221"/>
      <c r="BR75" s="0" t="str">
        <f aca="false">IF(BQ75&gt;0,BQ75/BN75,"")</f>
        <v/>
      </c>
    </row>
    <row r="76" customFormat="false" ht="16" hidden="false" customHeight="false" outlineLevel="0" collapsed="false">
      <c r="A76" s="16" t="s">
        <v>168</v>
      </c>
      <c r="B76" s="16" t="str">
        <f aca="false">IF(OR(A76=A75,A76=A77),"same",".")</f>
        <v>.</v>
      </c>
      <c r="C76" s="17" t="s">
        <v>168</v>
      </c>
      <c r="D76" s="17" t="n">
        <v>22</v>
      </c>
      <c r="E76" s="16"/>
      <c r="F76" s="16"/>
      <c r="G76" s="17" t="n">
        <v>3</v>
      </c>
      <c r="H76" s="17" t="n">
        <v>7</v>
      </c>
      <c r="I76" s="17" t="n">
        <v>1</v>
      </c>
      <c r="J76" s="17" t="n">
        <v>1</v>
      </c>
      <c r="K76" s="17" t="n">
        <v>4</v>
      </c>
      <c r="L76" s="17" t="n">
        <v>25</v>
      </c>
      <c r="M76" s="148" t="s">
        <v>125</v>
      </c>
      <c r="N76" s="148" t="s">
        <v>131</v>
      </c>
      <c r="O76" s="148" t="s">
        <v>132</v>
      </c>
      <c r="P76" s="148" t="n">
        <v>4</v>
      </c>
      <c r="Q76" s="148" t="s">
        <v>133</v>
      </c>
      <c r="R76" s="149" t="s">
        <v>676</v>
      </c>
      <c r="S76" s="16"/>
      <c r="T76" s="136" t="n">
        <v>1</v>
      </c>
      <c r="U76" s="223"/>
      <c r="V76" s="223"/>
      <c r="W76" s="223"/>
      <c r="X76" s="223" t="s">
        <v>679</v>
      </c>
      <c r="Y76" s="223" t="s">
        <v>135</v>
      </c>
      <c r="Z76" s="150" t="n">
        <v>43436</v>
      </c>
      <c r="AA76" s="215" t="n">
        <v>0.90625</v>
      </c>
      <c r="AB76" s="216" t="n">
        <v>5</v>
      </c>
      <c r="AC76" s="216" t="n">
        <v>4</v>
      </c>
      <c r="AD76" s="217"/>
      <c r="AE76" s="217"/>
      <c r="AF76" s="218"/>
      <c r="AG76" s="218"/>
      <c r="AH76" s="217"/>
      <c r="AI76" s="16"/>
      <c r="AK76" s="0" t="n">
        <v>0.1525</v>
      </c>
      <c r="AL76" s="0" t="n">
        <v>0.324</v>
      </c>
      <c r="AM76" s="0" t="n">
        <v>0.354</v>
      </c>
      <c r="AW76" s="192" t="n">
        <f aca="false">IF(AV76&gt;0,AV76,IF(AU76&gt;0,AU76,IF(AT76&gt;0,AT76,IF(AS76&gt;0,AS76,IF(AR76&gt;0,AR76,IF(AQ76&gt;0,AQ76,IF(AP76&gt;0,AP76,IF(AO76&gt;0,AO76,IF(AN76&gt;0,AN76,IF(AM76&gt;0,AM76,IF(AL76&gt;0,AL76,IF(AK76&gt;0,AK76))))))))))))</f>
        <v>0.354</v>
      </c>
      <c r="AX76" s="219" t="n">
        <f aca="false">IF(AW76&gt;0,AW76*10/(BB76),"")</f>
        <v>1.39126637554585</v>
      </c>
      <c r="AZ76" s="220" t="n">
        <f aca="false">AB76+AC76</f>
        <v>9</v>
      </c>
      <c r="BA76" s="192" t="n">
        <v>22.9</v>
      </c>
      <c r="BB76" s="192" t="n">
        <f aca="false">BA76/AZ76</f>
        <v>2.54444444444444</v>
      </c>
      <c r="BD76" s="0" t="str">
        <f aca="false">IF(BC76&gt;0,BC76/AZ76,"")</f>
        <v/>
      </c>
      <c r="BL76" s="16"/>
      <c r="BM76" s="136"/>
      <c r="BN76" s="221"/>
      <c r="BO76" s="221"/>
      <c r="BP76" s="221"/>
      <c r="BQ76" s="221"/>
      <c r="BR76" s="0" t="str">
        <f aca="false">IF(BQ76&gt;0,BQ76/BN76,"")</f>
        <v/>
      </c>
    </row>
    <row r="77" customFormat="false" ht="16" hidden="false" customHeight="false" outlineLevel="0" collapsed="false">
      <c r="A77" s="16" t="s">
        <v>175</v>
      </c>
      <c r="B77" s="16" t="str">
        <f aca="false">IF(OR(A77=A76,A77=A78),"same",".")</f>
        <v>.</v>
      </c>
      <c r="C77" s="17" t="s">
        <v>175</v>
      </c>
      <c r="D77" s="17" t="n">
        <v>27</v>
      </c>
      <c r="E77" s="16"/>
      <c r="F77" s="16"/>
      <c r="G77" s="17" t="n">
        <v>3</v>
      </c>
      <c r="H77" s="17" t="n">
        <v>17</v>
      </c>
      <c r="I77" s="17" t="n">
        <v>1</v>
      </c>
      <c r="J77" s="17" t="n">
        <v>1</v>
      </c>
      <c r="K77" s="17" t="n">
        <v>1</v>
      </c>
      <c r="L77" s="17" t="n">
        <v>24</v>
      </c>
      <c r="M77" s="148" t="s">
        <v>125</v>
      </c>
      <c r="N77" s="148" t="s">
        <v>126</v>
      </c>
      <c r="O77" s="148" t="s">
        <v>132</v>
      </c>
      <c r="P77" s="148" t="n">
        <v>4</v>
      </c>
      <c r="Q77" s="148" t="s">
        <v>133</v>
      </c>
      <c r="R77" s="149" t="s">
        <v>676</v>
      </c>
      <c r="S77" s="16"/>
      <c r="T77" s="136"/>
      <c r="U77" s="139"/>
      <c r="V77" s="139"/>
      <c r="W77" s="139"/>
      <c r="X77" s="139"/>
      <c r="Y77" s="139"/>
      <c r="Z77" s="150" t="n">
        <v>43436</v>
      </c>
      <c r="AA77" s="215" t="n">
        <v>0.909027777777778</v>
      </c>
      <c r="AB77" s="216" t="n">
        <v>5</v>
      </c>
      <c r="AC77" s="216" t="n">
        <v>3</v>
      </c>
      <c r="AD77" s="217"/>
      <c r="AE77" s="217"/>
      <c r="AF77" s="218"/>
      <c r="AG77" s="218"/>
      <c r="AH77" s="217"/>
      <c r="AI77" s="16"/>
      <c r="AK77" s="0" t="n">
        <v>0.115</v>
      </c>
      <c r="AL77" s="0" t="n">
        <v>0.221818181818182</v>
      </c>
      <c r="AM77" s="0" t="n">
        <v>0.212222222222222</v>
      </c>
      <c r="AW77" s="192" t="n">
        <f aca="false">IF(AV77&gt;0,AV77,IF(AU77&gt;0,AU77,IF(AT77&gt;0,AT77,IF(AS77&gt;0,AS77,IF(AR77&gt;0,AR77,IF(AQ77&gt;0,AQ77,IF(AP77&gt;0,AP77,IF(AO77&gt;0,AO77,IF(AN77&gt;0,AN77,IF(AM77&gt;0,AM77,IF(AL77&gt;0,AL77,IF(AK77&gt;0,AK77))))))))))))</f>
        <v>0.212222222222222</v>
      </c>
      <c r="AX77" s="219" t="n">
        <f aca="false">IF(AW77&gt;0,AW77*10/(BB77),"")</f>
        <v>1.10965867828613</v>
      </c>
      <c r="AZ77" s="220" t="n">
        <f aca="false">AB77+AC77</f>
        <v>8</v>
      </c>
      <c r="BA77" s="192" t="n">
        <v>15.3</v>
      </c>
      <c r="BB77" s="192" t="n">
        <f aca="false">BA77/AZ77</f>
        <v>1.9125</v>
      </c>
      <c r="BD77" s="0" t="str">
        <f aca="false">IF(BC77&gt;0,BC77/AZ77,"")</f>
        <v/>
      </c>
      <c r="BL77" s="16"/>
      <c r="BM77" s="136"/>
      <c r="BN77" s="221"/>
      <c r="BO77" s="221"/>
      <c r="BP77" s="221"/>
      <c r="BQ77" s="221"/>
      <c r="BR77" s="0" t="str">
        <f aca="false">IF(BQ77&gt;0,BQ77/BN77,"")</f>
        <v/>
      </c>
    </row>
    <row r="78" customFormat="false" ht="16" hidden="false" customHeight="false" outlineLevel="0" collapsed="false">
      <c r="A78" s="16" t="s">
        <v>179</v>
      </c>
      <c r="B78" s="16" t="str">
        <f aca="false">IF(OR(A78=A77,A78=A79),"same",".")</f>
        <v>.</v>
      </c>
      <c r="C78" s="17" t="s">
        <v>179</v>
      </c>
      <c r="D78" s="17" t="n">
        <v>31</v>
      </c>
      <c r="E78" s="16"/>
      <c r="F78" s="16"/>
      <c r="G78" s="17" t="n">
        <v>4</v>
      </c>
      <c r="H78" s="17" t="n">
        <v>7</v>
      </c>
      <c r="I78" s="17" t="n">
        <v>1</v>
      </c>
      <c r="J78" s="17" t="n">
        <v>1</v>
      </c>
      <c r="K78" s="17" t="n">
        <v>4</v>
      </c>
      <c r="L78" s="17" t="n">
        <v>21</v>
      </c>
      <c r="M78" s="148" t="s">
        <v>125</v>
      </c>
      <c r="N78" s="148" t="s">
        <v>126</v>
      </c>
      <c r="O78" s="148" t="s">
        <v>132</v>
      </c>
      <c r="P78" s="148" t="n">
        <v>4</v>
      </c>
      <c r="Q78" s="148" t="s">
        <v>133</v>
      </c>
      <c r="R78" s="149" t="s">
        <v>674</v>
      </c>
      <c r="S78" s="16"/>
      <c r="T78" s="136"/>
      <c r="U78" s="138"/>
      <c r="V78" s="138"/>
      <c r="W78" s="139"/>
      <c r="X78" s="139"/>
      <c r="Y78" s="139"/>
      <c r="Z78" s="150" t="n">
        <v>43436</v>
      </c>
      <c r="AA78" s="215" t="n">
        <v>0.375694444444444</v>
      </c>
      <c r="AB78" s="216" t="n">
        <v>4</v>
      </c>
      <c r="AC78" s="216" t="n">
        <v>3</v>
      </c>
      <c r="AD78" s="217"/>
      <c r="AE78" s="217"/>
      <c r="AF78" s="218"/>
      <c r="AG78" s="218"/>
      <c r="AH78" s="217"/>
      <c r="AI78" s="16"/>
      <c r="AK78" s="0" t="n">
        <v>0.1475</v>
      </c>
      <c r="AL78" s="0" t="n">
        <v>0.237142857142857</v>
      </c>
      <c r="AW78" s="192" t="n">
        <f aca="false">IF(AV78&gt;0,AV78,IF(AU78&gt;0,AU78,IF(AT78&gt;0,AT78,IF(AS78&gt;0,AS78,IF(AR78&gt;0,AR78,IF(AQ78&gt;0,AQ78,IF(AP78&gt;0,AP78,IF(AO78&gt;0,AO78,IF(AN78&gt;0,AN78,IF(AM78&gt;0,AM78,IF(AL78&gt;0,AL78,IF(AK78&gt;0,AK78))))))))))))</f>
        <v>0.237142857142857</v>
      </c>
      <c r="AX78" s="219" t="n">
        <f aca="false">IF(AW78&gt;0,AW78*10/(BB78),"")</f>
        <v>1.55140186915888</v>
      </c>
      <c r="AZ78" s="220" t="n">
        <f aca="false">AB78+AC78</f>
        <v>7</v>
      </c>
      <c r="BA78" s="192" t="n">
        <v>10.7</v>
      </c>
      <c r="BB78" s="192" t="n">
        <f aca="false">BA78/AZ78</f>
        <v>1.52857142857143</v>
      </c>
      <c r="BD78" s="0" t="str">
        <f aca="false">IF(BC78&gt;0,BC78/AZ78,"")</f>
        <v/>
      </c>
      <c r="BL78" s="16"/>
      <c r="BM78" s="136"/>
      <c r="BN78" s="221"/>
      <c r="BO78" s="221"/>
      <c r="BP78" s="221"/>
      <c r="BQ78" s="221"/>
      <c r="BR78" s="0" t="str">
        <f aca="false">IF(BQ78&gt;0,BQ78/BN78,"")</f>
        <v/>
      </c>
    </row>
    <row r="79" customFormat="false" ht="16" hidden="false" customHeight="false" outlineLevel="0" collapsed="false">
      <c r="A79" s="16" t="s">
        <v>180</v>
      </c>
      <c r="B79" s="16" t="str">
        <f aca="false">IF(OR(A79=A78,A79=A80),"same",".")</f>
        <v>.</v>
      </c>
      <c r="C79" s="17" t="s">
        <v>180</v>
      </c>
      <c r="D79" s="17" t="n">
        <v>32</v>
      </c>
      <c r="E79" s="16"/>
      <c r="F79" s="16"/>
      <c r="G79" s="17" t="n">
        <v>4</v>
      </c>
      <c r="H79" s="17" t="n">
        <v>9</v>
      </c>
      <c r="I79" s="17" t="n">
        <v>1</v>
      </c>
      <c r="J79" s="17" t="n">
        <v>1</v>
      </c>
      <c r="K79" s="17" t="n">
        <v>4</v>
      </c>
      <c r="L79" s="17" t="n">
        <v>19</v>
      </c>
      <c r="M79" s="148" t="s">
        <v>125</v>
      </c>
      <c r="N79" s="148" t="s">
        <v>126</v>
      </c>
      <c r="O79" s="148" t="s">
        <v>132</v>
      </c>
      <c r="P79" s="148" t="n">
        <v>4</v>
      </c>
      <c r="Q79" s="148" t="s">
        <v>133</v>
      </c>
      <c r="R79" s="149" t="s">
        <v>672</v>
      </c>
      <c r="S79" s="16"/>
      <c r="T79" s="136"/>
      <c r="U79" s="138"/>
      <c r="V79" s="138"/>
      <c r="W79" s="139"/>
      <c r="X79" s="139"/>
      <c r="Y79" s="139"/>
      <c r="Z79" s="150" t="n">
        <v>43436</v>
      </c>
      <c r="AA79" s="215" t="n">
        <v>0.154166666666667</v>
      </c>
      <c r="AB79" s="216" t="n">
        <v>4</v>
      </c>
      <c r="AC79" s="216" t="n">
        <v>4</v>
      </c>
      <c r="AD79" s="217"/>
      <c r="AE79" s="217"/>
      <c r="AF79" s="218"/>
      <c r="AG79" s="218"/>
      <c r="AH79" s="217"/>
      <c r="AI79" s="16"/>
      <c r="AK79" s="0" t="n">
        <v>0.142</v>
      </c>
      <c r="AL79" s="0" t="n">
        <v>0.219</v>
      </c>
      <c r="AM79" s="0" t="n">
        <v>0.233</v>
      </c>
      <c r="AW79" s="192" t="n">
        <f aca="false">IF(AV79&gt;0,AV79,IF(AU79&gt;0,AU79,IF(AT79&gt;0,AT79,IF(AS79&gt;0,AS79,IF(AR79&gt;0,AR79,IF(AQ79&gt;0,AQ79,IF(AP79&gt;0,AP79,IF(AO79&gt;0,AO79,IF(AN79&gt;0,AN79,IF(AM79&gt;0,AM79,IF(AL79&gt;0,AL79,IF(AK79&gt;0,AK79))))))))))))</f>
        <v>0.233</v>
      </c>
      <c r="AX79" s="219" t="n">
        <f aca="false">IF(AW79&gt;0,AW79*10/(BB79),"")</f>
        <v>1.24266666666667</v>
      </c>
      <c r="AZ79" s="220" t="n">
        <f aca="false">AB79+AC79</f>
        <v>8</v>
      </c>
      <c r="BA79" s="192" t="n">
        <v>15</v>
      </c>
      <c r="BB79" s="192" t="n">
        <f aca="false">BA79/AZ79</f>
        <v>1.875</v>
      </c>
      <c r="BD79" s="0" t="str">
        <f aca="false">IF(BC79&gt;0,BC79/AZ79,"")</f>
        <v/>
      </c>
      <c r="BL79" s="16"/>
      <c r="BM79" s="136"/>
      <c r="BN79" s="221"/>
      <c r="BO79" s="221"/>
      <c r="BP79" s="221"/>
      <c r="BQ79" s="221"/>
      <c r="BR79" s="0" t="str">
        <f aca="false">IF(BQ79&gt;0,BQ79/BN79,"")</f>
        <v/>
      </c>
    </row>
    <row r="80" customFormat="false" ht="16" hidden="false" customHeight="false" outlineLevel="0" collapsed="false">
      <c r="A80" s="16" t="s">
        <v>185</v>
      </c>
      <c r="B80" s="16" t="str">
        <f aca="false">IF(OR(A80=A79,A80=A81),"same",".")</f>
        <v>.</v>
      </c>
      <c r="C80" s="17" t="s">
        <v>185</v>
      </c>
      <c r="D80" s="17" t="n">
        <v>37</v>
      </c>
      <c r="E80" s="16"/>
      <c r="F80" s="16"/>
      <c r="G80" s="17" t="n">
        <v>5</v>
      </c>
      <c r="H80" s="17" t="n">
        <v>1</v>
      </c>
      <c r="I80" s="17" t="n">
        <v>1</v>
      </c>
      <c r="J80" s="17" t="n">
        <v>1</v>
      </c>
      <c r="K80" s="17" t="n">
        <v>8</v>
      </c>
      <c r="L80" s="17" t="n">
        <v>19</v>
      </c>
      <c r="M80" s="148" t="s">
        <v>125</v>
      </c>
      <c r="N80" s="148" t="s">
        <v>131</v>
      </c>
      <c r="O80" s="148" t="s">
        <v>132</v>
      </c>
      <c r="P80" s="148" t="n">
        <v>4</v>
      </c>
      <c r="Q80" s="148" t="s">
        <v>133</v>
      </c>
      <c r="R80" s="149" t="s">
        <v>673</v>
      </c>
      <c r="S80" s="16"/>
      <c r="T80" s="136"/>
      <c r="U80" s="139"/>
      <c r="V80" s="139"/>
      <c r="W80" s="139"/>
      <c r="X80" s="139"/>
      <c r="Y80" s="139"/>
      <c r="Z80" s="150" t="n">
        <v>43436</v>
      </c>
      <c r="AA80" s="215" t="n">
        <v>0.741666666666667</v>
      </c>
      <c r="AB80" s="216" t="n">
        <v>4</v>
      </c>
      <c r="AC80" s="216" t="n">
        <v>3.5</v>
      </c>
      <c r="AD80" s="217"/>
      <c r="AE80" s="217"/>
      <c r="AF80" s="218"/>
      <c r="AG80" s="218"/>
      <c r="AH80" s="217"/>
      <c r="AI80" s="16"/>
      <c r="AK80" s="0" t="n">
        <v>0.1275</v>
      </c>
      <c r="AL80" s="0" t="n">
        <v>0.226666666666667</v>
      </c>
      <c r="AM80" s="0" t="n">
        <v>0.232222222222222</v>
      </c>
      <c r="AW80" s="192" t="n">
        <f aca="false">IF(AV80&gt;0,AV80,IF(AU80&gt;0,AU80,IF(AT80&gt;0,AT80,IF(AS80&gt;0,AS80,IF(AR80&gt;0,AR80,IF(AQ80&gt;0,AQ80,IF(AP80&gt;0,AP80,IF(AO80&gt;0,AO80,IF(AN80&gt;0,AN80,IF(AM80&gt;0,AM80,IF(AL80&gt;0,AL80,IF(AK80&gt;0,AK80))))))))))))</f>
        <v>0.232222222222222</v>
      </c>
      <c r="AX80" s="219" t="n">
        <f aca="false">IF(AW80&gt;0,AW80*10/(BB80),"")</f>
        <v>1.15342163355408</v>
      </c>
      <c r="AZ80" s="220" t="n">
        <f aca="false">AB80+AC80</f>
        <v>7.5</v>
      </c>
      <c r="BA80" s="192" t="n">
        <v>15.1</v>
      </c>
      <c r="BB80" s="192" t="n">
        <f aca="false">BA80/AZ80</f>
        <v>2.01333333333333</v>
      </c>
      <c r="BD80" s="0" t="str">
        <f aca="false">IF(BC80&gt;0,BC80/AZ80,"")</f>
        <v/>
      </c>
      <c r="BL80" s="16"/>
      <c r="BM80" s="136"/>
      <c r="BN80" s="221"/>
      <c r="BO80" s="221"/>
      <c r="BP80" s="221"/>
      <c r="BQ80" s="221"/>
      <c r="BR80" s="0" t="str">
        <f aca="false">IF(BQ80&gt;0,BQ80/BN80,"")</f>
        <v/>
      </c>
    </row>
    <row r="81" customFormat="false" ht="16" hidden="false" customHeight="false" outlineLevel="0" collapsed="false">
      <c r="A81" s="160" t="s">
        <v>135</v>
      </c>
      <c r="B81" s="16" t="str">
        <f aca="false">IF(OR(A81=A80,A81=A82),"same",".")</f>
        <v>.</v>
      </c>
      <c r="C81" s="222" t="s">
        <v>138</v>
      </c>
      <c r="D81" s="222" t="n">
        <v>49</v>
      </c>
      <c r="E81" s="160" t="s">
        <v>665</v>
      </c>
      <c r="F81" s="160" t="s">
        <v>666</v>
      </c>
      <c r="G81" s="17" t="n">
        <v>6</v>
      </c>
      <c r="H81" s="17" t="n">
        <v>7</v>
      </c>
      <c r="I81" s="17" t="n">
        <v>1</v>
      </c>
      <c r="J81" s="17" t="n">
        <v>1</v>
      </c>
      <c r="K81" s="17" t="n">
        <v>10</v>
      </c>
      <c r="L81" s="17" t="n">
        <v>23</v>
      </c>
      <c r="M81" s="148" t="s">
        <v>125</v>
      </c>
      <c r="N81" s="148" t="s">
        <v>131</v>
      </c>
      <c r="O81" s="148" t="s">
        <v>132</v>
      </c>
      <c r="P81" s="148" t="n">
        <v>4</v>
      </c>
      <c r="Q81" s="148" t="s">
        <v>133</v>
      </c>
      <c r="R81" s="149" t="s">
        <v>672</v>
      </c>
      <c r="S81" s="16"/>
      <c r="T81" s="136" t="n">
        <v>1</v>
      </c>
      <c r="U81" s="223" t="s">
        <v>683</v>
      </c>
      <c r="V81" s="223"/>
      <c r="W81" s="223"/>
      <c r="X81" s="223"/>
      <c r="Y81" s="223"/>
      <c r="Z81" s="224" t="n">
        <v>43436</v>
      </c>
      <c r="AA81" s="225" t="n">
        <v>0.158333333333333</v>
      </c>
      <c r="AB81" s="226" t="n">
        <v>3</v>
      </c>
      <c r="AC81" s="226" t="n">
        <v>2.5</v>
      </c>
      <c r="AD81" s="217"/>
      <c r="AE81" s="217"/>
      <c r="AF81" s="218"/>
      <c r="AG81" s="218"/>
      <c r="AH81" s="217"/>
      <c r="AI81" s="136"/>
      <c r="AK81" s="0" t="n">
        <v>0.153333333333333</v>
      </c>
      <c r="AL81" s="0" t="n">
        <v>0.283333333333333</v>
      </c>
      <c r="AM81" s="0" t="n">
        <v>0.26</v>
      </c>
      <c r="AW81" s="192" t="n">
        <f aca="false">IF(AV81&gt;0,AV81,IF(AU81&gt;0,AU81,IF(AT81&gt;0,AT81,IF(AS81&gt;0,AS81,IF(AR81&gt;0,AR81,IF(AQ81&gt;0,AQ81,IF(AP81&gt;0,AP81,IF(AO81&gt;0,AO81,IF(AN81&gt;0,AN81,IF(AM81&gt;0,AM81,IF(AL81&gt;0,AL81,IF(AK81&gt;0,AK81))))))))))))</f>
        <v>0.26</v>
      </c>
      <c r="AX81" s="219" t="n">
        <f aca="false">IF(AW81&gt;0,AW81*10/(BB81),"")</f>
        <v>1.01418439716312</v>
      </c>
      <c r="AZ81" s="220" t="n">
        <f aca="false">AB81+AC81</f>
        <v>5.5</v>
      </c>
      <c r="BA81" s="227" t="n">
        <v>14.1</v>
      </c>
      <c r="BB81" s="192" t="n">
        <f aca="false">BA81/AZ81</f>
        <v>2.56363636363636</v>
      </c>
      <c r="BD81" s="0" t="str">
        <f aca="false">IF(BC81&gt;0,BC81/AZ81,"")</f>
        <v/>
      </c>
      <c r="BL81" s="16"/>
      <c r="BM81" s="136"/>
      <c r="BN81" s="221"/>
      <c r="BO81" s="221"/>
      <c r="BP81" s="221"/>
      <c r="BQ81" s="221"/>
      <c r="BR81" s="0" t="str">
        <f aca="false">IF(BQ81&gt;0,BQ81/BN81,"")</f>
        <v/>
      </c>
    </row>
    <row r="82" customFormat="false" ht="16" hidden="false" customHeight="false" outlineLevel="0" collapsed="false">
      <c r="A82" s="16" t="s">
        <v>217</v>
      </c>
      <c r="B82" s="16" t="str">
        <f aca="false">IF(OR(A82=A81,A82=A83),"same",".")</f>
        <v>.</v>
      </c>
      <c r="C82" s="17" t="s">
        <v>217</v>
      </c>
      <c r="D82" s="17" t="n">
        <v>66</v>
      </c>
      <c r="E82" s="16"/>
      <c r="F82" s="16"/>
      <c r="G82" s="17" t="n">
        <v>8</v>
      </c>
      <c r="H82" s="17" t="n">
        <v>5</v>
      </c>
      <c r="I82" s="17" t="n">
        <v>1</v>
      </c>
      <c r="J82" s="17" t="n">
        <v>1</v>
      </c>
      <c r="K82" s="17" t="n">
        <v>9</v>
      </c>
      <c r="L82" s="17" t="n">
        <v>32</v>
      </c>
      <c r="M82" s="148" t="s">
        <v>125</v>
      </c>
      <c r="N82" s="148" t="s">
        <v>126</v>
      </c>
      <c r="O82" s="148" t="s">
        <v>132</v>
      </c>
      <c r="P82" s="148" t="n">
        <v>4</v>
      </c>
      <c r="Q82" s="148" t="s">
        <v>133</v>
      </c>
      <c r="R82" s="149" t="s">
        <v>664</v>
      </c>
      <c r="S82" s="16"/>
      <c r="T82" s="136"/>
      <c r="U82" s="138"/>
      <c r="V82" s="138"/>
      <c r="W82" s="139"/>
      <c r="X82" s="139"/>
      <c r="Y82" s="139"/>
      <c r="Z82" s="150" t="n">
        <v>43436</v>
      </c>
      <c r="AA82" s="215" t="n">
        <v>0.584722222222222</v>
      </c>
      <c r="AB82" s="216" t="n">
        <v>4</v>
      </c>
      <c r="AC82" s="216" t="n">
        <v>3</v>
      </c>
      <c r="AD82" s="217"/>
      <c r="AE82" s="217"/>
      <c r="AF82" s="218"/>
      <c r="AG82" s="218"/>
      <c r="AH82" s="217"/>
      <c r="AI82" s="16"/>
      <c r="AK82" s="0" t="n">
        <v>0.1325</v>
      </c>
      <c r="AL82" s="0" t="n">
        <v>0.216666666666667</v>
      </c>
      <c r="AM82" s="0" t="n">
        <v>0.21625</v>
      </c>
      <c r="AW82" s="192" t="n">
        <f aca="false">IF(AV82&gt;0,AV82,IF(AU82&gt;0,AU82,IF(AT82&gt;0,AT82,IF(AS82&gt;0,AS82,IF(AR82&gt;0,AR82,IF(AQ82&gt;0,AQ82,IF(AP82&gt;0,AP82,IF(AO82&gt;0,AO82,IF(AN82&gt;0,AN82,IF(AM82&gt;0,AM82,IF(AL82&gt;0,AL82,IF(AK82&gt;0,AK82))))))))))))</f>
        <v>0.21625</v>
      </c>
      <c r="AX82" s="219" t="n">
        <f aca="false">IF(AW82&gt;0,AW82*10/(BB82),"")</f>
        <v>1.38876146788991</v>
      </c>
      <c r="AZ82" s="220" t="n">
        <f aca="false">AB82+AC82</f>
        <v>7</v>
      </c>
      <c r="BA82" s="192" t="n">
        <v>10.9</v>
      </c>
      <c r="BB82" s="192" t="n">
        <f aca="false">BA82/AZ82</f>
        <v>1.55714285714286</v>
      </c>
      <c r="BD82" s="0" t="str">
        <f aca="false">IF(BC82&gt;0,BC82/AZ82,"")</f>
        <v/>
      </c>
      <c r="BL82" s="16"/>
      <c r="BM82" s="136"/>
      <c r="BN82" s="221"/>
      <c r="BO82" s="221"/>
      <c r="BP82" s="221"/>
      <c r="BQ82" s="221"/>
      <c r="BR82" s="0" t="str">
        <f aca="false">IF(BQ82&gt;0,BQ82/BN82,"")</f>
        <v/>
      </c>
    </row>
    <row r="83" customFormat="false" ht="16" hidden="false" customHeight="false" outlineLevel="0" collapsed="false">
      <c r="A83" s="16" t="s">
        <v>223</v>
      </c>
      <c r="B83" s="16" t="str">
        <f aca="false">IF(OR(A83=A82,A83=A84),"same",".")</f>
        <v>.</v>
      </c>
      <c r="C83" s="17" t="s">
        <v>223</v>
      </c>
      <c r="D83" s="17" t="n">
        <v>72</v>
      </c>
      <c r="E83" s="16"/>
      <c r="F83" s="16"/>
      <c r="G83" s="17" t="n">
        <v>8</v>
      </c>
      <c r="H83" s="17" t="n">
        <v>17</v>
      </c>
      <c r="I83" s="17" t="n">
        <v>1</v>
      </c>
      <c r="J83" s="17" t="n">
        <v>1</v>
      </c>
      <c r="K83" s="17" t="n">
        <v>13</v>
      </c>
      <c r="L83" s="17" t="n">
        <v>32</v>
      </c>
      <c r="M83" s="148" t="s">
        <v>125</v>
      </c>
      <c r="N83" s="148" t="s">
        <v>131</v>
      </c>
      <c r="O83" s="148" t="s">
        <v>132</v>
      </c>
      <c r="P83" s="148" t="n">
        <v>4</v>
      </c>
      <c r="Q83" s="148" t="s">
        <v>133</v>
      </c>
      <c r="R83" s="149" t="s">
        <v>674</v>
      </c>
      <c r="S83" s="16"/>
      <c r="T83" s="136"/>
      <c r="U83" s="138"/>
      <c r="V83" s="138"/>
      <c r="W83" s="139"/>
      <c r="X83" s="139"/>
      <c r="Y83" s="139"/>
      <c r="Z83" s="150" t="n">
        <v>43436</v>
      </c>
      <c r="AA83" s="215" t="n">
        <v>0.379166666666667</v>
      </c>
      <c r="AB83" s="216" t="n">
        <v>4</v>
      </c>
      <c r="AC83" s="216" t="n">
        <v>3</v>
      </c>
      <c r="AD83" s="217"/>
      <c r="AE83" s="217"/>
      <c r="AF83" s="218"/>
      <c r="AG83" s="218"/>
      <c r="AH83" s="217"/>
      <c r="AI83" s="16"/>
      <c r="AK83" s="0" t="n">
        <v>0.05</v>
      </c>
      <c r="AL83" s="0" t="n">
        <v>0.1325</v>
      </c>
      <c r="AW83" s="192" t="n">
        <f aca="false">IF(AV83&gt;0,AV83,IF(AU83&gt;0,AU83,IF(AT83&gt;0,AT83,IF(AS83&gt;0,AS83,IF(AR83&gt;0,AR83,IF(AQ83&gt;0,AQ83,IF(AP83&gt;0,AP83,IF(AO83&gt;0,AO83,IF(AN83&gt;0,AN83,IF(AM83&gt;0,AM83,IF(AL83&gt;0,AL83,IF(AK83&gt;0,AK83))))))))))))</f>
        <v>0.1325</v>
      </c>
      <c r="AX83" s="219" t="n">
        <f aca="false">IF(AW83&gt;0,AW83*10/(BB83),"")</f>
        <v>1.34420289855072</v>
      </c>
      <c r="AZ83" s="220" t="n">
        <f aca="false">AB83+AC83</f>
        <v>7</v>
      </c>
      <c r="BA83" s="220" t="n">
        <v>6.9</v>
      </c>
      <c r="BB83" s="192" t="n">
        <f aca="false">BA83/AZ83</f>
        <v>0.985714285714286</v>
      </c>
      <c r="BD83" s="0" t="str">
        <f aca="false">IF(BC83&gt;0,BC83/AZ83,"")</f>
        <v/>
      </c>
      <c r="BL83" s="16"/>
      <c r="BM83" s="136"/>
      <c r="BN83" s="221"/>
      <c r="BO83" s="221"/>
      <c r="BP83" s="221"/>
      <c r="BQ83" s="221"/>
      <c r="BR83" s="0" t="str">
        <f aca="false">IF(BQ83&gt;0,BQ83/BN83,"")</f>
        <v/>
      </c>
    </row>
    <row r="84" customFormat="false" ht="16" hidden="false" customHeight="false" outlineLevel="0" collapsed="false">
      <c r="A84" s="160" t="s">
        <v>272</v>
      </c>
      <c r="B84" s="16" t="str">
        <f aca="false">IF(OR(A84=A83,A84=A85),"same",".")</f>
        <v>.</v>
      </c>
      <c r="C84" s="222" t="s">
        <v>239</v>
      </c>
      <c r="D84" s="222" t="n">
        <v>88</v>
      </c>
      <c r="E84" s="160" t="s">
        <v>665</v>
      </c>
      <c r="F84" s="160" t="s">
        <v>666</v>
      </c>
      <c r="G84" s="17" t="n">
        <v>10</v>
      </c>
      <c r="H84" s="17" t="n">
        <v>13</v>
      </c>
      <c r="I84" s="17" t="n">
        <v>2</v>
      </c>
      <c r="J84" s="17" t="n">
        <v>1</v>
      </c>
      <c r="K84" s="17" t="n">
        <v>2</v>
      </c>
      <c r="L84" s="17" t="n">
        <v>11</v>
      </c>
      <c r="M84" s="148" t="s">
        <v>125</v>
      </c>
      <c r="N84" s="148" t="s">
        <v>126</v>
      </c>
      <c r="O84" s="148" t="s">
        <v>132</v>
      </c>
      <c r="P84" s="148" t="n">
        <v>4</v>
      </c>
      <c r="Q84" s="148" t="s">
        <v>133</v>
      </c>
      <c r="R84" s="149" t="s">
        <v>673</v>
      </c>
      <c r="S84" s="136"/>
      <c r="T84" s="136" t="n">
        <v>1</v>
      </c>
      <c r="U84" s="223" t="s">
        <v>684</v>
      </c>
      <c r="V84" s="223"/>
      <c r="W84" s="223"/>
      <c r="X84" s="223"/>
      <c r="Y84" s="223"/>
      <c r="Z84" s="224" t="n">
        <v>43436</v>
      </c>
      <c r="AA84" s="225" t="n">
        <v>0.745833333333333</v>
      </c>
      <c r="AB84" s="226" t="n">
        <v>4</v>
      </c>
      <c r="AC84" s="226" t="n">
        <v>3.5</v>
      </c>
      <c r="AD84" s="217"/>
      <c r="AE84" s="217"/>
      <c r="AF84" s="218"/>
      <c r="AG84" s="218"/>
      <c r="AH84" s="217"/>
      <c r="AI84" s="16"/>
      <c r="AK84" s="0" t="n">
        <v>0.135</v>
      </c>
      <c r="AL84" s="0" t="n">
        <v>0.197142857142857</v>
      </c>
      <c r="AM84" s="0" t="n">
        <v>0.18625</v>
      </c>
      <c r="AW84" s="192" t="n">
        <f aca="false">IF(AV84&gt;0,AV84,IF(AU84&gt;0,AU84,IF(AT84&gt;0,AT84,IF(AS84&gt;0,AS84,IF(AR84&gt;0,AR84,IF(AQ84&gt;0,AQ84,IF(AP84&gt;0,AP84,IF(AO84&gt;0,AO84,IF(AN84&gt;0,AN84,IF(AM84&gt;0,AM84,IF(AL84&gt;0,AL84,IF(AK84&gt;0,AK84))))))))))))</f>
        <v>0.18625</v>
      </c>
      <c r="AX84" s="219" t="n">
        <f aca="false">IF(AW84&gt;0,AW84*10/(BB84),"")</f>
        <v>1.17384453781513</v>
      </c>
      <c r="AZ84" s="220" t="n">
        <f aca="false">AB84+AC84</f>
        <v>7.5</v>
      </c>
      <c r="BA84" s="227" t="n">
        <v>11.9</v>
      </c>
      <c r="BB84" s="192" t="n">
        <f aca="false">BA84/AZ84</f>
        <v>1.58666666666667</v>
      </c>
      <c r="BD84" s="0" t="str">
        <f aca="false">IF(BC84&gt;0,BC84/AZ84,"")</f>
        <v/>
      </c>
      <c r="BL84" s="16"/>
      <c r="BM84" s="136"/>
      <c r="BN84" s="221"/>
      <c r="BO84" s="221"/>
      <c r="BP84" s="221"/>
      <c r="BQ84" s="221"/>
      <c r="BR84" s="0" t="str">
        <f aca="false">IF(BQ84&gt;0,BQ84/BN84,"")</f>
        <v/>
      </c>
    </row>
    <row r="85" customFormat="false" ht="16" hidden="false" customHeight="false" outlineLevel="0" collapsed="false">
      <c r="A85" s="160" t="s">
        <v>249</v>
      </c>
      <c r="B85" s="16" t="str">
        <f aca="false">IF(OR(A85=A84,A85=A86),"same",".")</f>
        <v>.</v>
      </c>
      <c r="C85" s="222" t="s">
        <v>245</v>
      </c>
      <c r="D85" s="222" t="n">
        <v>94</v>
      </c>
      <c r="E85" s="160" t="s">
        <v>665</v>
      </c>
      <c r="F85" s="160" t="s">
        <v>666</v>
      </c>
      <c r="G85" s="17" t="n">
        <v>11</v>
      </c>
      <c r="H85" s="17" t="n">
        <v>7</v>
      </c>
      <c r="I85" s="17" t="n">
        <v>2</v>
      </c>
      <c r="J85" s="17" t="n">
        <v>1</v>
      </c>
      <c r="K85" s="17" t="n">
        <v>4</v>
      </c>
      <c r="L85" s="17" t="n">
        <v>7</v>
      </c>
      <c r="M85" s="148" t="s">
        <v>125</v>
      </c>
      <c r="N85" s="148" t="s">
        <v>131</v>
      </c>
      <c r="O85" s="148" t="s">
        <v>132</v>
      </c>
      <c r="P85" s="148" t="n">
        <v>4</v>
      </c>
      <c r="Q85" s="148" t="s">
        <v>133</v>
      </c>
      <c r="R85" s="149" t="s">
        <v>676</v>
      </c>
      <c r="S85" s="136"/>
      <c r="T85" s="136" t="n">
        <v>1</v>
      </c>
      <c r="U85" s="223" t="s">
        <v>685</v>
      </c>
      <c r="V85" s="239"/>
      <c r="W85" s="223"/>
      <c r="X85" s="223"/>
      <c r="Y85" s="223"/>
      <c r="Z85" s="240" t="n">
        <v>43436</v>
      </c>
      <c r="AA85" s="241" t="n">
        <v>0.913194444444444</v>
      </c>
      <c r="AB85" s="242" t="n">
        <v>6</v>
      </c>
      <c r="AC85" s="242" t="n">
        <v>4</v>
      </c>
      <c r="AD85" s="217"/>
      <c r="AE85" s="217"/>
      <c r="AF85" s="218"/>
      <c r="AG85" s="218"/>
      <c r="AH85" s="217"/>
      <c r="AI85" s="16"/>
      <c r="AK85" s="0" t="n">
        <v>0.129</v>
      </c>
      <c r="AL85" s="0" t="n">
        <v>0.247857142857143</v>
      </c>
      <c r="AM85" s="0" t="n">
        <v>0.231428571428571</v>
      </c>
      <c r="AW85" s="192" t="n">
        <f aca="false">IF(AV85&gt;0,AV85,IF(AU85&gt;0,AU85,IF(AT85&gt;0,AT85,IF(AS85&gt;0,AS85,IF(AR85&gt;0,AR85,IF(AQ85&gt;0,AQ85,IF(AP85&gt;0,AP85,IF(AO85&gt;0,AO85,IF(AN85&gt;0,AN85,IF(AM85&gt;0,AM85,IF(AL85&gt;0,AL85,IF(AK85&gt;0,AK85))))))))))))</f>
        <v>0.231428571428571</v>
      </c>
      <c r="AX85" s="219" t="n">
        <f aca="false">IF(AW85&gt;0,AW85*10/(BB85),"")</f>
        <v>0.968320382546324</v>
      </c>
      <c r="AZ85" s="220" t="n">
        <f aca="false">AB85+AC85</f>
        <v>10</v>
      </c>
      <c r="BA85" s="227" t="n">
        <v>23.9</v>
      </c>
      <c r="BB85" s="192" t="n">
        <f aca="false">BA85/AZ85</f>
        <v>2.39</v>
      </c>
      <c r="BD85" s="0" t="str">
        <f aca="false">IF(BC85&gt;0,BC85/AZ85,"")</f>
        <v/>
      </c>
      <c r="BL85" s="16"/>
      <c r="BM85" s="136"/>
      <c r="BN85" s="221"/>
      <c r="BO85" s="221"/>
      <c r="BP85" s="221"/>
      <c r="BQ85" s="221"/>
      <c r="BR85" s="0" t="str">
        <f aca="false">IF(BQ85&gt;0,BQ85/BN85,"")</f>
        <v/>
      </c>
    </row>
    <row r="86" customFormat="false" ht="16" hidden="false" customHeight="false" outlineLevel="0" collapsed="false">
      <c r="A86" s="16" t="s">
        <v>246</v>
      </c>
      <c r="B86" s="16" t="str">
        <f aca="false">IF(OR(A86=A85,A86=A87),"same",".")</f>
        <v>.</v>
      </c>
      <c r="C86" s="17" t="s">
        <v>246</v>
      </c>
      <c r="D86" s="17" t="n">
        <v>95</v>
      </c>
      <c r="E86" s="16"/>
      <c r="F86" s="16"/>
      <c r="G86" s="17" t="n">
        <v>11</v>
      </c>
      <c r="H86" s="17" t="n">
        <v>9</v>
      </c>
      <c r="I86" s="17" t="n">
        <v>2</v>
      </c>
      <c r="J86" s="17" t="n">
        <v>1</v>
      </c>
      <c r="K86" s="17" t="n">
        <v>4</v>
      </c>
      <c r="L86" s="17" t="n">
        <v>5</v>
      </c>
      <c r="M86" s="148" t="s">
        <v>125</v>
      </c>
      <c r="N86" s="148" t="s">
        <v>131</v>
      </c>
      <c r="O86" s="148" t="s">
        <v>132</v>
      </c>
      <c r="P86" s="148" t="n">
        <v>4</v>
      </c>
      <c r="Q86" s="148" t="s">
        <v>133</v>
      </c>
      <c r="R86" s="149" t="s">
        <v>674</v>
      </c>
      <c r="S86" s="136"/>
      <c r="T86" s="136"/>
      <c r="U86" s="138"/>
      <c r="V86" s="138"/>
      <c r="W86" s="139"/>
      <c r="X86" s="139"/>
      <c r="Y86" s="139"/>
      <c r="Z86" s="150" t="n">
        <v>43436</v>
      </c>
      <c r="AA86" s="215" t="n">
        <v>0.383333333333333</v>
      </c>
      <c r="AB86" s="216" t="n">
        <v>5</v>
      </c>
      <c r="AC86" s="216" t="n">
        <v>5</v>
      </c>
      <c r="AD86" s="217"/>
      <c r="AE86" s="217"/>
      <c r="AF86" s="218"/>
      <c r="AG86" s="218"/>
      <c r="AH86" s="217"/>
      <c r="AI86" s="16"/>
      <c r="AK86" s="0" t="n">
        <v>0.12</v>
      </c>
      <c r="AL86" s="0" t="n">
        <v>0.256</v>
      </c>
      <c r="AW86" s="192" t="n">
        <f aca="false">IF(AV86&gt;0,AV86,IF(AU86&gt;0,AU86,IF(AT86&gt;0,AT86,IF(AS86&gt;0,AS86,IF(AR86&gt;0,AR86,IF(AQ86&gt;0,AQ86,IF(AP86&gt;0,AP86,IF(AO86&gt;0,AO86,IF(AN86&gt;0,AN86,IF(AM86&gt;0,AM86,IF(AL86&gt;0,AL86,IF(AK86&gt;0,AK86))))))))))))</f>
        <v>0.256</v>
      </c>
      <c r="AX86" s="219" t="n">
        <f aca="false">IF(AW86&gt;0,AW86*10/(BB86),"")</f>
        <v>1.62025316455696</v>
      </c>
      <c r="AZ86" s="220" t="n">
        <f aca="false">AB86+AC86</f>
        <v>10</v>
      </c>
      <c r="BA86" s="192" t="n">
        <v>15.8</v>
      </c>
      <c r="BB86" s="192" t="n">
        <f aca="false">BA86/AZ86</f>
        <v>1.58</v>
      </c>
      <c r="BD86" s="0" t="str">
        <f aca="false">IF(BC86&gt;0,BC86/AZ86,"")</f>
        <v/>
      </c>
      <c r="BL86" s="16"/>
      <c r="BM86" s="136"/>
      <c r="BN86" s="221"/>
      <c r="BO86" s="221"/>
      <c r="BP86" s="221"/>
      <c r="BQ86" s="221"/>
      <c r="BR86" s="0" t="str">
        <f aca="false">IF(BQ86&gt;0,BQ86/BN86,"")</f>
        <v/>
      </c>
    </row>
    <row r="87" customFormat="false" ht="16" hidden="false" customHeight="false" outlineLevel="0" collapsed="false">
      <c r="A87" s="16" t="s">
        <v>259</v>
      </c>
      <c r="B87" s="16" t="str">
        <f aca="false">IF(OR(A87=A86,A87=A88),"same",".")</f>
        <v>.</v>
      </c>
      <c r="C87" s="17" t="s">
        <v>259</v>
      </c>
      <c r="D87" s="17" t="n">
        <v>108</v>
      </c>
      <c r="E87" s="16"/>
      <c r="F87" s="16"/>
      <c r="G87" s="17" t="n">
        <v>12</v>
      </c>
      <c r="H87" s="17" t="n">
        <v>17</v>
      </c>
      <c r="I87" s="17" t="n">
        <v>2</v>
      </c>
      <c r="J87" s="17" t="n">
        <v>1</v>
      </c>
      <c r="K87" s="17" t="n">
        <v>1</v>
      </c>
      <c r="L87" s="17" t="n">
        <v>2</v>
      </c>
      <c r="M87" s="148" t="s">
        <v>125</v>
      </c>
      <c r="N87" s="148" t="s">
        <v>126</v>
      </c>
      <c r="O87" s="148" t="s">
        <v>132</v>
      </c>
      <c r="P87" s="148" t="n">
        <v>4</v>
      </c>
      <c r="Q87" s="148" t="s">
        <v>133</v>
      </c>
      <c r="R87" s="149" t="s">
        <v>676</v>
      </c>
      <c r="S87" s="136"/>
      <c r="T87" s="136"/>
      <c r="U87" s="138"/>
      <c r="V87" s="138"/>
      <c r="W87" s="139"/>
      <c r="X87" s="139"/>
      <c r="Y87" s="139"/>
      <c r="Z87" s="150" t="n">
        <v>43436</v>
      </c>
      <c r="AA87" s="215" t="n">
        <v>0.916666666666667</v>
      </c>
      <c r="AB87" s="216" t="n">
        <v>5</v>
      </c>
      <c r="AC87" s="216" t="n">
        <v>3</v>
      </c>
      <c r="AD87" s="217"/>
      <c r="AE87" s="217"/>
      <c r="AF87" s="218"/>
      <c r="AG87" s="218"/>
      <c r="AH87" s="217"/>
      <c r="AI87" s="16"/>
      <c r="AK87" s="0" t="n">
        <v>0.148571428571429</v>
      </c>
      <c r="AL87" s="0" t="n">
        <v>0.204615384615385</v>
      </c>
      <c r="AM87" s="0" t="n">
        <v>0.15</v>
      </c>
      <c r="AW87" s="192" t="n">
        <f aca="false">IF(AV87&gt;0,AV87,IF(AU87&gt;0,AU87,IF(AT87&gt;0,AT87,IF(AS87&gt;0,AS87,IF(AR87&gt;0,AR87,IF(AQ87&gt;0,AQ87,IF(AP87&gt;0,AP87,IF(AO87&gt;0,AO87,IF(AN87&gt;0,AN87,IF(AM87&gt;0,AM87,IF(AL87&gt;0,AL87,IF(AK87&gt;0,AK87))))))))))))</f>
        <v>0.15</v>
      </c>
      <c r="AX87" s="219" t="n">
        <f aca="false">IF(AW87&gt;0,AW87*10/(BB87),"")</f>
        <v>0.718562874251497</v>
      </c>
      <c r="AZ87" s="220" t="n">
        <f aca="false">AB87+AC87</f>
        <v>8</v>
      </c>
      <c r="BA87" s="220" t="n">
        <v>16.7</v>
      </c>
      <c r="BB87" s="192" t="n">
        <f aca="false">BA87/AZ87</f>
        <v>2.0875</v>
      </c>
      <c r="BD87" s="0" t="str">
        <f aca="false">IF(BC87&gt;0,BC87/AZ87,"")</f>
        <v/>
      </c>
      <c r="BL87" s="16"/>
      <c r="BM87" s="136"/>
      <c r="BN87" s="221"/>
      <c r="BO87" s="221"/>
      <c r="BP87" s="221"/>
      <c r="BQ87" s="221"/>
      <c r="BR87" s="0" t="str">
        <f aca="false">IF(BQ87&gt;0,BQ87/BN87,"")</f>
        <v/>
      </c>
    </row>
    <row r="88" customFormat="false" ht="16" hidden="false" customHeight="false" outlineLevel="0" collapsed="false">
      <c r="A88" s="16" t="s">
        <v>264</v>
      </c>
      <c r="B88" s="16" t="str">
        <f aca="false">IF(OR(A88=A87,A88=A89),"same",".")</f>
        <v>.</v>
      </c>
      <c r="C88" s="17" t="s">
        <v>264</v>
      </c>
      <c r="D88" s="17" t="n">
        <v>111</v>
      </c>
      <c r="E88" s="16"/>
      <c r="F88" s="16"/>
      <c r="G88" s="17" t="n">
        <v>13</v>
      </c>
      <c r="H88" s="17" t="n">
        <v>5</v>
      </c>
      <c r="I88" s="17" t="n">
        <v>2</v>
      </c>
      <c r="J88" s="17" t="n">
        <v>1</v>
      </c>
      <c r="K88" s="17" t="n">
        <v>9</v>
      </c>
      <c r="L88" s="17" t="n">
        <v>2</v>
      </c>
      <c r="M88" s="148" t="s">
        <v>125</v>
      </c>
      <c r="N88" s="148" t="s">
        <v>126</v>
      </c>
      <c r="O88" s="148" t="s">
        <v>132</v>
      </c>
      <c r="P88" s="148" t="n">
        <v>4</v>
      </c>
      <c r="Q88" s="148" t="s">
        <v>133</v>
      </c>
      <c r="R88" s="149" t="s">
        <v>674</v>
      </c>
      <c r="S88" s="136"/>
      <c r="T88" s="136"/>
      <c r="U88" s="138"/>
      <c r="V88" s="138"/>
      <c r="W88" s="139"/>
      <c r="X88" s="139"/>
      <c r="Y88" s="139"/>
      <c r="Z88" s="150" t="n">
        <v>43436</v>
      </c>
      <c r="AA88" s="215" t="n">
        <v>0.386111111111111</v>
      </c>
      <c r="AB88" s="216" t="n">
        <v>5</v>
      </c>
      <c r="AC88" s="216" t="n">
        <v>5</v>
      </c>
      <c r="AD88" s="217"/>
      <c r="AE88" s="217"/>
      <c r="AF88" s="218"/>
      <c r="AG88" s="218"/>
      <c r="AH88" s="217"/>
      <c r="AI88" s="16"/>
      <c r="AK88" s="0" t="n">
        <v>0.123333333333333</v>
      </c>
      <c r="AL88" s="0" t="n">
        <v>0.178333333333333</v>
      </c>
      <c r="AW88" s="192" t="n">
        <f aca="false">IF(AV88&gt;0,AV88,IF(AU88&gt;0,AU88,IF(AT88&gt;0,AT88,IF(AS88&gt;0,AS88,IF(AR88&gt;0,AR88,IF(AQ88&gt;0,AQ88,IF(AP88&gt;0,AP88,IF(AO88&gt;0,AO88,IF(AN88&gt;0,AN88,IF(AM88&gt;0,AM88,IF(AL88&gt;0,AL88,IF(AK88&gt;0,AK88))))))))))))</f>
        <v>0.178333333333333</v>
      </c>
      <c r="AX88" s="219" t="n">
        <f aca="false">IF(AW88&gt;0,AW88*10/(BB88),"")</f>
        <v>1.19686800894855</v>
      </c>
      <c r="AZ88" s="220" t="n">
        <f aca="false">AB88+AC88</f>
        <v>10</v>
      </c>
      <c r="BA88" s="192" t="n">
        <v>14.9</v>
      </c>
      <c r="BB88" s="192" t="n">
        <f aca="false">BA88/AZ88</f>
        <v>1.49</v>
      </c>
      <c r="BD88" s="0" t="str">
        <f aca="false">IF(BC88&gt;0,BC88/AZ88,"")</f>
        <v/>
      </c>
      <c r="BL88" s="16"/>
      <c r="BM88" s="136"/>
      <c r="BN88" s="221"/>
      <c r="BO88" s="221"/>
      <c r="BP88" s="221"/>
      <c r="BQ88" s="221"/>
      <c r="BR88" s="0" t="str">
        <f aca="false">IF(BQ88&gt;0,BQ88/BN88,"")</f>
        <v/>
      </c>
    </row>
    <row r="89" customFormat="false" ht="16" hidden="false" customHeight="false" outlineLevel="0" collapsed="false">
      <c r="A89" s="16" t="s">
        <v>266</v>
      </c>
      <c r="B89" s="16" t="str">
        <f aca="false">IF(OR(A89=A88,A89=A90),"same",".")</f>
        <v>.</v>
      </c>
      <c r="C89" s="17" t="s">
        <v>266</v>
      </c>
      <c r="D89" s="17" t="n">
        <v>113</v>
      </c>
      <c r="E89" s="16"/>
      <c r="F89" s="16"/>
      <c r="G89" s="17" t="n">
        <v>13</v>
      </c>
      <c r="H89" s="17" t="n">
        <v>9</v>
      </c>
      <c r="I89" s="17" t="n">
        <v>2</v>
      </c>
      <c r="J89" s="17" t="n">
        <v>1</v>
      </c>
      <c r="K89" s="17" t="n">
        <v>10</v>
      </c>
      <c r="L89" s="17" t="n">
        <v>3</v>
      </c>
      <c r="M89" s="148" t="s">
        <v>125</v>
      </c>
      <c r="N89" s="148" t="s">
        <v>126</v>
      </c>
      <c r="O89" s="148" t="s">
        <v>132</v>
      </c>
      <c r="P89" s="148" t="n">
        <v>4</v>
      </c>
      <c r="Q89" s="148" t="s">
        <v>133</v>
      </c>
      <c r="R89" s="149" t="s">
        <v>672</v>
      </c>
      <c r="S89" s="136"/>
      <c r="T89" s="136"/>
      <c r="U89" s="138"/>
      <c r="V89" s="138"/>
      <c r="W89" s="139"/>
      <c r="X89" s="139"/>
      <c r="Y89" s="139"/>
      <c r="Z89" s="150" t="n">
        <v>43436</v>
      </c>
      <c r="AA89" s="215" t="n">
        <v>0.161805555555556</v>
      </c>
      <c r="AB89" s="216" t="n">
        <v>5</v>
      </c>
      <c r="AC89" s="216" t="n">
        <v>2.5</v>
      </c>
      <c r="AD89" s="217"/>
      <c r="AE89" s="217"/>
      <c r="AF89" s="218"/>
      <c r="AG89" s="218"/>
      <c r="AH89" s="217"/>
      <c r="AI89" s="16"/>
      <c r="AK89" s="0" t="n">
        <v>0.113333333333333</v>
      </c>
      <c r="AL89" s="0" t="n">
        <v>0.237272727272727</v>
      </c>
      <c r="AM89" s="0" t="n">
        <v>0.210833333333333</v>
      </c>
      <c r="AW89" s="192" t="n">
        <f aca="false">IF(AV89&gt;0,AV89,IF(AU89&gt;0,AU89,IF(AT89&gt;0,AT89,IF(AS89&gt;0,AS89,IF(AR89&gt;0,AR89,IF(AQ89&gt;0,AQ89,IF(AP89&gt;0,AP89,IF(AO89&gt;0,AO89,IF(AN89&gt;0,AN89,IF(AM89&gt;0,AM89,IF(AL89&gt;0,AL89,IF(AK89&gt;0,AK89))))))))))))</f>
        <v>0.210833333333333</v>
      </c>
      <c r="AX89" s="219" t="n">
        <f aca="false">IF(AW89&gt;0,AW89*10/(BB89),"")</f>
        <v>0.868818681318681</v>
      </c>
      <c r="AZ89" s="220" t="n">
        <f aca="false">AB89+AC89</f>
        <v>7.5</v>
      </c>
      <c r="BA89" s="192" t="n">
        <v>18.2</v>
      </c>
      <c r="BB89" s="192" t="n">
        <f aca="false">BA89/AZ89</f>
        <v>2.42666666666667</v>
      </c>
      <c r="BD89" s="0" t="str">
        <f aca="false">IF(BC89&gt;0,BC89/AZ89,"")</f>
        <v/>
      </c>
      <c r="BL89" s="16"/>
      <c r="BM89" s="136"/>
      <c r="BN89" s="221"/>
      <c r="BO89" s="221"/>
      <c r="BP89" s="221"/>
      <c r="BQ89" s="221"/>
      <c r="BR89" s="0" t="str">
        <f aca="false">IF(BQ89&gt;0,BQ89/BN89,"")</f>
        <v/>
      </c>
    </row>
    <row r="90" customFormat="false" ht="16" hidden="false" customHeight="false" outlineLevel="0" collapsed="false">
      <c r="A90" s="16" t="s">
        <v>268</v>
      </c>
      <c r="B90" s="16" t="str">
        <f aca="false">IF(OR(A90=A89,A90=A91),"same",".")</f>
        <v>.</v>
      </c>
      <c r="C90" s="17" t="s">
        <v>268</v>
      </c>
      <c r="D90" s="17" t="n">
        <v>115</v>
      </c>
      <c r="E90" s="16"/>
      <c r="F90" s="16"/>
      <c r="G90" s="17" t="n">
        <v>13</v>
      </c>
      <c r="H90" s="17" t="n">
        <v>13</v>
      </c>
      <c r="I90" s="17" t="n">
        <v>2</v>
      </c>
      <c r="J90" s="17" t="n">
        <v>1</v>
      </c>
      <c r="K90" s="17" t="n">
        <v>12</v>
      </c>
      <c r="L90" s="17" t="n">
        <v>1</v>
      </c>
      <c r="M90" s="148" t="s">
        <v>125</v>
      </c>
      <c r="N90" s="148" t="s">
        <v>131</v>
      </c>
      <c r="O90" s="148" t="s">
        <v>132</v>
      </c>
      <c r="P90" s="148" t="n">
        <v>4</v>
      </c>
      <c r="Q90" s="148" t="s">
        <v>133</v>
      </c>
      <c r="R90" s="149" t="s">
        <v>664</v>
      </c>
      <c r="S90" s="136"/>
      <c r="T90" s="136"/>
      <c r="U90" s="138"/>
      <c r="V90" s="138"/>
      <c r="W90" s="139"/>
      <c r="X90" s="139"/>
      <c r="Y90" s="139"/>
      <c r="Z90" s="150" t="n">
        <v>43436</v>
      </c>
      <c r="AA90" s="215" t="n">
        <v>0.5875</v>
      </c>
      <c r="AB90" s="216" t="n">
        <v>5</v>
      </c>
      <c r="AC90" s="216" t="n">
        <v>3</v>
      </c>
      <c r="AD90" s="217"/>
      <c r="AE90" s="217"/>
      <c r="AF90" s="218"/>
      <c r="AG90" s="218"/>
      <c r="AH90" s="217"/>
      <c r="AI90" s="16"/>
      <c r="AK90" s="0" t="n">
        <v>0.0775</v>
      </c>
      <c r="AL90" s="0" t="n">
        <v>0.294444444444444</v>
      </c>
      <c r="AM90" s="0" t="n">
        <v>0.274444444444444</v>
      </c>
      <c r="AW90" s="192" t="n">
        <f aca="false">IF(AV90&gt;0,AV90,IF(AU90&gt;0,AU90,IF(AT90&gt;0,AT90,IF(AS90&gt;0,AS90,IF(AR90&gt;0,AR90,IF(AQ90&gt;0,AQ90,IF(AP90&gt;0,AP90,IF(AO90&gt;0,AO90,IF(AN90&gt;0,AN90,IF(AM90&gt;0,AM90,IF(AL90&gt;0,AL90,IF(AK90&gt;0,AK90))))))))))))</f>
        <v>0.274444444444444</v>
      </c>
      <c r="AX90" s="219" t="n">
        <f aca="false">IF(AW90&gt;0,AW90*10/(BB90),"")</f>
        <v>1.35528120713306</v>
      </c>
      <c r="AZ90" s="220" t="n">
        <f aca="false">AB90+AC90</f>
        <v>8</v>
      </c>
      <c r="BA90" s="192" t="n">
        <v>16.2</v>
      </c>
      <c r="BB90" s="192" t="n">
        <f aca="false">BA90/AZ90</f>
        <v>2.025</v>
      </c>
      <c r="BD90" s="0" t="str">
        <f aca="false">IF(BC90&gt;0,BC90/AZ90,"")</f>
        <v/>
      </c>
      <c r="BL90" s="16"/>
      <c r="BM90" s="136"/>
      <c r="BN90" s="221"/>
      <c r="BO90" s="221"/>
      <c r="BP90" s="221"/>
      <c r="BQ90" s="221"/>
      <c r="BR90" s="0" t="str">
        <f aca="false">IF(BQ90&gt;0,BQ90/BN90,"")</f>
        <v/>
      </c>
    </row>
    <row r="91" customFormat="false" ht="16" hidden="false" customHeight="false" outlineLevel="0" collapsed="false">
      <c r="A91" s="16" t="s">
        <v>280</v>
      </c>
      <c r="B91" s="16" t="str">
        <f aca="false">IF(OR(A91=A90,A91=A92),"same",".")</f>
        <v>.</v>
      </c>
      <c r="C91" s="17" t="s">
        <v>280</v>
      </c>
      <c r="D91" s="17" t="n">
        <v>127</v>
      </c>
      <c r="E91" s="16"/>
      <c r="F91" s="16"/>
      <c r="G91" s="17" t="n">
        <v>15</v>
      </c>
      <c r="H91" s="17" t="n">
        <v>1</v>
      </c>
      <c r="I91" s="17" t="n">
        <v>2</v>
      </c>
      <c r="J91" s="17" t="n">
        <v>1</v>
      </c>
      <c r="K91" s="17" t="n">
        <v>8</v>
      </c>
      <c r="L91" s="17" t="n">
        <v>9</v>
      </c>
      <c r="M91" s="148" t="s">
        <v>125</v>
      </c>
      <c r="N91" s="148" t="s">
        <v>126</v>
      </c>
      <c r="O91" s="148" t="s">
        <v>132</v>
      </c>
      <c r="P91" s="148" t="n">
        <v>4</v>
      </c>
      <c r="Q91" s="148" t="s">
        <v>133</v>
      </c>
      <c r="R91" s="149" t="s">
        <v>664</v>
      </c>
      <c r="S91" s="136"/>
      <c r="T91" s="136"/>
      <c r="U91" s="138"/>
      <c r="V91" s="138"/>
      <c r="W91" s="139"/>
      <c r="X91" s="139"/>
      <c r="Y91" s="139"/>
      <c r="Z91" s="150" t="n">
        <v>43436</v>
      </c>
      <c r="AA91" s="215" t="n">
        <v>0.590972222222222</v>
      </c>
      <c r="AB91" s="216" t="n">
        <v>6</v>
      </c>
      <c r="AC91" s="216" t="n">
        <v>4</v>
      </c>
      <c r="AD91" s="217"/>
      <c r="AE91" s="217"/>
      <c r="AF91" s="218"/>
      <c r="AG91" s="218"/>
      <c r="AH91" s="217"/>
      <c r="AI91" s="16"/>
      <c r="AK91" s="0" t="n">
        <v>0.15875</v>
      </c>
      <c r="AL91" s="0" t="n">
        <v>0.326363636363636</v>
      </c>
      <c r="AM91" s="0" t="n">
        <v>0.334545454545455</v>
      </c>
      <c r="AW91" s="192" t="n">
        <f aca="false">IF(AV91&gt;0,AV91,IF(AU91&gt;0,AU91,IF(AT91&gt;0,AT91,IF(AS91&gt;0,AS91,IF(AR91&gt;0,AR91,IF(AQ91&gt;0,AQ91,IF(AP91&gt;0,AP91,IF(AO91&gt;0,AO91,IF(AN91&gt;0,AN91,IF(AM91&gt;0,AM91,IF(AL91&gt;0,AL91,IF(AK91&gt;0,AK91))))))))))))</f>
        <v>0.334545454545455</v>
      </c>
      <c r="AX91" s="219" t="n">
        <f aca="false">IF(AW91&gt;0,AW91*10/(BB91),"")</f>
        <v>1.32756132756133</v>
      </c>
      <c r="AZ91" s="220" t="n">
        <f aca="false">AB91+AC91</f>
        <v>10</v>
      </c>
      <c r="BA91" s="220" t="n">
        <v>25.2</v>
      </c>
      <c r="BB91" s="192" t="n">
        <f aca="false">BA91/AZ91</f>
        <v>2.52</v>
      </c>
      <c r="BD91" s="0" t="str">
        <f aca="false">IF(BC91&gt;0,BC91/AZ91,"")</f>
        <v/>
      </c>
      <c r="BL91" s="16"/>
      <c r="BM91" s="136"/>
      <c r="BN91" s="221"/>
      <c r="BO91" s="221"/>
      <c r="BP91" s="221"/>
      <c r="BQ91" s="221"/>
      <c r="BR91" s="0" t="str">
        <f aca="false">IF(BQ91&gt;0,BQ91/BN91,"")</f>
        <v/>
      </c>
    </row>
    <row r="92" customFormat="false" ht="16" hidden="false" customHeight="false" outlineLevel="0" collapsed="false">
      <c r="A92" s="16" t="s">
        <v>287</v>
      </c>
      <c r="B92" s="16" t="str">
        <f aca="false">IF(OR(A92=A91,A92=A93),"same",".")</f>
        <v>.</v>
      </c>
      <c r="C92" s="17" t="s">
        <v>287</v>
      </c>
      <c r="D92" s="17" t="n">
        <v>134</v>
      </c>
      <c r="E92" s="16"/>
      <c r="F92" s="16"/>
      <c r="G92" s="17" t="n">
        <v>15</v>
      </c>
      <c r="H92" s="17" t="n">
        <v>15</v>
      </c>
      <c r="I92" s="17" t="n">
        <v>2</v>
      </c>
      <c r="J92" s="17" t="n">
        <v>1</v>
      </c>
      <c r="K92" s="17" t="n">
        <v>12</v>
      </c>
      <c r="L92" s="17" t="n">
        <v>11</v>
      </c>
      <c r="M92" s="148" t="s">
        <v>125</v>
      </c>
      <c r="N92" s="148" t="s">
        <v>131</v>
      </c>
      <c r="O92" s="148" t="s">
        <v>132</v>
      </c>
      <c r="P92" s="148" t="n">
        <v>4</v>
      </c>
      <c r="Q92" s="148" t="s">
        <v>133</v>
      </c>
      <c r="R92" s="149" t="s">
        <v>673</v>
      </c>
      <c r="S92" s="136"/>
      <c r="T92" s="136"/>
      <c r="U92" s="138"/>
      <c r="V92" s="138"/>
      <c r="W92" s="139"/>
      <c r="X92" s="139"/>
      <c r="Y92" s="139"/>
      <c r="Z92" s="231" t="n">
        <v>43436</v>
      </c>
      <c r="AA92" s="232" t="n">
        <v>0.75</v>
      </c>
      <c r="AB92" s="233" t="n">
        <v>5</v>
      </c>
      <c r="AC92" s="233" t="n">
        <v>4.5</v>
      </c>
      <c r="AD92" s="217"/>
      <c r="AE92" s="217"/>
      <c r="AF92" s="218"/>
      <c r="AG92" s="218"/>
      <c r="AH92" s="217"/>
      <c r="AI92" s="16"/>
      <c r="AK92" s="0" t="n">
        <v>0.09</v>
      </c>
      <c r="AL92" s="0" t="n">
        <v>0.206</v>
      </c>
      <c r="AM92" s="0" t="n">
        <v>0.169</v>
      </c>
      <c r="AW92" s="192" t="n">
        <f aca="false">IF(AV92&gt;0,AV92,IF(AU92&gt;0,AU92,IF(AT92&gt;0,AT92,IF(AS92&gt;0,AS92,IF(AR92&gt;0,AR92,IF(AQ92&gt;0,AQ92,IF(AP92&gt;0,AP92,IF(AO92&gt;0,AO92,IF(AN92&gt;0,AN92,IF(AM92&gt;0,AM92,IF(AL92&gt;0,AL92,IF(AK92&gt;0,AK92))))))))))))</f>
        <v>0.169</v>
      </c>
      <c r="AX92" s="219" t="n">
        <f aca="false">IF(AW92&gt;0,AW92*10/(BB92),"")</f>
        <v>0.836197916666667</v>
      </c>
      <c r="AZ92" s="220" t="n">
        <f aca="false">AB92+AC92</f>
        <v>9.5</v>
      </c>
      <c r="BA92" s="192" t="n">
        <v>19.2</v>
      </c>
      <c r="BB92" s="192" t="n">
        <f aca="false">BA92/AZ92</f>
        <v>2.02105263157895</v>
      </c>
      <c r="BD92" s="0" t="str">
        <f aca="false">IF(BC92&gt;0,BC92/AZ92,"")</f>
        <v/>
      </c>
      <c r="BL92" s="16"/>
      <c r="BM92" s="136"/>
      <c r="BN92" s="221"/>
      <c r="BO92" s="221"/>
      <c r="BP92" s="221"/>
      <c r="BQ92" s="221"/>
      <c r="BR92" s="0" t="str">
        <f aca="false">IF(BQ92&gt;0,BQ92/BN92,"")</f>
        <v/>
      </c>
    </row>
    <row r="93" customFormat="false" ht="16" hidden="false" customHeight="false" outlineLevel="0" collapsed="false">
      <c r="A93" s="16" t="s">
        <v>297</v>
      </c>
      <c r="B93" s="16" t="str">
        <f aca="false">IF(OR(A93=A92,A93=A94),"same",".")</f>
        <v>.</v>
      </c>
      <c r="C93" s="17" t="s">
        <v>297</v>
      </c>
      <c r="D93" s="17" t="n">
        <v>144</v>
      </c>
      <c r="E93" s="16"/>
      <c r="F93" s="16"/>
      <c r="G93" s="17" t="n">
        <v>16</v>
      </c>
      <c r="H93" s="17" t="n">
        <v>17</v>
      </c>
      <c r="I93" s="17" t="n">
        <v>2</v>
      </c>
      <c r="J93" s="17" t="n">
        <v>1</v>
      </c>
      <c r="K93" s="17" t="n">
        <v>13</v>
      </c>
      <c r="L93" s="17" t="n">
        <v>14</v>
      </c>
      <c r="M93" s="148" t="s">
        <v>125</v>
      </c>
      <c r="N93" s="148" t="s">
        <v>131</v>
      </c>
      <c r="O93" s="148" t="s">
        <v>132</v>
      </c>
      <c r="P93" s="148" t="n">
        <v>4</v>
      </c>
      <c r="Q93" s="148" t="s">
        <v>133</v>
      </c>
      <c r="R93" s="149" t="s">
        <v>672</v>
      </c>
      <c r="S93" s="136"/>
      <c r="T93" s="136"/>
      <c r="U93" s="138"/>
      <c r="V93" s="138"/>
      <c r="W93" s="139"/>
      <c r="X93" s="139"/>
      <c r="Y93" s="139"/>
      <c r="Z93" s="150" t="n">
        <v>43436</v>
      </c>
      <c r="AA93" s="215" t="n">
        <v>0.165277777777778</v>
      </c>
      <c r="AB93" s="216" t="n">
        <v>4</v>
      </c>
      <c r="AC93" s="216" t="n">
        <v>3</v>
      </c>
      <c r="AD93" s="217"/>
      <c r="AE93" s="217"/>
      <c r="AF93" s="218"/>
      <c r="AG93" s="218"/>
      <c r="AH93" s="217"/>
      <c r="AI93" s="16"/>
      <c r="AK93" s="0" t="n">
        <v>0.096</v>
      </c>
      <c r="AL93" s="0" t="n">
        <v>0.215714285714286</v>
      </c>
      <c r="AM93" s="0" t="n">
        <v>0.24</v>
      </c>
      <c r="AW93" s="192" t="n">
        <f aca="false">IF(AV93&gt;0,AV93,IF(AU93&gt;0,AU93,IF(AT93&gt;0,AT93,IF(AS93&gt;0,AS93,IF(AR93&gt;0,AR93,IF(AQ93&gt;0,AQ93,IF(AP93&gt;0,AP93,IF(AO93&gt;0,AO93,IF(AN93&gt;0,AN93,IF(AM93&gt;0,AM93,IF(AL93&gt;0,AL93,IF(AK93&gt;0,AK93))))))))))))</f>
        <v>0.24</v>
      </c>
      <c r="AX93" s="219" t="n">
        <f aca="false">IF(AW93&gt;0,AW93*10/(BB93),"")</f>
        <v>1.15862068965517</v>
      </c>
      <c r="AZ93" s="220" t="n">
        <f aca="false">AB93+AC93</f>
        <v>7</v>
      </c>
      <c r="BA93" s="192" t="n">
        <v>14.5</v>
      </c>
      <c r="BB93" s="192" t="n">
        <f aca="false">BA93/AZ93</f>
        <v>2.07142857142857</v>
      </c>
      <c r="BD93" s="0" t="str">
        <f aca="false">IF(BC93&gt;0,BC93/AZ93,"")</f>
        <v/>
      </c>
      <c r="BL93" s="16"/>
      <c r="BM93" s="136"/>
      <c r="BN93" s="221"/>
      <c r="BO93" s="221"/>
      <c r="BP93" s="221"/>
      <c r="BQ93" s="221"/>
      <c r="BR93" s="0" t="str">
        <f aca="false">IF(BQ93&gt;0,BQ93/BN93,"")</f>
        <v/>
      </c>
    </row>
    <row r="94" customFormat="false" ht="16" hidden="false" customHeight="false" outlineLevel="0" collapsed="false">
      <c r="A94" s="16" t="s">
        <v>304</v>
      </c>
      <c r="B94" s="16" t="str">
        <f aca="false">IF(OR(A94=A93,A94=A95),"same",".")</f>
        <v>.</v>
      </c>
      <c r="C94" s="17" t="s">
        <v>304</v>
      </c>
      <c r="D94" s="17" t="n">
        <v>150</v>
      </c>
      <c r="E94" s="16"/>
      <c r="F94" s="16"/>
      <c r="G94" s="17" t="n">
        <v>17</v>
      </c>
      <c r="H94" s="17" t="n">
        <v>11</v>
      </c>
      <c r="I94" s="17" t="n">
        <v>3</v>
      </c>
      <c r="J94" s="17" t="n">
        <v>2</v>
      </c>
      <c r="K94" s="17" t="n">
        <v>11</v>
      </c>
      <c r="L94" s="17" t="n">
        <v>2</v>
      </c>
      <c r="M94" s="148" t="s">
        <v>125</v>
      </c>
      <c r="N94" s="148" t="s">
        <v>131</v>
      </c>
      <c r="O94" s="148" t="s">
        <v>132</v>
      </c>
      <c r="P94" s="148" t="n">
        <v>4</v>
      </c>
      <c r="Q94" s="148" t="s">
        <v>133</v>
      </c>
      <c r="R94" s="149" t="s">
        <v>672</v>
      </c>
      <c r="S94" s="136"/>
      <c r="T94" s="136"/>
      <c r="U94" s="138"/>
      <c r="V94" s="138"/>
      <c r="W94" s="139"/>
      <c r="X94" s="139"/>
      <c r="Y94" s="139"/>
      <c r="Z94" s="150" t="n">
        <v>43436</v>
      </c>
      <c r="AA94" s="215" t="n">
        <v>0.16875</v>
      </c>
      <c r="AB94" s="216" t="n">
        <v>3</v>
      </c>
      <c r="AC94" s="216" t="n">
        <v>3</v>
      </c>
      <c r="AD94" s="217"/>
      <c r="AE94" s="217"/>
      <c r="AF94" s="218"/>
      <c r="AG94" s="218"/>
      <c r="AH94" s="217"/>
      <c r="AI94" s="16"/>
      <c r="AK94" s="0" t="n">
        <v>0.1</v>
      </c>
      <c r="AL94" s="0" t="n">
        <v>0.152857142857143</v>
      </c>
      <c r="AM94" s="0" t="n">
        <v>0.168333333333333</v>
      </c>
      <c r="AW94" s="192" t="n">
        <f aca="false">IF(AV94&gt;0,AV94,IF(AU94&gt;0,AU94,IF(AT94&gt;0,AT94,IF(AS94&gt;0,AS94,IF(AR94&gt;0,AR94,IF(AQ94&gt;0,AQ94,IF(AP94&gt;0,AP94,IF(AO94&gt;0,AO94,IF(AN94&gt;0,AN94,IF(AM94&gt;0,AM94,IF(AL94&gt;0,AL94,IF(AK94&gt;0,AK94))))))))))))</f>
        <v>0.168333333333333</v>
      </c>
      <c r="AX94" s="219" t="n">
        <f aca="false">IF(AW94&gt;0,AW94*10/(BB94),"")</f>
        <v>1.10989010989011</v>
      </c>
      <c r="AZ94" s="220" t="n">
        <f aca="false">AB94+AC94</f>
        <v>6</v>
      </c>
      <c r="BA94" s="220" t="n">
        <v>9.1</v>
      </c>
      <c r="BB94" s="192" t="n">
        <f aca="false">BA94/AZ94</f>
        <v>1.51666666666667</v>
      </c>
      <c r="BD94" s="0" t="str">
        <f aca="false">IF(BC94&gt;0,BC94/AZ94,"")</f>
        <v/>
      </c>
      <c r="BL94" s="16"/>
      <c r="BM94" s="136"/>
      <c r="BN94" s="221"/>
      <c r="BO94" s="221"/>
      <c r="BP94" s="221"/>
      <c r="BQ94" s="221"/>
      <c r="BR94" s="0" t="str">
        <f aca="false">IF(BQ94&gt;0,BQ94/BN94,"")</f>
        <v/>
      </c>
    </row>
    <row r="95" customFormat="false" ht="16" hidden="false" customHeight="false" outlineLevel="0" collapsed="false">
      <c r="A95" s="16" t="s">
        <v>306</v>
      </c>
      <c r="B95" s="16" t="str">
        <f aca="false">IF(OR(A95=A94,A95=A96),"same",".")</f>
        <v>.</v>
      </c>
      <c r="C95" s="164" t="s">
        <v>306</v>
      </c>
      <c r="D95" s="17" t="n">
        <v>152</v>
      </c>
      <c r="E95" s="16"/>
      <c r="F95" s="16"/>
      <c r="G95" s="17" t="n">
        <v>17</v>
      </c>
      <c r="H95" s="17" t="n">
        <v>15</v>
      </c>
      <c r="I95" s="17" t="n">
        <v>3</v>
      </c>
      <c r="J95" s="17" t="n">
        <v>2</v>
      </c>
      <c r="K95" s="17" t="n">
        <v>12</v>
      </c>
      <c r="L95" s="17" t="n">
        <v>3</v>
      </c>
      <c r="M95" s="148" t="s">
        <v>125</v>
      </c>
      <c r="N95" s="148" t="s">
        <v>126</v>
      </c>
      <c r="O95" s="148" t="s">
        <v>132</v>
      </c>
      <c r="P95" s="148" t="n">
        <v>4</v>
      </c>
      <c r="Q95" s="148" t="s">
        <v>133</v>
      </c>
      <c r="R95" s="149" t="s">
        <v>674</v>
      </c>
      <c r="S95" s="136"/>
      <c r="T95" s="136"/>
      <c r="U95" s="138"/>
      <c r="V95" s="138"/>
      <c r="W95" s="138"/>
      <c r="X95" s="138"/>
      <c r="Y95" s="138"/>
      <c r="Z95" s="231" t="n">
        <v>43436</v>
      </c>
      <c r="AA95" s="232" t="n">
        <v>0.390277777777778</v>
      </c>
      <c r="AB95" s="233" t="n">
        <v>5</v>
      </c>
      <c r="AC95" s="233" t="n">
        <v>3.5</v>
      </c>
      <c r="AD95" s="234"/>
      <c r="AE95" s="234"/>
      <c r="AF95" s="235"/>
      <c r="AG95" s="235"/>
      <c r="AH95" s="234"/>
      <c r="AI95" s="221"/>
      <c r="AK95" s="0" t="n">
        <v>0.1275</v>
      </c>
      <c r="AL95" s="0" t="n">
        <v>0.179</v>
      </c>
      <c r="AW95" s="192" t="n">
        <f aca="false">IF(AV95&gt;0,AV95,IF(AU95&gt;0,AU95,IF(AT95&gt;0,AT95,IF(AS95&gt;0,AS95,IF(AR95&gt;0,AR95,IF(AQ95&gt;0,AQ95,IF(AP95&gt;0,AP95,IF(AO95&gt;0,AO95,IF(AN95&gt;0,AN95,IF(AM95&gt;0,AM95,IF(AL95&gt;0,AL95,IF(AK95&gt;0,AK95))))))))))))</f>
        <v>0.179</v>
      </c>
      <c r="AX95" s="219" t="n">
        <f aca="false">IF(AW95&gt;0,AW95*10/(BB95),"")</f>
        <v>1.2172</v>
      </c>
      <c r="AZ95" s="220" t="n">
        <f aca="false">AB95+AC95</f>
        <v>8.5</v>
      </c>
      <c r="BA95" s="192" t="n">
        <v>12.5</v>
      </c>
      <c r="BB95" s="192" t="n">
        <f aca="false">BA95/AZ95</f>
        <v>1.47058823529412</v>
      </c>
      <c r="BD95" s="0" t="str">
        <f aca="false">IF(BC95&gt;0,BC95/AZ95,"")</f>
        <v/>
      </c>
      <c r="BL95" s="16"/>
      <c r="BM95" s="136"/>
      <c r="BN95" s="221"/>
      <c r="BO95" s="221"/>
      <c r="BP95" s="221"/>
      <c r="BQ95" s="221"/>
      <c r="BR95" s="0" t="str">
        <f aca="false">IF(BQ95&gt;0,BQ95/BN95,"")</f>
        <v/>
      </c>
    </row>
    <row r="96" customFormat="false" ht="16" hidden="false" customHeight="false" outlineLevel="0" collapsed="false">
      <c r="A96" s="160" t="s">
        <v>336</v>
      </c>
      <c r="B96" s="16" t="str">
        <f aca="false">IF(OR(A96=A95,A96=A97),"same",".")</f>
        <v>.</v>
      </c>
      <c r="C96" s="222" t="s">
        <v>321</v>
      </c>
      <c r="D96" s="222" t="n">
        <v>166</v>
      </c>
      <c r="E96" s="160" t="s">
        <v>665</v>
      </c>
      <c r="F96" s="160" t="s">
        <v>666</v>
      </c>
      <c r="G96" s="17" t="n">
        <v>19</v>
      </c>
      <c r="H96" s="17" t="n">
        <v>7</v>
      </c>
      <c r="I96" s="17" t="n">
        <v>3</v>
      </c>
      <c r="J96" s="17" t="n">
        <v>2</v>
      </c>
      <c r="K96" s="17" t="n">
        <v>10</v>
      </c>
      <c r="L96" s="17" t="n">
        <v>9</v>
      </c>
      <c r="M96" s="148" t="s">
        <v>125</v>
      </c>
      <c r="N96" s="148" t="s">
        <v>126</v>
      </c>
      <c r="O96" s="148" t="s">
        <v>132</v>
      </c>
      <c r="P96" s="148" t="n">
        <v>4</v>
      </c>
      <c r="Q96" s="148" t="s">
        <v>133</v>
      </c>
      <c r="R96" s="149" t="s">
        <v>664</v>
      </c>
      <c r="S96" s="136"/>
      <c r="T96" s="136" t="n">
        <v>1</v>
      </c>
      <c r="U96" s="228" t="s">
        <v>686</v>
      </c>
      <c r="V96" s="138"/>
      <c r="W96" s="138"/>
      <c r="X96" s="138"/>
      <c r="Y96" s="138"/>
      <c r="Z96" s="224" t="n">
        <v>43436</v>
      </c>
      <c r="AA96" s="225" t="n">
        <v>0.0979166666666667</v>
      </c>
      <c r="AB96" s="226" t="n">
        <v>4</v>
      </c>
      <c r="AC96" s="226" t="n">
        <v>3</v>
      </c>
      <c r="AD96" s="217"/>
      <c r="AE96" s="217"/>
      <c r="AF96" s="218"/>
      <c r="AG96" s="218"/>
      <c r="AH96" s="217"/>
      <c r="AI96" s="136"/>
      <c r="AK96" s="0" t="n">
        <v>0.106666666666667</v>
      </c>
      <c r="AL96" s="0" t="n">
        <v>0.16</v>
      </c>
      <c r="AM96" s="0" t="n">
        <v>0.2243</v>
      </c>
      <c r="AW96" s="192" t="n">
        <f aca="false">IF(AV96&gt;0,AV96,IF(AU96&gt;0,AU96,IF(AT96&gt;0,AT96,IF(AS96&gt;0,AS96,IF(AR96&gt;0,AR96,IF(AQ96&gt;0,AQ96,IF(AP96&gt;0,AP96,IF(AO96&gt;0,AO96,IF(AN96&gt;0,AN96,IF(AM96&gt;0,AM96,IF(AL96&gt;0,AL96,IF(AK96&gt;0,AK96))))))))))))</f>
        <v>0.2243</v>
      </c>
      <c r="AX96" s="219" t="n">
        <f aca="false">IF(AW96&gt;0,AW96*10/(BB96),"")</f>
        <v>1.35353448275862</v>
      </c>
      <c r="AZ96" s="220" t="n">
        <f aca="false">AB96+AC96</f>
        <v>7</v>
      </c>
      <c r="BA96" s="227" t="n">
        <v>11.6</v>
      </c>
      <c r="BB96" s="192" t="n">
        <f aca="false">BA96/AZ96</f>
        <v>1.65714285714286</v>
      </c>
      <c r="BD96" s="0" t="str">
        <f aca="false">IF(BC96&gt;0,BC96/AZ96,"")</f>
        <v/>
      </c>
      <c r="BL96" s="16"/>
      <c r="BM96" s="136"/>
      <c r="BN96" s="221"/>
      <c r="BO96" s="221"/>
      <c r="BP96" s="221"/>
      <c r="BQ96" s="221"/>
      <c r="BR96" s="0" t="str">
        <f aca="false">IF(BQ96&gt;0,BQ96/BN96,"")</f>
        <v/>
      </c>
    </row>
    <row r="97" customFormat="false" ht="16" hidden="false" customHeight="false" outlineLevel="0" collapsed="false">
      <c r="A97" s="160" t="s">
        <v>357</v>
      </c>
      <c r="B97" s="16" t="str">
        <f aca="false">IF(OR(A97=A96,A97=A98),"same",".")</f>
        <v>.</v>
      </c>
      <c r="C97" s="222" t="s">
        <v>331</v>
      </c>
      <c r="D97" s="222" t="n">
        <v>174</v>
      </c>
      <c r="E97" s="160" t="s">
        <v>665</v>
      </c>
      <c r="F97" s="160" t="s">
        <v>666</v>
      </c>
      <c r="G97" s="17" t="n">
        <v>20</v>
      </c>
      <c r="H97" s="17" t="n">
        <v>5</v>
      </c>
      <c r="I97" s="17" t="n">
        <v>3</v>
      </c>
      <c r="J97" s="17" t="n">
        <v>2</v>
      </c>
      <c r="K97" s="17" t="n">
        <v>9</v>
      </c>
      <c r="L97" s="17" t="n">
        <v>14</v>
      </c>
      <c r="M97" s="148" t="s">
        <v>125</v>
      </c>
      <c r="N97" s="148" t="s">
        <v>131</v>
      </c>
      <c r="O97" s="148" t="s">
        <v>132</v>
      </c>
      <c r="P97" s="148" t="n">
        <v>4</v>
      </c>
      <c r="Q97" s="148" t="s">
        <v>133</v>
      </c>
      <c r="R97" s="149" t="s">
        <v>673</v>
      </c>
      <c r="S97" s="152"/>
      <c r="T97" s="136" t="n">
        <v>1</v>
      </c>
      <c r="U97" s="228" t="s">
        <v>687</v>
      </c>
      <c r="V97" s="161"/>
      <c r="W97" s="138"/>
      <c r="X97" s="138"/>
      <c r="Y97" s="138"/>
      <c r="Z97" s="224" t="n">
        <v>43436</v>
      </c>
      <c r="AA97" s="225" t="n">
        <v>0.753472222222222</v>
      </c>
      <c r="AB97" s="226" t="n">
        <v>4</v>
      </c>
      <c r="AC97" s="226" t="n">
        <v>4</v>
      </c>
      <c r="AD97" s="234"/>
      <c r="AE97" s="217"/>
      <c r="AF97" s="218"/>
      <c r="AG97" s="218"/>
      <c r="AH97" s="217"/>
      <c r="AI97" s="136"/>
      <c r="AK97" s="0" t="n">
        <v>0.15</v>
      </c>
      <c r="AL97" s="0" t="n">
        <v>0.214285714285714</v>
      </c>
      <c r="AM97" s="0" t="n">
        <v>0.210714285714286</v>
      </c>
      <c r="AW97" s="192" t="n">
        <f aca="false">IF(AV97&gt;0,AV97,IF(AU97&gt;0,AU97,IF(AT97&gt;0,AT97,IF(AS97&gt;0,AS97,IF(AR97&gt;0,AR97,IF(AQ97&gt;0,AQ97,IF(AP97&gt;0,AP97,IF(AO97&gt;0,AO97,IF(AN97&gt;0,AN97,IF(AM97&gt;0,AM97,IF(AL97&gt;0,AL97,IF(AK97&gt;0,AK97))))))))))))</f>
        <v>0.210714285714286</v>
      </c>
      <c r="AX97" s="219" t="n">
        <f aca="false">IF(AW97&gt;0,AW97*10/(BB97),"")</f>
        <v>1.06019766397125</v>
      </c>
      <c r="AZ97" s="220" t="n">
        <f aca="false">AB97+AC97</f>
        <v>8</v>
      </c>
      <c r="BA97" s="227" t="n">
        <v>15.9</v>
      </c>
      <c r="BB97" s="192" t="n">
        <f aca="false">BA97/AZ97</f>
        <v>1.9875</v>
      </c>
      <c r="BD97" s="0" t="str">
        <f aca="false">IF(BC97&gt;0,BC97/AZ97,"")</f>
        <v/>
      </c>
      <c r="BL97" s="16"/>
      <c r="BM97" s="136"/>
      <c r="BN97" s="221"/>
      <c r="BO97" s="221"/>
      <c r="BP97" s="221"/>
      <c r="BQ97" s="221"/>
      <c r="BR97" s="0" t="str">
        <f aca="false">IF(BQ97&gt;0,BQ97/BN97,"")</f>
        <v/>
      </c>
    </row>
    <row r="98" customFormat="false" ht="16" hidden="false" customHeight="false" outlineLevel="0" collapsed="false">
      <c r="A98" s="16" t="s">
        <v>334</v>
      </c>
      <c r="B98" s="16" t="str">
        <f aca="false">IF(OR(A98=A97,A98=A99),"same",".")</f>
        <v>.</v>
      </c>
      <c r="C98" s="164" t="s">
        <v>334</v>
      </c>
      <c r="D98" s="17" t="n">
        <v>178</v>
      </c>
      <c r="E98" s="16"/>
      <c r="F98" s="16"/>
      <c r="G98" s="17" t="n">
        <v>20</v>
      </c>
      <c r="H98" s="17" t="n">
        <v>13</v>
      </c>
      <c r="I98" s="17" t="n">
        <v>3</v>
      </c>
      <c r="J98" s="17" t="n">
        <v>2</v>
      </c>
      <c r="K98" s="17" t="n">
        <v>12</v>
      </c>
      <c r="L98" s="17" t="n">
        <v>13</v>
      </c>
      <c r="M98" s="148" t="s">
        <v>125</v>
      </c>
      <c r="N98" s="148" t="s">
        <v>131</v>
      </c>
      <c r="O98" s="148" t="s">
        <v>132</v>
      </c>
      <c r="P98" s="148" t="n">
        <v>4</v>
      </c>
      <c r="Q98" s="148" t="s">
        <v>133</v>
      </c>
      <c r="R98" s="149" t="s">
        <v>664</v>
      </c>
      <c r="S98" s="136"/>
      <c r="T98" s="136"/>
      <c r="U98" s="138"/>
      <c r="V98" s="138"/>
      <c r="W98" s="138"/>
      <c r="X98" s="138"/>
      <c r="Y98" s="138"/>
      <c r="Z98" s="150" t="n">
        <v>43436</v>
      </c>
      <c r="AA98" s="215" t="n">
        <v>0.0951388888888889</v>
      </c>
      <c r="AB98" s="216" t="n">
        <v>4</v>
      </c>
      <c r="AC98" s="216" t="n">
        <v>4</v>
      </c>
      <c r="AD98" s="217"/>
      <c r="AE98" s="217"/>
      <c r="AF98" s="218"/>
      <c r="AG98" s="218"/>
      <c r="AH98" s="217"/>
      <c r="AI98" s="136"/>
      <c r="AK98" s="0" t="n">
        <v>0.06</v>
      </c>
      <c r="AL98" s="0" t="n">
        <v>0.165714285714286</v>
      </c>
      <c r="AM98" s="0" t="n">
        <v>0.128333333333333</v>
      </c>
      <c r="AW98" s="192" t="n">
        <f aca="false">IF(AV98&gt;0,AV98,IF(AU98&gt;0,AU98,IF(AT98&gt;0,AT98,IF(AS98&gt;0,AS98,IF(AR98&gt;0,AR98,IF(AQ98&gt;0,AQ98,IF(AP98&gt;0,AP98,IF(AO98&gt;0,AO98,IF(AN98&gt;0,AN98,IF(AM98&gt;0,AM98,IF(AL98&gt;0,AL98,IF(AK98&gt;0,AK98))))))))))))</f>
        <v>0.128333333333333</v>
      </c>
      <c r="AX98" s="219" t="n">
        <f aca="false">IF(AW98&gt;0,AW98*10/(BB98),"")</f>
        <v>1.01650165016502</v>
      </c>
      <c r="AZ98" s="220" t="n">
        <f aca="false">AB98+AC98</f>
        <v>8</v>
      </c>
      <c r="BA98" s="220" t="n">
        <v>10.1</v>
      </c>
      <c r="BB98" s="192" t="n">
        <f aca="false">BA98/AZ98</f>
        <v>1.2625</v>
      </c>
      <c r="BD98" s="0" t="str">
        <f aca="false">IF(BC98&gt;0,BC98/AZ98,"")</f>
        <v/>
      </c>
      <c r="BL98" s="16"/>
      <c r="BM98" s="136"/>
      <c r="BN98" s="221"/>
      <c r="BO98" s="221"/>
      <c r="BP98" s="221"/>
      <c r="BQ98" s="221"/>
      <c r="BR98" s="0" t="str">
        <f aca="false">IF(BQ98&gt;0,BQ98/BN98,"")</f>
        <v/>
      </c>
    </row>
    <row r="99" customFormat="false" ht="16" hidden="false" customHeight="false" outlineLevel="0" collapsed="false">
      <c r="A99" s="16" t="s">
        <v>335</v>
      </c>
      <c r="B99" s="16" t="str">
        <f aca="false">IF(OR(A99=A98,A99=A100),"same",".")</f>
        <v>.</v>
      </c>
      <c r="C99" s="164" t="s">
        <v>335</v>
      </c>
      <c r="D99" s="17" t="n">
        <v>179</v>
      </c>
      <c r="E99" s="16"/>
      <c r="F99" s="16"/>
      <c r="G99" s="17" t="n">
        <v>20</v>
      </c>
      <c r="H99" s="17" t="n">
        <v>15</v>
      </c>
      <c r="I99" s="17" t="n">
        <v>3</v>
      </c>
      <c r="J99" s="17" t="n">
        <v>2</v>
      </c>
      <c r="K99" s="17" t="n">
        <v>12</v>
      </c>
      <c r="L99" s="17" t="n">
        <v>15</v>
      </c>
      <c r="M99" s="148" t="s">
        <v>125</v>
      </c>
      <c r="N99" s="148" t="s">
        <v>126</v>
      </c>
      <c r="O99" s="148" t="s">
        <v>132</v>
      </c>
      <c r="P99" s="148" t="n">
        <v>4</v>
      </c>
      <c r="Q99" s="148" t="s">
        <v>133</v>
      </c>
      <c r="R99" s="149" t="s">
        <v>672</v>
      </c>
      <c r="S99" s="136"/>
      <c r="T99" s="136" t="n">
        <v>1</v>
      </c>
      <c r="U99" s="223"/>
      <c r="V99" s="223"/>
      <c r="W99" s="223"/>
      <c r="X99" s="223" t="s">
        <v>679</v>
      </c>
      <c r="Y99" s="223" t="s">
        <v>336</v>
      </c>
      <c r="Z99" s="150" t="n">
        <v>43436</v>
      </c>
      <c r="AA99" s="215" t="n">
        <v>0.172222222222222</v>
      </c>
      <c r="AB99" s="216" t="n">
        <v>4</v>
      </c>
      <c r="AC99" s="216" t="n">
        <v>3</v>
      </c>
      <c r="AD99" s="217"/>
      <c r="AE99" s="217"/>
      <c r="AF99" s="218"/>
      <c r="AG99" s="218"/>
      <c r="AH99" s="217"/>
      <c r="AI99" s="136"/>
      <c r="AK99" s="0" t="n">
        <v>0.146666666666667</v>
      </c>
      <c r="AL99" s="0" t="n">
        <v>0.23</v>
      </c>
      <c r="AM99" s="0" t="n">
        <v>0.215</v>
      </c>
      <c r="AW99" s="192" t="n">
        <f aca="false">IF(AV99&gt;0,AV99,IF(AU99&gt;0,AU99,IF(AT99&gt;0,AT99,IF(AS99&gt;0,AS99,IF(AR99&gt;0,AR99,IF(AQ99&gt;0,AQ99,IF(AP99&gt;0,AP99,IF(AO99&gt;0,AO99,IF(AN99&gt;0,AN99,IF(AM99&gt;0,AM99,IF(AL99&gt;0,AL99,IF(AK99&gt;0,AK99))))))))))))</f>
        <v>0.215</v>
      </c>
      <c r="AX99" s="219" t="n">
        <f aca="false">IF(AW99&gt;0,AW99*10/(BB99),"")</f>
        <v>1.16666666666667</v>
      </c>
      <c r="AZ99" s="220" t="n">
        <f aca="false">AB99+AC99</f>
        <v>7</v>
      </c>
      <c r="BA99" s="220" t="n">
        <v>12.9</v>
      </c>
      <c r="BB99" s="192" t="n">
        <f aca="false">BA99/AZ99</f>
        <v>1.84285714285714</v>
      </c>
      <c r="BD99" s="0" t="str">
        <f aca="false">IF(BC99&gt;0,BC99/AZ99,"")</f>
        <v/>
      </c>
      <c r="BL99" s="16"/>
      <c r="BM99" s="136"/>
      <c r="BN99" s="221"/>
      <c r="BO99" s="221"/>
      <c r="BP99" s="221"/>
      <c r="BQ99" s="221"/>
      <c r="BR99" s="0" t="str">
        <f aca="false">IF(BQ99&gt;0,BQ99/BN99,"")</f>
        <v/>
      </c>
    </row>
    <row r="100" customFormat="false" ht="16" hidden="false" customHeight="false" outlineLevel="0" collapsed="false">
      <c r="A100" s="16" t="s">
        <v>337</v>
      </c>
      <c r="B100" s="16" t="str">
        <f aca="false">IF(OR(A100=A99,A100=A101),"same",".")</f>
        <v>.</v>
      </c>
      <c r="C100" s="164" t="s">
        <v>337</v>
      </c>
      <c r="D100" s="17" t="n">
        <v>180</v>
      </c>
      <c r="E100" s="16"/>
      <c r="F100" s="16"/>
      <c r="G100" s="17" t="n">
        <v>20</v>
      </c>
      <c r="H100" s="17" t="n">
        <v>17</v>
      </c>
      <c r="I100" s="17" t="n">
        <v>3</v>
      </c>
      <c r="J100" s="17" t="n">
        <v>2</v>
      </c>
      <c r="K100" s="17" t="n">
        <v>13</v>
      </c>
      <c r="L100" s="17" t="n">
        <v>14</v>
      </c>
      <c r="M100" s="148" t="s">
        <v>125</v>
      </c>
      <c r="N100" s="148" t="s">
        <v>126</v>
      </c>
      <c r="O100" s="148" t="s">
        <v>132</v>
      </c>
      <c r="P100" s="148" t="n">
        <v>4</v>
      </c>
      <c r="Q100" s="148" t="s">
        <v>133</v>
      </c>
      <c r="R100" s="149" t="s">
        <v>676</v>
      </c>
      <c r="S100" s="136"/>
      <c r="T100" s="136"/>
      <c r="U100" s="138"/>
      <c r="V100" s="138"/>
      <c r="W100" s="138"/>
      <c r="X100" s="138"/>
      <c r="Y100" s="138"/>
      <c r="Z100" s="150" t="n">
        <v>43436</v>
      </c>
      <c r="AA100" s="215" t="n">
        <v>0.920138888888889</v>
      </c>
      <c r="AB100" s="216" t="n">
        <v>4</v>
      </c>
      <c r="AC100" s="216" t="n">
        <v>3</v>
      </c>
      <c r="AD100" s="217"/>
      <c r="AE100" s="217"/>
      <c r="AF100" s="218"/>
      <c r="AG100" s="218"/>
      <c r="AH100" s="217"/>
      <c r="AI100" s="136"/>
      <c r="AK100" s="0" t="n">
        <v>0.0766666666666667</v>
      </c>
      <c r="AL100" s="0" t="n">
        <v>0.1725</v>
      </c>
      <c r="AM100" s="0" t="n">
        <v>0.13875</v>
      </c>
      <c r="AW100" s="192" t="n">
        <f aca="false">IF(AV100&gt;0,AV100,IF(AU100&gt;0,AU100,IF(AT100&gt;0,AT100,IF(AS100&gt;0,AS100,IF(AR100&gt;0,AR100,IF(AQ100&gt;0,AQ100,IF(AP100&gt;0,AP100,IF(AO100&gt;0,AO100,IF(AN100&gt;0,AN100,IF(AM100&gt;0,AM100,IF(AL100&gt;0,AL100,IF(AK100&gt;0,AK100))))))))))))</f>
        <v>0.13875</v>
      </c>
      <c r="AX100" s="219" t="n">
        <f aca="false">IF(AW100&gt;0,AW100*10/(BB100),"")</f>
        <v>0.942961165048544</v>
      </c>
      <c r="AZ100" s="220" t="n">
        <f aca="false">AB100+AC100</f>
        <v>7</v>
      </c>
      <c r="BA100" s="192" t="n">
        <v>10.3</v>
      </c>
      <c r="BB100" s="192" t="n">
        <f aca="false">BA100/AZ100</f>
        <v>1.47142857142857</v>
      </c>
      <c r="BD100" s="0" t="str">
        <f aca="false">IF(BC100&gt;0,BC100/AZ100,"")</f>
        <v/>
      </c>
      <c r="BL100" s="16"/>
      <c r="BM100" s="136"/>
      <c r="BN100" s="221"/>
      <c r="BO100" s="221"/>
      <c r="BP100" s="221"/>
      <c r="BQ100" s="221"/>
      <c r="BR100" s="0" t="str">
        <f aca="false">IF(BQ100&gt;0,BQ100/BN100,"")</f>
        <v/>
      </c>
    </row>
    <row r="101" customFormat="false" ht="16" hidden="false" customHeight="false" outlineLevel="0" collapsed="false">
      <c r="A101" s="16" t="s">
        <v>339</v>
      </c>
      <c r="B101" s="16" t="str">
        <f aca="false">IF(OR(A101=A100,A101=A102),"same",".")</f>
        <v>.</v>
      </c>
      <c r="C101" s="164" t="s">
        <v>339</v>
      </c>
      <c r="D101" s="17" t="n">
        <v>182</v>
      </c>
      <c r="E101" s="16"/>
      <c r="F101" s="16"/>
      <c r="G101" s="17" t="n">
        <v>21</v>
      </c>
      <c r="H101" s="17" t="n">
        <v>3</v>
      </c>
      <c r="I101" s="17" t="n">
        <v>3</v>
      </c>
      <c r="J101" s="17" t="n">
        <v>2</v>
      </c>
      <c r="K101" s="17" t="n">
        <v>6</v>
      </c>
      <c r="L101" s="17" t="n">
        <v>13</v>
      </c>
      <c r="M101" s="148" t="s">
        <v>125</v>
      </c>
      <c r="N101" s="148" t="s">
        <v>131</v>
      </c>
      <c r="O101" s="148" t="s">
        <v>132</v>
      </c>
      <c r="P101" s="148" t="n">
        <v>4</v>
      </c>
      <c r="Q101" s="148" t="s">
        <v>133</v>
      </c>
      <c r="R101" s="149" t="s">
        <v>676</v>
      </c>
      <c r="S101" s="136"/>
      <c r="T101" s="136"/>
      <c r="U101" s="138"/>
      <c r="V101" s="138"/>
      <c r="W101" s="138"/>
      <c r="X101" s="138"/>
      <c r="Y101" s="138"/>
      <c r="Z101" s="150" t="n">
        <v>43436</v>
      </c>
      <c r="AA101" s="215" t="n">
        <v>0.923611111111111</v>
      </c>
      <c r="AB101" s="216" t="n">
        <v>5</v>
      </c>
      <c r="AC101" s="216" t="n">
        <v>2</v>
      </c>
      <c r="AD101" s="217"/>
      <c r="AE101" s="217"/>
      <c r="AF101" s="218"/>
      <c r="AG101" s="218"/>
      <c r="AH101" s="217"/>
      <c r="AI101" s="136"/>
      <c r="AK101" s="0" t="n">
        <v>0.137142857142857</v>
      </c>
      <c r="AL101" s="0" t="n">
        <v>0.255454545454545</v>
      </c>
      <c r="AM101" s="0" t="n">
        <v>0.318</v>
      </c>
      <c r="AW101" s="192" t="n">
        <f aca="false">IF(AV101&gt;0,AV101,IF(AU101&gt;0,AU101,IF(AT101&gt;0,AT101,IF(AS101&gt;0,AS101,IF(AR101&gt;0,AR101,IF(AQ101&gt;0,AQ101,IF(AP101&gt;0,AP101,IF(AO101&gt;0,AO101,IF(AN101&gt;0,AN101,IF(AM101&gt;0,AM101,IF(AL101&gt;0,AL101,IF(AK101&gt;0,AK101))))))))))))</f>
        <v>0.318</v>
      </c>
      <c r="AX101" s="219" t="n">
        <f aca="false">IF(AW101&gt;0,AW101*10/(BB101),"")</f>
        <v>1.25940594059406</v>
      </c>
      <c r="AZ101" s="220" t="n">
        <v>8</v>
      </c>
      <c r="BA101" s="192" t="n">
        <v>20.2</v>
      </c>
      <c r="BB101" s="192" t="n">
        <f aca="false">BA101/AZ101</f>
        <v>2.525</v>
      </c>
      <c r="BD101" s="0" t="str">
        <f aca="false">IF(BC101&gt;0,BC101/AZ101,"")</f>
        <v/>
      </c>
      <c r="BL101" s="16"/>
      <c r="BM101" s="136"/>
      <c r="BN101" s="221"/>
      <c r="BO101" s="221"/>
      <c r="BP101" s="221"/>
      <c r="BQ101" s="221"/>
      <c r="BR101" s="0" t="str">
        <f aca="false">IF(BQ101&gt;0,BQ101/BN101,"")</f>
        <v/>
      </c>
    </row>
    <row r="102" customFormat="false" ht="16" hidden="false" customHeight="false" outlineLevel="0" collapsed="false">
      <c r="A102" s="16" t="s">
        <v>363</v>
      </c>
      <c r="B102" s="16" t="str">
        <f aca="false">IF(OR(A102=A101,A102=A103),"same",".")</f>
        <v>.</v>
      </c>
      <c r="C102" s="164" t="s">
        <v>363</v>
      </c>
      <c r="D102" s="17" t="n">
        <v>205</v>
      </c>
      <c r="E102" s="16"/>
      <c r="F102" s="16"/>
      <c r="G102" s="17" t="n">
        <v>23</v>
      </c>
      <c r="H102" s="17" t="n">
        <v>13</v>
      </c>
      <c r="I102" s="17" t="n">
        <v>3</v>
      </c>
      <c r="J102" s="17" t="n">
        <v>2</v>
      </c>
      <c r="K102" s="17" t="n">
        <v>2</v>
      </c>
      <c r="L102" s="17" t="n">
        <v>7</v>
      </c>
      <c r="M102" s="148" t="s">
        <v>125</v>
      </c>
      <c r="N102" s="148" t="s">
        <v>126</v>
      </c>
      <c r="O102" s="148" t="s">
        <v>132</v>
      </c>
      <c r="P102" s="148" t="n">
        <v>4</v>
      </c>
      <c r="Q102" s="148" t="s">
        <v>133</v>
      </c>
      <c r="R102" s="149" t="s">
        <v>673</v>
      </c>
      <c r="S102" s="136"/>
      <c r="T102" s="221"/>
      <c r="U102" s="179"/>
      <c r="V102" s="138"/>
      <c r="W102" s="138"/>
      <c r="X102" s="138"/>
      <c r="Y102" s="138"/>
      <c r="Z102" s="150" t="n">
        <v>43436</v>
      </c>
      <c r="AA102" s="215" t="n">
        <v>0.755555555555556</v>
      </c>
      <c r="AB102" s="216" t="n">
        <v>4</v>
      </c>
      <c r="AC102" s="216" t="n">
        <v>3</v>
      </c>
      <c r="AD102" s="217"/>
      <c r="AE102" s="217"/>
      <c r="AF102" s="218"/>
      <c r="AG102" s="218"/>
      <c r="AH102" s="217"/>
      <c r="AI102" s="136"/>
      <c r="AK102" s="0" t="n">
        <v>0.094</v>
      </c>
      <c r="AL102" s="0" t="n">
        <v>0.234285714285714</v>
      </c>
      <c r="AM102" s="0" t="n">
        <v>0.224285714285714</v>
      </c>
      <c r="AW102" s="192" t="n">
        <f aca="false">IF(AV102&gt;0,AV102,IF(AU102&gt;0,AU102,IF(AT102&gt;0,AT102,IF(AS102&gt;0,AS102,IF(AR102&gt;0,AR102,IF(AQ102&gt;0,AQ102,IF(AP102&gt;0,AP102,IF(AO102&gt;0,AO102,IF(AN102&gt;0,AN102,IF(AM102&gt;0,AM102,IF(AL102&gt;0,AL102,IF(AK102&gt;0,AK102))))))))))))</f>
        <v>0.224285714285714</v>
      </c>
      <c r="AX102" s="219" t="n">
        <f aca="false">IF(AW102&gt;0,AW102*10/(BB102),"")</f>
        <v>1.13768115942029</v>
      </c>
      <c r="AZ102" s="220" t="n">
        <f aca="false">AB102+AC102</f>
        <v>7</v>
      </c>
      <c r="BA102" s="192" t="n">
        <v>13.8</v>
      </c>
      <c r="BB102" s="192" t="n">
        <f aca="false">BA102/AZ102</f>
        <v>1.97142857142857</v>
      </c>
      <c r="BD102" s="0" t="str">
        <f aca="false">IF(BC102&gt;0,BC102/AZ102,"")</f>
        <v/>
      </c>
      <c r="BL102" s="16"/>
      <c r="BM102" s="136"/>
      <c r="BN102" s="221"/>
      <c r="BO102" s="221"/>
      <c r="BP102" s="221"/>
      <c r="BQ102" s="221"/>
      <c r="BR102" s="0" t="str">
        <f aca="false">IF(BQ102&gt;0,BQ102/BN102,"")</f>
        <v/>
      </c>
    </row>
    <row r="103" customFormat="false" ht="16" hidden="false" customHeight="false" outlineLevel="0" collapsed="false">
      <c r="A103" s="16" t="s">
        <v>366</v>
      </c>
      <c r="B103" s="16" t="str">
        <f aca="false">IF(OR(A103=A102,A103=A104),"same",".")</f>
        <v>.</v>
      </c>
      <c r="C103" s="164" t="s">
        <v>366</v>
      </c>
      <c r="D103" s="17" t="n">
        <v>208</v>
      </c>
      <c r="E103" s="16"/>
      <c r="F103" s="16"/>
      <c r="G103" s="17" t="n">
        <v>24</v>
      </c>
      <c r="H103" s="17" t="n">
        <v>1</v>
      </c>
      <c r="I103" s="17" t="n">
        <v>3</v>
      </c>
      <c r="J103" s="17" t="n">
        <v>2</v>
      </c>
      <c r="K103" s="17" t="n">
        <v>6</v>
      </c>
      <c r="L103" s="17" t="n">
        <v>3</v>
      </c>
      <c r="M103" s="148" t="s">
        <v>125</v>
      </c>
      <c r="N103" s="148" t="s">
        <v>131</v>
      </c>
      <c r="O103" s="148" t="s">
        <v>132</v>
      </c>
      <c r="P103" s="148" t="n">
        <v>4</v>
      </c>
      <c r="Q103" s="148" t="s">
        <v>133</v>
      </c>
      <c r="R103" s="149" t="s">
        <v>674</v>
      </c>
      <c r="S103" s="136"/>
      <c r="T103" s="136" t="n">
        <v>1</v>
      </c>
      <c r="U103" s="223"/>
      <c r="V103" s="223"/>
      <c r="W103" s="223"/>
      <c r="X103" s="223" t="s">
        <v>679</v>
      </c>
      <c r="Y103" s="223" t="s">
        <v>338</v>
      </c>
      <c r="Z103" s="150" t="n">
        <v>43436</v>
      </c>
      <c r="AA103" s="215" t="n">
        <v>0.394444444444444</v>
      </c>
      <c r="AB103" s="216" t="n">
        <v>5</v>
      </c>
      <c r="AC103" s="216" t="n">
        <v>4</v>
      </c>
      <c r="AD103" s="217"/>
      <c r="AE103" s="217"/>
      <c r="AF103" s="218"/>
      <c r="AG103" s="218"/>
      <c r="AH103" s="217"/>
      <c r="AI103" s="136"/>
      <c r="AK103" s="0" t="n">
        <v>0.125</v>
      </c>
      <c r="AL103" s="0" t="n">
        <v>0.133333333333333</v>
      </c>
      <c r="AW103" s="192" t="n">
        <f aca="false">IF(AV103&gt;0,AV103,IF(AU103&gt;0,AU103,IF(AT103&gt;0,AT103,IF(AS103&gt;0,AS103,IF(AR103&gt;0,AR103,IF(AQ103&gt;0,AQ103,IF(AP103&gt;0,AP103,IF(AO103&gt;0,AO103,IF(AN103&gt;0,AN103,IF(AM103&gt;0,AM103,IF(AL103&gt;0,AL103,IF(AK103&gt;0,AK103))))))))))))</f>
        <v>0.133333333333333</v>
      </c>
      <c r="AX103" s="219" t="n">
        <f aca="false">IF(AW103&gt;0,AW103*10/(BB103),"")</f>
        <v>0.916030534351145</v>
      </c>
      <c r="AZ103" s="220" t="n">
        <f aca="false">AB103+AC103</f>
        <v>9</v>
      </c>
      <c r="BA103" s="192" t="n">
        <v>13.1</v>
      </c>
      <c r="BB103" s="192" t="n">
        <f aca="false">BA103/AZ103</f>
        <v>1.45555555555556</v>
      </c>
      <c r="BD103" s="0" t="str">
        <f aca="false">IF(BC103&gt;0,BC103/AZ103,"")</f>
        <v/>
      </c>
      <c r="BL103" s="16"/>
      <c r="BM103" s="136"/>
      <c r="BN103" s="221"/>
      <c r="BO103" s="221"/>
      <c r="BP103" s="221"/>
      <c r="BQ103" s="221"/>
      <c r="BR103" s="0" t="str">
        <f aca="false">IF(BQ103&gt;0,BQ103/BN103,"")</f>
        <v/>
      </c>
    </row>
    <row r="104" customFormat="false" ht="16" hidden="false" customHeight="false" outlineLevel="0" collapsed="false">
      <c r="A104" s="16" t="s">
        <v>379</v>
      </c>
      <c r="B104" s="16" t="str">
        <f aca="false">IF(OR(A104=A103,A104=A105),"same",".")</f>
        <v>.</v>
      </c>
      <c r="C104" s="164" t="s">
        <v>379</v>
      </c>
      <c r="D104" s="17" t="n">
        <v>220</v>
      </c>
      <c r="E104" s="16"/>
      <c r="F104" s="16"/>
      <c r="G104" s="17" t="n">
        <v>25</v>
      </c>
      <c r="H104" s="17" t="n">
        <v>7</v>
      </c>
      <c r="I104" s="17" t="n">
        <v>4</v>
      </c>
      <c r="J104" s="17" t="n">
        <v>2</v>
      </c>
      <c r="K104" s="17" t="n">
        <v>10</v>
      </c>
      <c r="L104" s="17" t="n">
        <v>19</v>
      </c>
      <c r="M104" s="148" t="s">
        <v>125</v>
      </c>
      <c r="N104" s="148" t="s">
        <v>126</v>
      </c>
      <c r="O104" s="148" t="s">
        <v>132</v>
      </c>
      <c r="P104" s="148" t="n">
        <v>4</v>
      </c>
      <c r="Q104" s="148" t="s">
        <v>133</v>
      </c>
      <c r="R104" s="149" t="s">
        <v>676</v>
      </c>
      <c r="S104" s="136"/>
      <c r="T104" s="136"/>
      <c r="U104" s="138"/>
      <c r="V104" s="138"/>
      <c r="W104" s="138"/>
      <c r="X104" s="138"/>
      <c r="Y104" s="138"/>
      <c r="Z104" s="150" t="n">
        <v>43436</v>
      </c>
      <c r="AA104" s="215" t="n">
        <v>0.927083333333333</v>
      </c>
      <c r="AB104" s="216" t="n">
        <v>4</v>
      </c>
      <c r="AC104" s="216" t="n">
        <v>3</v>
      </c>
      <c r="AD104" s="217"/>
      <c r="AE104" s="217"/>
      <c r="AF104" s="218"/>
      <c r="AG104" s="218"/>
      <c r="AH104" s="217"/>
      <c r="AI104" s="136"/>
      <c r="AK104" s="0" t="n">
        <v>0.08</v>
      </c>
      <c r="AL104" s="0" t="n">
        <v>0.1275</v>
      </c>
      <c r="AM104" s="0" t="n">
        <v>0.1225</v>
      </c>
      <c r="AW104" s="192" t="n">
        <f aca="false">IF(AV104&gt;0,AV104,IF(AU104&gt;0,AU104,IF(AT104&gt;0,AT104,IF(AS104&gt;0,AS104,IF(AR104&gt;0,AR104,IF(AQ104&gt;0,AQ104,IF(AP104&gt;0,AP104,IF(AO104&gt;0,AO104,IF(AN104&gt;0,AN104,IF(AM104&gt;0,AM104,IF(AL104&gt;0,AL104,IF(AK104&gt;0,AK104))))))))))))</f>
        <v>0.1225</v>
      </c>
      <c r="AX104" s="219" t="n">
        <f aca="false">IF(AW104&gt;0,AW104*10/(BB104),"")</f>
        <v>0.932065217391304</v>
      </c>
      <c r="AZ104" s="220" t="n">
        <f aca="false">AB104+AC104</f>
        <v>7</v>
      </c>
      <c r="BA104" s="192" t="n">
        <v>9.2</v>
      </c>
      <c r="BB104" s="192" t="n">
        <f aca="false">BA104/AZ104</f>
        <v>1.31428571428571</v>
      </c>
      <c r="BD104" s="0" t="str">
        <f aca="false">IF(BC104&gt;0,BC104/AZ104,"")</f>
        <v/>
      </c>
      <c r="BL104" s="16"/>
      <c r="BM104" s="136"/>
      <c r="BN104" s="221"/>
      <c r="BO104" s="221"/>
      <c r="BP104" s="221"/>
      <c r="BQ104" s="221"/>
      <c r="BR104" s="0" t="str">
        <f aca="false">IF(BQ104&gt;0,BQ104/BN104,"")</f>
        <v/>
      </c>
    </row>
    <row r="105" customFormat="false" ht="16" hidden="false" customHeight="false" outlineLevel="0" collapsed="false">
      <c r="A105" s="16" t="s">
        <v>385</v>
      </c>
      <c r="B105" s="16" t="str">
        <f aca="false">IF(OR(A105=A104,A105=A106),"same",".")</f>
        <v>.</v>
      </c>
      <c r="C105" s="164" t="s">
        <v>385</v>
      </c>
      <c r="D105" s="17" t="n">
        <v>226</v>
      </c>
      <c r="E105" s="16"/>
      <c r="F105" s="16"/>
      <c r="G105" s="17" t="n">
        <v>26</v>
      </c>
      <c r="H105" s="17" t="n">
        <v>1</v>
      </c>
      <c r="I105" s="17" t="n">
        <v>4</v>
      </c>
      <c r="J105" s="17" t="n">
        <v>2</v>
      </c>
      <c r="K105" s="17" t="n">
        <v>8</v>
      </c>
      <c r="L105" s="17" t="n">
        <v>23</v>
      </c>
      <c r="M105" s="148" t="s">
        <v>125</v>
      </c>
      <c r="N105" s="148" t="s">
        <v>126</v>
      </c>
      <c r="O105" s="148" t="s">
        <v>132</v>
      </c>
      <c r="P105" s="148" t="n">
        <v>4</v>
      </c>
      <c r="Q105" s="148" t="s">
        <v>133</v>
      </c>
      <c r="R105" s="149" t="s">
        <v>672</v>
      </c>
      <c r="S105" s="136"/>
      <c r="T105" s="136" t="n">
        <v>1</v>
      </c>
      <c r="U105" s="223"/>
      <c r="V105" s="223"/>
      <c r="W105" s="223"/>
      <c r="X105" s="223" t="s">
        <v>679</v>
      </c>
      <c r="Y105" s="223" t="s">
        <v>374</v>
      </c>
      <c r="Z105" s="150" t="n">
        <v>43436</v>
      </c>
      <c r="AA105" s="215" t="n">
        <v>0.175694444444444</v>
      </c>
      <c r="AB105" s="216" t="n">
        <v>4</v>
      </c>
      <c r="AC105" s="216" t="n">
        <v>3.5</v>
      </c>
      <c r="AD105" s="217"/>
      <c r="AE105" s="217"/>
      <c r="AF105" s="218"/>
      <c r="AG105" s="218"/>
      <c r="AH105" s="217"/>
      <c r="AI105" s="136"/>
      <c r="AK105" s="0" t="n">
        <v>0.163333333333333</v>
      </c>
      <c r="AL105" s="0" t="n">
        <v>0.28</v>
      </c>
      <c r="AM105" s="0" t="n">
        <v>0.3675</v>
      </c>
      <c r="AW105" s="192" t="n">
        <f aca="false">IF(AV105&gt;0,AV105,IF(AU105&gt;0,AU105,IF(AT105&gt;0,AT105,IF(AS105&gt;0,AS105,IF(AR105&gt;0,AR105,IF(AQ105&gt;0,AQ105,IF(AP105&gt;0,AP105,IF(AO105&gt;0,AO105,IF(AN105&gt;0,AN105,IF(AM105&gt;0,AM105,IF(AL105&gt;0,AL105,IF(AK105&gt;0,AK105))))))))))))</f>
        <v>0.3675</v>
      </c>
      <c r="AX105" s="219" t="n">
        <f aca="false">IF(AW105&gt;0,AW105*10/(BB105),"")</f>
        <v>1.80147058823529</v>
      </c>
      <c r="AZ105" s="220" t="n">
        <f aca="false">AB105+AC105</f>
        <v>7.5</v>
      </c>
      <c r="BA105" s="192" t="n">
        <v>15.3</v>
      </c>
      <c r="BB105" s="192" t="n">
        <f aca="false">BA105/AZ105</f>
        <v>2.04</v>
      </c>
      <c r="BD105" s="0" t="str">
        <f aca="false">IF(BC105&gt;0,BC105/AZ105,"")</f>
        <v/>
      </c>
      <c r="BL105" s="16"/>
      <c r="BM105" s="136"/>
      <c r="BN105" s="221"/>
      <c r="BO105" s="221"/>
      <c r="BP105" s="221"/>
      <c r="BQ105" s="221"/>
      <c r="BR105" s="0" t="str">
        <f aca="false">IF(BQ105&gt;0,BQ105/BN105,"")</f>
        <v/>
      </c>
    </row>
    <row r="106" customFormat="false" ht="16" hidden="false" customHeight="false" outlineLevel="0" collapsed="false">
      <c r="A106" s="16" t="s">
        <v>412</v>
      </c>
      <c r="B106" s="16" t="str">
        <f aca="false">IF(OR(A106=A105,A106=A107),"same",".")</f>
        <v>.</v>
      </c>
      <c r="C106" s="17" t="s">
        <v>412</v>
      </c>
      <c r="D106" s="17" t="n">
        <v>249</v>
      </c>
      <c r="E106" s="16"/>
      <c r="F106" s="16"/>
      <c r="G106" s="17" t="n">
        <v>28</v>
      </c>
      <c r="H106" s="17" t="n">
        <v>11</v>
      </c>
      <c r="I106" s="17" t="n">
        <v>4</v>
      </c>
      <c r="J106" s="17" t="n">
        <v>2</v>
      </c>
      <c r="K106" s="17" t="n">
        <v>11</v>
      </c>
      <c r="L106" s="17" t="n">
        <v>32</v>
      </c>
      <c r="M106" s="148" t="s">
        <v>125</v>
      </c>
      <c r="N106" s="148" t="s">
        <v>131</v>
      </c>
      <c r="O106" s="148" t="s">
        <v>132</v>
      </c>
      <c r="P106" s="148" t="n">
        <v>4</v>
      </c>
      <c r="Q106" s="148" t="s">
        <v>133</v>
      </c>
      <c r="R106" s="149" t="s">
        <v>673</v>
      </c>
      <c r="S106" s="136"/>
      <c r="T106" s="136"/>
      <c r="U106" s="138"/>
      <c r="V106" s="138"/>
      <c r="W106" s="139"/>
      <c r="X106" s="139"/>
      <c r="Y106" s="139"/>
      <c r="Z106" s="150" t="n">
        <v>43436</v>
      </c>
      <c r="AA106" s="215" t="n">
        <v>0.758333333333333</v>
      </c>
      <c r="AB106" s="216" t="n">
        <v>5</v>
      </c>
      <c r="AC106" s="216" t="n">
        <v>7</v>
      </c>
      <c r="AD106" s="217"/>
      <c r="AE106" s="217"/>
      <c r="AF106" s="218"/>
      <c r="AG106" s="218"/>
      <c r="AH106" s="217"/>
      <c r="AI106" s="16"/>
      <c r="AK106" s="0" t="n">
        <v>0.065</v>
      </c>
      <c r="AL106" s="0" t="n">
        <v>0.173</v>
      </c>
      <c r="AM106" s="0" t="n">
        <v>0.100909090909091</v>
      </c>
      <c r="AW106" s="192" t="n">
        <f aca="false">IF(AV106&gt;0,AV106,IF(AU106&gt;0,AU106,IF(AT106&gt;0,AT106,IF(AS106&gt;0,AS106,IF(AR106&gt;0,AR106,IF(AQ106&gt;0,AQ106,IF(AP106&gt;0,AP106,IF(AO106&gt;0,AO106,IF(AN106&gt;0,AN106,IF(AM106&gt;0,AM106,IF(AL106&gt;0,AL106,IF(AK106&gt;0,AK106))))))))))))</f>
        <v>0.100909090909091</v>
      </c>
      <c r="AX106" s="219" t="n">
        <f aca="false">IF(AW106&gt;0,AW106*10/(BB106),"")</f>
        <v>0.976539589442815</v>
      </c>
      <c r="AZ106" s="220" t="n">
        <f aca="false">AB106+AC106</f>
        <v>12</v>
      </c>
      <c r="BA106" s="220" t="n">
        <v>12.4</v>
      </c>
      <c r="BB106" s="192" t="n">
        <f aca="false">BA106/AZ106</f>
        <v>1.03333333333333</v>
      </c>
      <c r="BD106" s="0" t="str">
        <f aca="false">IF(BC106&gt;0,BC106/AZ106,"")</f>
        <v/>
      </c>
      <c r="BL106" s="16"/>
      <c r="BM106" s="136"/>
      <c r="BN106" s="221"/>
      <c r="BO106" s="221"/>
      <c r="BP106" s="221"/>
      <c r="BQ106" s="221"/>
      <c r="BR106" s="0" t="str">
        <f aca="false">IF(BQ106&gt;0,BQ106/BN106,"")</f>
        <v/>
      </c>
    </row>
    <row r="107" customFormat="false" ht="16" hidden="false" customHeight="false" outlineLevel="0" collapsed="false">
      <c r="A107" s="16" t="s">
        <v>420</v>
      </c>
      <c r="B107" s="16" t="str">
        <f aca="false">IF(OR(A107=A106,A107=A108),"same",".")</f>
        <v>.</v>
      </c>
      <c r="C107" s="164" t="s">
        <v>420</v>
      </c>
      <c r="D107" s="17" t="n">
        <v>255</v>
      </c>
      <c r="E107" s="16"/>
      <c r="F107" s="16"/>
      <c r="G107" s="17" t="n">
        <v>29</v>
      </c>
      <c r="H107" s="17" t="n">
        <v>5</v>
      </c>
      <c r="I107" s="17" t="n">
        <v>4</v>
      </c>
      <c r="J107" s="17" t="n">
        <v>2</v>
      </c>
      <c r="K107" s="17" t="n">
        <v>5</v>
      </c>
      <c r="L107" s="17" t="n">
        <v>32</v>
      </c>
      <c r="M107" s="148" t="s">
        <v>125</v>
      </c>
      <c r="N107" s="148" t="s">
        <v>131</v>
      </c>
      <c r="O107" s="148" t="s">
        <v>132</v>
      </c>
      <c r="P107" s="148" t="n">
        <v>4</v>
      </c>
      <c r="Q107" s="148" t="s">
        <v>133</v>
      </c>
      <c r="R107" s="149" t="s">
        <v>676</v>
      </c>
      <c r="S107" s="136"/>
      <c r="T107" s="136"/>
      <c r="U107" s="138"/>
      <c r="V107" s="138"/>
      <c r="W107" s="138"/>
      <c r="X107" s="138"/>
      <c r="Y107" s="138"/>
      <c r="Z107" s="150" t="n">
        <v>43436</v>
      </c>
      <c r="AA107" s="215" t="n">
        <v>0.930555555555555</v>
      </c>
      <c r="AB107" s="216" t="n">
        <v>4</v>
      </c>
      <c r="AC107" s="216" t="n">
        <v>4</v>
      </c>
      <c r="AD107" s="217"/>
      <c r="AE107" s="217"/>
      <c r="AF107" s="218"/>
      <c r="AG107" s="218"/>
      <c r="AH107" s="217"/>
      <c r="AI107" s="136"/>
      <c r="AK107" s="0" t="n">
        <v>0.12</v>
      </c>
      <c r="AL107" s="0" t="n">
        <v>0.173333333333333</v>
      </c>
      <c r="AM107" s="0" t="n">
        <v>0.189090909090909</v>
      </c>
      <c r="AW107" s="192" t="n">
        <f aca="false">IF(AV107&gt;0,AV107,IF(AU107&gt;0,AU107,IF(AT107&gt;0,AT107,IF(AS107&gt;0,AS107,IF(AR107&gt;0,AR107,IF(AQ107&gt;0,AQ107,IF(AP107&gt;0,AP107,IF(AO107&gt;0,AO107,IF(AN107&gt;0,AN107,IF(AM107&gt;0,AM107,IF(AL107&gt;0,AL107,IF(AK107&gt;0,AK107))))))))))))</f>
        <v>0.189090909090909</v>
      </c>
      <c r="AX107" s="219" t="n">
        <f aca="false">IF(AW107&gt;0,AW107*10/(BB107),"")</f>
        <v>1.13738892686261</v>
      </c>
      <c r="AZ107" s="220" t="n">
        <f aca="false">AB107+AC107</f>
        <v>8</v>
      </c>
      <c r="BA107" s="192" t="n">
        <v>13.3</v>
      </c>
      <c r="BB107" s="192" t="n">
        <f aca="false">BA107/AZ107</f>
        <v>1.6625</v>
      </c>
      <c r="BD107" s="0" t="str">
        <f aca="false">IF(BC107&gt;0,BC107/AZ107,"")</f>
        <v/>
      </c>
      <c r="BL107" s="16"/>
      <c r="BM107" s="136"/>
      <c r="BN107" s="221"/>
      <c r="BO107" s="221"/>
      <c r="BP107" s="221"/>
      <c r="BQ107" s="221"/>
      <c r="BR107" s="0" t="str">
        <f aca="false">IF(BQ107&gt;0,BQ107/BN107,"")</f>
        <v/>
      </c>
    </row>
    <row r="108" customFormat="false" ht="16" hidden="false" customHeight="false" outlineLevel="0" collapsed="false">
      <c r="A108" s="160" t="s">
        <v>409</v>
      </c>
      <c r="B108" s="16" t="str">
        <f aca="false">IF(OR(A108=A107,A108=A109),"same",".")</f>
        <v>.</v>
      </c>
      <c r="C108" s="222" t="s">
        <v>410</v>
      </c>
      <c r="D108" s="222" t="n">
        <v>256</v>
      </c>
      <c r="E108" s="160" t="s">
        <v>665</v>
      </c>
      <c r="F108" s="160" t="s">
        <v>666</v>
      </c>
      <c r="G108" s="17" t="n">
        <v>29</v>
      </c>
      <c r="H108" s="17" t="n">
        <v>7</v>
      </c>
      <c r="I108" s="17" t="n">
        <v>4</v>
      </c>
      <c r="J108" s="17" t="n">
        <v>2</v>
      </c>
      <c r="K108" s="17" t="n">
        <v>4</v>
      </c>
      <c r="L108" s="17" t="n">
        <v>33</v>
      </c>
      <c r="M108" s="148" t="s">
        <v>125</v>
      </c>
      <c r="N108" s="148" t="s">
        <v>131</v>
      </c>
      <c r="O108" s="148" t="s">
        <v>132</v>
      </c>
      <c r="P108" s="148" t="n">
        <v>4</v>
      </c>
      <c r="Q108" s="148" t="s">
        <v>133</v>
      </c>
      <c r="R108" s="149" t="s">
        <v>664</v>
      </c>
      <c r="S108" s="136"/>
      <c r="T108" s="136" t="n">
        <v>1</v>
      </c>
      <c r="U108" s="228" t="s">
        <v>688</v>
      </c>
      <c r="V108" s="223"/>
      <c r="W108" s="223"/>
      <c r="X108" s="223"/>
      <c r="Y108" s="223"/>
      <c r="Z108" s="224" t="n">
        <v>43436</v>
      </c>
      <c r="AA108" s="225" t="n">
        <v>0.102083333333333</v>
      </c>
      <c r="AB108" s="226" t="n">
        <v>6</v>
      </c>
      <c r="AC108" s="226" t="n">
        <v>3</v>
      </c>
      <c r="AD108" s="217"/>
      <c r="AE108" s="217"/>
      <c r="AF108" s="218"/>
      <c r="AG108" s="218"/>
      <c r="AH108" s="217"/>
      <c r="AI108" s="136"/>
      <c r="AK108" s="0" t="n">
        <v>0.128888888888889</v>
      </c>
      <c r="AL108" s="0" t="n">
        <v>0.257272727272727</v>
      </c>
      <c r="AM108" s="0" t="n">
        <v>0.294545454545455</v>
      </c>
      <c r="AW108" s="192" t="n">
        <f aca="false">IF(AV108&gt;0,AV108,IF(AU108&gt;0,AU108,IF(AT108&gt;0,AT108,IF(AS108&gt;0,AS108,IF(AR108&gt;0,AR108,IF(AQ108&gt;0,AQ108,IF(AP108&gt;0,AP108,IF(AO108&gt;0,AO108,IF(AN108&gt;0,AN108,IF(AM108&gt;0,AM108,IF(AL108&gt;0,AL108,IF(AK108&gt;0,AK108))))))))))))</f>
        <v>0.294545454545455</v>
      </c>
      <c r="AX108" s="219" t="n">
        <f aca="false">IF(AW108&gt;0,AW108*10/(BB108),"")</f>
        <v>1.55023923444976</v>
      </c>
      <c r="AZ108" s="220" t="n">
        <f aca="false">AB108+AC108</f>
        <v>9</v>
      </c>
      <c r="BA108" s="227" t="n">
        <v>17.1</v>
      </c>
      <c r="BB108" s="192" t="n">
        <f aca="false">BA108/AZ108</f>
        <v>1.9</v>
      </c>
      <c r="BD108" s="0" t="str">
        <f aca="false">IF(BC108&gt;0,BC108/AZ108,"")</f>
        <v/>
      </c>
      <c r="BL108" s="16"/>
      <c r="BM108" s="136"/>
      <c r="BN108" s="221"/>
      <c r="BO108" s="221"/>
      <c r="BP108" s="221"/>
      <c r="BQ108" s="221"/>
      <c r="BR108" s="0" t="str">
        <f aca="false">IF(BQ108&gt;0,BQ108/BN108,"")</f>
        <v/>
      </c>
    </row>
    <row r="109" customFormat="false" ht="16" hidden="false" customHeight="false" outlineLevel="0" collapsed="false">
      <c r="A109" s="16" t="s">
        <v>435</v>
      </c>
      <c r="B109" s="16" t="str">
        <f aca="false">IF(OR(A109=A108,A109=A110),"same",".")</f>
        <v>.</v>
      </c>
      <c r="C109" s="17" t="s">
        <v>435</v>
      </c>
      <c r="D109" s="17" t="n">
        <v>271</v>
      </c>
      <c r="E109" s="16"/>
      <c r="F109" s="16"/>
      <c r="G109" s="17" t="n">
        <v>31</v>
      </c>
      <c r="H109" s="17" t="n">
        <v>1</v>
      </c>
      <c r="I109" s="17" t="n">
        <v>4</v>
      </c>
      <c r="J109" s="17" t="n">
        <v>2</v>
      </c>
      <c r="K109" s="17" t="n">
        <v>6</v>
      </c>
      <c r="L109" s="17" t="n">
        <v>25</v>
      </c>
      <c r="M109" s="148" t="s">
        <v>125</v>
      </c>
      <c r="N109" s="148" t="s">
        <v>126</v>
      </c>
      <c r="O109" s="148" t="s">
        <v>132</v>
      </c>
      <c r="P109" s="148" t="n">
        <v>4</v>
      </c>
      <c r="Q109" s="148" t="s">
        <v>133</v>
      </c>
      <c r="R109" s="149" t="s">
        <v>674</v>
      </c>
      <c r="S109" s="136"/>
      <c r="T109" s="136"/>
      <c r="U109" s="138"/>
      <c r="V109" s="138"/>
      <c r="W109" s="139"/>
      <c r="X109" s="139"/>
      <c r="Y109" s="139"/>
      <c r="Z109" s="150" t="n">
        <v>43436</v>
      </c>
      <c r="AA109" s="215" t="n">
        <v>0.397222222222222</v>
      </c>
      <c r="AB109" s="216" t="n">
        <v>4</v>
      </c>
      <c r="AC109" s="216" t="n">
        <v>3</v>
      </c>
      <c r="AD109" s="217"/>
      <c r="AE109" s="217"/>
      <c r="AF109" s="218"/>
      <c r="AG109" s="218"/>
      <c r="AH109" s="217"/>
      <c r="AI109" s="16"/>
      <c r="AK109" s="0" t="n">
        <v>0.09</v>
      </c>
      <c r="AL109" s="0" t="n">
        <v>0.17</v>
      </c>
      <c r="AW109" s="192" t="n">
        <f aca="false">IF(AV109&gt;0,AV109,IF(AU109&gt;0,AU109,IF(AT109&gt;0,AT109,IF(AS109&gt;0,AS109,IF(AR109&gt;0,AR109,IF(AQ109&gt;0,AQ109,IF(AP109&gt;0,AP109,IF(AO109&gt;0,AO109,IF(AN109&gt;0,AN109,IF(AM109&gt;0,AM109,IF(AL109&gt;0,AL109,IF(AK109&gt;0,AK109))))))))))))</f>
        <v>0.17</v>
      </c>
      <c r="AX109" s="219" t="n">
        <f aca="false">IF(AW109&gt;0,AW109*10/(BB109),"")</f>
        <v>1.22680412371134</v>
      </c>
      <c r="AZ109" s="220" t="n">
        <f aca="false">AB109+AC109</f>
        <v>7</v>
      </c>
      <c r="BA109" s="192" t="n">
        <v>9.7</v>
      </c>
      <c r="BB109" s="192" t="n">
        <f aca="false">BA109/AZ109</f>
        <v>1.38571428571429</v>
      </c>
      <c r="BD109" s="0" t="str">
        <f aca="false">IF(BC109&gt;0,BC109/AZ109,"")</f>
        <v/>
      </c>
      <c r="BL109" s="16"/>
      <c r="BM109" s="136"/>
      <c r="BN109" s="221"/>
      <c r="BO109" s="221"/>
      <c r="BP109" s="221"/>
      <c r="BQ109" s="221"/>
      <c r="BR109" s="0" t="str">
        <f aca="false">IF(BQ109&gt;0,BQ109/BN109,"")</f>
        <v/>
      </c>
    </row>
    <row r="110" customFormat="false" ht="16" hidden="false" customHeight="false" outlineLevel="0" collapsed="false">
      <c r="A110" s="16" t="s">
        <v>437</v>
      </c>
      <c r="B110" s="16" t="str">
        <f aca="false">IF(OR(A110=A109,A110=A111),"same",".")</f>
        <v>.</v>
      </c>
      <c r="C110" s="17" t="s">
        <v>437</v>
      </c>
      <c r="D110" s="17" t="n">
        <v>273</v>
      </c>
      <c r="E110" s="16"/>
      <c r="F110" s="16"/>
      <c r="G110" s="17" t="n">
        <v>31</v>
      </c>
      <c r="H110" s="17" t="n">
        <v>5</v>
      </c>
      <c r="I110" s="17" t="n">
        <v>4</v>
      </c>
      <c r="J110" s="17" t="n">
        <v>2</v>
      </c>
      <c r="K110" s="17" t="n">
        <v>5</v>
      </c>
      <c r="L110" s="17" t="n">
        <v>24</v>
      </c>
      <c r="M110" s="148" t="s">
        <v>125</v>
      </c>
      <c r="N110" s="148" t="s">
        <v>131</v>
      </c>
      <c r="O110" s="148" t="s">
        <v>132</v>
      </c>
      <c r="P110" s="148" t="n">
        <v>4</v>
      </c>
      <c r="Q110" s="148" t="s">
        <v>133</v>
      </c>
      <c r="R110" s="149" t="s">
        <v>672</v>
      </c>
      <c r="S110" s="136"/>
      <c r="T110" s="136"/>
      <c r="U110" s="138"/>
      <c r="V110" s="138"/>
      <c r="W110" s="139"/>
      <c r="X110" s="139"/>
      <c r="Y110" s="139"/>
      <c r="Z110" s="150" t="n">
        <v>43436</v>
      </c>
      <c r="AA110" s="215" t="n">
        <v>0.18125</v>
      </c>
      <c r="AB110" s="216" t="n">
        <v>4</v>
      </c>
      <c r="AC110" s="216" t="n">
        <v>4</v>
      </c>
      <c r="AD110" s="217"/>
      <c r="AE110" s="217"/>
      <c r="AF110" s="218"/>
      <c r="AG110" s="218"/>
      <c r="AH110" s="217"/>
      <c r="AI110" s="16"/>
      <c r="AK110" s="0" t="n">
        <v>0.1</v>
      </c>
      <c r="AL110" s="0" t="n">
        <v>0.202222222222222</v>
      </c>
      <c r="AM110" s="0" t="n">
        <v>0.231111111111111</v>
      </c>
      <c r="AW110" s="192" t="n">
        <f aca="false">IF(AV110&gt;0,AV110,IF(AU110&gt;0,AU110,IF(AT110&gt;0,AT110,IF(AS110&gt;0,AS110,IF(AR110&gt;0,AR110,IF(AQ110&gt;0,AQ110,IF(AP110&gt;0,AP110,IF(AO110&gt;0,AO110,IF(AN110&gt;0,AN110,IF(AM110&gt;0,AM110,IF(AL110&gt;0,AL110,IF(AK110&gt;0,AK110))))))))))))</f>
        <v>0.231111111111111</v>
      </c>
      <c r="AX110" s="219" t="n">
        <f aca="false">IF(AW110&gt;0,AW110*10/(BB110),"")</f>
        <v>1.21637426900585</v>
      </c>
      <c r="AZ110" s="220" t="n">
        <f aca="false">AB110+AC110</f>
        <v>8</v>
      </c>
      <c r="BA110" s="192" t="n">
        <v>15.2</v>
      </c>
      <c r="BB110" s="192" t="n">
        <f aca="false">BA110/AZ110</f>
        <v>1.9</v>
      </c>
      <c r="BD110" s="0" t="str">
        <f aca="false">IF(BC110&gt;0,BC110/AZ110,"")</f>
        <v/>
      </c>
      <c r="BL110" s="16"/>
      <c r="BM110" s="136"/>
      <c r="BN110" s="221"/>
      <c r="BO110" s="221"/>
      <c r="BP110" s="221"/>
      <c r="BQ110" s="221"/>
      <c r="BR110" s="0" t="str">
        <f aca="false">IF(BQ110&gt;0,BQ110/BN110,"")</f>
        <v/>
      </c>
    </row>
    <row r="111" customFormat="false" ht="16" hidden="false" customHeight="false" outlineLevel="0" collapsed="false">
      <c r="A111" s="16" t="s">
        <v>440</v>
      </c>
      <c r="B111" s="16" t="str">
        <f aca="false">IF(OR(A111=A110,A111=A112),"same",".")</f>
        <v>.</v>
      </c>
      <c r="C111" s="17" t="s">
        <v>440</v>
      </c>
      <c r="D111" s="17" t="n">
        <v>276</v>
      </c>
      <c r="E111" s="16"/>
      <c r="F111" s="16"/>
      <c r="G111" s="17" t="n">
        <v>31</v>
      </c>
      <c r="H111" s="17" t="n">
        <v>11</v>
      </c>
      <c r="I111" s="17" t="n">
        <v>4</v>
      </c>
      <c r="J111" s="17" t="n">
        <v>2</v>
      </c>
      <c r="K111" s="17" t="n">
        <v>3</v>
      </c>
      <c r="L111" s="17" t="n">
        <v>24</v>
      </c>
      <c r="M111" s="148" t="s">
        <v>125</v>
      </c>
      <c r="N111" s="148" t="s">
        <v>126</v>
      </c>
      <c r="O111" s="148" t="s">
        <v>132</v>
      </c>
      <c r="P111" s="148" t="n">
        <v>4</v>
      </c>
      <c r="Q111" s="148" t="s">
        <v>133</v>
      </c>
      <c r="R111" s="149" t="s">
        <v>673</v>
      </c>
      <c r="S111" s="136"/>
      <c r="T111" s="136"/>
      <c r="U111" s="138"/>
      <c r="V111" s="138"/>
      <c r="W111" s="139"/>
      <c r="X111" s="139"/>
      <c r="Y111" s="139"/>
      <c r="Z111" s="150" t="n">
        <v>43436</v>
      </c>
      <c r="AA111" s="215" t="n">
        <v>0.761111111111111</v>
      </c>
      <c r="AB111" s="216" t="n">
        <v>4</v>
      </c>
      <c r="AC111" s="216" t="n">
        <v>3</v>
      </c>
      <c r="AD111" s="217"/>
      <c r="AE111" s="217"/>
      <c r="AF111" s="218"/>
      <c r="AG111" s="218"/>
      <c r="AH111" s="217"/>
      <c r="AI111" s="16"/>
      <c r="AK111" s="0" t="n">
        <v>0.154285714285714</v>
      </c>
      <c r="AL111" s="0" t="n">
        <v>0.255</v>
      </c>
      <c r="AM111" s="0" t="n">
        <v>0.265</v>
      </c>
      <c r="AW111" s="192" t="n">
        <f aca="false">IF(AV111&gt;0,AV111,IF(AU111&gt;0,AU111,IF(AT111&gt;0,AT111,IF(AS111&gt;0,AS111,IF(AR111&gt;0,AR111,IF(AQ111&gt;0,AQ111,IF(AP111&gt;0,AP111,IF(AO111&gt;0,AO111,IF(AN111&gt;0,AN111,IF(AM111&gt;0,AM111,IF(AL111&gt;0,AL111,IF(AK111&gt;0,AK111))))))))))))</f>
        <v>0.265</v>
      </c>
      <c r="AX111" s="219" t="n">
        <f aca="false">IF(AW111&gt;0,AW111*10/(BB111),"")</f>
        <v>1.76666666666667</v>
      </c>
      <c r="AZ111" s="220" t="n">
        <f aca="false">AB111+AC111</f>
        <v>7</v>
      </c>
      <c r="BA111" s="192" t="n">
        <v>10.5</v>
      </c>
      <c r="BB111" s="192" t="n">
        <f aca="false">BA111/AZ111</f>
        <v>1.5</v>
      </c>
      <c r="BD111" s="0" t="str">
        <f aca="false">IF(BC111&gt;0,BC111/AZ111,"")</f>
        <v/>
      </c>
      <c r="BL111" s="16"/>
      <c r="BM111" s="136"/>
      <c r="BN111" s="221"/>
      <c r="BO111" s="221"/>
      <c r="BP111" s="221"/>
      <c r="BQ111" s="221"/>
      <c r="BR111" s="0" t="str">
        <f aca="false">IF(BQ111&gt;0,BQ111/BN111,"")</f>
        <v/>
      </c>
    </row>
    <row r="112" customFormat="false" ht="16" hidden="false" customHeight="false" outlineLevel="0" collapsed="false">
      <c r="A112" s="16" t="s">
        <v>445</v>
      </c>
      <c r="B112" s="16" t="str">
        <f aca="false">IF(OR(A112=A111,A112=A113),"same",".")</f>
        <v>.</v>
      </c>
      <c r="C112" s="164" t="s">
        <v>445</v>
      </c>
      <c r="D112" s="17" t="n">
        <v>282</v>
      </c>
      <c r="E112" s="16"/>
      <c r="F112" s="16"/>
      <c r="G112" s="17" t="n">
        <v>32</v>
      </c>
      <c r="H112" s="17" t="n">
        <v>5</v>
      </c>
      <c r="I112" s="17" t="n">
        <v>4</v>
      </c>
      <c r="J112" s="17" t="n">
        <v>2</v>
      </c>
      <c r="K112" s="17" t="n">
        <v>5</v>
      </c>
      <c r="L112" s="17" t="n">
        <v>20</v>
      </c>
      <c r="M112" s="148" t="s">
        <v>125</v>
      </c>
      <c r="N112" s="148" t="s">
        <v>126</v>
      </c>
      <c r="O112" s="148" t="s">
        <v>132</v>
      </c>
      <c r="P112" s="148" t="n">
        <v>4</v>
      </c>
      <c r="Q112" s="148" t="s">
        <v>133</v>
      </c>
      <c r="R112" s="149" t="s">
        <v>664</v>
      </c>
      <c r="S112" s="136"/>
      <c r="T112" s="136"/>
      <c r="U112" s="138"/>
      <c r="V112" s="138"/>
      <c r="W112" s="138"/>
      <c r="X112" s="138"/>
      <c r="Y112" s="138"/>
      <c r="Z112" s="231" t="n">
        <v>43436</v>
      </c>
      <c r="AA112" s="232" t="n">
        <v>0.105555555555556</v>
      </c>
      <c r="AB112" s="216" t="n">
        <v>4</v>
      </c>
      <c r="AC112" s="216" t="n">
        <v>3</v>
      </c>
      <c r="AD112" s="217"/>
      <c r="AE112" s="217"/>
      <c r="AF112" s="218"/>
      <c r="AG112" s="218"/>
      <c r="AH112" s="234"/>
      <c r="AI112" s="136"/>
      <c r="AK112" s="0" t="n">
        <v>0.112</v>
      </c>
      <c r="AL112" s="0" t="n">
        <v>0.181111111111111</v>
      </c>
      <c r="AM112" s="0" t="n">
        <v>0.255714285714286</v>
      </c>
      <c r="AW112" s="192" t="n">
        <f aca="false">IF(AV112&gt;0,AV112,IF(AU112&gt;0,AU112,IF(AT112&gt;0,AT112,IF(AS112&gt;0,AS112,IF(AR112&gt;0,AR112,IF(AQ112&gt;0,AQ112,IF(AP112&gt;0,AP112,IF(AO112&gt;0,AO112,IF(AN112&gt;0,AN112,IF(AM112&gt;0,AM112,IF(AL112&gt;0,AL112,IF(AK112&gt;0,AK112))))))))))))</f>
        <v>0.255714285714286</v>
      </c>
      <c r="AX112" s="219" t="n">
        <f aca="false">IF(AW112&gt;0,AW112*10/(BB112),"")</f>
        <v>1.36641221374046</v>
      </c>
      <c r="AZ112" s="220" t="n">
        <f aca="false">AB112+AC112</f>
        <v>7</v>
      </c>
      <c r="BA112" s="192" t="n">
        <v>13.1</v>
      </c>
      <c r="BB112" s="192" t="n">
        <f aca="false">BA112/AZ112</f>
        <v>1.87142857142857</v>
      </c>
      <c r="BD112" s="0" t="str">
        <f aca="false">IF(BC112&gt;0,BC112/AZ112,"")</f>
        <v/>
      </c>
      <c r="BK112" s="236"/>
      <c r="BL112" s="136"/>
      <c r="BM112" s="136"/>
      <c r="BN112" s="221"/>
      <c r="BO112" s="221"/>
      <c r="BP112" s="221"/>
      <c r="BQ112" s="221"/>
      <c r="BR112" s="131" t="str">
        <f aca="false">IF(BQ112&gt;0,BQ112/BN112,"")</f>
        <v/>
      </c>
      <c r="BS112" s="131"/>
    </row>
    <row r="113" customFormat="false" ht="16" hidden="false" customHeight="false" outlineLevel="0" collapsed="false">
      <c r="A113" s="160" t="s">
        <v>449</v>
      </c>
      <c r="B113" s="16" t="str">
        <f aca="false">IF(OR(A113=A112,A113=A114),"same",".")</f>
        <v>.</v>
      </c>
      <c r="C113" s="222" t="s">
        <v>446</v>
      </c>
      <c r="D113" s="222" t="n">
        <v>283</v>
      </c>
      <c r="E113" s="160" t="s">
        <v>665</v>
      </c>
      <c r="F113" s="160" t="s">
        <v>666</v>
      </c>
      <c r="G113" s="17" t="n">
        <v>32</v>
      </c>
      <c r="H113" s="17" t="n">
        <v>7</v>
      </c>
      <c r="I113" s="17" t="n">
        <v>4</v>
      </c>
      <c r="J113" s="17" t="n">
        <v>2</v>
      </c>
      <c r="K113" s="17" t="n">
        <v>4</v>
      </c>
      <c r="L113" s="17" t="n">
        <v>21</v>
      </c>
      <c r="M113" s="148" t="s">
        <v>125</v>
      </c>
      <c r="N113" s="148" t="s">
        <v>131</v>
      </c>
      <c r="O113" s="148" t="s">
        <v>132</v>
      </c>
      <c r="P113" s="148" t="n">
        <v>4</v>
      </c>
      <c r="Q113" s="148" t="s">
        <v>133</v>
      </c>
      <c r="R113" s="149" t="s">
        <v>674</v>
      </c>
      <c r="S113" s="136"/>
      <c r="T113" s="136" t="n">
        <v>1</v>
      </c>
      <c r="U113" s="228" t="s">
        <v>689</v>
      </c>
      <c r="V113" s="223"/>
      <c r="W113" s="223"/>
      <c r="X113" s="223"/>
      <c r="Y113" s="223"/>
      <c r="Z113" s="224" t="n">
        <v>43436</v>
      </c>
      <c r="AA113" s="225" t="n">
        <v>0.4</v>
      </c>
      <c r="AB113" s="226" t="n">
        <v>4</v>
      </c>
      <c r="AC113" s="226" t="n">
        <v>3</v>
      </c>
      <c r="AD113" s="217"/>
      <c r="AE113" s="217"/>
      <c r="AF113" s="218"/>
      <c r="AG113" s="218"/>
      <c r="AH113" s="217"/>
      <c r="AI113" s="136"/>
      <c r="AK113" s="0" t="n">
        <v>0.135</v>
      </c>
      <c r="AL113" s="0" t="n">
        <v>0.18125</v>
      </c>
      <c r="AW113" s="192" t="n">
        <f aca="false">IF(AV113&gt;0,AV113,IF(AU113&gt;0,AU113,IF(AT113&gt;0,AT113,IF(AS113&gt;0,AS113,IF(AR113&gt;0,AR113,IF(AQ113&gt;0,AQ113,IF(AP113&gt;0,AP113,IF(AO113&gt;0,AO113,IF(AN113&gt;0,AN113,IF(AM113&gt;0,AM113,IF(AL113&gt;0,AL113,IF(AK113&gt;0,AK113))))))))))))</f>
        <v>0.18125</v>
      </c>
      <c r="AX113" s="219" t="n">
        <f aca="false">IF(AW113&gt;0,AW113*10/(BB113),"")</f>
        <v>1.15340909090909</v>
      </c>
      <c r="AZ113" s="220" t="n">
        <f aca="false">AB113+AC113</f>
        <v>7</v>
      </c>
      <c r="BA113" s="227" t="n">
        <v>11</v>
      </c>
      <c r="BB113" s="192" t="n">
        <f aca="false">BA113/AZ113</f>
        <v>1.57142857142857</v>
      </c>
      <c r="BD113" s="0" t="str">
        <f aca="false">IF(BC113&gt;0,BC113/AZ113,"")</f>
        <v/>
      </c>
      <c r="BK113" s="236"/>
      <c r="BL113" s="136"/>
      <c r="BM113" s="136"/>
      <c r="BN113" s="221"/>
      <c r="BO113" s="221"/>
      <c r="BP113" s="221"/>
      <c r="BQ113" s="221"/>
      <c r="BR113" s="131" t="str">
        <f aca="false">IF(BQ113&gt;0,BQ113/BN113,"")</f>
        <v/>
      </c>
      <c r="BS113" s="131"/>
    </row>
    <row r="114" customFormat="false" ht="16" hidden="false" customHeight="false" outlineLevel="0" collapsed="false">
      <c r="A114" s="16" t="s">
        <v>459</v>
      </c>
      <c r="B114" s="16" t="str">
        <f aca="false">IF(OR(A114=A113,A114=A115),"same",".")</f>
        <v>.</v>
      </c>
      <c r="C114" s="164" t="s">
        <v>459</v>
      </c>
      <c r="D114" s="17" t="n">
        <v>294</v>
      </c>
      <c r="E114" s="16"/>
      <c r="F114" s="16"/>
      <c r="G114" s="17" t="n">
        <v>33</v>
      </c>
      <c r="H114" s="17" t="n">
        <v>11</v>
      </c>
      <c r="I114" s="17" t="n">
        <v>5</v>
      </c>
      <c r="J114" s="17" t="n">
        <v>3</v>
      </c>
      <c r="K114" s="17" t="n">
        <v>3</v>
      </c>
      <c r="L114" s="17" t="n">
        <v>32</v>
      </c>
      <c r="M114" s="148" t="s">
        <v>125</v>
      </c>
      <c r="N114" s="148" t="s">
        <v>131</v>
      </c>
      <c r="O114" s="148" t="s">
        <v>132</v>
      </c>
      <c r="P114" s="148" t="n">
        <v>4</v>
      </c>
      <c r="Q114" s="148" t="s">
        <v>133</v>
      </c>
      <c r="R114" s="149" t="s">
        <v>664</v>
      </c>
      <c r="S114" s="136"/>
      <c r="T114" s="136"/>
      <c r="U114" s="138"/>
      <c r="V114" s="138"/>
      <c r="W114" s="138"/>
      <c r="X114" s="138"/>
      <c r="Y114" s="138"/>
      <c r="Z114" s="150" t="n">
        <v>43436</v>
      </c>
      <c r="AA114" s="215" t="n">
        <v>0.109027777777778</v>
      </c>
      <c r="AB114" s="216" t="n">
        <v>3</v>
      </c>
      <c r="AC114" s="216" t="n">
        <v>3</v>
      </c>
      <c r="AD114" s="217"/>
      <c r="AE114" s="217"/>
      <c r="AF114" s="218"/>
      <c r="AG114" s="218"/>
      <c r="AH114" s="217"/>
      <c r="AI114" s="136"/>
      <c r="AK114" s="0" t="n">
        <v>0.105</v>
      </c>
      <c r="AL114" s="0" t="n">
        <v>0.203333333333333</v>
      </c>
      <c r="AM114" s="0" t="n">
        <v>0.191666666666667</v>
      </c>
      <c r="AW114" s="192" t="n">
        <f aca="false">IF(AV114&gt;0,AV114,IF(AU114&gt;0,AU114,IF(AT114&gt;0,AT114,IF(AS114&gt;0,AS114,IF(AR114&gt;0,AR114,IF(AQ114&gt;0,AQ114,IF(AP114&gt;0,AP114,IF(AO114&gt;0,AO114,IF(AN114&gt;0,AN114,IF(AM114&gt;0,AM114,IF(AL114&gt;0,AL114,IF(AK114&gt;0,AK114))))))))))))</f>
        <v>0.191666666666667</v>
      </c>
      <c r="AX114" s="219" t="n">
        <f aca="false">IF(AW114&gt;0,AW114*10/(BB114),"")</f>
        <v>1.32183908045977</v>
      </c>
      <c r="AZ114" s="220" t="n">
        <f aca="false">AB114+AC114</f>
        <v>6</v>
      </c>
      <c r="BA114" s="220" t="n">
        <v>8.7</v>
      </c>
      <c r="BB114" s="192" t="n">
        <f aca="false">BA114/AZ114</f>
        <v>1.45</v>
      </c>
      <c r="BD114" s="0" t="str">
        <f aca="false">IF(BC114&gt;0,BC114/AZ114,"")</f>
        <v/>
      </c>
      <c r="BL114" s="16"/>
      <c r="BM114" s="136"/>
      <c r="BN114" s="221"/>
      <c r="BO114" s="221"/>
      <c r="BP114" s="221"/>
      <c r="BQ114" s="221"/>
      <c r="BR114" s="0" t="str">
        <f aca="false">IF(BQ114&gt;0,BQ114/BN114,"")</f>
        <v/>
      </c>
    </row>
    <row r="115" customFormat="false" ht="16" hidden="false" customHeight="false" outlineLevel="0" collapsed="false">
      <c r="A115" s="16" t="s">
        <v>461</v>
      </c>
      <c r="B115" s="16" t="str">
        <f aca="false">IF(OR(A115=A114,A115=A116),"same",".")</f>
        <v>.</v>
      </c>
      <c r="C115" s="164" t="s">
        <v>461</v>
      </c>
      <c r="D115" s="17" t="n">
        <v>296</v>
      </c>
      <c r="E115" s="16"/>
      <c r="F115" s="16"/>
      <c r="G115" s="17" t="n">
        <v>33</v>
      </c>
      <c r="H115" s="17" t="n">
        <v>15</v>
      </c>
      <c r="I115" s="17" t="n">
        <v>5</v>
      </c>
      <c r="J115" s="17" t="n">
        <v>3</v>
      </c>
      <c r="K115" s="17" t="n">
        <v>2</v>
      </c>
      <c r="L115" s="17" t="n">
        <v>31</v>
      </c>
      <c r="M115" s="148" t="s">
        <v>125</v>
      </c>
      <c r="N115" s="148" t="s">
        <v>126</v>
      </c>
      <c r="O115" s="148" t="s">
        <v>132</v>
      </c>
      <c r="P115" s="148" t="n">
        <v>4</v>
      </c>
      <c r="Q115" s="148" t="s">
        <v>133</v>
      </c>
      <c r="R115" s="149" t="s">
        <v>672</v>
      </c>
      <c r="S115" s="136"/>
      <c r="T115" s="136"/>
      <c r="U115" s="138"/>
      <c r="V115" s="138"/>
      <c r="W115" s="138"/>
      <c r="X115" s="138"/>
      <c r="Y115" s="138"/>
      <c r="Z115" s="150" t="n">
        <v>43436</v>
      </c>
      <c r="AA115" s="215" t="n">
        <v>0.185416666666667</v>
      </c>
      <c r="AB115" s="216" t="n">
        <v>6</v>
      </c>
      <c r="AC115" s="216" t="n">
        <v>4</v>
      </c>
      <c r="AD115" s="217"/>
      <c r="AE115" s="217"/>
      <c r="AF115" s="218"/>
      <c r="AG115" s="218"/>
      <c r="AH115" s="217"/>
      <c r="AI115" s="136"/>
      <c r="AK115" s="0" t="n">
        <v>0.13875</v>
      </c>
      <c r="AL115" s="0" t="n">
        <v>0.279230769230769</v>
      </c>
      <c r="AM115" s="0" t="n">
        <v>0.246153846153846</v>
      </c>
      <c r="AW115" s="192" t="n">
        <f aca="false">IF(AV115&gt;0,AV115,IF(AU115&gt;0,AU115,IF(AT115&gt;0,AT115,IF(AS115&gt;0,AS115,IF(AR115&gt;0,AR115,IF(AQ115&gt;0,AQ115,IF(AP115&gt;0,AP115,IF(AO115&gt;0,AO115,IF(AN115&gt;0,AN115,IF(AM115&gt;0,AM115,IF(AL115&gt;0,AL115,IF(AK115&gt;0,AK115))))))))))))</f>
        <v>0.246153846153846</v>
      </c>
      <c r="AX115" s="219" t="n">
        <f aca="false">IF(AW115&gt;0,AW115*10/(BB115),"")</f>
        <v>1.10880110880111</v>
      </c>
      <c r="AZ115" s="220" t="n">
        <f aca="false">AB115+AC115</f>
        <v>10</v>
      </c>
      <c r="BA115" s="220" t="n">
        <v>22.2</v>
      </c>
      <c r="BB115" s="192" t="n">
        <f aca="false">BA115/AZ115</f>
        <v>2.22</v>
      </c>
      <c r="BD115" s="0" t="str">
        <f aca="false">IF(BC115&gt;0,BC115/AZ115,"")</f>
        <v/>
      </c>
      <c r="BL115" s="16"/>
      <c r="BM115" s="136"/>
      <c r="BN115" s="221"/>
      <c r="BO115" s="221"/>
      <c r="BP115" s="221"/>
      <c r="BQ115" s="221"/>
      <c r="BR115" s="0" t="str">
        <f aca="false">IF(BQ115&gt;0,BQ115/BN115,"")</f>
        <v/>
      </c>
    </row>
    <row r="116" customFormat="false" ht="16" hidden="false" customHeight="false" outlineLevel="0" collapsed="false">
      <c r="A116" s="16" t="s">
        <v>476</v>
      </c>
      <c r="B116" s="16" t="str">
        <f aca="false">IF(OR(A116=A115,A116=A117),"same",".")</f>
        <v>.</v>
      </c>
      <c r="C116" s="164" t="s">
        <v>476</v>
      </c>
      <c r="D116" s="17" t="n">
        <v>308</v>
      </c>
      <c r="E116" s="16"/>
      <c r="F116" s="16"/>
      <c r="G116" s="17" t="n">
        <v>35</v>
      </c>
      <c r="H116" s="17" t="n">
        <v>3</v>
      </c>
      <c r="I116" s="17" t="n">
        <v>5</v>
      </c>
      <c r="J116" s="17" t="n">
        <v>3</v>
      </c>
      <c r="K116" s="17" t="n">
        <v>6</v>
      </c>
      <c r="L116" s="17" t="n">
        <v>23</v>
      </c>
      <c r="M116" s="148" t="s">
        <v>125</v>
      </c>
      <c r="N116" s="148" t="s">
        <v>131</v>
      </c>
      <c r="O116" s="148" t="s">
        <v>132</v>
      </c>
      <c r="P116" s="148" t="n">
        <v>4</v>
      </c>
      <c r="Q116" s="148" t="s">
        <v>133</v>
      </c>
      <c r="R116" s="149" t="s">
        <v>676</v>
      </c>
      <c r="S116" s="136"/>
      <c r="T116" s="136"/>
      <c r="U116" s="138"/>
      <c r="V116" s="138"/>
      <c r="W116" s="138"/>
      <c r="X116" s="138"/>
      <c r="Y116" s="138"/>
      <c r="Z116" s="150" t="n">
        <v>43436</v>
      </c>
      <c r="AA116" s="215" t="n">
        <v>0.933333333333333</v>
      </c>
      <c r="AB116" s="216" t="n">
        <v>4</v>
      </c>
      <c r="AC116" s="216" t="n">
        <v>3</v>
      </c>
      <c r="AD116" s="217"/>
      <c r="AE116" s="217"/>
      <c r="AF116" s="218"/>
      <c r="AG116" s="218"/>
      <c r="AH116" s="217"/>
      <c r="AI116" s="136"/>
      <c r="AK116" s="0" t="n">
        <v>0.148</v>
      </c>
      <c r="AL116" s="0" t="n">
        <v>0.277142857142857</v>
      </c>
      <c r="AM116" s="0" t="n">
        <v>0.362857142857143</v>
      </c>
      <c r="AW116" s="192" t="n">
        <f aca="false">IF(AV116&gt;0,AV116,IF(AU116&gt;0,AU116,IF(AT116&gt;0,AT116,IF(AS116&gt;0,AS116,IF(AR116&gt;0,AR116,IF(AQ116&gt;0,AQ116,IF(AP116&gt;0,AP116,IF(AO116&gt;0,AO116,IF(AN116&gt;0,AN116,IF(AM116&gt;0,AM116,IF(AL116&gt;0,AL116,IF(AK116&gt;0,AK116))))))))))))</f>
        <v>0.362857142857143</v>
      </c>
      <c r="AX116" s="219" t="n">
        <f aca="false">IF(AW116&gt;0,AW116*10/(BB116),"")</f>
        <v>1.5776397515528</v>
      </c>
      <c r="AZ116" s="220" t="n">
        <f aca="false">AB116+AC116</f>
        <v>7</v>
      </c>
      <c r="BA116" s="192" t="n">
        <v>16.1</v>
      </c>
      <c r="BB116" s="192" t="n">
        <f aca="false">BA116/AZ116</f>
        <v>2.3</v>
      </c>
      <c r="BD116" s="0" t="str">
        <f aca="false">IF(BC116&gt;0,BC116/AZ116,"")</f>
        <v/>
      </c>
      <c r="BL116" s="16"/>
      <c r="BM116" s="136"/>
      <c r="BN116" s="221"/>
      <c r="BO116" s="221"/>
      <c r="BP116" s="221"/>
      <c r="BQ116" s="221"/>
      <c r="BR116" s="0" t="str">
        <f aca="false">IF(BQ116&gt;0,BQ116/BN116,"")</f>
        <v/>
      </c>
    </row>
    <row r="117" customFormat="false" ht="16" hidden="false" customHeight="false" outlineLevel="0" collapsed="false">
      <c r="A117" s="16" t="s">
        <v>484</v>
      </c>
      <c r="B117" s="16" t="str">
        <f aca="false">IF(OR(A117=A116,A117=A118),"same",".")</f>
        <v>.</v>
      </c>
      <c r="C117" s="164" t="s">
        <v>484</v>
      </c>
      <c r="D117" s="17" t="n">
        <v>315</v>
      </c>
      <c r="E117" s="16"/>
      <c r="F117" s="16"/>
      <c r="G117" s="17" t="n">
        <v>35</v>
      </c>
      <c r="H117" s="17" t="n">
        <v>17</v>
      </c>
      <c r="I117" s="17" t="n">
        <v>5</v>
      </c>
      <c r="J117" s="17" t="n">
        <v>3</v>
      </c>
      <c r="K117" s="17" t="n">
        <v>1</v>
      </c>
      <c r="L117" s="17" t="n">
        <v>24</v>
      </c>
      <c r="M117" s="148" t="s">
        <v>125</v>
      </c>
      <c r="N117" s="148" t="s">
        <v>126</v>
      </c>
      <c r="O117" s="148" t="s">
        <v>132</v>
      </c>
      <c r="P117" s="148" t="n">
        <v>4</v>
      </c>
      <c r="Q117" s="148" t="s">
        <v>133</v>
      </c>
      <c r="R117" s="149" t="s">
        <v>674</v>
      </c>
      <c r="S117" s="136"/>
      <c r="T117" s="136"/>
      <c r="U117" s="138"/>
      <c r="V117" s="138"/>
      <c r="W117" s="138"/>
      <c r="X117" s="138"/>
      <c r="Y117" s="138"/>
      <c r="Z117" s="150" t="n">
        <v>43436</v>
      </c>
      <c r="AA117" s="215" t="n">
        <v>0.404166666666667</v>
      </c>
      <c r="AB117" s="216" t="n">
        <v>6</v>
      </c>
      <c r="AC117" s="216" t="n">
        <v>5</v>
      </c>
      <c r="AD117" s="217" t="s">
        <v>678</v>
      </c>
      <c r="AE117" s="217"/>
      <c r="AF117" s="218"/>
      <c r="AG117" s="218"/>
      <c r="AH117" s="217"/>
      <c r="AI117" s="136"/>
      <c r="AK117" s="0" t="n">
        <v>0.138333333333333</v>
      </c>
      <c r="AL117" s="0" t="n">
        <v>0.23</v>
      </c>
      <c r="AW117" s="192" t="n">
        <f aca="false">IF(AV117&gt;0,AV117,IF(AU117&gt;0,AU117,IF(AT117&gt;0,AT117,IF(AS117&gt;0,AS117,IF(AR117&gt;0,AR117,IF(AQ117&gt;0,AQ117,IF(AP117&gt;0,AP117,IF(AO117&gt;0,AO117,IF(AN117&gt;0,AN117,IF(AM117&gt;0,AM117,IF(AL117&gt;0,AL117,IF(AK117&gt;0,AK117))))))))))))</f>
        <v>0.23</v>
      </c>
      <c r="AX117" s="219" t="n">
        <f aca="false">IF(AW117&gt;0,AW117*10/(BB117),"")</f>
        <v>1.69798657718121</v>
      </c>
      <c r="AZ117" s="220" t="n">
        <f aca="false">AB117+AC117</f>
        <v>11</v>
      </c>
      <c r="BA117" s="192" t="n">
        <v>14.9</v>
      </c>
      <c r="BB117" s="192" t="n">
        <f aca="false">BA117/AZ117</f>
        <v>1.35454545454545</v>
      </c>
      <c r="BD117" s="0" t="str">
        <f aca="false">IF(BC117&gt;0,BC117/AZ117,"")</f>
        <v/>
      </c>
      <c r="BL117" s="16"/>
      <c r="BM117" s="136"/>
      <c r="BN117" s="221"/>
      <c r="BO117" s="221"/>
      <c r="BP117" s="221"/>
      <c r="BQ117" s="221"/>
      <c r="BR117" s="0" t="str">
        <f aca="false">IF(BQ117&gt;0,BQ117/BN117,"")</f>
        <v/>
      </c>
    </row>
    <row r="118" customFormat="false" ht="16" hidden="false" customHeight="false" outlineLevel="0" collapsed="false">
      <c r="A118" s="16" t="s">
        <v>504</v>
      </c>
      <c r="B118" s="16" t="str">
        <f aca="false">IF(OR(A118=A117,A118=A119),"same",".")</f>
        <v>.</v>
      </c>
      <c r="C118" s="164" t="s">
        <v>504</v>
      </c>
      <c r="D118" s="17" t="n">
        <v>334</v>
      </c>
      <c r="E118" s="16"/>
      <c r="F118" s="16"/>
      <c r="G118" s="17" t="n">
        <v>38</v>
      </c>
      <c r="H118" s="17" t="n">
        <v>1</v>
      </c>
      <c r="I118" s="17" t="n">
        <v>5</v>
      </c>
      <c r="J118" s="17" t="n">
        <v>3</v>
      </c>
      <c r="K118" s="17" t="n">
        <v>8</v>
      </c>
      <c r="L118" s="17" t="n">
        <v>23</v>
      </c>
      <c r="M118" s="148" t="s">
        <v>125</v>
      </c>
      <c r="N118" s="148" t="s">
        <v>131</v>
      </c>
      <c r="O118" s="148" t="s">
        <v>132</v>
      </c>
      <c r="P118" s="148" t="n">
        <v>4</v>
      </c>
      <c r="Q118" s="148" t="s">
        <v>133</v>
      </c>
      <c r="R118" s="149" t="s">
        <v>673</v>
      </c>
      <c r="S118" s="136"/>
      <c r="T118" s="136"/>
      <c r="U118" s="138"/>
      <c r="V118" s="138"/>
      <c r="W118" s="138"/>
      <c r="X118" s="138"/>
      <c r="Y118" s="138"/>
      <c r="Z118" s="150" t="n">
        <v>43436</v>
      </c>
      <c r="AA118" s="215" t="n">
        <v>0.763888888888889</v>
      </c>
      <c r="AB118" s="216" t="n">
        <v>3.5</v>
      </c>
      <c r="AC118" s="216" t="n">
        <v>3</v>
      </c>
      <c r="AD118" s="217"/>
      <c r="AE118" s="217"/>
      <c r="AF118" s="218"/>
      <c r="AG118" s="218"/>
      <c r="AH118" s="217"/>
      <c r="AI118" s="136"/>
      <c r="AK118" s="0" t="n">
        <v>0.134</v>
      </c>
      <c r="AL118" s="0" t="n">
        <v>0.298571428571429</v>
      </c>
      <c r="AM118" s="0" t="n">
        <v>0.311428571428571</v>
      </c>
      <c r="AW118" s="192" t="n">
        <f aca="false">IF(AV118&gt;0,AV118,IF(AU118&gt;0,AU118,IF(AT118&gt;0,AT118,IF(AS118&gt;0,AS118,IF(AR118&gt;0,AR118,IF(AQ118&gt;0,AQ118,IF(AP118&gt;0,AP118,IF(AO118&gt;0,AO118,IF(AN118&gt;0,AN118,IF(AM118&gt;0,AM118,IF(AL118&gt;0,AL118,IF(AK118&gt;0,AK118))))))))))))</f>
        <v>0.311428571428571</v>
      </c>
      <c r="AX118" s="219" t="n">
        <f aca="false">IF(AW118&gt;0,AW118*10/(BB118),"")</f>
        <v>1.35858101629914</v>
      </c>
      <c r="AZ118" s="220" t="n">
        <f aca="false">AB118+AC118</f>
        <v>6.5</v>
      </c>
      <c r="BA118" s="192" t="n">
        <v>14.9</v>
      </c>
      <c r="BB118" s="192" t="n">
        <f aca="false">BA118/AZ118</f>
        <v>2.29230769230769</v>
      </c>
      <c r="BD118" s="0" t="str">
        <f aca="false">IF(BC118&gt;0,BC118/AZ118,"")</f>
        <v/>
      </c>
      <c r="BL118" s="16"/>
      <c r="BM118" s="136"/>
      <c r="BN118" s="221"/>
      <c r="BO118" s="221"/>
      <c r="BP118" s="221"/>
      <c r="BQ118" s="221"/>
      <c r="BR118" s="0" t="str">
        <f aca="false">IF(BQ118&gt;0,BQ118/BN118,"")</f>
        <v/>
      </c>
    </row>
    <row r="119" customFormat="false" ht="16" hidden="false" customHeight="false" outlineLevel="0" collapsed="false">
      <c r="A119" s="16" t="s">
        <v>505</v>
      </c>
      <c r="B119" s="16" t="str">
        <f aca="false">IF(OR(A119=A118,A119=A120),"same",".")</f>
        <v>.</v>
      </c>
      <c r="C119" s="164" t="s">
        <v>505</v>
      </c>
      <c r="D119" s="17" t="n">
        <v>336</v>
      </c>
      <c r="E119" s="16"/>
      <c r="F119" s="16"/>
      <c r="G119" s="17" t="n">
        <v>38</v>
      </c>
      <c r="H119" s="17" t="n">
        <v>5</v>
      </c>
      <c r="I119" s="17" t="n">
        <v>5</v>
      </c>
      <c r="J119" s="17" t="n">
        <v>3</v>
      </c>
      <c r="K119" s="17" t="n">
        <v>9</v>
      </c>
      <c r="L119" s="17" t="n">
        <v>24</v>
      </c>
      <c r="M119" s="148" t="s">
        <v>125</v>
      </c>
      <c r="N119" s="148" t="s">
        <v>126</v>
      </c>
      <c r="O119" s="148" t="s">
        <v>132</v>
      </c>
      <c r="P119" s="148" t="n">
        <v>4</v>
      </c>
      <c r="Q119" s="148" t="s">
        <v>133</v>
      </c>
      <c r="R119" s="149" t="s">
        <v>676</v>
      </c>
      <c r="S119" s="136"/>
      <c r="T119" s="136"/>
      <c r="U119" s="138"/>
      <c r="V119" s="138"/>
      <c r="W119" s="138"/>
      <c r="X119" s="138"/>
      <c r="Y119" s="138"/>
      <c r="Z119" s="150" t="n">
        <v>43436</v>
      </c>
      <c r="AA119" s="215" t="n">
        <v>0.936805555555556</v>
      </c>
      <c r="AB119" s="216" t="n">
        <v>4</v>
      </c>
      <c r="AC119" s="216" t="n">
        <v>4</v>
      </c>
      <c r="AD119" s="217"/>
      <c r="AE119" s="217"/>
      <c r="AF119" s="218"/>
      <c r="AG119" s="218"/>
      <c r="AH119" s="217"/>
      <c r="AI119" s="136"/>
      <c r="AK119" s="0" t="n">
        <v>0.141666666666667</v>
      </c>
      <c r="AL119" s="0" t="n">
        <v>0.254</v>
      </c>
      <c r="AM119" s="0" t="n">
        <v>0.267777777777778</v>
      </c>
      <c r="AW119" s="192" t="n">
        <f aca="false">IF(AV119&gt;0,AV119,IF(AU119&gt;0,AU119,IF(AT119&gt;0,AT119,IF(AS119&gt;0,AS119,IF(AR119&gt;0,AR119,IF(AQ119&gt;0,AQ119,IF(AP119&gt;0,AP119,IF(AO119&gt;0,AO119,IF(AN119&gt;0,AN119,IF(AM119&gt;0,AM119,IF(AL119&gt;0,AL119,IF(AK119&gt;0,AK119))))))))))))</f>
        <v>0.267777777777778</v>
      </c>
      <c r="AX119" s="219" t="n">
        <f aca="false">IF(AW119&gt;0,AW119*10/(BB119),"")</f>
        <v>1.80018674136321</v>
      </c>
      <c r="AZ119" s="220" t="n">
        <f aca="false">AB119+AC119</f>
        <v>8</v>
      </c>
      <c r="BA119" s="192" t="n">
        <v>11.9</v>
      </c>
      <c r="BB119" s="192" t="n">
        <f aca="false">BA119/AZ119</f>
        <v>1.4875</v>
      </c>
      <c r="BD119" s="0" t="str">
        <f aca="false">IF(BC119&gt;0,BC119/AZ119,"")</f>
        <v/>
      </c>
      <c r="BL119" s="16"/>
      <c r="BM119" s="136"/>
      <c r="BN119" s="221"/>
      <c r="BO119" s="221"/>
      <c r="BP119" s="221"/>
      <c r="BQ119" s="221"/>
      <c r="BR119" s="0" t="str">
        <f aca="false">IF(BQ119&gt;0,BQ119/BN119,"")</f>
        <v/>
      </c>
    </row>
    <row r="120" customFormat="false" ht="16" hidden="false" customHeight="false" outlineLevel="0" collapsed="false">
      <c r="A120" s="16" t="s">
        <v>512</v>
      </c>
      <c r="B120" s="16" t="str">
        <f aca="false">IF(OR(A120=A119,A120=A121),"same",".")</f>
        <v>.</v>
      </c>
      <c r="C120" s="164" t="s">
        <v>512</v>
      </c>
      <c r="D120" s="17" t="n">
        <v>342</v>
      </c>
      <c r="E120" s="16"/>
      <c r="F120" s="16"/>
      <c r="G120" s="17" t="n">
        <v>38</v>
      </c>
      <c r="H120" s="17" t="n">
        <v>17</v>
      </c>
      <c r="I120" s="17" t="n">
        <v>5</v>
      </c>
      <c r="J120" s="17" t="n">
        <v>3</v>
      </c>
      <c r="K120" s="17" t="n">
        <v>13</v>
      </c>
      <c r="L120" s="17" t="n">
        <v>24</v>
      </c>
      <c r="M120" s="148" t="s">
        <v>125</v>
      </c>
      <c r="N120" s="148" t="s">
        <v>126</v>
      </c>
      <c r="O120" s="148" t="s">
        <v>132</v>
      </c>
      <c r="P120" s="148" t="n">
        <v>4</v>
      </c>
      <c r="Q120" s="148" t="s">
        <v>133</v>
      </c>
      <c r="R120" s="149" t="s">
        <v>664</v>
      </c>
      <c r="S120" s="136"/>
      <c r="T120" s="136"/>
      <c r="U120" s="138"/>
      <c r="V120" s="138"/>
      <c r="W120" s="138"/>
      <c r="X120" s="138"/>
      <c r="Y120" s="138"/>
      <c r="Z120" s="150" t="n">
        <v>43436</v>
      </c>
      <c r="AA120" s="215" t="n">
        <v>0.1125</v>
      </c>
      <c r="AB120" s="216" t="n">
        <v>6</v>
      </c>
      <c r="AC120" s="216" t="n">
        <v>4</v>
      </c>
      <c r="AD120" s="217"/>
      <c r="AE120" s="217"/>
      <c r="AF120" s="218"/>
      <c r="AG120" s="218"/>
      <c r="AH120" s="217"/>
      <c r="AI120" s="136"/>
      <c r="AK120" s="0" t="n">
        <v>0.086</v>
      </c>
      <c r="AL120" s="0" t="n">
        <v>0.234166666666667</v>
      </c>
      <c r="AM120" s="0" t="n">
        <v>0.275</v>
      </c>
      <c r="AW120" s="192" t="n">
        <f aca="false">IF(AV120&gt;0,AV120,IF(AU120&gt;0,AU120,IF(AT120&gt;0,AT120,IF(AS120&gt;0,AS120,IF(AR120&gt;0,AR120,IF(AQ120&gt;0,AQ120,IF(AP120&gt;0,AP120,IF(AO120&gt;0,AO120,IF(AN120&gt;0,AN120,IF(AM120&gt;0,AM120,IF(AL120&gt;0,AL120,IF(AK120&gt;0,AK120))))))))))))</f>
        <v>0.275</v>
      </c>
      <c r="AX120" s="219" t="n">
        <f aca="false">IF(AW120&gt;0,AW120*10/(BB120),"")</f>
        <v>1.30331753554502</v>
      </c>
      <c r="AZ120" s="220" t="n">
        <f aca="false">AB120+AC120</f>
        <v>10</v>
      </c>
      <c r="BA120" s="192" t="n">
        <v>21.1</v>
      </c>
      <c r="BB120" s="192" t="n">
        <f aca="false">BA120/AZ120</f>
        <v>2.11</v>
      </c>
      <c r="BD120" s="0" t="str">
        <f aca="false">IF(BC120&gt;0,BC120/AZ120,"")</f>
        <v/>
      </c>
      <c r="BL120" s="16"/>
      <c r="BM120" s="136"/>
      <c r="BN120" s="221"/>
      <c r="BO120" s="221"/>
      <c r="BP120" s="221"/>
      <c r="BQ120" s="221"/>
      <c r="BR120" s="0" t="str">
        <f aca="false">IF(BQ120&gt;0,BQ120/BN120,"")</f>
        <v/>
      </c>
    </row>
    <row r="121" customFormat="false" ht="16" hidden="false" customHeight="false" outlineLevel="0" collapsed="false">
      <c r="A121" s="16" t="s">
        <v>514</v>
      </c>
      <c r="B121" s="16" t="str">
        <f aca="false">IF(OR(A121=A120,A121=A122),"same",".")</f>
        <v>.</v>
      </c>
      <c r="C121" s="164" t="s">
        <v>514</v>
      </c>
      <c r="D121" s="17" t="n">
        <v>344</v>
      </c>
      <c r="E121" s="16"/>
      <c r="F121" s="16"/>
      <c r="G121" s="17" t="n">
        <v>39</v>
      </c>
      <c r="H121" s="17" t="n">
        <v>3</v>
      </c>
      <c r="I121" s="17" t="n">
        <v>5</v>
      </c>
      <c r="J121" s="17" t="n">
        <v>3</v>
      </c>
      <c r="K121" s="17" t="n">
        <v>8</v>
      </c>
      <c r="L121" s="17" t="n">
        <v>29</v>
      </c>
      <c r="M121" s="148" t="s">
        <v>125</v>
      </c>
      <c r="N121" s="148" t="s">
        <v>131</v>
      </c>
      <c r="O121" s="148" t="s">
        <v>132</v>
      </c>
      <c r="P121" s="148" t="n">
        <v>4</v>
      </c>
      <c r="Q121" s="148" t="s">
        <v>133</v>
      </c>
      <c r="R121" s="149" t="s">
        <v>672</v>
      </c>
      <c r="S121" s="136"/>
      <c r="T121" s="136"/>
      <c r="U121" s="138"/>
      <c r="V121" s="138"/>
      <c r="W121" s="138"/>
      <c r="X121" s="138"/>
      <c r="Y121" s="138"/>
      <c r="Z121" s="150" t="n">
        <v>43436</v>
      </c>
      <c r="AA121" s="215" t="n">
        <v>0.189583333333333</v>
      </c>
      <c r="AB121" s="216" t="n">
        <v>4</v>
      </c>
      <c r="AC121" s="216" t="n">
        <v>4</v>
      </c>
      <c r="AD121" s="217"/>
      <c r="AE121" s="217"/>
      <c r="AF121" s="218"/>
      <c r="AG121" s="218"/>
      <c r="AH121" s="217"/>
      <c r="AI121" s="136"/>
      <c r="AK121" s="0" t="n">
        <v>0.164285714285714</v>
      </c>
      <c r="AL121" s="0" t="n">
        <v>0.32</v>
      </c>
      <c r="AM121" s="0" t="n">
        <v>0.336666666666667</v>
      </c>
      <c r="AW121" s="192" t="n">
        <f aca="false">IF(AV121&gt;0,AV121,IF(AU121&gt;0,AU121,IF(AT121&gt;0,AT121,IF(AS121&gt;0,AS121,IF(AR121&gt;0,AR121,IF(AQ121&gt;0,AQ121,IF(AP121&gt;0,AP121,IF(AO121&gt;0,AO121,IF(AN121&gt;0,AN121,IF(AM121&gt;0,AM121,IF(AL121&gt;0,AL121,IF(AK121&gt;0,AK121))))))))))))</f>
        <v>0.336666666666667</v>
      </c>
      <c r="AX121" s="219" t="n">
        <f aca="false">IF(AW121&gt;0,AW121*10/(BB121),"")</f>
        <v>1.28253968253968</v>
      </c>
      <c r="AZ121" s="220" t="n">
        <f aca="false">AB121+AC121</f>
        <v>8</v>
      </c>
      <c r="BA121" s="220" t="n">
        <v>21</v>
      </c>
      <c r="BB121" s="192" t="n">
        <f aca="false">BA121/AZ121</f>
        <v>2.625</v>
      </c>
      <c r="BD121" s="0" t="str">
        <f aca="false">IF(BC121&gt;0,BC121/AZ121,"")</f>
        <v/>
      </c>
      <c r="BL121" s="16"/>
      <c r="BM121" s="136"/>
      <c r="BN121" s="221"/>
      <c r="BO121" s="221"/>
      <c r="BP121" s="221"/>
      <c r="BQ121" s="221"/>
      <c r="BR121" s="0" t="str">
        <f aca="false">IF(BQ121&gt;0,BQ121/BN121,"")</f>
        <v/>
      </c>
    </row>
    <row r="122" customFormat="false" ht="16" hidden="false" customHeight="false" outlineLevel="0" collapsed="false">
      <c r="A122" s="16" t="s">
        <v>520</v>
      </c>
      <c r="B122" s="16" t="str">
        <f aca="false">IF(OR(A122=A121,A122=A123),"same",".")</f>
        <v>.</v>
      </c>
      <c r="C122" s="164" t="s">
        <v>520</v>
      </c>
      <c r="D122" s="17" t="n">
        <v>350</v>
      </c>
      <c r="E122" s="16"/>
      <c r="F122" s="16"/>
      <c r="G122" s="17" t="n">
        <v>39</v>
      </c>
      <c r="H122" s="17" t="n">
        <v>15</v>
      </c>
      <c r="I122" s="17" t="n">
        <v>5</v>
      </c>
      <c r="J122" s="17" t="n">
        <v>3</v>
      </c>
      <c r="K122" s="17" t="n">
        <v>12</v>
      </c>
      <c r="L122" s="17" t="n">
        <v>29</v>
      </c>
      <c r="M122" s="148" t="s">
        <v>125</v>
      </c>
      <c r="N122" s="148" t="s">
        <v>126</v>
      </c>
      <c r="O122" s="148" t="s">
        <v>132</v>
      </c>
      <c r="P122" s="148" t="n">
        <v>4</v>
      </c>
      <c r="Q122" s="148" t="s">
        <v>133</v>
      </c>
      <c r="R122" s="149" t="s">
        <v>673</v>
      </c>
      <c r="S122" s="16"/>
      <c r="T122" s="136"/>
      <c r="U122" s="139"/>
      <c r="V122" s="139"/>
      <c r="W122" s="138"/>
      <c r="X122" s="138"/>
      <c r="Y122" s="138"/>
      <c r="Z122" s="150" t="n">
        <v>43436</v>
      </c>
      <c r="AA122" s="215" t="n">
        <v>0.767361111111111</v>
      </c>
      <c r="AB122" s="216" t="n">
        <v>4</v>
      </c>
      <c r="AC122" s="216" t="n">
        <v>2.5</v>
      </c>
      <c r="AD122" s="217"/>
      <c r="AE122" s="217"/>
      <c r="AF122" s="218"/>
      <c r="AG122" s="218"/>
      <c r="AH122" s="217"/>
      <c r="AI122" s="136"/>
      <c r="AK122" s="0" t="n">
        <v>0.09</v>
      </c>
      <c r="AL122" s="0" t="n">
        <v>0.195</v>
      </c>
      <c r="AM122" s="0" t="n">
        <v>0.19</v>
      </c>
      <c r="AW122" s="192" t="n">
        <f aca="false">IF(AV122&gt;0,AV122,IF(AU122&gt;0,AU122,IF(AT122&gt;0,AT122,IF(AS122&gt;0,AS122,IF(AR122&gt;0,AR122,IF(AQ122&gt;0,AQ122,IF(AP122&gt;0,AP122,IF(AO122&gt;0,AO122,IF(AN122&gt;0,AN122,IF(AM122&gt;0,AM122,IF(AL122&gt;0,AL122,IF(AK122&gt;0,AK122))))))))))))</f>
        <v>0.19</v>
      </c>
      <c r="AX122" s="219" t="n">
        <f aca="false">IF(AW122&gt;0,AW122*10/(BB122),"")</f>
        <v>1.04661016949153</v>
      </c>
      <c r="AZ122" s="220" t="n">
        <f aca="false">AB122+AC122</f>
        <v>6.5</v>
      </c>
      <c r="BA122" s="192" t="n">
        <v>11.8</v>
      </c>
      <c r="BB122" s="192" t="n">
        <f aca="false">BA122/AZ122</f>
        <v>1.81538461538462</v>
      </c>
      <c r="BD122" s="0" t="str">
        <f aca="false">IF(BC122&gt;0,BC122/AZ122,"")</f>
        <v/>
      </c>
      <c r="BL122" s="16"/>
      <c r="BM122" s="136"/>
      <c r="BN122" s="221"/>
      <c r="BO122" s="221"/>
      <c r="BP122" s="221"/>
      <c r="BQ122" s="221"/>
      <c r="BR122" s="0" t="str">
        <f aca="false">IF(BQ122&gt;0,BQ122/BN122,"")</f>
        <v/>
      </c>
    </row>
    <row r="123" customFormat="false" ht="16" hidden="false" customHeight="false" outlineLevel="0" collapsed="false">
      <c r="A123" s="16" t="s">
        <v>524</v>
      </c>
      <c r="B123" s="16" t="str">
        <f aca="false">IF(OR(A123=A122,A123=A124),"same",".")</f>
        <v>.</v>
      </c>
      <c r="C123" s="164" t="s">
        <v>524</v>
      </c>
      <c r="D123" s="17" t="n">
        <v>354</v>
      </c>
      <c r="E123" s="16"/>
      <c r="F123" s="16"/>
      <c r="G123" s="17" t="n">
        <v>40</v>
      </c>
      <c r="H123" s="17" t="n">
        <v>5</v>
      </c>
      <c r="I123" s="17" t="n">
        <v>5</v>
      </c>
      <c r="J123" s="17" t="n">
        <v>3</v>
      </c>
      <c r="K123" s="17" t="n">
        <v>9</v>
      </c>
      <c r="L123" s="17" t="n">
        <v>32</v>
      </c>
      <c r="M123" s="148" t="s">
        <v>125</v>
      </c>
      <c r="N123" s="148" t="s">
        <v>131</v>
      </c>
      <c r="O123" s="148" t="s">
        <v>132</v>
      </c>
      <c r="P123" s="148" t="n">
        <v>4</v>
      </c>
      <c r="Q123" s="148" t="s">
        <v>133</v>
      </c>
      <c r="R123" s="149" t="s">
        <v>674</v>
      </c>
      <c r="S123" s="136"/>
      <c r="T123" s="136"/>
      <c r="U123" s="138"/>
      <c r="V123" s="138"/>
      <c r="W123" s="138"/>
      <c r="X123" s="138"/>
      <c r="Y123" s="138"/>
      <c r="Z123" s="150" t="n">
        <v>43436</v>
      </c>
      <c r="AA123" s="215" t="n">
        <v>0.408333333333333</v>
      </c>
      <c r="AB123" s="216" t="n">
        <v>4</v>
      </c>
      <c r="AC123" s="216" t="n">
        <v>4</v>
      </c>
      <c r="AD123" s="217"/>
      <c r="AE123" s="217"/>
      <c r="AF123" s="218"/>
      <c r="AG123" s="218"/>
      <c r="AH123" s="217"/>
      <c r="AI123" s="136"/>
      <c r="AK123" s="0" t="n">
        <v>0.115</v>
      </c>
      <c r="AL123" s="0" t="n">
        <v>0.257777777777778</v>
      </c>
      <c r="AW123" s="192" t="n">
        <f aca="false">IF(AV123&gt;0,AV123,IF(AU123&gt;0,AU123,IF(AT123&gt;0,AT123,IF(AS123&gt;0,AS123,IF(AR123&gt;0,AR123,IF(AQ123&gt;0,AQ123,IF(AP123&gt;0,AP123,IF(AO123&gt;0,AO123,IF(AN123&gt;0,AN123,IF(AM123&gt;0,AM123,IF(AL123&gt;0,AL123,IF(AK123&gt;0,AK123))))))))))))</f>
        <v>0.257777777777778</v>
      </c>
      <c r="AX123" s="219" t="n">
        <f aca="false">IF(AW123&gt;0,AW123*10/(BB123),"")</f>
        <v>1.56228956228956</v>
      </c>
      <c r="AZ123" s="220" t="n">
        <f aca="false">AB123+AC123</f>
        <v>8</v>
      </c>
      <c r="BA123" s="192" t="n">
        <v>13.2</v>
      </c>
      <c r="BB123" s="192" t="n">
        <f aca="false">BA123/AZ123</f>
        <v>1.65</v>
      </c>
      <c r="BD123" s="0" t="str">
        <f aca="false">IF(BC123&gt;0,BC123/AZ123,"")</f>
        <v/>
      </c>
      <c r="BL123" s="16"/>
      <c r="BM123" s="136"/>
      <c r="BN123" s="221"/>
      <c r="BO123" s="221"/>
      <c r="BP123" s="221"/>
      <c r="BQ123" s="221"/>
      <c r="BR123" s="0" t="str">
        <f aca="false">IF(BQ123&gt;0,BQ123/BN123,"")</f>
        <v/>
      </c>
    </row>
    <row r="124" customFormat="false" ht="16" hidden="false" customHeight="false" outlineLevel="0" collapsed="false">
      <c r="A124" s="16" t="s">
        <v>534</v>
      </c>
      <c r="B124" s="16" t="str">
        <f aca="false">IF(OR(A124=A123,A124=A125),"same",".")</f>
        <v>.</v>
      </c>
      <c r="C124" s="164" t="s">
        <v>534</v>
      </c>
      <c r="D124" s="17" t="n">
        <v>364</v>
      </c>
      <c r="E124" s="16"/>
      <c r="F124" s="16"/>
      <c r="G124" s="17" t="n">
        <v>41</v>
      </c>
      <c r="H124" s="17" t="n">
        <v>7</v>
      </c>
      <c r="I124" s="17" t="n">
        <v>6</v>
      </c>
      <c r="J124" s="17" t="n">
        <v>3</v>
      </c>
      <c r="K124" s="17" t="n">
        <v>4</v>
      </c>
      <c r="L124" s="17" t="n">
        <v>15</v>
      </c>
      <c r="M124" s="148" t="s">
        <v>125</v>
      </c>
      <c r="N124" s="148" t="s">
        <v>126</v>
      </c>
      <c r="O124" s="148" t="s">
        <v>132</v>
      </c>
      <c r="P124" s="148" t="n">
        <v>4</v>
      </c>
      <c r="Q124" s="148" t="s">
        <v>133</v>
      </c>
      <c r="R124" s="149" t="s">
        <v>674</v>
      </c>
      <c r="S124" s="136"/>
      <c r="T124" s="136"/>
      <c r="U124" s="138"/>
      <c r="V124" s="138"/>
      <c r="W124" s="138"/>
      <c r="X124" s="138"/>
      <c r="Y124" s="138"/>
      <c r="Z124" s="150" t="n">
        <v>43436</v>
      </c>
      <c r="AA124" s="215" t="n">
        <v>0.413194444444444</v>
      </c>
      <c r="AB124" s="216" t="n">
        <v>3</v>
      </c>
      <c r="AC124" s="216" t="n">
        <v>3</v>
      </c>
      <c r="AD124" s="217"/>
      <c r="AE124" s="217"/>
      <c r="AF124" s="218"/>
      <c r="AG124" s="218"/>
      <c r="AH124" s="217"/>
      <c r="AI124" s="136"/>
      <c r="AK124" s="0" t="n">
        <v>0.08</v>
      </c>
      <c r="AL124" s="0" t="n">
        <v>0.21</v>
      </c>
      <c r="AW124" s="192" t="n">
        <f aca="false">IF(AV124&gt;0,AV124,IF(AU124&gt;0,AU124,IF(AT124&gt;0,AT124,IF(AS124&gt;0,AS124,IF(AR124&gt;0,AR124,IF(AQ124&gt;0,AQ124,IF(AP124&gt;0,AP124,IF(AO124&gt;0,AO124,IF(AN124&gt;0,AN124,IF(AM124&gt;0,AM124,IF(AL124&gt;0,AL124,IF(AK124&gt;0,AK124))))))))))))</f>
        <v>0.21</v>
      </c>
      <c r="AX124" s="219" t="n">
        <f aca="false">IF(AW124&gt;0,AW124*10/(BB124),"")</f>
        <v>1.4</v>
      </c>
      <c r="AZ124" s="220" t="n">
        <f aca="false">AB124+AC124</f>
        <v>6</v>
      </c>
      <c r="BA124" s="192" t="n">
        <v>9</v>
      </c>
      <c r="BB124" s="192" t="n">
        <f aca="false">BA124/AZ124</f>
        <v>1.5</v>
      </c>
      <c r="BD124" s="0" t="str">
        <f aca="false">IF(BC124&gt;0,BC124/AZ124,"")</f>
        <v/>
      </c>
      <c r="BL124" s="16"/>
      <c r="BM124" s="136"/>
      <c r="BN124" s="221"/>
      <c r="BO124" s="221"/>
      <c r="BP124" s="221"/>
      <c r="BQ124" s="221"/>
      <c r="BR124" s="0" t="str">
        <f aca="false">IF(BQ124&gt;0,BQ124/BN124,"")</f>
        <v/>
      </c>
    </row>
    <row r="125" customFormat="false" ht="16" hidden="false" customHeight="false" outlineLevel="0" collapsed="false">
      <c r="A125" s="16" t="s">
        <v>537</v>
      </c>
      <c r="B125" s="16" t="str">
        <f aca="false">IF(OR(A125=A124,A125=A126),"same",".")</f>
        <v>.</v>
      </c>
      <c r="C125" s="164" t="s">
        <v>537</v>
      </c>
      <c r="D125" s="17" t="n">
        <v>367</v>
      </c>
      <c r="E125" s="16"/>
      <c r="F125" s="16"/>
      <c r="G125" s="17" t="n">
        <v>41</v>
      </c>
      <c r="H125" s="17" t="n">
        <v>13</v>
      </c>
      <c r="I125" s="17" t="n">
        <v>6</v>
      </c>
      <c r="J125" s="17" t="n">
        <v>3</v>
      </c>
      <c r="K125" s="17" t="n">
        <v>2</v>
      </c>
      <c r="L125" s="17" t="n">
        <v>15</v>
      </c>
      <c r="M125" s="148" t="s">
        <v>125</v>
      </c>
      <c r="N125" s="148" t="s">
        <v>131</v>
      </c>
      <c r="O125" s="148" t="s">
        <v>132</v>
      </c>
      <c r="P125" s="148" t="n">
        <v>4</v>
      </c>
      <c r="Q125" s="148" t="s">
        <v>133</v>
      </c>
      <c r="R125" s="149" t="s">
        <v>673</v>
      </c>
      <c r="S125" s="136"/>
      <c r="T125" s="136"/>
      <c r="U125" s="138"/>
      <c r="V125" s="138"/>
      <c r="W125" s="138"/>
      <c r="X125" s="138"/>
      <c r="Y125" s="138"/>
      <c r="Z125" s="150" t="n">
        <v>43436</v>
      </c>
      <c r="AA125" s="215" t="n">
        <v>0.770833333333333</v>
      </c>
      <c r="AB125" s="216" t="n">
        <v>3</v>
      </c>
      <c r="AC125" s="216" t="n">
        <v>2</v>
      </c>
      <c r="AD125" s="217"/>
      <c r="AE125" s="217"/>
      <c r="AF125" s="218"/>
      <c r="AG125" s="218"/>
      <c r="AH125" s="217"/>
      <c r="AI125" s="136"/>
      <c r="AK125" s="0" t="n">
        <v>0.216666666666667</v>
      </c>
      <c r="AL125" s="0" t="n">
        <v>0.224285714285714</v>
      </c>
      <c r="AM125" s="0" t="n">
        <v>0.235</v>
      </c>
      <c r="AW125" s="192" t="n">
        <f aca="false">IF(AV125&gt;0,AV125,IF(AU125&gt;0,AU125,IF(AT125&gt;0,AT125,IF(AS125&gt;0,AS125,IF(AR125&gt;0,AR125,IF(AQ125&gt;0,AQ125,IF(AP125&gt;0,AP125,IF(AO125&gt;0,AO125,IF(AN125&gt;0,AN125,IF(AM125&gt;0,AM125,IF(AL125&gt;0,AL125,IF(AK125&gt;0,AK125))))))))))))</f>
        <v>0.235</v>
      </c>
      <c r="AX125" s="219" t="n">
        <f aca="false">IF(AW125&gt;0,AW125*10/(BB125),"")</f>
        <v>1.29120879120879</v>
      </c>
      <c r="AZ125" s="220" t="n">
        <f aca="false">AB125+AC125</f>
        <v>5</v>
      </c>
      <c r="BA125" s="192" t="n">
        <v>9.1</v>
      </c>
      <c r="BB125" s="192" t="n">
        <f aca="false">BA125/AZ125</f>
        <v>1.82</v>
      </c>
      <c r="BD125" s="0" t="str">
        <f aca="false">IF(BC125&gt;0,BC125/AZ125,"")</f>
        <v/>
      </c>
      <c r="BL125" s="16"/>
      <c r="BM125" s="136"/>
      <c r="BN125" s="221"/>
      <c r="BO125" s="221"/>
      <c r="BP125" s="221"/>
      <c r="BQ125" s="221"/>
      <c r="BR125" s="0" t="str">
        <f aca="false">IF(BQ125&gt;0,BQ125/BN125,"")</f>
        <v/>
      </c>
    </row>
    <row r="126" customFormat="false" ht="16" hidden="false" customHeight="false" outlineLevel="0" collapsed="false">
      <c r="A126" s="160" t="s">
        <v>600</v>
      </c>
      <c r="B126" s="16" t="str">
        <f aca="false">IF(OR(A126=A125,A126=A127),"same",".")</f>
        <v>.</v>
      </c>
      <c r="C126" s="222" t="s">
        <v>549</v>
      </c>
      <c r="D126" s="222" t="n">
        <v>379</v>
      </c>
      <c r="E126" s="160" t="s">
        <v>665</v>
      </c>
      <c r="F126" s="160" t="s">
        <v>666</v>
      </c>
      <c r="G126" s="17" t="n">
        <v>43</v>
      </c>
      <c r="H126" s="17" t="n">
        <v>1</v>
      </c>
      <c r="I126" s="17" t="n">
        <v>6</v>
      </c>
      <c r="J126" s="17" t="n">
        <v>3</v>
      </c>
      <c r="K126" s="17" t="n">
        <v>6</v>
      </c>
      <c r="L126" s="17" t="n">
        <v>7</v>
      </c>
      <c r="M126" s="148" t="s">
        <v>125</v>
      </c>
      <c r="N126" s="148" t="s">
        <v>126</v>
      </c>
      <c r="O126" s="148" t="s">
        <v>132</v>
      </c>
      <c r="P126" s="148" t="n">
        <v>4</v>
      </c>
      <c r="Q126" s="148" t="s">
        <v>133</v>
      </c>
      <c r="R126" s="149" t="s">
        <v>676</v>
      </c>
      <c r="S126" s="16"/>
      <c r="T126" s="136" t="n">
        <v>1</v>
      </c>
      <c r="U126" s="223" t="s">
        <v>690</v>
      </c>
      <c r="V126" s="223"/>
      <c r="W126" s="223"/>
      <c r="X126" s="223"/>
      <c r="Y126" s="223"/>
      <c r="Z126" s="224" t="n">
        <v>43436</v>
      </c>
      <c r="AA126" s="225" t="n">
        <v>0.944444444444444</v>
      </c>
      <c r="AB126" s="226" t="n">
        <v>3</v>
      </c>
      <c r="AC126" s="226" t="n">
        <v>3</v>
      </c>
      <c r="AD126" s="217"/>
      <c r="AE126" s="217"/>
      <c r="AF126" s="218"/>
      <c r="AG126" s="218"/>
      <c r="AH126" s="217"/>
      <c r="AI126" s="136"/>
      <c r="AK126" s="0" t="n">
        <v>0.105714285714286</v>
      </c>
      <c r="AL126" s="0" t="n">
        <v>0.192727272727273</v>
      </c>
      <c r="AM126" s="0" t="n">
        <v>0.220909090909091</v>
      </c>
      <c r="AW126" s="192" t="n">
        <f aca="false">IF(AV126&gt;0,AV126,IF(AU126&gt;0,AU126,IF(AT126&gt;0,AT126,IF(AS126&gt;0,AS126,IF(AR126&gt;0,AR126,IF(AQ126&gt;0,AQ126,IF(AP126&gt;0,AP126,IF(AO126&gt;0,AO126,IF(AN126&gt;0,AN126,IF(AM126&gt;0,AM126,IF(AL126&gt;0,AL126,IF(AK126&gt;0,AK126))))))))))))</f>
        <v>0.220909090909091</v>
      </c>
      <c r="AX126" s="219" t="n">
        <f aca="false">IF(AW126&gt;0,AW126*10/(BB126),"")</f>
        <v>0.860684769775679</v>
      </c>
      <c r="AZ126" s="220" t="n">
        <f aca="false">AB126+AC126</f>
        <v>6</v>
      </c>
      <c r="BA126" s="227" t="n">
        <v>15.4</v>
      </c>
      <c r="BB126" s="192" t="n">
        <f aca="false">BA126/AZ126</f>
        <v>2.56666666666667</v>
      </c>
      <c r="BD126" s="0" t="str">
        <f aca="false">IF(BC126&gt;0,BC126/AZ126,"")</f>
        <v/>
      </c>
      <c r="BL126" s="16"/>
      <c r="BM126" s="136"/>
      <c r="BN126" s="221"/>
      <c r="BO126" s="221"/>
      <c r="BP126" s="221"/>
      <c r="BQ126" s="221"/>
      <c r="BR126" s="0" t="str">
        <f aca="false">IF(BQ126&gt;0,BQ126/BN126,"")</f>
        <v/>
      </c>
    </row>
    <row r="127" customFormat="false" ht="16" hidden="false" customHeight="false" outlineLevel="0" collapsed="false">
      <c r="A127" s="16" t="s">
        <v>555</v>
      </c>
      <c r="B127" s="16" t="str">
        <f aca="false">IF(OR(A127=A126,A127=A128),"same",".")</f>
        <v>.</v>
      </c>
      <c r="C127" s="164" t="s">
        <v>555</v>
      </c>
      <c r="D127" s="17" t="n">
        <v>384</v>
      </c>
      <c r="E127" s="16"/>
      <c r="F127" s="16"/>
      <c r="G127" s="17" t="n">
        <v>43</v>
      </c>
      <c r="H127" s="17" t="n">
        <v>11</v>
      </c>
      <c r="I127" s="17" t="n">
        <v>6</v>
      </c>
      <c r="J127" s="17" t="n">
        <v>3</v>
      </c>
      <c r="K127" s="17" t="n">
        <v>3</v>
      </c>
      <c r="L127" s="17" t="n">
        <v>6</v>
      </c>
      <c r="M127" s="148" t="s">
        <v>125</v>
      </c>
      <c r="N127" s="148" t="s">
        <v>131</v>
      </c>
      <c r="O127" s="148" t="s">
        <v>132</v>
      </c>
      <c r="P127" s="148" t="n">
        <v>4</v>
      </c>
      <c r="Q127" s="148" t="s">
        <v>133</v>
      </c>
      <c r="R127" s="149" t="s">
        <v>674</v>
      </c>
      <c r="S127" s="136"/>
      <c r="T127" s="136"/>
      <c r="U127" s="138"/>
      <c r="V127" s="138"/>
      <c r="W127" s="138"/>
      <c r="X127" s="138"/>
      <c r="Y127" s="138"/>
      <c r="Z127" s="150" t="n">
        <v>43436</v>
      </c>
      <c r="AA127" s="215" t="n">
        <v>0.418055555555556</v>
      </c>
      <c r="AB127" s="216" t="n">
        <v>6</v>
      </c>
      <c r="AC127" s="216" t="n">
        <v>5</v>
      </c>
      <c r="AD127" s="217"/>
      <c r="AE127" s="217"/>
      <c r="AF127" s="218"/>
      <c r="AG127" s="218"/>
      <c r="AH127" s="217"/>
      <c r="AI127" s="136"/>
      <c r="AK127" s="0" t="n">
        <v>0.095</v>
      </c>
      <c r="AL127" s="0" t="n">
        <v>0.217692307692308</v>
      </c>
      <c r="AW127" s="192" t="n">
        <f aca="false">IF(AV127&gt;0,AV127,IF(AU127&gt;0,AU127,IF(AT127&gt;0,AT127,IF(AS127&gt;0,AS127,IF(AR127&gt;0,AR127,IF(AQ127&gt;0,AQ127,IF(AP127&gt;0,AP127,IF(AO127&gt;0,AO127,IF(AN127&gt;0,AN127,IF(AM127&gt;0,AM127,IF(AL127&gt;0,AL127,IF(AK127&gt;0,AK127))))))))))))</f>
        <v>0.217692307692308</v>
      </c>
      <c r="AX127" s="219" t="n">
        <f aca="false">IF(AW127&gt;0,AW127*10/(BB127),"")</f>
        <v>1.32299192520187</v>
      </c>
      <c r="AZ127" s="220" t="n">
        <f aca="false">AB127+AC127</f>
        <v>11</v>
      </c>
      <c r="BA127" s="192" t="n">
        <v>18.1</v>
      </c>
      <c r="BB127" s="192" t="n">
        <f aca="false">BA127/AZ127</f>
        <v>1.64545454545455</v>
      </c>
      <c r="BD127" s="0" t="str">
        <f aca="false">IF(BC127&gt;0,BC127/AZ127,"")</f>
        <v/>
      </c>
      <c r="BL127" s="16"/>
      <c r="BM127" s="136"/>
      <c r="BN127" s="221"/>
      <c r="BO127" s="221"/>
      <c r="BP127" s="221"/>
      <c r="BQ127" s="221"/>
      <c r="BR127" s="0" t="str">
        <f aca="false">IF(BQ127&gt;0,BQ127/BN127,"")</f>
        <v/>
      </c>
    </row>
    <row r="128" customFormat="false" ht="16" hidden="false" customHeight="false" outlineLevel="0" collapsed="false">
      <c r="A128" s="16" t="s">
        <v>560</v>
      </c>
      <c r="B128" s="16" t="str">
        <f aca="false">IF(OR(A128=A127,A128=A129),"same",".")</f>
        <v>.</v>
      </c>
      <c r="C128" s="164" t="s">
        <v>560</v>
      </c>
      <c r="D128" s="17" t="n">
        <v>388</v>
      </c>
      <c r="E128" s="16"/>
      <c r="F128" s="16"/>
      <c r="G128" s="17" t="n">
        <v>44</v>
      </c>
      <c r="H128" s="17" t="n">
        <v>1</v>
      </c>
      <c r="I128" s="17" t="n">
        <v>6</v>
      </c>
      <c r="J128" s="17" t="n">
        <v>3</v>
      </c>
      <c r="K128" s="17" t="n">
        <v>6</v>
      </c>
      <c r="L128" s="17" t="n">
        <v>3</v>
      </c>
      <c r="M128" s="148" t="s">
        <v>125</v>
      </c>
      <c r="N128" s="148" t="s">
        <v>126</v>
      </c>
      <c r="O128" s="148" t="s">
        <v>132</v>
      </c>
      <c r="P128" s="148" t="n">
        <v>4</v>
      </c>
      <c r="Q128" s="148" t="s">
        <v>133</v>
      </c>
      <c r="R128" s="149" t="s">
        <v>673</v>
      </c>
      <c r="S128" s="136"/>
      <c r="T128" s="136"/>
      <c r="U128" s="138"/>
      <c r="V128" s="138"/>
      <c r="W128" s="138"/>
      <c r="X128" s="138"/>
      <c r="Y128" s="138"/>
      <c r="Z128" s="150" t="n">
        <v>43436</v>
      </c>
      <c r="AA128" s="215" t="n">
        <v>0.774305555555555</v>
      </c>
      <c r="AB128" s="216" t="n">
        <v>4</v>
      </c>
      <c r="AC128" s="216" t="n">
        <v>3</v>
      </c>
      <c r="AD128" s="217"/>
      <c r="AE128" s="217"/>
      <c r="AF128" s="218"/>
      <c r="AG128" s="218"/>
      <c r="AH128" s="217"/>
      <c r="AI128" s="136"/>
      <c r="AK128" s="0" t="n">
        <v>0.186666666666667</v>
      </c>
      <c r="AL128" s="0" t="n">
        <v>0.215714285714286</v>
      </c>
      <c r="AM128" s="0" t="n">
        <v>0.201666666666667</v>
      </c>
      <c r="AW128" s="192" t="n">
        <f aca="false">IF(AV128&gt;0,AV128,IF(AU128&gt;0,AU128,IF(AT128&gt;0,AT128,IF(AS128&gt;0,AS128,IF(AR128&gt;0,AR128,IF(AQ128&gt;0,AQ128,IF(AP128&gt;0,AP128,IF(AO128&gt;0,AO128,IF(AN128&gt;0,AN128,IF(AM128&gt;0,AM128,IF(AL128&gt;0,AL128,IF(AK128&gt;0,AK128))))))))))))</f>
        <v>0.201666666666667</v>
      </c>
      <c r="AX128" s="219" t="n">
        <f aca="false">IF(AW128&gt;0,AW128*10/(BB128),"")</f>
        <v>1.13844086021505</v>
      </c>
      <c r="AZ128" s="220" t="n">
        <f aca="false">AB128+AC128</f>
        <v>7</v>
      </c>
      <c r="BA128" s="192" t="n">
        <v>12.4</v>
      </c>
      <c r="BB128" s="192" t="n">
        <f aca="false">BA128/AZ128</f>
        <v>1.77142857142857</v>
      </c>
      <c r="BD128" s="0" t="str">
        <f aca="false">IF(BC128&gt;0,BC128/AZ128,"")</f>
        <v/>
      </c>
      <c r="BL128" s="16"/>
      <c r="BM128" s="136"/>
      <c r="BN128" s="221"/>
      <c r="BO128" s="221"/>
      <c r="BP128" s="221"/>
      <c r="BQ128" s="221"/>
      <c r="BR128" s="0" t="str">
        <f aca="false">IF(BQ128&gt;0,BQ128/BN128,"")</f>
        <v/>
      </c>
    </row>
    <row r="129" customFormat="false" ht="16" hidden="false" customHeight="false" outlineLevel="0" collapsed="false">
      <c r="A129" s="16" t="s">
        <v>573</v>
      </c>
      <c r="B129" s="16" t="str">
        <f aca="false">IF(OR(A129=A128,A129=A130),"same",".")</f>
        <v>.</v>
      </c>
      <c r="C129" s="164" t="s">
        <v>573</v>
      </c>
      <c r="D129" s="17" t="n">
        <v>401</v>
      </c>
      <c r="E129" s="16"/>
      <c r="F129" s="16"/>
      <c r="G129" s="17" t="n">
        <v>45</v>
      </c>
      <c r="H129" s="17" t="n">
        <v>9</v>
      </c>
      <c r="I129" s="17" t="n">
        <v>6</v>
      </c>
      <c r="J129" s="17" t="n">
        <v>3</v>
      </c>
      <c r="K129" s="17" t="n">
        <v>10</v>
      </c>
      <c r="L129" s="17" t="n">
        <v>3</v>
      </c>
      <c r="M129" s="148" t="s">
        <v>125</v>
      </c>
      <c r="N129" s="148" t="s">
        <v>131</v>
      </c>
      <c r="O129" s="148" t="s">
        <v>132</v>
      </c>
      <c r="P129" s="148" t="n">
        <v>4</v>
      </c>
      <c r="Q129" s="148" t="s">
        <v>133</v>
      </c>
      <c r="R129" s="149" t="s">
        <v>672</v>
      </c>
      <c r="S129" s="136"/>
      <c r="T129" s="136"/>
      <c r="U129" s="138"/>
      <c r="V129" s="138"/>
      <c r="W129" s="138"/>
      <c r="X129" s="138"/>
      <c r="Y129" s="138"/>
      <c r="Z129" s="150" t="n">
        <v>43436</v>
      </c>
      <c r="AA129" s="215" t="n">
        <v>0.192361111111111</v>
      </c>
      <c r="AB129" s="216" t="n">
        <v>4</v>
      </c>
      <c r="AC129" s="216" t="n">
        <v>2.5</v>
      </c>
      <c r="AD129" s="217"/>
      <c r="AE129" s="217"/>
      <c r="AF129" s="218"/>
      <c r="AG129" s="218"/>
      <c r="AH129" s="217"/>
      <c r="AI129" s="136"/>
      <c r="AK129" s="0" t="n">
        <v>0.146666666666667</v>
      </c>
      <c r="AL129" s="0" t="n">
        <v>0.195555555555556</v>
      </c>
      <c r="AM129" s="0" t="n">
        <v>0.222222222222222</v>
      </c>
      <c r="AW129" s="192" t="n">
        <f aca="false">IF(AV129&gt;0,AV129,IF(AU129&gt;0,AU129,IF(AT129&gt;0,AT129,IF(AS129&gt;0,AS129,IF(AR129&gt;0,AR129,IF(AQ129&gt;0,AQ129,IF(AP129&gt;0,AP129,IF(AO129&gt;0,AO129,IF(AN129&gt;0,AN129,IF(AM129&gt;0,AM129,IF(AL129&gt;0,AL129,IF(AK129&gt;0,AK129))))))))))))</f>
        <v>0.222222222222222</v>
      </c>
      <c r="AX129" s="219" t="n">
        <f aca="false">IF(AW129&gt;0,AW129*10/(BB129),"")</f>
        <v>0.982615268329554</v>
      </c>
      <c r="AZ129" s="220" t="n">
        <f aca="false">AB129+AC129</f>
        <v>6.5</v>
      </c>
      <c r="BA129" s="192" t="n">
        <v>14.7</v>
      </c>
      <c r="BB129" s="192" t="n">
        <f aca="false">BA129/AZ129</f>
        <v>2.26153846153846</v>
      </c>
      <c r="BD129" s="0" t="str">
        <f aca="false">IF(BC129&gt;0,BC129/AZ129,"")</f>
        <v/>
      </c>
      <c r="BL129" s="16"/>
      <c r="BM129" s="136"/>
      <c r="BN129" s="221"/>
      <c r="BO129" s="221"/>
      <c r="BP129" s="221"/>
      <c r="BQ129" s="221"/>
      <c r="BR129" s="0" t="str">
        <f aca="false">IF(BQ129&gt;0,BQ129/BN129,"")</f>
        <v/>
      </c>
    </row>
    <row r="130" customFormat="false" ht="16" hidden="false" customHeight="false" outlineLevel="0" collapsed="false">
      <c r="A130" s="16" t="s">
        <v>574</v>
      </c>
      <c r="B130" s="16" t="str">
        <f aca="false">IF(OR(A130=A129,A130=A131),"same",".")</f>
        <v>.</v>
      </c>
      <c r="C130" s="164" t="s">
        <v>574</v>
      </c>
      <c r="D130" s="17" t="n">
        <v>403</v>
      </c>
      <c r="E130" s="16"/>
      <c r="F130" s="16"/>
      <c r="G130" s="17" t="n">
        <v>45</v>
      </c>
      <c r="H130" s="17" t="n">
        <v>13</v>
      </c>
      <c r="I130" s="17" t="n">
        <v>6</v>
      </c>
      <c r="J130" s="17" t="n">
        <v>3</v>
      </c>
      <c r="K130" s="17" t="n">
        <v>12</v>
      </c>
      <c r="L130" s="17" t="n">
        <v>1</v>
      </c>
      <c r="M130" s="148" t="s">
        <v>125</v>
      </c>
      <c r="N130" s="148" t="s">
        <v>131</v>
      </c>
      <c r="O130" s="148" t="s">
        <v>132</v>
      </c>
      <c r="P130" s="148" t="n">
        <v>4</v>
      </c>
      <c r="Q130" s="148" t="s">
        <v>133</v>
      </c>
      <c r="R130" s="149" t="s">
        <v>664</v>
      </c>
      <c r="S130" s="136"/>
      <c r="T130" s="136"/>
      <c r="U130" s="138"/>
      <c r="V130" s="138"/>
      <c r="W130" s="138"/>
      <c r="X130" s="138"/>
      <c r="Y130" s="138"/>
      <c r="Z130" s="150" t="n">
        <v>43436</v>
      </c>
      <c r="AA130" s="215" t="n">
        <v>0.115972222222222</v>
      </c>
      <c r="AB130" s="216" t="n">
        <v>4</v>
      </c>
      <c r="AC130" s="216" t="n">
        <v>4</v>
      </c>
      <c r="AD130" s="217"/>
      <c r="AE130" s="217"/>
      <c r="AF130" s="218"/>
      <c r="AG130" s="218"/>
      <c r="AH130" s="217"/>
      <c r="AI130" s="136"/>
      <c r="AK130" s="0" t="n">
        <v>0.2167</v>
      </c>
      <c r="AL130" s="0" t="n">
        <v>0.212</v>
      </c>
      <c r="AM130" s="0" t="n">
        <v>0.23125</v>
      </c>
      <c r="AW130" s="192" t="n">
        <f aca="false">IF(AV130&gt;0,AV130,IF(AU130&gt;0,AU130,IF(AT130&gt;0,AT130,IF(AS130&gt;0,AS130,IF(AR130&gt;0,AR130,IF(AQ130&gt;0,AQ130,IF(AP130&gt;0,AP130,IF(AO130&gt;0,AO130,IF(AN130&gt;0,AN130,IF(AM130&gt;0,AM130,IF(AL130&gt;0,AL130,IF(AK130&gt;0,AK130))))))))))))</f>
        <v>0.23125</v>
      </c>
      <c r="AX130" s="219" t="n">
        <f aca="false">IF(AW130&gt;0,AW130*10/(BB130),"")</f>
        <v>1.25</v>
      </c>
      <c r="AZ130" s="220" t="n">
        <f aca="false">AB130+AC130</f>
        <v>8</v>
      </c>
      <c r="BA130" s="192" t="n">
        <v>14.8</v>
      </c>
      <c r="BB130" s="192" t="n">
        <f aca="false">BA130/AZ130</f>
        <v>1.85</v>
      </c>
      <c r="BD130" s="0" t="str">
        <f aca="false">IF(BC130&gt;0,BC130/AZ130,"")</f>
        <v/>
      </c>
      <c r="BL130" s="16"/>
      <c r="BM130" s="136"/>
      <c r="BN130" s="221"/>
      <c r="BO130" s="221"/>
      <c r="BP130" s="221"/>
      <c r="BQ130" s="221"/>
      <c r="BR130" s="0" t="str">
        <f aca="false">IF(BQ130&gt;0,BQ130/BN130,"")</f>
        <v/>
      </c>
    </row>
    <row r="131" customFormat="false" ht="16" hidden="false" customHeight="false" outlineLevel="0" collapsed="false">
      <c r="A131" s="16" t="s">
        <v>582</v>
      </c>
      <c r="B131" s="16" t="str">
        <f aca="false">IF(OR(A131=A130,A131=A132),"same",".")</f>
        <v>.</v>
      </c>
      <c r="C131" s="164" t="s">
        <v>582</v>
      </c>
      <c r="D131" s="17" t="n">
        <v>411</v>
      </c>
      <c r="E131" s="16"/>
      <c r="F131" s="16"/>
      <c r="G131" s="17" t="n">
        <v>46</v>
      </c>
      <c r="H131" s="17" t="n">
        <v>11</v>
      </c>
      <c r="I131" s="17" t="n">
        <v>6</v>
      </c>
      <c r="J131" s="17" t="n">
        <v>3</v>
      </c>
      <c r="K131" s="17" t="n">
        <v>11</v>
      </c>
      <c r="L131" s="17" t="n">
        <v>6</v>
      </c>
      <c r="M131" s="148" t="s">
        <v>125</v>
      </c>
      <c r="N131" s="148" t="s">
        <v>126</v>
      </c>
      <c r="O131" s="148" t="s">
        <v>132</v>
      </c>
      <c r="P131" s="148" t="n">
        <v>4</v>
      </c>
      <c r="Q131" s="148" t="s">
        <v>133</v>
      </c>
      <c r="R131" s="149" t="s">
        <v>664</v>
      </c>
      <c r="S131" s="136"/>
      <c r="T131" s="136"/>
      <c r="U131" s="138"/>
      <c r="V131" s="138"/>
      <c r="W131" s="138"/>
      <c r="X131" s="138"/>
      <c r="Y131" s="138"/>
      <c r="Z131" s="150" t="n">
        <v>43436</v>
      </c>
      <c r="AA131" s="215" t="n">
        <v>0.11875</v>
      </c>
      <c r="AB131" s="216" t="n">
        <v>4</v>
      </c>
      <c r="AC131" s="216" t="n">
        <v>3</v>
      </c>
      <c r="AD131" s="217"/>
      <c r="AE131" s="217"/>
      <c r="AF131" s="218"/>
      <c r="AG131" s="218"/>
      <c r="AH131" s="217"/>
      <c r="AI131" s="136"/>
      <c r="AK131" s="0" t="n">
        <v>0.07</v>
      </c>
      <c r="AL131" s="0" t="n">
        <v>0.164285714285714</v>
      </c>
      <c r="AM131" s="0" t="n">
        <v>0.178571428571429</v>
      </c>
      <c r="AW131" s="192" t="n">
        <f aca="false">IF(AV131&gt;0,AV131,IF(AU131&gt;0,AU131,IF(AT131&gt;0,AT131,IF(AS131&gt;0,AS131,IF(AR131&gt;0,AR131,IF(AQ131&gt;0,AQ131,IF(AP131&gt;0,AP131,IF(AO131&gt;0,AO131,IF(AN131&gt;0,AN131,IF(AM131&gt;0,AM131,IF(AL131&gt;0,AL131,IF(AK131&gt;0,AK131))))))))))))</f>
        <v>0.178571428571429</v>
      </c>
      <c r="AX131" s="219" t="n">
        <f aca="false">IF(AW131&gt;0,AW131*10/(BB131),"")</f>
        <v>1.22549019607843</v>
      </c>
      <c r="AZ131" s="220" t="n">
        <f aca="false">AB131+AC131</f>
        <v>7</v>
      </c>
      <c r="BA131" s="192" t="n">
        <v>10.2</v>
      </c>
      <c r="BB131" s="192" t="n">
        <f aca="false">BA131/AZ131</f>
        <v>1.45714285714286</v>
      </c>
      <c r="BD131" s="0" t="str">
        <f aca="false">IF(BC131&gt;0,BC131/AZ131,"")</f>
        <v/>
      </c>
      <c r="BL131" s="16"/>
      <c r="BM131" s="136"/>
      <c r="BN131" s="221"/>
      <c r="BO131" s="221"/>
      <c r="BP131" s="221"/>
      <c r="BQ131" s="221"/>
      <c r="BR131" s="0" t="str">
        <f aca="false">IF(BQ131&gt;0,BQ131/BN131,"")</f>
        <v/>
      </c>
    </row>
    <row r="132" customFormat="false" ht="16" hidden="false" customHeight="false" outlineLevel="0" collapsed="false">
      <c r="A132" s="16" t="s">
        <v>586</v>
      </c>
      <c r="B132" s="16" t="str">
        <f aca="false">IF(OR(A132=A131,A132=A133),"same",".")</f>
        <v>.</v>
      </c>
      <c r="C132" s="164" t="s">
        <v>586</v>
      </c>
      <c r="D132" s="17" t="n">
        <v>415</v>
      </c>
      <c r="E132" s="16"/>
      <c r="F132" s="16"/>
      <c r="G132" s="17" t="n">
        <v>47</v>
      </c>
      <c r="H132" s="17" t="n">
        <v>1</v>
      </c>
      <c r="I132" s="17" t="n">
        <v>6</v>
      </c>
      <c r="J132" s="17" t="n">
        <v>3</v>
      </c>
      <c r="K132" s="17" t="n">
        <v>8</v>
      </c>
      <c r="L132" s="17" t="n">
        <v>9</v>
      </c>
      <c r="M132" s="148" t="s">
        <v>125</v>
      </c>
      <c r="N132" s="148" t="s">
        <v>126</v>
      </c>
      <c r="O132" s="148" t="s">
        <v>132</v>
      </c>
      <c r="P132" s="148" t="n">
        <v>4</v>
      </c>
      <c r="Q132" s="148" t="s">
        <v>133</v>
      </c>
      <c r="R132" s="149" t="s">
        <v>672</v>
      </c>
      <c r="S132" s="136"/>
      <c r="T132" s="136"/>
      <c r="U132" s="138"/>
      <c r="V132" s="138"/>
      <c r="W132" s="138"/>
      <c r="X132" s="138"/>
      <c r="Y132" s="138"/>
      <c r="Z132" s="150" t="n">
        <v>43436</v>
      </c>
      <c r="AA132" s="215" t="n">
        <v>0.197916666666667</v>
      </c>
      <c r="AB132" s="216" t="n">
        <v>5</v>
      </c>
      <c r="AC132" s="216" t="n">
        <v>3.5</v>
      </c>
      <c r="AD132" s="217"/>
      <c r="AE132" s="217"/>
      <c r="AF132" s="218"/>
      <c r="AG132" s="218"/>
      <c r="AH132" s="217"/>
      <c r="AI132" s="136"/>
      <c r="AK132" s="0" t="n">
        <v>0.13</v>
      </c>
      <c r="AL132" s="0" t="n">
        <v>0.201818181818182</v>
      </c>
      <c r="AM132" s="0" t="n">
        <v>0.223636363636364</v>
      </c>
      <c r="AW132" s="192" t="n">
        <f aca="false">IF(AV132&gt;0,AV132,IF(AU132&gt;0,AU132,IF(AT132&gt;0,AT132,IF(AS132&gt;0,AS132,IF(AR132&gt;0,AR132,IF(AQ132&gt;0,AQ132,IF(AP132&gt;0,AP132,IF(AO132&gt;0,AO132,IF(AN132&gt;0,AN132,IF(AM132&gt;0,AM132,IF(AL132&gt;0,AL132,IF(AK132&gt;0,AK132))))))))))))</f>
        <v>0.223636363636364</v>
      </c>
      <c r="AX132" s="219" t="n">
        <f aca="false">IF(AW132&gt;0,AW132*10/(BB132),"")</f>
        <v>0.974825174825175</v>
      </c>
      <c r="AZ132" s="220" t="n">
        <f aca="false">AB132+AC132</f>
        <v>8.5</v>
      </c>
      <c r="BA132" s="192" t="n">
        <v>19.5</v>
      </c>
      <c r="BB132" s="192" t="n">
        <f aca="false">BA132/AZ132</f>
        <v>2.29411764705882</v>
      </c>
      <c r="BD132" s="0" t="str">
        <f aca="false">IF(BC132&gt;0,BC132/AZ132,"")</f>
        <v/>
      </c>
      <c r="BL132" s="16"/>
      <c r="BM132" s="136"/>
      <c r="BN132" s="221"/>
      <c r="BO132" s="221"/>
      <c r="BP132" s="221"/>
      <c r="BQ132" s="221"/>
      <c r="BR132" s="0" t="str">
        <f aca="false">IF(BQ132&gt;0,BQ132/BN132,"")</f>
        <v/>
      </c>
    </row>
    <row r="133" customFormat="false" ht="16" hidden="false" customHeight="false" outlineLevel="0" collapsed="false">
      <c r="A133" s="16" t="s">
        <v>598</v>
      </c>
      <c r="B133" s="16" t="str">
        <f aca="false">IF(OR(A133=A132,A133=A134),"same",".")</f>
        <v>.</v>
      </c>
      <c r="C133" s="164" t="s">
        <v>598</v>
      </c>
      <c r="D133" s="17" t="n">
        <v>427</v>
      </c>
      <c r="E133" s="16"/>
      <c r="F133" s="16"/>
      <c r="G133" s="17" t="n">
        <v>48</v>
      </c>
      <c r="H133" s="17" t="n">
        <v>7</v>
      </c>
      <c r="I133" s="17" t="n">
        <v>6</v>
      </c>
      <c r="J133" s="17" t="n">
        <v>3</v>
      </c>
      <c r="K133" s="17" t="n">
        <v>10</v>
      </c>
      <c r="L133" s="17" t="n">
        <v>13</v>
      </c>
      <c r="M133" s="148" t="s">
        <v>125</v>
      </c>
      <c r="N133" s="148" t="s">
        <v>131</v>
      </c>
      <c r="O133" s="148" t="s">
        <v>132</v>
      </c>
      <c r="P133" s="148" t="n">
        <v>4</v>
      </c>
      <c r="Q133" s="148" t="s">
        <v>133</v>
      </c>
      <c r="R133" s="149" t="s">
        <v>676</v>
      </c>
      <c r="S133" s="136"/>
      <c r="T133" s="136"/>
      <c r="U133" s="138"/>
      <c r="V133" s="138"/>
      <c r="W133" s="138"/>
      <c r="X133" s="138"/>
      <c r="Y133" s="138"/>
      <c r="Z133" s="150" t="n">
        <v>43436</v>
      </c>
      <c r="AA133" s="215" t="n">
        <v>0.940972222222222</v>
      </c>
      <c r="AB133" s="216" t="n">
        <v>5</v>
      </c>
      <c r="AC133" s="216" t="n">
        <v>3</v>
      </c>
      <c r="AD133" s="217"/>
      <c r="AE133" s="217"/>
      <c r="AF133" s="218"/>
      <c r="AG133" s="218"/>
      <c r="AH133" s="217"/>
      <c r="AI133" s="136"/>
      <c r="AK133" s="0" t="n">
        <v>0.144</v>
      </c>
      <c r="AL133" s="0" t="n">
        <v>0.353333333333333</v>
      </c>
      <c r="AM133" s="0" t="n">
        <v>0.4</v>
      </c>
      <c r="AW133" s="192" t="n">
        <f aca="false">IF(AV133&gt;0,AV133,IF(AU133&gt;0,AU133,IF(AT133&gt;0,AT133,IF(AS133&gt;0,AS133,IF(AR133&gt;0,AR133,IF(AQ133&gt;0,AQ133,IF(AP133&gt;0,AP133,IF(AO133&gt;0,AO133,IF(AN133&gt;0,AN133,IF(AM133&gt;0,AM133,IF(AL133&gt;0,AL133,IF(AK133&gt;0,AK133))))))))))))</f>
        <v>0.4</v>
      </c>
      <c r="AX133" s="219" t="n">
        <f aca="false">IF(AW133&gt;0,AW133*10/(BB133),"")</f>
        <v>1.7877094972067</v>
      </c>
      <c r="AZ133" s="220" t="n">
        <f aca="false">AB133+AC133</f>
        <v>8</v>
      </c>
      <c r="BA133" s="192" t="n">
        <v>17.9</v>
      </c>
      <c r="BB133" s="192" t="n">
        <f aca="false">BA133/AZ133</f>
        <v>2.2375</v>
      </c>
      <c r="BD133" s="0" t="str">
        <f aca="false">IF(BC133&gt;0,BC133/AZ133,"")</f>
        <v/>
      </c>
      <c r="BL133" s="16"/>
      <c r="BM133" s="136"/>
      <c r="BN133" s="221"/>
      <c r="BO133" s="221"/>
      <c r="BP133" s="221"/>
      <c r="BQ133" s="221"/>
      <c r="BR133" s="221"/>
    </row>
    <row r="134" customFormat="false" ht="16" hidden="false" customHeight="false" outlineLevel="0" collapsed="false">
      <c r="A134" s="160" t="s">
        <v>216</v>
      </c>
      <c r="B134" s="16" t="str">
        <f aca="false">IF(OR(A134=A133,A134=A135),"same",".")</f>
        <v>.</v>
      </c>
      <c r="C134" s="222" t="s">
        <v>181</v>
      </c>
      <c r="D134" s="222" t="n">
        <v>33</v>
      </c>
      <c r="E134" s="160" t="s">
        <v>665</v>
      </c>
      <c r="F134" s="160" t="s">
        <v>666</v>
      </c>
      <c r="G134" s="17" t="n">
        <v>4</v>
      </c>
      <c r="H134" s="17" t="n">
        <v>11</v>
      </c>
      <c r="I134" s="17" t="n">
        <v>1</v>
      </c>
      <c r="J134" s="17" t="n">
        <v>1</v>
      </c>
      <c r="K134" s="17" t="n">
        <v>3</v>
      </c>
      <c r="L134" s="17" t="n">
        <v>20</v>
      </c>
      <c r="M134" s="153" t="s">
        <v>125</v>
      </c>
      <c r="N134" s="153" t="s">
        <v>131</v>
      </c>
      <c r="O134" s="153" t="s">
        <v>132</v>
      </c>
      <c r="P134" s="153" t="n">
        <v>6</v>
      </c>
      <c r="Q134" s="153" t="s">
        <v>188</v>
      </c>
      <c r="R134" s="154" t="s">
        <v>664</v>
      </c>
      <c r="S134" s="16"/>
      <c r="T134" s="136" t="n">
        <v>1</v>
      </c>
      <c r="U134" s="223" t="s">
        <v>691</v>
      </c>
      <c r="V134" s="223"/>
      <c r="W134" s="223"/>
      <c r="X134" s="223"/>
      <c r="Y134" s="223"/>
      <c r="Z134" s="224" t="n">
        <v>43438</v>
      </c>
      <c r="AA134" s="225" t="n">
        <v>0.579166666666667</v>
      </c>
      <c r="AB134" s="226" t="n">
        <v>5</v>
      </c>
      <c r="AC134" s="226" t="n">
        <v>3</v>
      </c>
      <c r="AD134" s="217"/>
      <c r="AE134" s="217"/>
      <c r="AF134" s="218"/>
      <c r="AG134" s="218"/>
      <c r="AH134" s="217"/>
      <c r="AI134" s="136"/>
      <c r="AK134" s="0" t="n">
        <v>0.177142857142857</v>
      </c>
      <c r="AL134" s="0" t="n">
        <v>0.29</v>
      </c>
      <c r="AM134" s="0" t="n">
        <v>0.343333333333333</v>
      </c>
      <c r="AW134" s="192" t="n">
        <f aca="false">IF(AV134&gt;0,AV134,IF(AU134&gt;0,AU134,IF(AT134&gt;0,AT134,IF(AS134&gt;0,AS134,IF(AR134&gt;0,AR134,IF(AQ134&gt;0,AQ134,IF(AP134&gt;0,AP134,IF(AO134&gt;0,AO134,IF(AN134&gt;0,AN134,IF(AM134&gt;0,AM134,IF(AL134&gt;0,AL134,IF(AK134&gt;0,AK134))))))))))))</f>
        <v>0.343333333333333</v>
      </c>
      <c r="AX134" s="219" t="n">
        <f aca="false">IF(AW134&gt;0,AW134*10/(BB134),"")</f>
        <v>0.829808660624371</v>
      </c>
      <c r="AZ134" s="220" t="n">
        <f aca="false">AB134+AC134</f>
        <v>8</v>
      </c>
      <c r="BA134" s="227" t="n">
        <v>33.1</v>
      </c>
      <c r="BB134" s="192" t="n">
        <f aca="false">BA134/AZ134</f>
        <v>4.1375</v>
      </c>
      <c r="BD134" s="0" t="str">
        <f aca="false">IF(BC134&gt;0,BC134/AZ134,"")</f>
        <v/>
      </c>
      <c r="BL134" s="16"/>
      <c r="BM134" s="136"/>
      <c r="BN134" s="221"/>
      <c r="BO134" s="221"/>
      <c r="BP134" s="221"/>
      <c r="BQ134" s="221"/>
      <c r="BR134" s="0" t="str">
        <f aca="false">IF(BQ134&gt;0,BQ134/BN134,"")</f>
        <v/>
      </c>
    </row>
    <row r="135" customFormat="false" ht="16" hidden="false" customHeight="false" outlineLevel="0" collapsed="false">
      <c r="A135" s="16" t="s">
        <v>187</v>
      </c>
      <c r="B135" s="16" t="str">
        <f aca="false">IF(OR(A135=A134,A135=A136),"same",".")</f>
        <v>.</v>
      </c>
      <c r="C135" s="17" t="s">
        <v>187</v>
      </c>
      <c r="D135" s="17" t="n">
        <v>38</v>
      </c>
      <c r="E135" s="16"/>
      <c r="F135" s="16"/>
      <c r="G135" s="17" t="n">
        <v>5</v>
      </c>
      <c r="H135" s="17" t="n">
        <v>3</v>
      </c>
      <c r="I135" s="17" t="n">
        <v>1</v>
      </c>
      <c r="J135" s="17" t="n">
        <v>1</v>
      </c>
      <c r="K135" s="17" t="n">
        <v>8</v>
      </c>
      <c r="L135" s="17" t="n">
        <v>21</v>
      </c>
      <c r="M135" s="153" t="s">
        <v>125</v>
      </c>
      <c r="N135" s="153" t="s">
        <v>126</v>
      </c>
      <c r="O135" s="153" t="s">
        <v>132</v>
      </c>
      <c r="P135" s="153" t="n">
        <v>6</v>
      </c>
      <c r="Q135" s="153" t="s">
        <v>188</v>
      </c>
      <c r="R135" s="154" t="s">
        <v>664</v>
      </c>
      <c r="S135" s="16"/>
      <c r="T135" s="136"/>
      <c r="U135" s="138"/>
      <c r="V135" s="138"/>
      <c r="W135" s="139"/>
      <c r="X135" s="139"/>
      <c r="Y135" s="139"/>
      <c r="Z135" s="155" t="n">
        <v>43438</v>
      </c>
      <c r="AA135" s="215" t="n">
        <v>0.581944444444444</v>
      </c>
      <c r="AB135" s="216" t="n">
        <v>4</v>
      </c>
      <c r="AC135" s="216" t="n">
        <v>3</v>
      </c>
      <c r="AD135" s="217"/>
      <c r="AE135" s="217"/>
      <c r="AF135" s="218"/>
      <c r="AG135" s="218"/>
      <c r="AH135" s="217"/>
      <c r="AI135" s="16"/>
      <c r="AK135" s="0" t="n">
        <v>0.14</v>
      </c>
      <c r="AL135" s="0" t="n">
        <v>0.18625</v>
      </c>
      <c r="AM135" s="0" t="n">
        <v>0.198571428571429</v>
      </c>
      <c r="AW135" s="192" t="n">
        <f aca="false">IF(AV135&gt;0,AV135,IF(AU135&gt;0,AU135,IF(AT135&gt;0,AT135,IF(AS135&gt;0,AS135,IF(AR135&gt;0,AR135,IF(AQ135&gt;0,AQ135,IF(AP135&gt;0,AP135,IF(AO135&gt;0,AO135,IF(AN135&gt;0,AN135,IF(AM135&gt;0,AM135,IF(AL135&gt;0,AL135,IF(AK135&gt;0,AK135))))))))))))</f>
        <v>0.198571428571429</v>
      </c>
      <c r="AX135" s="219" t="n">
        <f aca="false">IF(AW135&gt;0,AW135*10/(BB135),"")</f>
        <v>0.763736263736264</v>
      </c>
      <c r="AZ135" s="220" t="n">
        <f aca="false">AB135+AC135</f>
        <v>7</v>
      </c>
      <c r="BA135" s="192" t="n">
        <v>18.2</v>
      </c>
      <c r="BB135" s="192" t="n">
        <f aca="false">BA135/AZ135</f>
        <v>2.6</v>
      </c>
      <c r="BD135" s="0" t="str">
        <f aca="false">IF(BC135&gt;0,BC135/AZ135,"")</f>
        <v/>
      </c>
      <c r="BL135" s="16"/>
      <c r="BM135" s="136"/>
      <c r="BN135" s="221"/>
      <c r="BO135" s="221"/>
      <c r="BP135" s="221"/>
      <c r="BQ135" s="221"/>
      <c r="BR135" s="0" t="str">
        <f aca="false">IF(BQ135&gt;0,BQ135/BN135,"")</f>
        <v/>
      </c>
    </row>
    <row r="136" customFormat="false" ht="16" hidden="false" customHeight="false" outlineLevel="0" collapsed="false">
      <c r="A136" s="160" t="s">
        <v>271</v>
      </c>
      <c r="B136" s="16" t="str">
        <f aca="false">IF(OR(A136=A135,A136=A137),"same",".")</f>
        <v>.</v>
      </c>
      <c r="C136" s="222" t="s">
        <v>230</v>
      </c>
      <c r="D136" s="222" t="n">
        <v>79</v>
      </c>
      <c r="E136" s="160" t="s">
        <v>665</v>
      </c>
      <c r="F136" s="160" t="s">
        <v>666</v>
      </c>
      <c r="G136" s="17" t="n">
        <v>9</v>
      </c>
      <c r="H136" s="17" t="n">
        <v>13</v>
      </c>
      <c r="I136" s="17" t="n">
        <v>2</v>
      </c>
      <c r="J136" s="17" t="n">
        <v>1</v>
      </c>
      <c r="K136" s="17" t="n">
        <v>2</v>
      </c>
      <c r="L136" s="17" t="n">
        <v>15</v>
      </c>
      <c r="M136" s="153" t="s">
        <v>125</v>
      </c>
      <c r="N136" s="153" t="s">
        <v>126</v>
      </c>
      <c r="O136" s="153" t="s">
        <v>132</v>
      </c>
      <c r="P136" s="153" t="n">
        <v>6</v>
      </c>
      <c r="Q136" s="153" t="s">
        <v>188</v>
      </c>
      <c r="R136" s="154" t="s">
        <v>664</v>
      </c>
      <c r="S136" s="136"/>
      <c r="T136" s="136" t="n">
        <v>1</v>
      </c>
      <c r="U136" s="223" t="s">
        <v>692</v>
      </c>
      <c r="V136" s="223"/>
      <c r="W136" s="223"/>
      <c r="X136" s="223"/>
      <c r="Y136" s="223"/>
      <c r="Z136" s="224" t="n">
        <v>43438</v>
      </c>
      <c r="AA136" s="225" t="n">
        <v>0.582291666666667</v>
      </c>
      <c r="AB136" s="226" t="n">
        <v>5</v>
      </c>
      <c r="AC136" s="226" t="n">
        <v>3</v>
      </c>
      <c r="AD136" s="217"/>
      <c r="AE136" s="217"/>
      <c r="AF136" s="218"/>
      <c r="AG136" s="218"/>
      <c r="AH136" s="217"/>
      <c r="AI136" s="16"/>
      <c r="AK136" s="0" t="n">
        <v>0.07</v>
      </c>
      <c r="AL136" s="0" t="n">
        <v>0.249090909090909</v>
      </c>
      <c r="AM136" s="0" t="n">
        <v>0.212</v>
      </c>
      <c r="AW136" s="192" t="n">
        <f aca="false">IF(AV136&gt;0,AV136,IF(AU136&gt;0,AU136,IF(AT136&gt;0,AT136,IF(AS136&gt;0,AS136,IF(AR136&gt;0,AR136,IF(AQ136&gt;0,AQ136,IF(AP136&gt;0,AP136,IF(AO136&gt;0,AO136,IF(AN136&gt;0,AN136,IF(AM136&gt;0,AM136,IF(AL136&gt;0,AL136,IF(AK136&gt;0,AK136))))))))))))</f>
        <v>0.212</v>
      </c>
      <c r="AX136" s="219" t="n">
        <f aca="false">IF(AW136&gt;0,AW136*10/(BB136),"")</f>
        <v>0.612274368231047</v>
      </c>
      <c r="AZ136" s="220" t="n">
        <f aca="false">AB136+AC136</f>
        <v>8</v>
      </c>
      <c r="BA136" s="227" t="n">
        <v>27.7</v>
      </c>
      <c r="BB136" s="192" t="n">
        <f aca="false">BA136/AZ136</f>
        <v>3.4625</v>
      </c>
      <c r="BD136" s="0" t="str">
        <f aca="false">IF(BC136&gt;0,BC136/AZ136,"")</f>
        <v/>
      </c>
      <c r="BL136" s="16"/>
      <c r="BM136" s="136"/>
      <c r="BN136" s="221"/>
      <c r="BO136" s="221"/>
      <c r="BP136" s="221"/>
      <c r="BQ136" s="221"/>
      <c r="BR136" s="0" t="str">
        <f aca="false">IF(BQ136&gt;0,BQ136/BN136,"")</f>
        <v/>
      </c>
    </row>
    <row r="137" customFormat="false" ht="16" hidden="false" customHeight="false" outlineLevel="0" collapsed="false">
      <c r="A137" s="16" t="s">
        <v>283</v>
      </c>
      <c r="B137" s="16" t="str">
        <f aca="false">IF(OR(A137=A136,A137=A138),"same",".")</f>
        <v>.</v>
      </c>
      <c r="C137" s="17" t="s">
        <v>283</v>
      </c>
      <c r="D137" s="17" t="n">
        <v>130</v>
      </c>
      <c r="E137" s="16"/>
      <c r="F137" s="16"/>
      <c r="G137" s="17" t="n">
        <v>15</v>
      </c>
      <c r="H137" s="17" t="n">
        <v>7</v>
      </c>
      <c r="I137" s="17" t="n">
        <v>2</v>
      </c>
      <c r="J137" s="17" t="n">
        <v>1</v>
      </c>
      <c r="K137" s="17" t="n">
        <v>10</v>
      </c>
      <c r="L137" s="17" t="n">
        <v>9</v>
      </c>
      <c r="M137" s="153" t="s">
        <v>125</v>
      </c>
      <c r="N137" s="153" t="s">
        <v>131</v>
      </c>
      <c r="O137" s="153" t="s">
        <v>132</v>
      </c>
      <c r="P137" s="153" t="n">
        <v>6</v>
      </c>
      <c r="Q137" s="153" t="s">
        <v>188</v>
      </c>
      <c r="R137" s="154" t="s">
        <v>664</v>
      </c>
      <c r="S137" s="136"/>
      <c r="T137" s="136"/>
      <c r="U137" s="138"/>
      <c r="V137" s="138"/>
      <c r="W137" s="139"/>
      <c r="X137" s="139"/>
      <c r="Y137" s="139"/>
      <c r="Z137" s="155" t="n">
        <v>43438</v>
      </c>
      <c r="AA137" s="215" t="n">
        <v>0.588194444444445</v>
      </c>
      <c r="AB137" s="216" t="n">
        <v>4</v>
      </c>
      <c r="AC137" s="216" t="n">
        <v>3</v>
      </c>
      <c r="AD137" s="217"/>
      <c r="AE137" s="217"/>
      <c r="AF137" s="218"/>
      <c r="AG137" s="218"/>
      <c r="AH137" s="217"/>
      <c r="AI137" s="16"/>
      <c r="AK137" s="0" t="n">
        <v>0.0828571428571429</v>
      </c>
      <c r="AL137" s="0" t="n">
        <v>0.188181818181818</v>
      </c>
      <c r="AM137" s="0" t="n">
        <v>0.173636363636364</v>
      </c>
      <c r="AW137" s="192" t="n">
        <f aca="false">IF(AV137&gt;0,AV137,IF(AU137&gt;0,AU137,IF(AT137&gt;0,AT137,IF(AS137&gt;0,AS137,IF(AR137&gt;0,AR137,IF(AQ137&gt;0,AQ137,IF(AP137&gt;0,AP137,IF(AO137&gt;0,AO137,IF(AN137&gt;0,AN137,IF(AM137&gt;0,AM137,IF(AL137&gt;0,AL137,IF(AK137&gt;0,AK137))))))))))))</f>
        <v>0.173636363636364</v>
      </c>
      <c r="AX137" s="219" t="n">
        <f aca="false">IF(AW137&gt;0,AW137*10/(BB137),"")</f>
        <v>0.490102639296188</v>
      </c>
      <c r="AZ137" s="220" t="n">
        <f aca="false">AB137+AC137</f>
        <v>7</v>
      </c>
      <c r="BA137" s="192" t="n">
        <v>24.8</v>
      </c>
      <c r="BB137" s="192" t="n">
        <f aca="false">BA137/AZ137</f>
        <v>3.54285714285714</v>
      </c>
      <c r="BD137" s="0" t="str">
        <f aca="false">IF(BC137&gt;0,BC137/AZ137,"")</f>
        <v/>
      </c>
      <c r="BL137" s="16"/>
      <c r="BM137" s="136"/>
      <c r="BN137" s="221"/>
      <c r="BO137" s="221"/>
      <c r="BP137" s="221"/>
      <c r="BQ137" s="221"/>
      <c r="BR137" s="0" t="str">
        <f aca="false">IF(BQ137&gt;0,BQ137/BN137,"")</f>
        <v/>
      </c>
    </row>
    <row r="138" customFormat="false" ht="16" hidden="false" customHeight="false" outlineLevel="0" collapsed="false">
      <c r="A138" s="160" t="s">
        <v>338</v>
      </c>
      <c r="B138" s="16" t="str">
        <f aca="false">IF(OR(A138=A137,A138=A139),"same",".")</f>
        <v>.</v>
      </c>
      <c r="C138" s="222" t="s">
        <v>318</v>
      </c>
      <c r="D138" s="222" t="n">
        <v>163</v>
      </c>
      <c r="E138" s="160" t="s">
        <v>665</v>
      </c>
      <c r="F138" s="160" t="s">
        <v>666</v>
      </c>
      <c r="G138" s="17" t="n">
        <v>19</v>
      </c>
      <c r="H138" s="17" t="n">
        <v>1</v>
      </c>
      <c r="I138" s="17" t="n">
        <v>3</v>
      </c>
      <c r="J138" s="17" t="n">
        <v>2</v>
      </c>
      <c r="K138" s="17" t="n">
        <v>8</v>
      </c>
      <c r="L138" s="17" t="n">
        <v>9</v>
      </c>
      <c r="M138" s="153" t="s">
        <v>125</v>
      </c>
      <c r="N138" s="153" t="s">
        <v>131</v>
      </c>
      <c r="O138" s="153" t="s">
        <v>132</v>
      </c>
      <c r="P138" s="153" t="n">
        <v>6</v>
      </c>
      <c r="Q138" s="153" t="s">
        <v>188</v>
      </c>
      <c r="R138" s="154" t="s">
        <v>664</v>
      </c>
      <c r="S138" s="152"/>
      <c r="T138" s="136" t="n">
        <v>1</v>
      </c>
      <c r="U138" s="228" t="s">
        <v>693</v>
      </c>
      <c r="V138" s="243"/>
      <c r="W138" s="223"/>
      <c r="X138" s="223"/>
      <c r="Y138" s="223"/>
      <c r="Z138" s="224" t="n">
        <v>43438</v>
      </c>
      <c r="AA138" s="225" t="n">
        <v>0.595833333333333</v>
      </c>
      <c r="AB138" s="226" t="n">
        <v>4</v>
      </c>
      <c r="AC138" s="226" t="n">
        <v>3</v>
      </c>
      <c r="AD138" s="217"/>
      <c r="AE138" s="217"/>
      <c r="AF138" s="218"/>
      <c r="AG138" s="218"/>
      <c r="AH138" s="217"/>
      <c r="AI138" s="136"/>
      <c r="AK138" s="0" t="n">
        <v>0.12</v>
      </c>
      <c r="AL138" s="0" t="n">
        <v>0.263636363636364</v>
      </c>
      <c r="AM138" s="0" t="n">
        <v>0.274545454545455</v>
      </c>
      <c r="AW138" s="192" t="n">
        <f aca="false">IF(AV138&gt;0,AV138,IF(AU138&gt;0,AU138,IF(AT138&gt;0,AT138,IF(AS138&gt;0,AS138,IF(AR138&gt;0,AR138,IF(AQ138&gt;0,AQ138,IF(AP138&gt;0,AP138,IF(AO138&gt;0,AO138,IF(AN138&gt;0,AN138,IF(AM138&gt;0,AM138,IF(AL138&gt;0,AL138,IF(AK138&gt;0,AK138))))))))))))</f>
        <v>0.274545454545455</v>
      </c>
      <c r="AX138" s="219" t="n">
        <f aca="false">IF(AW138&gt;0,AW138*10/(BB138),"")</f>
        <v>0.594990149169716</v>
      </c>
      <c r="AZ138" s="220" t="n">
        <f aca="false">AB138+AC138</f>
        <v>7</v>
      </c>
      <c r="BA138" s="227" t="n">
        <v>32.3</v>
      </c>
      <c r="BB138" s="192" t="n">
        <f aca="false">BA138/AZ138</f>
        <v>4.61428571428571</v>
      </c>
      <c r="BD138" s="0" t="str">
        <f aca="false">IF(BC138&gt;0,BC138/AZ138,"")</f>
        <v/>
      </c>
      <c r="BL138" s="16"/>
      <c r="BM138" s="136"/>
      <c r="BN138" s="221"/>
      <c r="BO138" s="221"/>
      <c r="BP138" s="221"/>
      <c r="BQ138" s="221"/>
      <c r="BR138" s="0" t="str">
        <f aca="false">IF(BQ138&gt;0,BQ138/BN138,"")</f>
        <v/>
      </c>
    </row>
    <row r="139" customFormat="false" ht="16" hidden="false" customHeight="false" outlineLevel="0" collapsed="false">
      <c r="A139" s="16" t="s">
        <v>322</v>
      </c>
      <c r="B139" s="16" t="str">
        <f aca="false">IF(OR(A139=A138,A139=A140),"same",".")</f>
        <v>.</v>
      </c>
      <c r="C139" s="164" t="s">
        <v>322</v>
      </c>
      <c r="D139" s="17" t="n">
        <v>167</v>
      </c>
      <c r="E139" s="16"/>
      <c r="F139" s="16"/>
      <c r="G139" s="17" t="n">
        <v>19</v>
      </c>
      <c r="H139" s="17" t="n">
        <v>9</v>
      </c>
      <c r="I139" s="17" t="n">
        <v>3</v>
      </c>
      <c r="J139" s="17" t="n">
        <v>2</v>
      </c>
      <c r="K139" s="17" t="n">
        <v>10</v>
      </c>
      <c r="L139" s="17" t="n">
        <v>11</v>
      </c>
      <c r="M139" s="153" t="s">
        <v>125</v>
      </c>
      <c r="N139" s="153" t="s">
        <v>126</v>
      </c>
      <c r="O139" s="153" t="s">
        <v>132</v>
      </c>
      <c r="P139" s="153" t="n">
        <v>6</v>
      </c>
      <c r="Q139" s="153" t="s">
        <v>188</v>
      </c>
      <c r="R139" s="154" t="s">
        <v>664</v>
      </c>
      <c r="S139" s="136"/>
      <c r="T139" s="136"/>
      <c r="U139" s="138"/>
      <c r="V139" s="138"/>
      <c r="W139" s="138"/>
      <c r="X139" s="138"/>
      <c r="Y139" s="138"/>
      <c r="Z139" s="155" t="n">
        <v>43438</v>
      </c>
      <c r="AA139" s="215" t="n">
        <v>0.592361111111111</v>
      </c>
      <c r="AB139" s="216" t="n">
        <v>5</v>
      </c>
      <c r="AC139" s="216" t="n">
        <v>4</v>
      </c>
      <c r="AD139" s="217"/>
      <c r="AE139" s="217"/>
      <c r="AF139" s="218"/>
      <c r="AG139" s="218"/>
      <c r="AH139" s="217"/>
      <c r="AI139" s="136"/>
      <c r="AK139" s="0" t="n">
        <v>0.132</v>
      </c>
      <c r="AL139" s="0" t="n">
        <v>0.2633</v>
      </c>
      <c r="AM139" s="0" t="n">
        <v>0.2025</v>
      </c>
      <c r="AW139" s="192" t="n">
        <f aca="false">IF(AV139&gt;0,AV139,IF(AU139&gt;0,AU139,IF(AT139&gt;0,AT139,IF(AS139&gt;0,AS139,IF(AR139&gt;0,AR139,IF(AQ139&gt;0,AQ139,IF(AP139&gt;0,AP139,IF(AO139&gt;0,AO139,IF(AN139&gt;0,AN139,IF(AM139&gt;0,AM139,IF(AL139&gt;0,AL139,IF(AK139&gt;0,AK139))))))))))))</f>
        <v>0.2025</v>
      </c>
      <c r="AX139" s="219" t="n">
        <f aca="false">IF(AW139&gt;0,AW139*10/(BB139),"")</f>
        <v>0.828409090909091</v>
      </c>
      <c r="AZ139" s="220" t="n">
        <f aca="false">AB139+AC139</f>
        <v>9</v>
      </c>
      <c r="BA139" s="220" t="n">
        <v>22</v>
      </c>
      <c r="BB139" s="192" t="n">
        <f aca="false">BA139/AZ139</f>
        <v>2.44444444444444</v>
      </c>
      <c r="BD139" s="0" t="str">
        <f aca="false">IF(BC139&gt;0,BC139/AZ139,"")</f>
        <v/>
      </c>
      <c r="BL139" s="16"/>
      <c r="BM139" s="136"/>
      <c r="BN139" s="221"/>
      <c r="BO139" s="221"/>
      <c r="BP139" s="221"/>
      <c r="BQ139" s="221"/>
      <c r="BR139" s="0" t="str">
        <f aca="false">IF(BQ139&gt;0,BQ139/BN139,"")</f>
        <v/>
      </c>
    </row>
    <row r="140" customFormat="false" ht="16" hidden="false" customHeight="false" outlineLevel="0" collapsed="false">
      <c r="A140" s="16" t="s">
        <v>413</v>
      </c>
      <c r="B140" s="16" t="str">
        <f aca="false">IF(OR(A140=A139,A140=A141),"same",".")</f>
        <v>.</v>
      </c>
      <c r="C140" s="17" t="s">
        <v>413</v>
      </c>
      <c r="D140" s="17" t="n">
        <v>250</v>
      </c>
      <c r="E140" s="16"/>
      <c r="F140" s="16"/>
      <c r="G140" s="17" t="n">
        <v>28</v>
      </c>
      <c r="H140" s="17" t="n">
        <v>13</v>
      </c>
      <c r="I140" s="17" t="n">
        <v>4</v>
      </c>
      <c r="J140" s="17" t="n">
        <v>2</v>
      </c>
      <c r="K140" s="17" t="n">
        <v>12</v>
      </c>
      <c r="L140" s="17" t="n">
        <v>31</v>
      </c>
      <c r="M140" s="153" t="s">
        <v>125</v>
      </c>
      <c r="N140" s="153" t="s">
        <v>126</v>
      </c>
      <c r="O140" s="153" t="s">
        <v>132</v>
      </c>
      <c r="P140" s="153" t="n">
        <v>6</v>
      </c>
      <c r="Q140" s="153" t="s">
        <v>188</v>
      </c>
      <c r="R140" s="154" t="s">
        <v>664</v>
      </c>
      <c r="S140" s="136"/>
      <c r="T140" s="136"/>
      <c r="U140" s="138"/>
      <c r="V140" s="138"/>
      <c r="W140" s="139"/>
      <c r="X140" s="139"/>
      <c r="Y140" s="139"/>
      <c r="Z140" s="155" t="n">
        <v>43438</v>
      </c>
      <c r="AA140" s="215" t="n">
        <v>0.598611111111111</v>
      </c>
      <c r="AB140" s="216" t="n">
        <v>5</v>
      </c>
      <c r="AC140" s="216" t="n">
        <v>3</v>
      </c>
      <c r="AD140" s="217"/>
      <c r="AE140" s="217"/>
      <c r="AF140" s="218"/>
      <c r="AG140" s="218"/>
      <c r="AH140" s="217"/>
      <c r="AI140" s="16"/>
      <c r="AK140" s="0" t="n">
        <v>0.05</v>
      </c>
      <c r="AL140" s="0" t="n">
        <v>0.157</v>
      </c>
      <c r="AM140" s="0" t="n">
        <v>0.0975</v>
      </c>
      <c r="AW140" s="192" t="n">
        <f aca="false">IF(AV140&gt;0,AV140,IF(AU140&gt;0,AU140,IF(AT140&gt;0,AT140,IF(AS140&gt;0,AS140,IF(AR140&gt;0,AR140,IF(AQ140&gt;0,AQ140,IF(AP140&gt;0,AP140,IF(AO140&gt;0,AO140,IF(AN140&gt;0,AN140,IF(AM140&gt;0,AM140,IF(AL140&gt;0,AL140,IF(AK140&gt;0,AK140))))))))))))</f>
        <v>0.0975</v>
      </c>
      <c r="AX140" s="219" t="n">
        <f aca="false">IF(AW140&gt;0,AW140*10/(BB140),"")</f>
        <v>0.509803921568628</v>
      </c>
      <c r="AZ140" s="220" t="n">
        <f aca="false">AB140+AC140</f>
        <v>8</v>
      </c>
      <c r="BA140" s="192" t="n">
        <v>15.3</v>
      </c>
      <c r="BB140" s="192" t="n">
        <f aca="false">BA140/AZ140</f>
        <v>1.9125</v>
      </c>
      <c r="BD140" s="0" t="str">
        <f aca="false">IF(BC140&gt;0,BC140/AZ140,"")</f>
        <v/>
      </c>
      <c r="BL140" s="16"/>
      <c r="BM140" s="136"/>
      <c r="BN140" s="221"/>
      <c r="BO140" s="221"/>
      <c r="BP140" s="221"/>
      <c r="BQ140" s="221"/>
      <c r="BR140" s="0" t="str">
        <f aca="false">IF(BQ140&gt;0,BQ140/BN140,"")</f>
        <v/>
      </c>
    </row>
    <row r="141" customFormat="false" ht="16" hidden="false" customHeight="false" outlineLevel="0" collapsed="false">
      <c r="A141" s="16" t="s">
        <v>421</v>
      </c>
      <c r="B141" s="16" t="str">
        <f aca="false">IF(OR(A141=A140,A141=A142),"same",".")</f>
        <v>.</v>
      </c>
      <c r="C141" s="164" t="s">
        <v>421</v>
      </c>
      <c r="D141" s="17" t="n">
        <v>257</v>
      </c>
      <c r="E141" s="16"/>
      <c r="F141" s="16"/>
      <c r="G141" s="17" t="n">
        <v>29</v>
      </c>
      <c r="H141" s="17" t="n">
        <v>9</v>
      </c>
      <c r="I141" s="17" t="n">
        <v>4</v>
      </c>
      <c r="J141" s="17" t="n">
        <v>2</v>
      </c>
      <c r="K141" s="17" t="n">
        <v>4</v>
      </c>
      <c r="L141" s="17" t="n">
        <v>31</v>
      </c>
      <c r="M141" s="153" t="s">
        <v>125</v>
      </c>
      <c r="N141" s="153" t="s">
        <v>131</v>
      </c>
      <c r="O141" s="153" t="s">
        <v>132</v>
      </c>
      <c r="P141" s="153" t="n">
        <v>6</v>
      </c>
      <c r="Q141" s="153" t="s">
        <v>188</v>
      </c>
      <c r="R141" s="154" t="s">
        <v>664</v>
      </c>
      <c r="S141" s="136"/>
      <c r="T141" s="136"/>
      <c r="U141" s="138"/>
      <c r="V141" s="138"/>
      <c r="W141" s="138"/>
      <c r="X141" s="138"/>
      <c r="Y141" s="138"/>
      <c r="Z141" s="155" t="n">
        <v>43438</v>
      </c>
      <c r="AA141" s="215" t="n">
        <v>0.601388888888889</v>
      </c>
      <c r="AB141" s="216" t="n">
        <v>4</v>
      </c>
      <c r="AC141" s="216" t="n">
        <v>3</v>
      </c>
      <c r="AD141" s="217"/>
      <c r="AE141" s="217"/>
      <c r="AF141" s="218"/>
      <c r="AG141" s="218"/>
      <c r="AH141" s="217"/>
      <c r="AI141" s="136"/>
      <c r="AK141" s="0" t="n">
        <v>0.1125</v>
      </c>
      <c r="AL141" s="0" t="n">
        <v>0.20125</v>
      </c>
      <c r="AM141" s="0" t="n">
        <v>0.2125</v>
      </c>
      <c r="AW141" s="192" t="n">
        <f aca="false">IF(AV141&gt;0,AV141,IF(AU141&gt;0,AU141,IF(AT141&gt;0,AT141,IF(AS141&gt;0,AS141,IF(AR141&gt;0,AR141,IF(AQ141&gt;0,AQ141,IF(AP141&gt;0,AP141,IF(AO141&gt;0,AO141,IF(AN141&gt;0,AN141,IF(AM141&gt;0,AM141,IF(AL141&gt;0,AL141,IF(AK141&gt;0,AK141))))))))))))</f>
        <v>0.2125</v>
      </c>
      <c r="AX141" s="219" t="n">
        <f aca="false">IF(AW141&gt;0,AW141*10/(BB141),"")</f>
        <v>0.799731182795699</v>
      </c>
      <c r="AZ141" s="220" t="n">
        <f aca="false">AB141+AC141</f>
        <v>7</v>
      </c>
      <c r="BA141" s="192" t="n">
        <v>18.6</v>
      </c>
      <c r="BB141" s="192" t="n">
        <f aca="false">BA141/AZ141</f>
        <v>2.65714285714286</v>
      </c>
      <c r="BD141" s="0" t="str">
        <f aca="false">IF(BC141&gt;0,BC141/AZ141,"")</f>
        <v/>
      </c>
      <c r="BL141" s="16"/>
      <c r="BM141" s="136"/>
      <c r="BN141" s="221"/>
      <c r="BO141" s="221"/>
      <c r="BP141" s="221"/>
      <c r="BQ141" s="221"/>
      <c r="BR141" s="0" t="str">
        <f aca="false">IF(BQ141&gt;0,BQ141/BN141,"")</f>
        <v/>
      </c>
    </row>
    <row r="142" customFormat="false" ht="16" hidden="false" customHeight="false" outlineLevel="0" collapsed="false">
      <c r="A142" s="16" t="s">
        <v>473</v>
      </c>
      <c r="B142" s="16" t="str">
        <f aca="false">IF(OR(A142=A141,A142=A143),"same",".")</f>
        <v>.</v>
      </c>
      <c r="C142" s="164" t="s">
        <v>473</v>
      </c>
      <c r="D142" s="17" t="n">
        <v>305</v>
      </c>
      <c r="E142" s="16"/>
      <c r="F142" s="16"/>
      <c r="G142" s="17" t="n">
        <v>34</v>
      </c>
      <c r="H142" s="17" t="n">
        <v>15</v>
      </c>
      <c r="I142" s="17" t="n">
        <v>5</v>
      </c>
      <c r="J142" s="17" t="n">
        <v>3</v>
      </c>
      <c r="K142" s="17" t="n">
        <v>2</v>
      </c>
      <c r="L142" s="17" t="n">
        <v>27</v>
      </c>
      <c r="M142" s="153" t="s">
        <v>125</v>
      </c>
      <c r="N142" s="153" t="s">
        <v>126</v>
      </c>
      <c r="O142" s="153" t="s">
        <v>132</v>
      </c>
      <c r="P142" s="153" t="n">
        <v>6</v>
      </c>
      <c r="Q142" s="153" t="s">
        <v>188</v>
      </c>
      <c r="R142" s="154" t="s">
        <v>664</v>
      </c>
      <c r="S142" s="136"/>
      <c r="T142" s="136"/>
      <c r="U142" s="138"/>
      <c r="V142" s="138"/>
      <c r="W142" s="138"/>
      <c r="X142" s="138"/>
      <c r="Y142" s="138"/>
      <c r="Z142" s="155" t="n">
        <v>43438</v>
      </c>
      <c r="AA142" s="215" t="n">
        <v>0.605555555555555</v>
      </c>
      <c r="AB142" s="216" t="n">
        <v>4</v>
      </c>
      <c r="AC142" s="216" t="n">
        <v>4</v>
      </c>
      <c r="AD142" s="217"/>
      <c r="AE142" s="217"/>
      <c r="AF142" s="218"/>
      <c r="AG142" s="218"/>
      <c r="AH142" s="217"/>
      <c r="AI142" s="136"/>
      <c r="AK142" s="0" t="n">
        <v>0.09</v>
      </c>
      <c r="AL142" s="0" t="n">
        <v>0.218181818181818</v>
      </c>
      <c r="AM142" s="0" t="n">
        <v>0.18</v>
      </c>
      <c r="AW142" s="192" t="n">
        <f aca="false">IF(AV142&gt;0,AV142,IF(AU142&gt;0,AU142,IF(AT142&gt;0,AT142,IF(AS142&gt;0,AS142,IF(AR142&gt;0,AR142,IF(AQ142&gt;0,AQ142,IF(AP142&gt;0,AP142,IF(AO142&gt;0,AO142,IF(AN142&gt;0,AN142,IF(AM142&gt;0,AM142,IF(AL142&gt;0,AL142,IF(AK142&gt;0,AK142))))))))))))</f>
        <v>0.18</v>
      </c>
      <c r="AX142" s="219" t="n">
        <f aca="false">IF(AW142&gt;0,AW142*10/(BB142),"")</f>
        <v>0.602510460251046</v>
      </c>
      <c r="AZ142" s="220" t="n">
        <f aca="false">AB142+AC142</f>
        <v>8</v>
      </c>
      <c r="BA142" s="192" t="n">
        <v>23.9</v>
      </c>
      <c r="BB142" s="192" t="n">
        <f aca="false">BA142/AZ142</f>
        <v>2.9875</v>
      </c>
      <c r="BD142" s="0" t="str">
        <f aca="false">IF(BC142&gt;0,BC142/AZ142,"")</f>
        <v/>
      </c>
      <c r="BL142" s="16"/>
      <c r="BM142" s="136"/>
      <c r="BN142" s="221"/>
      <c r="BO142" s="221"/>
      <c r="BP142" s="221"/>
      <c r="BQ142" s="221"/>
      <c r="BR142" s="0" t="str">
        <f aca="false">IF(BQ142&gt;0,BQ142/BN142,"")</f>
        <v/>
      </c>
    </row>
    <row r="143" customFormat="false" ht="16" hidden="false" customHeight="false" outlineLevel="0" collapsed="false">
      <c r="A143" s="16" t="s">
        <v>526</v>
      </c>
      <c r="B143" s="16" t="str">
        <f aca="false">IF(OR(A143=A142,A143=A144),"same",".")</f>
        <v>.</v>
      </c>
      <c r="C143" s="164" t="s">
        <v>526</v>
      </c>
      <c r="D143" s="17" t="n">
        <v>356</v>
      </c>
      <c r="E143" s="16"/>
      <c r="F143" s="16"/>
      <c r="G143" s="17" t="n">
        <v>40</v>
      </c>
      <c r="H143" s="17" t="n">
        <v>9</v>
      </c>
      <c r="I143" s="17" t="n">
        <v>5</v>
      </c>
      <c r="J143" s="17" t="n">
        <v>3</v>
      </c>
      <c r="K143" s="17" t="n">
        <v>10</v>
      </c>
      <c r="L143" s="17" t="n">
        <v>33</v>
      </c>
      <c r="M143" s="153" t="s">
        <v>125</v>
      </c>
      <c r="N143" s="153" t="s">
        <v>131</v>
      </c>
      <c r="O143" s="153" t="s">
        <v>132</v>
      </c>
      <c r="P143" s="153" t="n">
        <v>6</v>
      </c>
      <c r="Q143" s="153" t="s">
        <v>188</v>
      </c>
      <c r="R143" s="154" t="s">
        <v>664</v>
      </c>
      <c r="S143" s="136"/>
      <c r="T143" s="136"/>
      <c r="U143" s="138"/>
      <c r="V143" s="138"/>
      <c r="W143" s="138"/>
      <c r="X143" s="138"/>
      <c r="Y143" s="138"/>
      <c r="Z143" s="155" t="n">
        <v>43438</v>
      </c>
      <c r="AA143" s="215" t="n">
        <v>0.610416666666667</v>
      </c>
      <c r="AB143" s="216" t="n">
        <v>5</v>
      </c>
      <c r="AC143" s="216" t="n">
        <v>3</v>
      </c>
      <c r="AD143" s="217" t="s">
        <v>694</v>
      </c>
      <c r="AE143" s="217"/>
      <c r="AF143" s="218"/>
      <c r="AG143" s="218"/>
      <c r="AH143" s="217"/>
      <c r="AI143" s="136"/>
      <c r="AK143" s="0" t="n">
        <v>0.12125</v>
      </c>
      <c r="AL143" s="0" t="n">
        <v>0.215454545454545</v>
      </c>
      <c r="AM143" s="0" t="n">
        <v>0.274</v>
      </c>
      <c r="AW143" s="192" t="n">
        <f aca="false">IF(AV143&gt;0,AV143,IF(AU143&gt;0,AU143,IF(AT143&gt;0,AT143,IF(AS143&gt;0,AS143,IF(AR143&gt;0,AR143,IF(AQ143&gt;0,AQ143,IF(AP143&gt;0,AP143,IF(AO143&gt;0,AO143,IF(AN143&gt;0,AN143,IF(AM143&gt;0,AM143,IF(AL143&gt;0,AL143,IF(AK143&gt;0,AK143))))))))))))</f>
        <v>0.274</v>
      </c>
      <c r="AX143" s="219" t="n">
        <f aca="false">IF(AW143&gt;0,AW143*10/(BB143),"")</f>
        <v>1.06926829268293</v>
      </c>
      <c r="AZ143" s="220" t="n">
        <f aca="false">AB143+AC143</f>
        <v>8</v>
      </c>
      <c r="BA143" s="192" t="n">
        <v>20.5</v>
      </c>
      <c r="BB143" s="192" t="n">
        <f aca="false">BA143/AZ143</f>
        <v>2.5625</v>
      </c>
      <c r="BD143" s="0" t="str">
        <f aca="false">IF(BC143&gt;0,BC143/AZ143,"")</f>
        <v/>
      </c>
      <c r="BL143" s="16"/>
      <c r="BM143" s="136"/>
      <c r="BN143" s="221"/>
      <c r="BO143" s="221"/>
      <c r="BP143" s="221"/>
      <c r="BQ143" s="221"/>
      <c r="BR143" s="0" t="str">
        <f aca="false">IF(BQ143&gt;0,BQ143/BN143,"")</f>
        <v/>
      </c>
    </row>
    <row r="144" customFormat="false" ht="16" hidden="false" customHeight="false" outlineLevel="0" collapsed="false">
      <c r="A144" s="16" t="s">
        <v>544</v>
      </c>
      <c r="B144" s="16" t="str">
        <f aca="false">IF(OR(A144=A143,A144=A145),"same",".")</f>
        <v>.</v>
      </c>
      <c r="C144" s="164" t="s">
        <v>544</v>
      </c>
      <c r="D144" s="17" t="n">
        <v>374</v>
      </c>
      <c r="E144" s="16"/>
      <c r="F144" s="16"/>
      <c r="G144" s="17" t="n">
        <v>42</v>
      </c>
      <c r="H144" s="17" t="n">
        <v>9</v>
      </c>
      <c r="I144" s="17" t="n">
        <v>6</v>
      </c>
      <c r="J144" s="17" t="n">
        <v>3</v>
      </c>
      <c r="K144" s="17" t="n">
        <v>4</v>
      </c>
      <c r="L144" s="17" t="n">
        <v>9</v>
      </c>
      <c r="M144" s="153" t="s">
        <v>125</v>
      </c>
      <c r="N144" s="153" t="s">
        <v>131</v>
      </c>
      <c r="O144" s="153" t="s">
        <v>132</v>
      </c>
      <c r="P144" s="153" t="n">
        <v>6</v>
      </c>
      <c r="Q144" s="153" t="s">
        <v>188</v>
      </c>
      <c r="R144" s="154" t="s">
        <v>664</v>
      </c>
      <c r="S144" s="136"/>
      <c r="T144" s="136"/>
      <c r="U144" s="138"/>
      <c r="V144" s="138"/>
      <c r="W144" s="138"/>
      <c r="X144" s="138"/>
      <c r="Y144" s="138"/>
      <c r="Z144" s="155" t="n">
        <v>43438</v>
      </c>
      <c r="AA144" s="215" t="n">
        <v>0.613888888888889</v>
      </c>
      <c r="AB144" s="216" t="n">
        <v>5</v>
      </c>
      <c r="AC144" s="216" t="n">
        <v>4</v>
      </c>
      <c r="AD144" s="217"/>
      <c r="AE144" s="217"/>
      <c r="AF144" s="218"/>
      <c r="AG144" s="218"/>
      <c r="AH144" s="217"/>
      <c r="AI144" s="136"/>
      <c r="AK144" s="0" t="n">
        <v>0.115714285714286</v>
      </c>
      <c r="AL144" s="0" t="n">
        <v>0.226363636363636</v>
      </c>
      <c r="AM144" s="0" t="n">
        <v>0.242727272727273</v>
      </c>
      <c r="AW144" s="192" t="n">
        <f aca="false">IF(AV144&gt;0,AV144,IF(AU144&gt;0,AU144,IF(AT144&gt;0,AT144,IF(AS144&gt;0,AS144,IF(AR144&gt;0,AR144,IF(AQ144&gt;0,AQ144,IF(AP144&gt;0,AP144,IF(AO144&gt;0,AO144,IF(AN144&gt;0,AN144,IF(AM144&gt;0,AM144,IF(AL144&gt;0,AL144,IF(AK144&gt;0,AK144))))))))))))</f>
        <v>0.242727272727273</v>
      </c>
      <c r="AX144" s="219" t="n">
        <f aca="false">IF(AW144&gt;0,AW144*10/(BB144),"")</f>
        <v>0.803141711229947</v>
      </c>
      <c r="AZ144" s="220" t="n">
        <f aca="false">AB144+AC144</f>
        <v>9</v>
      </c>
      <c r="BA144" s="192" t="n">
        <v>27.2</v>
      </c>
      <c r="BB144" s="192" t="n">
        <f aca="false">BA144/AZ144</f>
        <v>3.02222222222222</v>
      </c>
      <c r="BD144" s="0" t="str">
        <f aca="false">IF(BC144&gt;0,BC144/AZ144,"")</f>
        <v/>
      </c>
      <c r="BL144" s="16"/>
      <c r="BM144" s="136"/>
      <c r="BN144" s="221"/>
      <c r="BO144" s="221"/>
      <c r="BP144" s="221"/>
      <c r="BQ144" s="221"/>
      <c r="BR144" s="0" t="str">
        <f aca="false">IF(BQ144&gt;0,BQ144/BN144,"")</f>
        <v/>
      </c>
    </row>
    <row r="145" customFormat="false" ht="16" hidden="false" customHeight="false" outlineLevel="0" collapsed="false">
      <c r="A145" s="16" t="s">
        <v>564</v>
      </c>
      <c r="B145" s="16" t="str">
        <f aca="false">IF(OR(A145=A144,A145=A146),"same",".")</f>
        <v>.</v>
      </c>
      <c r="C145" s="164" t="s">
        <v>564</v>
      </c>
      <c r="D145" s="17" t="n">
        <v>392</v>
      </c>
      <c r="E145" s="16"/>
      <c r="F145" s="16"/>
      <c r="G145" s="17" t="n">
        <v>44</v>
      </c>
      <c r="H145" s="17" t="n">
        <v>9</v>
      </c>
      <c r="I145" s="17" t="n">
        <v>6</v>
      </c>
      <c r="J145" s="17" t="n">
        <v>3</v>
      </c>
      <c r="K145" s="17" t="n">
        <v>4</v>
      </c>
      <c r="L145" s="17" t="n">
        <v>1</v>
      </c>
      <c r="M145" s="153" t="s">
        <v>125</v>
      </c>
      <c r="N145" s="153" t="s">
        <v>126</v>
      </c>
      <c r="O145" s="153" t="s">
        <v>132</v>
      </c>
      <c r="P145" s="153" t="n">
        <v>6</v>
      </c>
      <c r="Q145" s="153" t="s">
        <v>188</v>
      </c>
      <c r="R145" s="154" t="s">
        <v>664</v>
      </c>
      <c r="S145" s="136"/>
      <c r="T145" s="136"/>
      <c r="U145" s="138"/>
      <c r="V145" s="138"/>
      <c r="W145" s="138"/>
      <c r="X145" s="138"/>
      <c r="Y145" s="138"/>
      <c r="Z145" s="155" t="n">
        <v>43438</v>
      </c>
      <c r="AA145" s="215" t="n">
        <v>0.616666666666667</v>
      </c>
      <c r="AB145" s="216" t="n">
        <v>3</v>
      </c>
      <c r="AC145" s="216" t="n">
        <v>2</v>
      </c>
      <c r="AD145" s="217"/>
      <c r="AE145" s="217"/>
      <c r="AF145" s="218"/>
      <c r="AG145" s="218"/>
      <c r="AH145" s="217"/>
      <c r="AI145" s="136"/>
      <c r="AK145" s="0" t="n">
        <v>0.11</v>
      </c>
      <c r="AL145" s="0" t="n">
        <v>0.184</v>
      </c>
      <c r="AM145" s="0" t="n">
        <v>0.198</v>
      </c>
      <c r="AW145" s="192" t="n">
        <f aca="false">IF(AV145&gt;0,AV145,IF(AU145&gt;0,AU145,IF(AT145&gt;0,AT145,IF(AS145&gt;0,AS145,IF(AR145&gt;0,AR145,IF(AQ145&gt;0,AQ145,IF(AP145&gt;0,AP145,IF(AO145&gt;0,AO145,IF(AN145&gt;0,AN145,IF(AM145&gt;0,AM145,IF(AL145&gt;0,AL145,IF(AK145&gt;0,AK145))))))))))))</f>
        <v>0.198</v>
      </c>
      <c r="AX145" s="219" t="n">
        <f aca="false">IF(AW145&gt;0,AW145*10/(BB145),"")</f>
        <v>0.860869565217391</v>
      </c>
      <c r="AZ145" s="220" t="n">
        <f aca="false">AB145+AC145</f>
        <v>5</v>
      </c>
      <c r="BA145" s="192" t="n">
        <v>11.5</v>
      </c>
      <c r="BB145" s="192" t="n">
        <f aca="false">BA145/AZ145</f>
        <v>2.3</v>
      </c>
      <c r="BD145" s="0" t="str">
        <f aca="false">IF(BC145&gt;0,BC145/AZ145,"")</f>
        <v/>
      </c>
      <c r="BL145" s="16"/>
      <c r="BM145" s="136"/>
      <c r="BN145" s="221"/>
      <c r="BO145" s="221"/>
      <c r="BP145" s="221"/>
      <c r="BQ145" s="221"/>
      <c r="BR145" s="0" t="str">
        <f aca="false">IF(BQ145&gt;0,BQ145/BN145,"")</f>
        <v/>
      </c>
    </row>
    <row r="146" customFormat="false" ht="16" hidden="false" customHeight="false" outlineLevel="0" collapsed="false">
      <c r="A146" s="244" t="s">
        <v>605</v>
      </c>
      <c r="B146" s="244" t="str">
        <f aca="false">IF(OR(A146=A145,A146=A147),"same",".")</f>
        <v>.</v>
      </c>
      <c r="C146" s="222" t="s">
        <v>145</v>
      </c>
      <c r="D146" s="245" t="n">
        <v>7</v>
      </c>
      <c r="E146" s="16" t="s">
        <v>695</v>
      </c>
      <c r="F146" s="160" t="s">
        <v>666</v>
      </c>
      <c r="G146" s="17" t="n">
        <v>1</v>
      </c>
      <c r="H146" s="17" t="n">
        <v>13</v>
      </c>
      <c r="I146" s="17" t="n">
        <v>1</v>
      </c>
      <c r="J146" s="17" t="n">
        <v>1</v>
      </c>
      <c r="K146" s="17" t="n">
        <v>2</v>
      </c>
      <c r="L146" s="17" t="n">
        <v>33</v>
      </c>
      <c r="M146" s="162" t="s">
        <v>125</v>
      </c>
      <c r="N146" s="162" t="s">
        <v>126</v>
      </c>
      <c r="O146" s="162" t="s">
        <v>132</v>
      </c>
      <c r="P146" s="162" t="n">
        <v>8</v>
      </c>
      <c r="Q146" s="162" t="s">
        <v>148</v>
      </c>
      <c r="R146" s="162" t="s">
        <v>664</v>
      </c>
      <c r="S146" s="16"/>
      <c r="T146" s="136" t="n">
        <v>1</v>
      </c>
      <c r="U146" s="243"/>
      <c r="V146" s="223" t="s">
        <v>137</v>
      </c>
      <c r="W146" s="223" t="s">
        <v>146</v>
      </c>
      <c r="X146" s="223"/>
      <c r="Y146" s="223"/>
      <c r="Z146" s="155" t="n">
        <v>43440</v>
      </c>
      <c r="AA146" s="215" t="n">
        <v>0.586805555555556</v>
      </c>
      <c r="AB146" s="216" t="n">
        <v>4</v>
      </c>
      <c r="AC146" s="216" t="n">
        <v>3</v>
      </c>
      <c r="AD146" s="217" t="s">
        <v>696</v>
      </c>
      <c r="AE146" s="217"/>
      <c r="AF146" s="218"/>
      <c r="AG146" s="218"/>
      <c r="AH146" s="217"/>
      <c r="AI146" s="136"/>
      <c r="AK146" s="0" t="n">
        <v>0.12</v>
      </c>
      <c r="AL146" s="0" t="n">
        <v>0.22125</v>
      </c>
      <c r="AM146" s="0" t="n">
        <v>0.3</v>
      </c>
      <c r="AN146" s="0" t="n">
        <v>0.365</v>
      </c>
      <c r="AW146" s="192" t="n">
        <f aca="false">IF(AV146&gt;0,AV146,IF(AU146&gt;0,AU146,IF(AT146&gt;0,AT146,IF(AS146&gt;0,AS146,IF(AR146&gt;0,AR146,IF(AQ146&gt;0,AQ146,IF(AP146&gt;0,AP146,IF(AO146&gt;0,AO146,IF(AN146&gt;0,AN146,IF(AM146&gt;0,AM146,IF(AL146&gt;0,AL146,IF(AK146&gt;0,AK146))))))))))))</f>
        <v>0.365</v>
      </c>
      <c r="AX146" s="219" t="n">
        <f aca="false">IF(AW146&gt;0,AW146*10/(BB146),"")</f>
        <v>0.919064748201439</v>
      </c>
      <c r="AZ146" s="220" t="n">
        <f aca="false">AB146+AC146</f>
        <v>7</v>
      </c>
      <c r="BA146" s="246" t="n">
        <v>27.8</v>
      </c>
      <c r="BB146" s="192" t="n">
        <f aca="false">BA146/AZ146</f>
        <v>3.97142857142857</v>
      </c>
      <c r="BD146" s="0" t="str">
        <f aca="false">IF(BC146&gt;0,BC146/AZ146,"")</f>
        <v/>
      </c>
      <c r="BL146" s="16"/>
      <c r="BM146" s="136"/>
      <c r="BN146" s="221"/>
      <c r="BO146" s="221"/>
      <c r="BP146" s="221"/>
      <c r="BQ146" s="221"/>
      <c r="BR146" s="0" t="str">
        <f aca="false">IF(BQ146&gt;0,BQ146/BN146,"")</f>
        <v/>
      </c>
    </row>
    <row r="147" customFormat="false" ht="16" hidden="false" customHeight="false" outlineLevel="0" collapsed="false">
      <c r="A147" s="16" t="s">
        <v>697</v>
      </c>
      <c r="B147" s="16" t="str">
        <f aca="false">IF(OR(A147=A146,A147=A148),"same",".")</f>
        <v>.</v>
      </c>
      <c r="C147" s="17" t="s">
        <v>147</v>
      </c>
      <c r="D147" s="17" t="n">
        <v>8</v>
      </c>
      <c r="E147" s="16"/>
      <c r="F147" s="16"/>
      <c r="G147" s="17" t="n">
        <v>1</v>
      </c>
      <c r="H147" s="17" t="n">
        <v>15</v>
      </c>
      <c r="I147" s="17" t="n">
        <v>1</v>
      </c>
      <c r="J147" s="17" t="n">
        <v>1</v>
      </c>
      <c r="K147" s="17" t="n">
        <v>2</v>
      </c>
      <c r="L147" s="17" t="n">
        <v>31</v>
      </c>
      <c r="M147" s="162" t="s">
        <v>125</v>
      </c>
      <c r="N147" s="162" t="s">
        <v>131</v>
      </c>
      <c r="O147" s="162" t="s">
        <v>127</v>
      </c>
      <c r="P147" s="162" t="n">
        <v>8</v>
      </c>
      <c r="Q147" s="162" t="s">
        <v>148</v>
      </c>
      <c r="R147" s="162" t="s">
        <v>664</v>
      </c>
      <c r="S147" s="16"/>
      <c r="T147" s="136"/>
      <c r="U147" s="138"/>
      <c r="V147" s="138"/>
      <c r="W147" s="139"/>
      <c r="X147" s="139"/>
      <c r="Y147" s="139"/>
      <c r="Z147" s="155" t="n">
        <v>43440</v>
      </c>
      <c r="AA147" s="215" t="n">
        <v>0.590277777777778</v>
      </c>
      <c r="AB147" s="216" t="n">
        <v>3</v>
      </c>
      <c r="AC147" s="216" t="n">
        <v>3</v>
      </c>
      <c r="AD147" s="217" t="s">
        <v>698</v>
      </c>
      <c r="AE147" s="217"/>
      <c r="AF147" s="218"/>
      <c r="AG147" s="218"/>
      <c r="AH147" s="217"/>
      <c r="AI147" s="16"/>
      <c r="AK147" s="0" t="n">
        <v>0.1325</v>
      </c>
      <c r="AL147" s="0" t="n">
        <v>0.273333333333333</v>
      </c>
      <c r="AM147" s="0" t="n">
        <v>0.396666666666667</v>
      </c>
      <c r="AN147" s="0" t="n">
        <v>0.5</v>
      </c>
      <c r="AW147" s="192" t="n">
        <f aca="false">IF(AV147&gt;0,AV147,IF(AU147&gt;0,AU147,IF(AT147&gt;0,AT147,IF(AS147&gt;0,AS147,IF(AR147&gt;0,AR147,IF(AQ147&gt;0,AQ147,IF(AP147&gt;0,AP147,IF(AO147&gt;0,AO147,IF(AN147&gt;0,AN147,IF(AM147&gt;0,AM147,IF(AL147&gt;0,AL147,IF(AK147&gt;0,AK147))))))))))))</f>
        <v>0.5</v>
      </c>
      <c r="AX147" s="219" t="n">
        <f aca="false">IF(AW147&gt;0,AW147*10/(BB147),"")</f>
        <v>1.07913669064748</v>
      </c>
      <c r="AZ147" s="220" t="n">
        <f aca="false">AB147+AC147</f>
        <v>6</v>
      </c>
      <c r="BA147" s="246" t="n">
        <v>27.8</v>
      </c>
      <c r="BB147" s="192" t="n">
        <f aca="false">BA147/AZ147</f>
        <v>4.63333333333333</v>
      </c>
      <c r="BD147" s="0" t="str">
        <f aca="false">IF(BC147&gt;0,BC147/AZ147,"")</f>
        <v/>
      </c>
      <c r="BL147" s="16"/>
      <c r="BM147" s="136"/>
      <c r="BN147" s="221"/>
      <c r="BO147" s="221"/>
      <c r="BP147" s="221"/>
      <c r="BQ147" s="221"/>
      <c r="BR147" s="0" t="str">
        <f aca="false">IF(BQ147&gt;0,BQ147/BN147,"")</f>
        <v/>
      </c>
    </row>
    <row r="148" customFormat="false" ht="16" hidden="false" customHeight="false" outlineLevel="0" collapsed="false">
      <c r="A148" s="16" t="s">
        <v>699</v>
      </c>
      <c r="B148" s="16" t="str">
        <f aca="false">IF(OR(A148=A147,A148=A149),"same",".")</f>
        <v>.</v>
      </c>
      <c r="C148" s="17" t="s">
        <v>237</v>
      </c>
      <c r="D148" s="17" t="n">
        <v>86</v>
      </c>
      <c r="E148" s="16"/>
      <c r="F148" s="16"/>
      <c r="G148" s="17" t="n">
        <v>10</v>
      </c>
      <c r="H148" s="17" t="n">
        <v>9</v>
      </c>
      <c r="I148" s="17" t="n">
        <v>2</v>
      </c>
      <c r="J148" s="17" t="n">
        <v>1</v>
      </c>
      <c r="K148" s="17" t="n">
        <v>4</v>
      </c>
      <c r="L148" s="17" t="n">
        <v>9</v>
      </c>
      <c r="M148" s="162" t="s">
        <v>125</v>
      </c>
      <c r="N148" s="162" t="s">
        <v>131</v>
      </c>
      <c r="O148" s="162" t="s">
        <v>132</v>
      </c>
      <c r="P148" s="162" t="n">
        <v>8</v>
      </c>
      <c r="Q148" s="162" t="s">
        <v>148</v>
      </c>
      <c r="R148" s="162" t="s">
        <v>664</v>
      </c>
      <c r="S148" s="136"/>
      <c r="T148" s="136"/>
      <c r="U148" s="138"/>
      <c r="V148" s="138"/>
      <c r="W148" s="139"/>
      <c r="X148" s="139"/>
      <c r="Y148" s="139"/>
      <c r="Z148" s="155" t="n">
        <v>43440</v>
      </c>
      <c r="AA148" s="215" t="n">
        <v>0.59375</v>
      </c>
      <c r="AB148" s="216" t="n">
        <v>4</v>
      </c>
      <c r="AC148" s="216" t="n">
        <v>3</v>
      </c>
      <c r="AD148" s="217" t="s">
        <v>700</v>
      </c>
      <c r="AE148" s="217"/>
      <c r="AF148" s="218"/>
      <c r="AG148" s="218"/>
      <c r="AH148" s="217"/>
      <c r="AI148" s="16"/>
      <c r="AK148" s="0" t="n">
        <v>0.106666666666667</v>
      </c>
      <c r="AL148" s="0" t="n">
        <v>0.224285714285714</v>
      </c>
      <c r="AM148" s="0" t="n">
        <v>0.197142857142857</v>
      </c>
      <c r="AN148" s="0" t="n">
        <v>0.413846154</v>
      </c>
      <c r="AW148" s="192" t="n">
        <f aca="false">IF(AV148&gt;0,AV148,IF(AU148&gt;0,AU148,IF(AT148&gt;0,AT148,IF(AS148&gt;0,AS148,IF(AR148&gt;0,AR148,IF(AQ148&gt;0,AQ148,IF(AP148&gt;0,AP148,IF(AO148&gt;0,AO148,IF(AN148&gt;0,AN148,IF(AM148&gt;0,AM148,IF(AL148&gt;0,AL148,IF(AK148&gt;0,AK148))))))))))))</f>
        <v>0.413846154</v>
      </c>
      <c r="AX148" s="219" t="n">
        <f aca="false">IF(AW148&gt;0,AW148*10/(BB148),"")</f>
        <v>0.86475315761194</v>
      </c>
      <c r="AZ148" s="220" t="n">
        <f aca="false">AB148+AC148</f>
        <v>7</v>
      </c>
      <c r="BA148" s="246" t="n">
        <v>33.5</v>
      </c>
      <c r="BB148" s="192" t="n">
        <f aca="false">BA148/AZ148</f>
        <v>4.78571428571429</v>
      </c>
      <c r="BD148" s="0" t="str">
        <f aca="false">IF(BC148&gt;0,BC148/AZ148,"")</f>
        <v/>
      </c>
      <c r="BL148" s="16"/>
      <c r="BM148" s="136"/>
      <c r="BN148" s="221"/>
      <c r="BO148" s="221"/>
      <c r="BP148" s="221"/>
      <c r="BQ148" s="221"/>
      <c r="BR148" s="0" t="str">
        <f aca="false">IF(BQ148&gt;0,BQ148/BN148,"")</f>
        <v/>
      </c>
    </row>
    <row r="149" customFormat="false" ht="16" hidden="false" customHeight="false" outlineLevel="0" collapsed="false">
      <c r="A149" s="16" t="s">
        <v>701</v>
      </c>
      <c r="B149" s="16" t="str">
        <f aca="false">IF(OR(A149=A148,A149=A150),"same",".")</f>
        <v>.</v>
      </c>
      <c r="C149" s="17" t="s">
        <v>241</v>
      </c>
      <c r="D149" s="17" t="n">
        <v>90</v>
      </c>
      <c r="E149" s="16"/>
      <c r="F149" s="16"/>
      <c r="G149" s="17" t="n">
        <v>10</v>
      </c>
      <c r="H149" s="17" t="n">
        <v>17</v>
      </c>
      <c r="I149" s="17" t="n">
        <v>2</v>
      </c>
      <c r="J149" s="17" t="n">
        <v>1</v>
      </c>
      <c r="K149" s="17" t="n">
        <v>1</v>
      </c>
      <c r="L149" s="17" t="n">
        <v>10</v>
      </c>
      <c r="M149" s="162" t="s">
        <v>125</v>
      </c>
      <c r="N149" s="162" t="s">
        <v>126</v>
      </c>
      <c r="O149" s="162" t="s">
        <v>127</v>
      </c>
      <c r="P149" s="162" t="n">
        <v>8</v>
      </c>
      <c r="Q149" s="162" t="s">
        <v>148</v>
      </c>
      <c r="R149" s="162" t="s">
        <v>664</v>
      </c>
      <c r="S149" s="136"/>
      <c r="T149" s="136"/>
      <c r="U149" s="138"/>
      <c r="V149" s="138"/>
      <c r="W149" s="139"/>
      <c r="X149" s="139"/>
      <c r="Y149" s="139"/>
      <c r="Z149" s="155" t="n">
        <v>43440</v>
      </c>
      <c r="AA149" s="215" t="n">
        <v>0.597916666666667</v>
      </c>
      <c r="AB149" s="216" t="n">
        <v>2</v>
      </c>
      <c r="AC149" s="216" t="n">
        <v>1</v>
      </c>
      <c r="AD149" s="217" t="s">
        <v>702</v>
      </c>
      <c r="AE149" s="217"/>
      <c r="AF149" s="218"/>
      <c r="AG149" s="218"/>
      <c r="AH149" s="217"/>
      <c r="AI149" s="16"/>
      <c r="AK149" s="0" t="n">
        <v>0.13</v>
      </c>
      <c r="AL149" s="0" t="n">
        <v>0.213333333333333</v>
      </c>
      <c r="AM149" s="0" t="n">
        <v>0.2375</v>
      </c>
      <c r="AN149" s="0" t="n">
        <v>0.406666667</v>
      </c>
      <c r="AW149" s="192" t="n">
        <f aca="false">IF(AV149&gt;0,AV149,IF(AU149&gt;0,AU149,IF(AT149&gt;0,AT149,IF(AS149&gt;0,AS149,IF(AR149&gt;0,AR149,IF(AQ149&gt;0,AQ149,IF(AP149&gt;0,AP149,IF(AO149&gt;0,AO149,IF(AN149&gt;0,AN149,IF(AM149&gt;0,AM149,IF(AL149&gt;0,AL149,IF(AK149&gt;0,AK149))))))))))))</f>
        <v>0.406666667</v>
      </c>
      <c r="AX149" s="219" t="n">
        <f aca="false">IF(AW149&gt;0,AW149*10/(BB149),"")</f>
        <v>1.19607843235294</v>
      </c>
      <c r="AZ149" s="220" t="n">
        <f aca="false">AB149+AC149</f>
        <v>3</v>
      </c>
      <c r="BA149" s="246" t="n">
        <v>10.2</v>
      </c>
      <c r="BB149" s="192" t="n">
        <f aca="false">BA149/AZ149</f>
        <v>3.4</v>
      </c>
      <c r="BD149" s="0" t="str">
        <f aca="false">IF(BC149&gt;0,BC149/AZ149,"")</f>
        <v/>
      </c>
      <c r="BL149" s="16"/>
      <c r="BM149" s="136"/>
      <c r="BN149" s="221"/>
      <c r="BO149" s="221"/>
      <c r="BP149" s="221"/>
      <c r="BQ149" s="221"/>
      <c r="BR149" s="0" t="str">
        <f aca="false">IF(BQ149&gt;0,BQ149/BN149,"")</f>
        <v/>
      </c>
    </row>
    <row r="150" customFormat="false" ht="16" hidden="false" customHeight="false" outlineLevel="0" collapsed="false">
      <c r="A150" s="16" t="s">
        <v>703</v>
      </c>
      <c r="B150" s="16" t="str">
        <f aca="false">IF(OR(A150=A149,A150=A151),"same",".")</f>
        <v>.</v>
      </c>
      <c r="C150" s="17" t="s">
        <v>328</v>
      </c>
      <c r="D150" s="17" t="n">
        <v>172</v>
      </c>
      <c r="E150" s="16"/>
      <c r="F150" s="16"/>
      <c r="G150" s="17" t="n">
        <v>20</v>
      </c>
      <c r="H150" s="17" t="n">
        <v>1</v>
      </c>
      <c r="I150" s="17" t="n">
        <v>3</v>
      </c>
      <c r="J150" s="17" t="n">
        <v>2</v>
      </c>
      <c r="K150" s="17" t="n">
        <v>8</v>
      </c>
      <c r="L150" s="17" t="n">
        <v>13</v>
      </c>
      <c r="M150" s="158" t="s">
        <v>125</v>
      </c>
      <c r="N150" s="158" t="s">
        <v>126</v>
      </c>
      <c r="O150" s="158" t="s">
        <v>127</v>
      </c>
      <c r="P150" s="158" t="n">
        <v>8</v>
      </c>
      <c r="Q150" s="158" t="s">
        <v>148</v>
      </c>
      <c r="R150" s="158" t="s">
        <v>664</v>
      </c>
      <c r="S150" s="136"/>
      <c r="T150" s="136" t="n">
        <v>1</v>
      </c>
      <c r="U150" s="223"/>
      <c r="V150" s="223"/>
      <c r="W150" s="223"/>
      <c r="X150" s="223" t="s">
        <v>679</v>
      </c>
      <c r="Y150" s="223" t="s">
        <v>329</v>
      </c>
      <c r="Z150" s="155" t="n">
        <v>43440</v>
      </c>
      <c r="AA150" s="215" t="n">
        <v>0.602083333333333</v>
      </c>
      <c r="AB150" s="216" t="n">
        <v>1</v>
      </c>
      <c r="AC150" s="216" t="n">
        <v>1</v>
      </c>
      <c r="AD150" s="217" t="s">
        <v>704</v>
      </c>
      <c r="AE150" s="217"/>
      <c r="AF150" s="218"/>
      <c r="AG150" s="218"/>
      <c r="AH150" s="217"/>
      <c r="AI150" s="16"/>
      <c r="AK150" s="0" t="n">
        <v>0.22</v>
      </c>
      <c r="AL150" s="0" t="n">
        <v>0.42</v>
      </c>
      <c r="AM150" s="0" t="n">
        <v>0.31</v>
      </c>
      <c r="AN150" s="0" t="n">
        <v>0.71</v>
      </c>
      <c r="AW150" s="192" t="n">
        <f aca="false">IF(AV150&gt;0,AV150,IF(AU150&gt;0,AU150,IF(AT150&gt;0,AT150,IF(AS150&gt;0,AS150,IF(AR150&gt;0,AR150,IF(AQ150&gt;0,AQ150,IF(AP150&gt;0,AP150,IF(AO150&gt;0,AO150,IF(AN150&gt;0,AN150,IF(AM150&gt;0,AM150,IF(AL150&gt;0,AL150,IF(AK150&gt;0,AK150))))))))))))</f>
        <v>0.71</v>
      </c>
      <c r="AX150" s="219" t="n">
        <f aca="false">IF(AW150&gt;0,AW150*10/(BB150),"")</f>
        <v>1.37864077669903</v>
      </c>
      <c r="AZ150" s="220" t="n">
        <f aca="false">AB150+AC150</f>
        <v>2</v>
      </c>
      <c r="BA150" s="246" t="n">
        <v>10.3</v>
      </c>
      <c r="BB150" s="192" t="n">
        <f aca="false">BA150/AZ150</f>
        <v>5.15</v>
      </c>
      <c r="BD150" s="0" t="str">
        <f aca="false">IF(BC150&gt;0,BC150/AZ150,"")</f>
        <v/>
      </c>
      <c r="BL150" s="16"/>
      <c r="BM150" s="136"/>
      <c r="BN150" s="221"/>
      <c r="BO150" s="221"/>
      <c r="BP150" s="221"/>
      <c r="BQ150" s="221"/>
      <c r="BR150" s="0" t="str">
        <f aca="false">IF(BQ150&gt;0,BQ150/BN150,"")</f>
        <v/>
      </c>
    </row>
    <row r="151" customFormat="false" ht="16" hidden="false" customHeight="false" outlineLevel="0" collapsed="false">
      <c r="A151" s="244" t="s">
        <v>705</v>
      </c>
      <c r="B151" s="244" t="str">
        <f aca="false">IF(OR(A151=A150,A151=A152),"same",".")</f>
        <v>.</v>
      </c>
      <c r="C151" s="245" t="s">
        <v>357</v>
      </c>
      <c r="D151" s="245" t="n">
        <v>200</v>
      </c>
      <c r="E151" s="16" t="s">
        <v>695</v>
      </c>
      <c r="F151" s="160" t="s">
        <v>666</v>
      </c>
      <c r="G151" s="17" t="n">
        <v>23</v>
      </c>
      <c r="H151" s="17" t="n">
        <v>3</v>
      </c>
      <c r="I151" s="17" t="n">
        <v>3</v>
      </c>
      <c r="J151" s="17" t="n">
        <v>2</v>
      </c>
      <c r="K151" s="17" t="n">
        <v>6</v>
      </c>
      <c r="L151" s="17" t="n">
        <v>5</v>
      </c>
      <c r="M151" s="162" t="s">
        <v>125</v>
      </c>
      <c r="N151" s="162" t="s">
        <v>131</v>
      </c>
      <c r="O151" s="162" t="s">
        <v>132</v>
      </c>
      <c r="P151" s="162" t="n">
        <v>8</v>
      </c>
      <c r="Q151" s="162" t="s">
        <v>148</v>
      </c>
      <c r="R151" s="169" t="s">
        <v>664</v>
      </c>
      <c r="S151" s="136"/>
      <c r="T151" s="136" t="n">
        <v>1</v>
      </c>
      <c r="U151" s="243"/>
      <c r="V151" s="223" t="s">
        <v>137</v>
      </c>
      <c r="W151" s="223" t="s">
        <v>331</v>
      </c>
      <c r="X151" s="223"/>
      <c r="Y151" s="223"/>
      <c r="Z151" s="155" t="n">
        <v>43440</v>
      </c>
      <c r="AA151" s="215" t="n">
        <v>0.60625</v>
      </c>
      <c r="AB151" s="216" t="n">
        <v>3</v>
      </c>
      <c r="AC151" s="216" t="n">
        <v>2</v>
      </c>
      <c r="AD151" s="16"/>
      <c r="AE151" s="16"/>
      <c r="AF151" s="218"/>
      <c r="AG151" s="218"/>
      <c r="AH151" s="16"/>
      <c r="AI151" s="16"/>
      <c r="AK151" s="0" t="n">
        <v>0.126666666666667</v>
      </c>
      <c r="AL151" s="0" t="n">
        <v>0.2</v>
      </c>
      <c r="AM151" s="0" t="n">
        <v>0.19875</v>
      </c>
      <c r="AN151" s="0" t="n">
        <v>0.356666667</v>
      </c>
      <c r="AW151" s="192" t="n">
        <f aca="false">IF(AV151&gt;0,AV151,IF(AU151&gt;0,AU151,IF(AT151&gt;0,AT151,IF(AS151&gt;0,AS151,IF(AR151&gt;0,AR151,IF(AQ151&gt;0,AQ151,IF(AP151&gt;0,AP151,IF(AO151&gt;0,AO151,IF(AN151&gt;0,AN151,IF(AM151&gt;0,AM151,IF(AL151&gt;0,AL151,IF(AK151&gt;0,AK151))))))))))))</f>
        <v>0.356666667</v>
      </c>
      <c r="AX151" s="219" t="n">
        <f aca="false">IF(AW151&gt;0,AW151*10/(BB151),"")</f>
        <v>0.670426065789474</v>
      </c>
      <c r="AZ151" s="220" t="n">
        <f aca="false">AB151+AC151</f>
        <v>5</v>
      </c>
      <c r="BA151" s="236" t="n">
        <v>26.6</v>
      </c>
      <c r="BB151" s="192" t="n">
        <f aca="false">BA151/AZ151</f>
        <v>5.32</v>
      </c>
      <c r="BD151" s="0" t="str">
        <f aca="false">IF(BC151&gt;0,BC151/AZ151,"")</f>
        <v/>
      </c>
      <c r="BL151" s="16"/>
      <c r="BM151" s="136"/>
      <c r="BN151" s="221"/>
      <c r="BO151" s="221"/>
      <c r="BP151" s="221"/>
      <c r="BQ151" s="221"/>
      <c r="BR151" s="0" t="str">
        <f aca="false">IF(BQ151&gt;0,BQ151/BN151,"")</f>
        <v/>
      </c>
    </row>
    <row r="152" customFormat="false" ht="16" hidden="false" customHeight="false" outlineLevel="0" collapsed="false">
      <c r="A152" s="244" t="s">
        <v>706</v>
      </c>
      <c r="B152" s="244" t="str">
        <f aca="false">IF(OR(A152=A151,A152=A153),"same",".")</f>
        <v>.</v>
      </c>
      <c r="C152" s="245" t="s">
        <v>409</v>
      </c>
      <c r="D152" s="245" t="n">
        <v>247</v>
      </c>
      <c r="E152" s="16" t="s">
        <v>695</v>
      </c>
      <c r="F152" s="160" t="s">
        <v>666</v>
      </c>
      <c r="G152" s="17" t="n">
        <v>28</v>
      </c>
      <c r="H152" s="17" t="n">
        <v>7</v>
      </c>
      <c r="I152" s="17" t="n">
        <v>4</v>
      </c>
      <c r="J152" s="17" t="n">
        <v>2</v>
      </c>
      <c r="K152" s="17" t="n">
        <v>10</v>
      </c>
      <c r="L152" s="17" t="n">
        <v>31</v>
      </c>
      <c r="M152" s="162" t="s">
        <v>125</v>
      </c>
      <c r="N152" s="162" t="s">
        <v>131</v>
      </c>
      <c r="O152" s="162" t="s">
        <v>132</v>
      </c>
      <c r="P152" s="162" t="n">
        <v>8</v>
      </c>
      <c r="Q152" s="162" t="s">
        <v>148</v>
      </c>
      <c r="R152" s="154" t="s">
        <v>664</v>
      </c>
      <c r="S152" s="136"/>
      <c r="T152" s="136" t="n">
        <v>1</v>
      </c>
      <c r="U152" s="243"/>
      <c r="V152" s="223" t="s">
        <v>137</v>
      </c>
      <c r="W152" s="223" t="s">
        <v>410</v>
      </c>
      <c r="X152" s="223"/>
      <c r="Y152" s="223"/>
      <c r="Z152" s="155" t="n">
        <v>43440</v>
      </c>
      <c r="AA152" s="215" t="n">
        <v>0.609722222222222</v>
      </c>
      <c r="AB152" s="216" t="n">
        <v>3</v>
      </c>
      <c r="AC152" s="216" t="n">
        <v>2</v>
      </c>
      <c r="AD152" s="217"/>
      <c r="AE152" s="217"/>
      <c r="AF152" s="218"/>
      <c r="AG152" s="218"/>
      <c r="AH152" s="217"/>
      <c r="AI152" s="16"/>
      <c r="AK152" s="0" t="n">
        <v>0.115</v>
      </c>
      <c r="AL152" s="0" t="n">
        <v>0.176666666666667</v>
      </c>
      <c r="AM152" s="0" t="n">
        <v>0.125</v>
      </c>
      <c r="AN152" s="0" t="n">
        <v>0.348888888888889</v>
      </c>
      <c r="AW152" s="192" t="n">
        <f aca="false">IF(AV152&gt;0,AV152,IF(AU152&gt;0,AU152,IF(AT152&gt;0,AT152,IF(AS152&gt;0,AS152,IF(AR152&gt;0,AR152,IF(AQ152&gt;0,AQ152,IF(AP152&gt;0,AP152,IF(AO152&gt;0,AO152,IF(AN152&gt;0,AN152,IF(AM152&gt;0,AM152,IF(AL152&gt;0,AL152,IF(AK152&gt;0,AK152))))))))))))</f>
        <v>0.348888888888889</v>
      </c>
      <c r="AX152" s="219" t="n">
        <f aca="false">IF(AW152&gt;0,AW152*10/(BB152),"")</f>
        <v>1.01421188630491</v>
      </c>
      <c r="AZ152" s="220" t="n">
        <f aca="false">AB152+AC152</f>
        <v>5</v>
      </c>
      <c r="BA152" s="236" t="n">
        <v>17.2</v>
      </c>
      <c r="BB152" s="192" t="n">
        <f aca="false">BA152/AZ152</f>
        <v>3.44</v>
      </c>
      <c r="BD152" s="0" t="str">
        <f aca="false">IF(BC152&gt;0,BC152/AZ152,"")</f>
        <v/>
      </c>
      <c r="BL152" s="16"/>
      <c r="BM152" s="136"/>
      <c r="BN152" s="221"/>
      <c r="BO152" s="221"/>
      <c r="BP152" s="221"/>
      <c r="BQ152" s="221"/>
      <c r="BR152" s="0" t="str">
        <f aca="false">IF(BQ152&gt;0,BQ152/BN152,"")</f>
        <v/>
      </c>
    </row>
    <row r="153" customFormat="false" ht="16" hidden="false" customHeight="false" outlineLevel="0" collapsed="false">
      <c r="A153" s="16" t="s">
        <v>707</v>
      </c>
      <c r="B153" s="16" t="str">
        <f aca="false">IF(OR(A153=A152,A153=A154),"same",".")</f>
        <v>.</v>
      </c>
      <c r="C153" s="17" t="s">
        <v>423</v>
      </c>
      <c r="D153" s="17" t="n">
        <v>259</v>
      </c>
      <c r="E153" s="16"/>
      <c r="F153" s="16"/>
      <c r="G153" s="17" t="n">
        <v>29</v>
      </c>
      <c r="H153" s="17" t="n">
        <v>13</v>
      </c>
      <c r="I153" s="17" t="n">
        <v>4</v>
      </c>
      <c r="J153" s="17" t="n">
        <v>2</v>
      </c>
      <c r="K153" s="17" t="n">
        <v>2</v>
      </c>
      <c r="L153" s="17" t="n">
        <v>33</v>
      </c>
      <c r="M153" s="162" t="s">
        <v>125</v>
      </c>
      <c r="N153" s="162" t="s">
        <v>126</v>
      </c>
      <c r="O153" s="162" t="s">
        <v>132</v>
      </c>
      <c r="P153" s="162" t="n">
        <v>8</v>
      </c>
      <c r="Q153" s="162" t="s">
        <v>148</v>
      </c>
      <c r="R153" s="162" t="s">
        <v>664</v>
      </c>
      <c r="S153" s="136"/>
      <c r="T153" s="136"/>
      <c r="U153" s="138"/>
      <c r="V153" s="138"/>
      <c r="W153" s="139"/>
      <c r="X153" s="139"/>
      <c r="Y153" s="139"/>
      <c r="Z153" s="155" t="n">
        <v>43440</v>
      </c>
      <c r="AA153" s="215" t="n">
        <v>0.613888888888889</v>
      </c>
      <c r="AB153" s="216" t="n">
        <v>3</v>
      </c>
      <c r="AC153" s="216" t="n">
        <v>2</v>
      </c>
      <c r="AD153" s="217" t="s">
        <v>708</v>
      </c>
      <c r="AE153" s="217"/>
      <c r="AF153" s="218"/>
      <c r="AG153" s="218"/>
      <c r="AH153" s="217"/>
      <c r="AI153" s="16"/>
      <c r="AK153" s="0" t="n">
        <v>0.0533333333333333</v>
      </c>
      <c r="AL153" s="0" t="n">
        <v>0.19125</v>
      </c>
      <c r="AM153" s="0" t="n">
        <v>0.14375</v>
      </c>
      <c r="AN153" s="0" t="n">
        <v>0.324615385</v>
      </c>
      <c r="AW153" s="192" t="n">
        <f aca="false">IF(AV153&gt;0,AV153,IF(AU153&gt;0,AU153,IF(AT153&gt;0,AT153,IF(AS153&gt;0,AS153,IF(AR153&gt;0,AR153,IF(AQ153&gt;0,AQ153,IF(AP153&gt;0,AP153,IF(AO153&gt;0,AO153,IF(AN153&gt;0,AN153,IF(AM153&gt;0,AM153,IF(AL153&gt;0,AL153,IF(AK153&gt;0,AK153))))))))))))</f>
        <v>0.324615385</v>
      </c>
      <c r="AX153" s="219" t="n">
        <f aca="false">IF(AW153&gt;0,AW153*10/(BB153),"")</f>
        <v>0.91699261299435</v>
      </c>
      <c r="AZ153" s="220" t="n">
        <f aca="false">AB153+AC153</f>
        <v>5</v>
      </c>
      <c r="BA153" s="192" t="n">
        <v>17.7</v>
      </c>
      <c r="BB153" s="192" t="n">
        <f aca="false">BA153/AZ153</f>
        <v>3.54</v>
      </c>
      <c r="BD153" s="0" t="str">
        <f aca="false">IF(BC153&gt;0,BC153/AZ153,"")</f>
        <v/>
      </c>
      <c r="BL153" s="16"/>
      <c r="BM153" s="136"/>
      <c r="BN153" s="221"/>
      <c r="BO153" s="221"/>
      <c r="BP153" s="221"/>
      <c r="BQ153" s="221"/>
      <c r="BR153" s="0" t="str">
        <f aca="false">IF(BQ153&gt;0,BQ153/BN153,"")</f>
        <v/>
      </c>
    </row>
    <row r="154" customFormat="false" ht="16" hidden="false" customHeight="false" outlineLevel="0" collapsed="false">
      <c r="A154" s="244" t="s">
        <v>606</v>
      </c>
      <c r="B154" s="16" t="str">
        <f aca="false">IF(OR(A154=A153,A154=A155),"same",".")</f>
        <v>.</v>
      </c>
      <c r="C154" s="245" t="s">
        <v>523</v>
      </c>
      <c r="D154" s="245" t="n">
        <v>353</v>
      </c>
      <c r="E154" s="16" t="s">
        <v>695</v>
      </c>
      <c r="F154" s="160" t="s">
        <v>666</v>
      </c>
      <c r="G154" s="17" t="n">
        <v>40</v>
      </c>
      <c r="H154" s="17" t="n">
        <v>3</v>
      </c>
      <c r="I154" s="17" t="n">
        <v>5</v>
      </c>
      <c r="J154" s="17" t="n">
        <v>3</v>
      </c>
      <c r="K154" s="17" t="n">
        <v>8</v>
      </c>
      <c r="L154" s="17" t="n">
        <v>33</v>
      </c>
      <c r="M154" s="162" t="s">
        <v>125</v>
      </c>
      <c r="N154" s="162" t="s">
        <v>126</v>
      </c>
      <c r="O154" s="162" t="s">
        <v>132</v>
      </c>
      <c r="P154" s="162" t="n">
        <v>8</v>
      </c>
      <c r="Q154" s="162" t="s">
        <v>148</v>
      </c>
      <c r="R154" s="162" t="s">
        <v>664</v>
      </c>
      <c r="S154" s="136"/>
      <c r="T154" s="136" t="n">
        <v>1</v>
      </c>
      <c r="U154" s="243"/>
      <c r="V154" s="223" t="s">
        <v>137</v>
      </c>
      <c r="W154" s="223" t="s">
        <v>478</v>
      </c>
      <c r="X154" s="223"/>
      <c r="Y154" s="223"/>
      <c r="Z154" s="155" t="n">
        <v>43440</v>
      </c>
      <c r="AA154" s="215" t="n">
        <v>0.626388888888889</v>
      </c>
      <c r="AB154" s="216"/>
      <c r="AC154" s="216"/>
      <c r="AD154" s="217"/>
      <c r="AE154" s="217"/>
      <c r="AF154" s="218"/>
      <c r="AG154" s="218"/>
      <c r="AH154" s="217"/>
      <c r="AI154" s="136"/>
      <c r="AK154" s="0" t="n">
        <v>0.105</v>
      </c>
      <c r="AL154" s="0" t="n">
        <v>0.23</v>
      </c>
      <c r="AM154" s="0" t="n">
        <v>0.25</v>
      </c>
      <c r="AN154" s="0" t="n">
        <v>0.514545454545454</v>
      </c>
      <c r="AW154" s="192" t="n">
        <f aca="false">IF(AV154&gt;0,AV154,IF(AU154&gt;0,AU154,IF(AT154&gt;0,AT154,IF(AS154&gt;0,AS154,IF(AR154&gt;0,AR154,IF(AQ154&gt;0,AQ154,IF(AP154&gt;0,AP154,IF(AO154&gt;0,AO154,IF(AN154&gt;0,AN154,IF(AM154&gt;0,AM154,IF(AL154&gt;0,AL154,IF(AK154&gt;0,AK154))))))))))))</f>
        <v>0.514545454545454</v>
      </c>
      <c r="AX154" s="219" t="n">
        <f aca="false">IF(AW154&gt;0,AW154*10/(BB154),"")</f>
        <v>0.952861952861953</v>
      </c>
      <c r="AZ154" s="237" t="n">
        <v>4</v>
      </c>
      <c r="BA154" s="236" t="n">
        <v>21.6</v>
      </c>
      <c r="BB154" s="236" t="n">
        <f aca="false">BA154/AZ154</f>
        <v>5.4</v>
      </c>
      <c r="BD154" s="0" t="str">
        <f aca="false">IF(BC154&gt;0,BC154/AZ154,"")</f>
        <v/>
      </c>
      <c r="BL154" s="16"/>
      <c r="BM154" s="136"/>
      <c r="BN154" s="221"/>
      <c r="BO154" s="221"/>
      <c r="BP154" s="221"/>
      <c r="BQ154" s="221"/>
      <c r="BR154" s="0" t="str">
        <f aca="false">IF(BQ154&gt;0,BQ154/BN154,"")</f>
        <v/>
      </c>
    </row>
    <row r="155" customFormat="false" ht="16" hidden="false" customHeight="false" outlineLevel="0" collapsed="false">
      <c r="A155" s="244" t="s">
        <v>607</v>
      </c>
      <c r="B155" s="16" t="str">
        <f aca="false">IF(OR(A155=A154,A155=A156),"same",".")</f>
        <v>.</v>
      </c>
      <c r="C155" s="245" t="s">
        <v>530</v>
      </c>
      <c r="D155" s="245" t="n">
        <v>360</v>
      </c>
      <c r="E155" s="16" t="s">
        <v>695</v>
      </c>
      <c r="F155" s="160" t="s">
        <v>666</v>
      </c>
      <c r="G155" s="17" t="n">
        <v>40</v>
      </c>
      <c r="H155" s="17" t="n">
        <v>17</v>
      </c>
      <c r="I155" s="17" t="n">
        <v>5</v>
      </c>
      <c r="J155" s="17" t="n">
        <v>3</v>
      </c>
      <c r="K155" s="17" t="n">
        <v>13</v>
      </c>
      <c r="L155" s="17" t="n">
        <v>32</v>
      </c>
      <c r="M155" s="162" t="s">
        <v>125</v>
      </c>
      <c r="N155" s="162" t="s">
        <v>131</v>
      </c>
      <c r="O155" s="162" t="s">
        <v>132</v>
      </c>
      <c r="P155" s="162" t="n">
        <v>8</v>
      </c>
      <c r="Q155" s="162" t="s">
        <v>148</v>
      </c>
      <c r="R155" s="162" t="s">
        <v>664</v>
      </c>
      <c r="S155" s="136"/>
      <c r="T155" s="136" t="n">
        <v>1</v>
      </c>
      <c r="U155" s="243"/>
      <c r="V155" s="223" t="s">
        <v>137</v>
      </c>
      <c r="W155" s="223" t="s">
        <v>489</v>
      </c>
      <c r="X155" s="223"/>
      <c r="Y155" s="223"/>
      <c r="Z155" s="155" t="n">
        <v>43440</v>
      </c>
      <c r="AA155" s="215" t="n">
        <v>0.620833333333333</v>
      </c>
      <c r="AB155" s="216" t="n">
        <v>2</v>
      </c>
      <c r="AC155" s="216" t="n">
        <v>1</v>
      </c>
      <c r="AD155" s="217"/>
      <c r="AE155" s="217"/>
      <c r="AF155" s="218"/>
      <c r="AG155" s="218"/>
      <c r="AH155" s="217"/>
      <c r="AI155" s="136"/>
      <c r="AL155" s="0" t="n">
        <v>0.151428571428571</v>
      </c>
      <c r="AM155" s="0" t="n">
        <v>0.11</v>
      </c>
      <c r="AN155" s="0" t="n">
        <v>0.448571428571429</v>
      </c>
      <c r="AW155" s="192" t="n">
        <f aca="false">IF(AV155&gt;0,AV155,IF(AU155&gt;0,AU155,IF(AT155&gt;0,AT155,IF(AS155&gt;0,AS155,IF(AR155&gt;0,AR155,IF(AQ155&gt;0,AQ155,IF(AP155&gt;0,AP155,IF(AO155&gt;0,AO155,IF(AN155&gt;0,AN155,IF(AM155&gt;0,AM155,IF(AL155&gt;0,AL155,IF(AK155&gt;0,AK155))))))))))))</f>
        <v>0.448571428571429</v>
      </c>
      <c r="AX155" s="219" t="n">
        <f aca="false">IF(AW155&gt;0,AW155*10/(BB155),"")</f>
        <v>2.1705069124424</v>
      </c>
      <c r="AZ155" s="220" t="n">
        <f aca="false">AB155+AC155</f>
        <v>3</v>
      </c>
      <c r="BA155" s="192" t="n">
        <v>6.2</v>
      </c>
      <c r="BB155" s="192" t="n">
        <f aca="false">BA155/AZ155</f>
        <v>2.06666666666667</v>
      </c>
      <c r="BD155" s="0" t="str">
        <f aca="false">IF(BC155&gt;0,BC155/AZ155,"")</f>
        <v/>
      </c>
      <c r="BL155" s="16"/>
      <c r="BM155" s="136"/>
      <c r="BN155" s="221"/>
      <c r="BO155" s="221"/>
      <c r="BP155" s="221"/>
      <c r="BQ155" s="221"/>
      <c r="BR155" s="0" t="str">
        <f aca="false">IF(BQ155&gt;0,BQ155/BN155,"")</f>
        <v/>
      </c>
    </row>
    <row r="156" customFormat="false" ht="16" hidden="false" customHeight="false" outlineLevel="0" collapsed="false">
      <c r="A156" s="16" t="s">
        <v>709</v>
      </c>
      <c r="B156" s="16" t="str">
        <f aca="false">IF(OR(A156=A155,A156=A157),"same",".")</f>
        <v>.</v>
      </c>
      <c r="C156" s="164" t="s">
        <v>545</v>
      </c>
      <c r="D156" s="17" t="n">
        <v>375</v>
      </c>
      <c r="E156" s="16"/>
      <c r="F156" s="16"/>
      <c r="G156" s="17" t="n">
        <v>42</v>
      </c>
      <c r="H156" s="17" t="n">
        <v>11</v>
      </c>
      <c r="I156" s="17" t="n">
        <v>6</v>
      </c>
      <c r="J156" s="17" t="n">
        <v>3</v>
      </c>
      <c r="K156" s="17" t="n">
        <v>3</v>
      </c>
      <c r="L156" s="17" t="n">
        <v>10</v>
      </c>
      <c r="M156" s="162" t="s">
        <v>125</v>
      </c>
      <c r="N156" s="162" t="s">
        <v>131</v>
      </c>
      <c r="O156" s="162" t="s">
        <v>132</v>
      </c>
      <c r="P156" s="162" t="n">
        <v>8</v>
      </c>
      <c r="Q156" s="162" t="s">
        <v>148</v>
      </c>
      <c r="R156" s="162" t="s">
        <v>664</v>
      </c>
      <c r="S156" s="136"/>
      <c r="T156" s="136"/>
      <c r="U156" s="138"/>
      <c r="V156" s="138"/>
      <c r="W156" s="138"/>
      <c r="X156" s="138"/>
      <c r="Y156" s="138"/>
      <c r="Z156" s="155" t="n">
        <v>43440</v>
      </c>
      <c r="AA156" s="215" t="n">
        <v>0.623611111111111</v>
      </c>
      <c r="AB156" s="216" t="n">
        <v>2</v>
      </c>
      <c r="AC156" s="216" t="n">
        <v>1</v>
      </c>
      <c r="AD156" s="217" t="s">
        <v>710</v>
      </c>
      <c r="AE156" s="217"/>
      <c r="AF156" s="218"/>
      <c r="AG156" s="218"/>
      <c r="AH156" s="217"/>
      <c r="AI156" s="136"/>
      <c r="AK156" s="0" t="n">
        <v>0.27</v>
      </c>
      <c r="AL156" s="0" t="n">
        <v>0.154285714285714</v>
      </c>
      <c r="AM156" s="0" t="n">
        <v>0.154285714285714</v>
      </c>
      <c r="AN156" s="0" t="n">
        <v>0.282</v>
      </c>
      <c r="AW156" s="192" t="n">
        <f aca="false">IF(AV156&gt;0,AV156,IF(AU156&gt;0,AU156,IF(AT156&gt;0,AT156,IF(AS156&gt;0,AS156,IF(AR156&gt;0,AR156,IF(AQ156&gt;0,AQ156,IF(AP156&gt;0,AP156,IF(AO156&gt;0,AO156,IF(AN156&gt;0,AN156,IF(AM156&gt;0,AM156,IF(AL156&gt;0,AL156,IF(AK156&gt;0,AK156))))))))))))</f>
        <v>0.282</v>
      </c>
      <c r="AX156" s="219" t="n">
        <f aca="false">IF(AW156&gt;0,AW156*10/(BB156),"")</f>
        <v>0.60863309352518</v>
      </c>
      <c r="AZ156" s="220" t="n">
        <f aca="false">AB156+AC156</f>
        <v>3</v>
      </c>
      <c r="BA156" s="220" t="n">
        <v>13.9</v>
      </c>
      <c r="BB156" s="192" t="n">
        <f aca="false">BA156/AZ156</f>
        <v>4.63333333333333</v>
      </c>
      <c r="BD156" s="0" t="str">
        <f aca="false">IF(BC156&gt;0,BC156/AZ156,"")</f>
        <v/>
      </c>
      <c r="BL156" s="16"/>
      <c r="BM156" s="136"/>
      <c r="BN156" s="221"/>
      <c r="BO156" s="221"/>
      <c r="BP156" s="221"/>
      <c r="BQ156" s="221"/>
      <c r="BR156" s="0" t="str">
        <f aca="false">IF(BQ156&gt;0,BQ156/BN156,"")</f>
        <v/>
      </c>
    </row>
    <row r="157" customFormat="false" ht="16" hidden="false" customHeight="false" outlineLevel="0" collapsed="false">
      <c r="A157" s="16" t="s">
        <v>558</v>
      </c>
      <c r="B157" s="16" t="str">
        <f aca="false">IF(OR(A157=A156,A157=A158),"same",".")</f>
        <v>.</v>
      </c>
      <c r="C157" s="17" t="s">
        <v>558</v>
      </c>
      <c r="D157" s="17" t="n">
        <v>387</v>
      </c>
      <c r="E157" s="16"/>
      <c r="F157" s="16"/>
      <c r="G157" s="17" t="n">
        <v>43</v>
      </c>
      <c r="H157" s="17" t="n">
        <v>17</v>
      </c>
      <c r="I157" s="17" t="n">
        <v>6</v>
      </c>
      <c r="J157" s="17" t="n">
        <v>3</v>
      </c>
      <c r="K157" s="17" t="n">
        <v>1</v>
      </c>
      <c r="L157" s="17" t="n">
        <v>6</v>
      </c>
      <c r="M157" s="153" t="s">
        <v>125</v>
      </c>
      <c r="N157" s="153" t="s">
        <v>126</v>
      </c>
      <c r="O157" s="153" t="s">
        <v>127</v>
      </c>
      <c r="P157" s="153" t="n">
        <v>8</v>
      </c>
      <c r="Q157" s="153" t="s">
        <v>148</v>
      </c>
      <c r="R157" s="153" t="s">
        <v>664</v>
      </c>
      <c r="S157" s="136"/>
      <c r="T157" s="136" t="n">
        <v>1</v>
      </c>
      <c r="U157" s="175" t="s">
        <v>197</v>
      </c>
      <c r="V157" s="243"/>
      <c r="W157" s="223"/>
      <c r="X157" s="223" t="s">
        <v>679</v>
      </c>
      <c r="Y157" s="223" t="s">
        <v>559</v>
      </c>
      <c r="Z157" s="155" t="n">
        <v>43440</v>
      </c>
      <c r="AA157" s="215" t="n">
        <v>0.626388888888889</v>
      </c>
      <c r="AB157" s="216" t="n">
        <v>2</v>
      </c>
      <c r="AC157" s="216" t="n">
        <v>2</v>
      </c>
      <c r="AD157" s="217" t="s">
        <v>711</v>
      </c>
      <c r="AE157" s="217"/>
      <c r="AF157" s="218"/>
      <c r="AG157" s="218"/>
      <c r="AH157" s="217"/>
      <c r="AI157" s="16"/>
      <c r="AL157" s="0" t="n">
        <v>0.15</v>
      </c>
      <c r="AM157" s="0" t="n">
        <v>0.19</v>
      </c>
      <c r="AN157" s="0" t="n">
        <v>0.31</v>
      </c>
      <c r="AW157" s="192" t="n">
        <f aca="false">IF(AV157&gt;0,AV157,IF(AU157&gt;0,AU157,IF(AT157&gt;0,AT157,IF(AS157&gt;0,AS157,IF(AR157&gt;0,AR157,IF(AQ157&gt;0,AQ157,IF(AP157&gt;0,AP157,IF(AO157&gt;0,AO157,IF(AN157&gt;0,AN157,IF(AM157&gt;0,AM157,IF(AL157&gt;0,AL157,IF(AK157&gt;0,AK157))))))))))))</f>
        <v>0.31</v>
      </c>
      <c r="AX157" s="219" t="n">
        <f aca="false">IF(AW157&gt;0,AW157*10/(BB157),"")</f>
        <v>1.26530612244898</v>
      </c>
      <c r="AZ157" s="220" t="n">
        <f aca="false">AB157+AC157</f>
        <v>4</v>
      </c>
      <c r="BA157" s="220" t="n">
        <v>9.8</v>
      </c>
      <c r="BB157" s="192" t="n">
        <f aca="false">BA157/AZ157</f>
        <v>2.45</v>
      </c>
      <c r="BD157" s="0" t="str">
        <f aca="false">IF(BC157&gt;0,BC157/AZ157,"")</f>
        <v/>
      </c>
      <c r="BL157" s="16"/>
      <c r="BM157" s="136"/>
      <c r="BN157" s="221"/>
      <c r="BO157" s="221"/>
      <c r="BP157" s="221"/>
      <c r="BQ157" s="221"/>
      <c r="BR157" s="0" t="str">
        <f aca="false">IF(BQ157&gt;0,BQ157/BN157,"")</f>
        <v/>
      </c>
    </row>
    <row r="158" customFormat="false" ht="16" hidden="false" customHeight="false" outlineLevel="0" collapsed="false">
      <c r="A158" s="16" t="s">
        <v>139</v>
      </c>
      <c r="B158" s="16" t="str">
        <f aca="false">IF(OR(A158=A157,A158=A159),"same",".")</f>
        <v>.</v>
      </c>
      <c r="C158" s="17" t="s">
        <v>139</v>
      </c>
      <c r="D158" s="17" t="n">
        <v>4</v>
      </c>
      <c r="E158" s="16"/>
      <c r="F158" s="16"/>
      <c r="G158" s="17" t="n">
        <v>1</v>
      </c>
      <c r="H158" s="17" t="n">
        <v>7</v>
      </c>
      <c r="I158" s="17" t="n">
        <v>1</v>
      </c>
      <c r="J158" s="17" t="n">
        <v>1</v>
      </c>
      <c r="K158" s="17" t="n">
        <v>4</v>
      </c>
      <c r="L158" s="17" t="n">
        <v>33</v>
      </c>
      <c r="M158" s="153" t="s">
        <v>125</v>
      </c>
      <c r="N158" s="153" t="s">
        <v>131</v>
      </c>
      <c r="O158" s="153" t="s">
        <v>127</v>
      </c>
      <c r="P158" s="153" t="n">
        <v>10</v>
      </c>
      <c r="Q158" s="153" t="s">
        <v>140</v>
      </c>
      <c r="R158" s="154" t="s">
        <v>664</v>
      </c>
      <c r="S158" s="16"/>
      <c r="T158" s="136"/>
      <c r="U158" s="139"/>
      <c r="V158" s="139"/>
      <c r="W158" s="139"/>
      <c r="X158" s="139"/>
      <c r="Y158" s="139"/>
      <c r="Z158" s="155" t="n">
        <v>43442</v>
      </c>
      <c r="AA158" s="215" t="n">
        <v>0.584722222222222</v>
      </c>
      <c r="AB158" s="216" t="n">
        <v>1</v>
      </c>
      <c r="AC158" s="216" t="n">
        <v>1</v>
      </c>
      <c r="AD158" s="217"/>
      <c r="AE158" s="217"/>
      <c r="AF158" s="218"/>
      <c r="AG158" s="246" t="n">
        <v>7.75</v>
      </c>
      <c r="AH158" s="217" t="s">
        <v>712</v>
      </c>
      <c r="AI158" s="16"/>
      <c r="AK158" s="0" t="n">
        <v>0.105</v>
      </c>
      <c r="AL158" s="0" t="n">
        <v>0.246666666666667</v>
      </c>
      <c r="AM158" s="0" t="n">
        <v>0.23</v>
      </c>
      <c r="AN158" s="0" t="n">
        <v>0.34</v>
      </c>
      <c r="AO158" s="0" t="n">
        <v>0.805</v>
      </c>
      <c r="AP158" s="0" t="n">
        <v>1.095</v>
      </c>
      <c r="AW158" s="192" t="n">
        <f aca="false">IF(AV158&gt;0,AV158,IF(AU158&gt;0,AU158,IF(AT158&gt;0,AT158,IF(AS158&gt;0,AS158,IF(AR158&gt;0,AR158,IF(AQ158&gt;0,AQ158,IF(AP158&gt;0,AP158,IF(AO158&gt;0,AO158,IF(AN158&gt;0,AN158,IF(AM158&gt;0,AM158,IF(AL158&gt;0,AL158,IF(AK158&gt;0,AK158))))))))))))</f>
        <v>1.095</v>
      </c>
      <c r="AX158" s="219" t="n">
        <f aca="false">IF(AW158&gt;0,AW158*10/(BB158),"")</f>
        <v>2.00917431192661</v>
      </c>
      <c r="AZ158" s="220" t="n">
        <f aca="false">AB158+AC158</f>
        <v>2</v>
      </c>
      <c r="BA158" s="192" t="n">
        <v>10.9</v>
      </c>
      <c r="BB158" s="192" t="n">
        <f aca="false">BA158/AZ158</f>
        <v>5.45</v>
      </c>
      <c r="BD158" s="0" t="str">
        <f aca="false">IF(BC158&gt;0,BC158/AZ158,"")</f>
        <v/>
      </c>
      <c r="BL158" s="16"/>
      <c r="BM158" s="136"/>
      <c r="BN158" s="221"/>
      <c r="BO158" s="221"/>
      <c r="BP158" s="221"/>
      <c r="BQ158" s="221"/>
      <c r="BR158" s="0" t="str">
        <f aca="false">IF(BQ158&gt;0,BQ158/BN158,"")</f>
        <v/>
      </c>
    </row>
    <row r="159" customFormat="false" ht="16" hidden="false" customHeight="false" outlineLevel="0" collapsed="false">
      <c r="A159" s="16" t="s">
        <v>210</v>
      </c>
      <c r="B159" s="16" t="str">
        <f aca="false">IF(OR(A159=A158,A159=A160),"same",".")</f>
        <v>.</v>
      </c>
      <c r="C159" s="17" t="s">
        <v>210</v>
      </c>
      <c r="D159" s="17" t="n">
        <v>59</v>
      </c>
      <c r="E159" s="16"/>
      <c r="F159" s="16"/>
      <c r="G159" s="17" t="n">
        <v>7</v>
      </c>
      <c r="H159" s="17" t="n">
        <v>9</v>
      </c>
      <c r="I159" s="17" t="n">
        <v>1</v>
      </c>
      <c r="J159" s="17" t="n">
        <v>1</v>
      </c>
      <c r="K159" s="17" t="n">
        <v>10</v>
      </c>
      <c r="L159" s="17" t="n">
        <v>29</v>
      </c>
      <c r="M159" s="153" t="s">
        <v>125</v>
      </c>
      <c r="N159" s="153" t="s">
        <v>126</v>
      </c>
      <c r="O159" s="153" t="s">
        <v>127</v>
      </c>
      <c r="P159" s="153" t="n">
        <v>10</v>
      </c>
      <c r="Q159" s="153" t="s">
        <v>140</v>
      </c>
      <c r="R159" s="154" t="s">
        <v>664</v>
      </c>
      <c r="S159" s="16"/>
      <c r="T159" s="136"/>
      <c r="U159" s="139"/>
      <c r="V159" s="139"/>
      <c r="W159" s="139"/>
      <c r="X159" s="139"/>
      <c r="Y159" s="139"/>
      <c r="Z159" s="155" t="n">
        <v>43442</v>
      </c>
      <c r="AA159" s="215" t="n">
        <v>0.5875</v>
      </c>
      <c r="AB159" s="216" t="n">
        <v>1</v>
      </c>
      <c r="AC159" s="216" t="n">
        <v>1</v>
      </c>
      <c r="AD159" s="217"/>
      <c r="AE159" s="217"/>
      <c r="AF159" s="218"/>
      <c r="AG159" s="246" t="n">
        <v>6.4</v>
      </c>
      <c r="AH159" s="217" t="s">
        <v>713</v>
      </c>
      <c r="AI159" s="16"/>
      <c r="AK159" s="0" t="n">
        <v>0.0975</v>
      </c>
      <c r="AL159" s="0" t="n">
        <v>0.196</v>
      </c>
      <c r="AM159" s="0" t="n">
        <v>0.206</v>
      </c>
      <c r="AN159" s="0" t="n">
        <v>0.364444444</v>
      </c>
      <c r="AO159" s="0" t="n">
        <v>0.735</v>
      </c>
      <c r="AP159" s="0" t="n">
        <v>0.935</v>
      </c>
      <c r="AW159" s="192" t="n">
        <f aca="false">IF(AV159&gt;0,AV159,IF(AU159&gt;0,AU159,IF(AT159&gt;0,AT159,IF(AS159&gt;0,AS159,IF(AR159&gt;0,AR159,IF(AQ159&gt;0,AQ159,IF(AP159&gt;0,AP159,IF(AO159&gt;0,AO159,IF(AN159&gt;0,AN159,IF(AM159&gt;0,AM159,IF(AL159&gt;0,AL159,IF(AK159&gt;0,AK159))))))))))))</f>
        <v>0.935</v>
      </c>
      <c r="AX159" s="219" t="n">
        <f aca="false">IF(AW159&gt;0,AW159*10/(BB159),"")</f>
        <v>1.33571428571429</v>
      </c>
      <c r="AZ159" s="220" t="n">
        <f aca="false">AB159+AC159</f>
        <v>2</v>
      </c>
      <c r="BA159" s="192" t="n">
        <v>14</v>
      </c>
      <c r="BB159" s="192" t="n">
        <f aca="false">BA159/AZ159</f>
        <v>7</v>
      </c>
      <c r="BD159" s="0" t="str">
        <f aca="false">IF(BC159&gt;0,BC159/AZ159,"")</f>
        <v/>
      </c>
      <c r="BL159" s="16"/>
      <c r="BM159" s="136"/>
      <c r="BN159" s="221"/>
      <c r="BO159" s="221"/>
      <c r="BP159" s="221"/>
      <c r="BQ159" s="221"/>
      <c r="BR159" s="0" t="str">
        <f aca="false">IF(BQ159&gt;0,BQ159/BN159,"")</f>
        <v/>
      </c>
    </row>
    <row r="160" customFormat="false" ht="16" hidden="false" customHeight="false" outlineLevel="0" collapsed="false">
      <c r="A160" s="16" t="s">
        <v>226</v>
      </c>
      <c r="B160" s="16" t="str">
        <f aca="false">IF(OR(A160=A159,A160=A161),"same",".")</f>
        <v>.</v>
      </c>
      <c r="C160" s="17" t="s">
        <v>226</v>
      </c>
      <c r="D160" s="17" t="n">
        <v>75</v>
      </c>
      <c r="E160" s="16"/>
      <c r="F160" s="16"/>
      <c r="G160" s="17" t="n">
        <v>9</v>
      </c>
      <c r="H160" s="17" t="n">
        <v>5</v>
      </c>
      <c r="I160" s="17" t="n">
        <v>2</v>
      </c>
      <c r="J160" s="17" t="n">
        <v>1</v>
      </c>
      <c r="K160" s="17" t="n">
        <v>5</v>
      </c>
      <c r="L160" s="17" t="n">
        <v>14</v>
      </c>
      <c r="M160" s="153" t="s">
        <v>125</v>
      </c>
      <c r="N160" s="153" t="s">
        <v>131</v>
      </c>
      <c r="O160" s="153" t="s">
        <v>127</v>
      </c>
      <c r="P160" s="153" t="n">
        <v>10</v>
      </c>
      <c r="Q160" s="153" t="s">
        <v>140</v>
      </c>
      <c r="R160" s="154" t="s">
        <v>664</v>
      </c>
      <c r="S160" s="136"/>
      <c r="T160" s="136"/>
      <c r="U160" s="138"/>
      <c r="V160" s="138"/>
      <c r="W160" s="139"/>
      <c r="X160" s="139"/>
      <c r="Y160" s="139"/>
      <c r="Z160" s="155" t="n">
        <v>43442</v>
      </c>
      <c r="AA160" s="215" t="n">
        <v>0.590972222222222</v>
      </c>
      <c r="AB160" s="216" t="n">
        <v>1</v>
      </c>
      <c r="AC160" s="216" t="n">
        <v>1</v>
      </c>
      <c r="AD160" s="217"/>
      <c r="AE160" s="217"/>
      <c r="AF160" s="218"/>
      <c r="AG160" s="246" t="n">
        <v>8.82</v>
      </c>
      <c r="AH160" s="217" t="s">
        <v>713</v>
      </c>
      <c r="AI160" s="16"/>
      <c r="AK160" s="0" t="n">
        <v>0.075</v>
      </c>
      <c r="AL160" s="0" t="n">
        <v>0.13</v>
      </c>
      <c r="AM160" s="0" t="n">
        <v>0.1175</v>
      </c>
      <c r="AN160" s="0" t="n">
        <v>0.26</v>
      </c>
      <c r="AO160" s="0" t="n">
        <v>0.565</v>
      </c>
      <c r="AP160" s="0" t="n">
        <v>0.585</v>
      </c>
      <c r="AW160" s="192" t="n">
        <f aca="false">IF(AV160&gt;0,AV160,IF(AU160&gt;0,AU160,IF(AT160&gt;0,AT160,IF(AS160&gt;0,AS160,IF(AR160&gt;0,AR160,IF(AQ160&gt;0,AQ160,IF(AP160&gt;0,AP160,IF(AO160&gt;0,AO160,IF(AN160&gt;0,AN160,IF(AM160&gt;0,AM160,IF(AL160&gt;0,AL160,IF(AK160&gt;0,AK160))))))))))))</f>
        <v>0.585</v>
      </c>
      <c r="AX160" s="219" t="n">
        <f aca="false">IF(AW160&gt;0,AW160*10/(BB160),"")</f>
        <v>0.975</v>
      </c>
      <c r="AZ160" s="220" t="n">
        <f aca="false">AB160+AC160</f>
        <v>2</v>
      </c>
      <c r="BA160" s="192" t="n">
        <v>12</v>
      </c>
      <c r="BB160" s="192" t="n">
        <f aca="false">BA160/AZ160</f>
        <v>6</v>
      </c>
      <c r="BD160" s="0" t="str">
        <f aca="false">IF(BC160&gt;0,BC160/AZ160,"")</f>
        <v/>
      </c>
      <c r="BL160" s="16"/>
      <c r="BM160" s="136"/>
      <c r="BN160" s="221"/>
      <c r="BO160" s="221"/>
      <c r="BP160" s="221"/>
      <c r="BQ160" s="221"/>
      <c r="BR160" s="0" t="str">
        <f aca="false">IF(BQ160&gt;0,BQ160/BN160,"")</f>
        <v/>
      </c>
    </row>
    <row r="161" customFormat="false" ht="16" hidden="false" customHeight="false" outlineLevel="0" collapsed="false">
      <c r="A161" s="16" t="s">
        <v>274</v>
      </c>
      <c r="B161" s="16" t="str">
        <f aca="false">IF(OR(A161=A160,A161=A162),"same",".")</f>
        <v>.</v>
      </c>
      <c r="C161" s="17" t="s">
        <v>274</v>
      </c>
      <c r="D161" s="17" t="n">
        <v>121</v>
      </c>
      <c r="E161" s="16"/>
      <c r="F161" s="16"/>
      <c r="G161" s="17" t="n">
        <v>14</v>
      </c>
      <c r="H161" s="17" t="n">
        <v>7</v>
      </c>
      <c r="I161" s="17" t="n">
        <v>2</v>
      </c>
      <c r="J161" s="17" t="n">
        <v>1</v>
      </c>
      <c r="K161" s="17" t="n">
        <v>10</v>
      </c>
      <c r="L161" s="17" t="n">
        <v>5</v>
      </c>
      <c r="M161" s="153" t="s">
        <v>125</v>
      </c>
      <c r="N161" s="153" t="s">
        <v>126</v>
      </c>
      <c r="O161" s="153" t="s">
        <v>127</v>
      </c>
      <c r="P161" s="153" t="n">
        <v>10</v>
      </c>
      <c r="Q161" s="153" t="s">
        <v>140</v>
      </c>
      <c r="R161" s="154" t="s">
        <v>664</v>
      </c>
      <c r="S161" s="136"/>
      <c r="T161" s="136"/>
      <c r="U161" s="138"/>
      <c r="V161" s="138"/>
      <c r="W161" s="139"/>
      <c r="X161" s="139"/>
      <c r="Y161" s="139"/>
      <c r="Z161" s="155" t="n">
        <v>43442</v>
      </c>
      <c r="AA161" s="215" t="n">
        <v>0.593055555555556</v>
      </c>
      <c r="AB161" s="216" t="n">
        <v>1</v>
      </c>
      <c r="AC161" s="216" t="n">
        <v>1</v>
      </c>
      <c r="AD161" s="217"/>
      <c r="AE161" s="217"/>
      <c r="AF161" s="218"/>
      <c r="AG161" s="246" t="n">
        <v>5.21</v>
      </c>
      <c r="AH161" s="217" t="s">
        <v>714</v>
      </c>
      <c r="AI161" s="16"/>
      <c r="AK161" s="0" t="n">
        <v>0.1</v>
      </c>
      <c r="AL161" s="0" t="n">
        <v>0.245</v>
      </c>
      <c r="AM161" s="0" t="n">
        <v>0.251666666666667</v>
      </c>
      <c r="AN161" s="0" t="n">
        <v>0.430909091</v>
      </c>
      <c r="AO161" s="0" t="n">
        <v>0.93</v>
      </c>
      <c r="AP161" s="0" t="n">
        <v>1.195</v>
      </c>
      <c r="AW161" s="192" t="n">
        <f aca="false">IF(AV161&gt;0,AV161,IF(AU161&gt;0,AU161,IF(AT161&gt;0,AT161,IF(AS161&gt;0,AS161,IF(AR161&gt;0,AR161,IF(AQ161&gt;0,AQ161,IF(AP161&gt;0,AP161,IF(AO161&gt;0,AO161,IF(AN161&gt;0,AN161,IF(AM161&gt;0,AM161,IF(AL161&gt;0,AL161,IF(AK161&gt;0,AK161))))))))))))</f>
        <v>1.195</v>
      </c>
      <c r="AX161" s="219" t="n">
        <f aca="false">IF(AW161&gt;0,AW161*10/(BB161),"")</f>
        <v>1.10648148148148</v>
      </c>
      <c r="AZ161" s="220" t="n">
        <f aca="false">AB161+AC161</f>
        <v>2</v>
      </c>
      <c r="BA161" s="192" t="n">
        <v>21.6</v>
      </c>
      <c r="BB161" s="192" t="n">
        <f aca="false">BA161/AZ161</f>
        <v>10.8</v>
      </c>
      <c r="BD161" s="0" t="str">
        <f aca="false">IF(BC161&gt;0,BC161/AZ161,"")</f>
        <v/>
      </c>
      <c r="BL161" s="16"/>
      <c r="BM161" s="136"/>
      <c r="BN161" s="221"/>
      <c r="BO161" s="221"/>
      <c r="BP161" s="221"/>
      <c r="BQ161" s="221"/>
      <c r="BR161" s="0" t="str">
        <f aca="false">IF(BQ161&gt;0,BQ161/BN161,"")</f>
        <v/>
      </c>
    </row>
    <row r="162" customFormat="false" ht="16" hidden="false" customHeight="false" outlineLevel="0" collapsed="false">
      <c r="A162" s="160" t="s">
        <v>347</v>
      </c>
      <c r="B162" s="16" t="str">
        <f aca="false">IF(OR(A162=A161,A162=A163),"same",".")</f>
        <v>.</v>
      </c>
      <c r="C162" s="222" t="s">
        <v>344</v>
      </c>
      <c r="D162" s="222" t="n">
        <v>187</v>
      </c>
      <c r="E162" s="160" t="s">
        <v>665</v>
      </c>
      <c r="F162" s="160" t="s">
        <v>666</v>
      </c>
      <c r="G162" s="17" t="n">
        <v>21</v>
      </c>
      <c r="H162" s="17" t="n">
        <v>13</v>
      </c>
      <c r="I162" s="17" t="n">
        <v>3</v>
      </c>
      <c r="J162" s="17" t="n">
        <v>2</v>
      </c>
      <c r="K162" s="17" t="n">
        <v>2</v>
      </c>
      <c r="L162" s="17" t="n">
        <v>15</v>
      </c>
      <c r="M162" s="153" t="s">
        <v>125</v>
      </c>
      <c r="N162" s="153" t="s">
        <v>131</v>
      </c>
      <c r="O162" s="153" t="s">
        <v>127</v>
      </c>
      <c r="P162" s="153" t="n">
        <v>10</v>
      </c>
      <c r="Q162" s="153" t="s">
        <v>140</v>
      </c>
      <c r="R162" s="154" t="s">
        <v>664</v>
      </c>
      <c r="S162" s="136"/>
      <c r="T162" s="136" t="n">
        <v>1</v>
      </c>
      <c r="U162" s="228" t="s">
        <v>345</v>
      </c>
      <c r="V162" s="243"/>
      <c r="W162" s="223"/>
      <c r="X162" s="223"/>
      <c r="Y162" s="223"/>
      <c r="Z162" s="224" t="n">
        <v>43442</v>
      </c>
      <c r="AA162" s="225" t="n">
        <v>0.598611111111111</v>
      </c>
      <c r="AB162" s="226" t="n">
        <v>1</v>
      </c>
      <c r="AC162" s="226" t="n">
        <v>1</v>
      </c>
      <c r="AD162" s="217"/>
      <c r="AE162" s="217"/>
      <c r="AF162" s="218"/>
      <c r="AG162" s="247" t="n">
        <v>8.01</v>
      </c>
      <c r="AH162" s="230" t="s">
        <v>715</v>
      </c>
      <c r="AI162" s="16"/>
      <c r="AK162" s="0" t="n">
        <v>0.09</v>
      </c>
      <c r="AL162" s="0" t="n">
        <v>0.2375</v>
      </c>
      <c r="AM162" s="0" t="n">
        <v>0.2275</v>
      </c>
      <c r="AN162" s="0" t="n">
        <v>0.454285714</v>
      </c>
      <c r="AO162" s="0" t="n">
        <v>1.215</v>
      </c>
      <c r="AP162" s="0" t="n">
        <v>1.575</v>
      </c>
      <c r="AW162" s="192" t="n">
        <f aca="false">IF(AV162&gt;0,AV162,IF(AU162&gt;0,AU162,IF(AT162&gt;0,AT162,IF(AS162&gt;0,AS162,IF(AR162&gt;0,AR162,IF(AQ162&gt;0,AQ162,IF(AP162&gt;0,AP162,IF(AO162&gt;0,AO162,IF(AN162&gt;0,AN162,IF(AM162&gt;0,AM162,IF(AL162&gt;0,AL162,IF(AK162&gt;0,AK162))))))))))))</f>
        <v>1.575</v>
      </c>
      <c r="AX162" s="219" t="n">
        <f aca="false">IF(AW162&gt;0,AW162*10/(BB162),"")</f>
        <v>1.74033149171271</v>
      </c>
      <c r="AZ162" s="220" t="n">
        <f aca="false">AB162+AC162</f>
        <v>2</v>
      </c>
      <c r="BA162" s="227" t="n">
        <v>18.1</v>
      </c>
      <c r="BB162" s="192" t="n">
        <f aca="false">BA162/AZ162</f>
        <v>9.05</v>
      </c>
      <c r="BD162" s="0" t="str">
        <f aca="false">IF(BC162&gt;0,BC162/AZ162,"")</f>
        <v/>
      </c>
      <c r="BL162" s="16"/>
      <c r="BM162" s="136"/>
      <c r="BN162" s="221"/>
      <c r="BO162" s="221"/>
      <c r="BP162" s="221"/>
      <c r="BQ162" s="221"/>
      <c r="BR162" s="0" t="str">
        <f aca="false">IF(BQ162&gt;0,BQ162/BN162,"")</f>
        <v/>
      </c>
    </row>
    <row r="163" customFormat="false" ht="16" hidden="false" customHeight="false" outlineLevel="0" collapsed="false">
      <c r="A163" s="160" t="s">
        <v>307</v>
      </c>
      <c r="B163" s="16" t="str">
        <f aca="false">IF(OR(A163=A162,A163=A164),"same",".")</f>
        <v>.</v>
      </c>
      <c r="C163" s="222" t="s">
        <v>308</v>
      </c>
      <c r="D163" s="222" t="n">
        <v>210</v>
      </c>
      <c r="E163" s="160" t="s">
        <v>665</v>
      </c>
      <c r="F163" s="160" t="s">
        <v>666</v>
      </c>
      <c r="G163" s="17" t="n">
        <v>24</v>
      </c>
      <c r="H163" s="17" t="n">
        <v>5</v>
      </c>
      <c r="I163" s="17" t="n">
        <v>3</v>
      </c>
      <c r="J163" s="17" t="n">
        <v>2</v>
      </c>
      <c r="K163" s="17" t="n">
        <v>5</v>
      </c>
      <c r="L163" s="17" t="n">
        <v>2</v>
      </c>
      <c r="M163" s="153" t="s">
        <v>125</v>
      </c>
      <c r="N163" s="153" t="s">
        <v>126</v>
      </c>
      <c r="O163" s="153" t="s">
        <v>127</v>
      </c>
      <c r="P163" s="153" t="n">
        <v>10</v>
      </c>
      <c r="Q163" s="153" t="s">
        <v>140</v>
      </c>
      <c r="R163" s="154" t="s">
        <v>664</v>
      </c>
      <c r="S163" s="152"/>
      <c r="T163" s="136" t="n">
        <v>1</v>
      </c>
      <c r="U163" s="228" t="s">
        <v>368</v>
      </c>
      <c r="V163" s="243"/>
      <c r="W163" s="223"/>
      <c r="X163" s="223"/>
      <c r="Y163" s="223"/>
      <c r="Z163" s="224" t="n">
        <v>43442</v>
      </c>
      <c r="AA163" s="225" t="n">
        <v>0.595833333333333</v>
      </c>
      <c r="AB163" s="226" t="n">
        <v>1</v>
      </c>
      <c r="AC163" s="226" t="n">
        <v>1</v>
      </c>
      <c r="AD163" s="217"/>
      <c r="AE163" s="217"/>
      <c r="AF163" s="218"/>
      <c r="AG163" s="247" t="n">
        <v>4.17</v>
      </c>
      <c r="AH163" s="230" t="s">
        <v>712</v>
      </c>
      <c r="AI163" s="16"/>
      <c r="AK163" s="0" t="n">
        <v>0.126666666666667</v>
      </c>
      <c r="AL163" s="0" t="n">
        <v>0.205</v>
      </c>
      <c r="AM163" s="0" t="n">
        <v>0.23</v>
      </c>
      <c r="AN163" s="0" t="n">
        <v>0.34</v>
      </c>
      <c r="AO163" s="0" t="n">
        <v>0.81</v>
      </c>
      <c r="AP163" s="0" t="n">
        <v>0.53</v>
      </c>
      <c r="AW163" s="192" t="n">
        <f aca="false">IF(AV163&gt;0,AV163,IF(AU163&gt;0,AU163,IF(AT163&gt;0,AT163,IF(AS163&gt;0,AS163,IF(AR163&gt;0,AR163,IF(AQ163&gt;0,AQ163,IF(AP163&gt;0,AP163,IF(AO163&gt;0,AO163,IF(AN163&gt;0,AN163,IF(AM163&gt;0,AM163,IF(AL163&gt;0,AL163,IF(AK163&gt;0,AK163))))))))))))</f>
        <v>0.53</v>
      </c>
      <c r="AX163" s="219" t="n">
        <f aca="false">IF(AW163&gt;0,AW163*10/(BB163),"")</f>
        <v>0.821705426356589</v>
      </c>
      <c r="AZ163" s="220" t="n">
        <f aca="false">AB163+AC163</f>
        <v>2</v>
      </c>
      <c r="BA163" s="227" t="n">
        <v>12.9</v>
      </c>
      <c r="BB163" s="192" t="n">
        <f aca="false">BA163/AZ163</f>
        <v>6.45</v>
      </c>
      <c r="BD163" s="0" t="str">
        <f aca="false">IF(BC163&gt;0,BC163/AZ163,"")</f>
        <v/>
      </c>
      <c r="BL163" s="16"/>
      <c r="BM163" s="136"/>
      <c r="BN163" s="221"/>
      <c r="BO163" s="221"/>
      <c r="BP163" s="221"/>
      <c r="BQ163" s="221"/>
      <c r="BR163" s="0" t="str">
        <f aca="false">IF(BQ163&gt;0,BQ163/BN163,"")</f>
        <v/>
      </c>
    </row>
    <row r="164" customFormat="false" ht="16" hidden="false" customHeight="false" outlineLevel="0" collapsed="false">
      <c r="A164" s="16" t="s">
        <v>380</v>
      </c>
      <c r="B164" s="16" t="str">
        <f aca="false">IF(OR(A164=A163,A164=A165),"same",".")</f>
        <v>.</v>
      </c>
      <c r="C164" s="17" t="s">
        <v>380</v>
      </c>
      <c r="D164" s="17" t="n">
        <v>221</v>
      </c>
      <c r="E164" s="16"/>
      <c r="F164" s="16"/>
      <c r="G164" s="17" t="n">
        <v>25</v>
      </c>
      <c r="H164" s="17" t="n">
        <v>9</v>
      </c>
      <c r="I164" s="17" t="n">
        <v>4</v>
      </c>
      <c r="J164" s="17" t="n">
        <v>2</v>
      </c>
      <c r="K164" s="17" t="n">
        <v>10</v>
      </c>
      <c r="L164" s="17" t="n">
        <v>21</v>
      </c>
      <c r="M164" s="153" t="s">
        <v>125</v>
      </c>
      <c r="N164" s="153" t="s">
        <v>126</v>
      </c>
      <c r="O164" s="153" t="s">
        <v>127</v>
      </c>
      <c r="P164" s="153" t="n">
        <v>10</v>
      </c>
      <c r="Q164" s="153" t="s">
        <v>140</v>
      </c>
      <c r="R164" s="154" t="s">
        <v>664</v>
      </c>
      <c r="S164" s="136"/>
      <c r="T164" s="136"/>
      <c r="U164" s="138"/>
      <c r="V164" s="138"/>
      <c r="W164" s="139"/>
      <c r="X164" s="139"/>
      <c r="Y164" s="139"/>
      <c r="Z164" s="155" t="n">
        <v>43442</v>
      </c>
      <c r="AA164" s="215" t="n">
        <v>0.601388888888889</v>
      </c>
      <c r="AB164" s="216" t="n">
        <v>1</v>
      </c>
      <c r="AC164" s="216" t="n">
        <v>1</v>
      </c>
      <c r="AD164" s="217"/>
      <c r="AE164" s="217"/>
      <c r="AF164" s="218"/>
      <c r="AG164" s="246" t="n">
        <v>5.25</v>
      </c>
      <c r="AH164" s="217" t="s">
        <v>714</v>
      </c>
      <c r="AI164" s="16"/>
      <c r="AK164" s="0" t="n">
        <v>0.145</v>
      </c>
      <c r="AL164" s="0" t="n">
        <v>0.298</v>
      </c>
      <c r="AM164" s="0" t="n">
        <v>0.288</v>
      </c>
      <c r="AN164" s="0" t="n">
        <v>0.528</v>
      </c>
      <c r="AO164" s="0" t="n">
        <v>1.285</v>
      </c>
      <c r="AP164" s="0" t="n">
        <v>1.555</v>
      </c>
      <c r="AW164" s="192" t="n">
        <f aca="false">IF(AV164&gt;0,AV164,IF(AU164&gt;0,AU164,IF(AT164&gt;0,AT164,IF(AS164&gt;0,AS164,IF(AR164&gt;0,AR164,IF(AQ164&gt;0,AQ164,IF(AP164&gt;0,AP164,IF(AO164&gt;0,AO164,IF(AN164&gt;0,AN164,IF(AM164&gt;0,AM164,IF(AL164&gt;0,AL164,IF(AK164&gt;0,AK164))))))))))))</f>
        <v>1.555</v>
      </c>
      <c r="AX164" s="219" t="n">
        <f aca="false">IF(AW164&gt;0,AW164*10/(BB164),"")</f>
        <v>1.14760147601476</v>
      </c>
      <c r="AZ164" s="220" t="n">
        <f aca="false">AB164+AC164</f>
        <v>2</v>
      </c>
      <c r="BA164" s="220" t="n">
        <v>27.1</v>
      </c>
      <c r="BB164" s="192" t="n">
        <f aca="false">BA164/AZ164</f>
        <v>13.55</v>
      </c>
      <c r="BD164" s="0" t="str">
        <f aca="false">IF(BC164&gt;0,BC164/AZ164,"")</f>
        <v/>
      </c>
      <c r="BL164" s="16"/>
      <c r="BM164" s="136"/>
      <c r="BN164" s="221"/>
      <c r="BO164" s="221"/>
      <c r="BP164" s="221"/>
      <c r="BQ164" s="221"/>
      <c r="BR164" s="0" t="str">
        <f aca="false">IF(BQ164&gt;0,BQ164/BN164,"")</f>
        <v/>
      </c>
    </row>
    <row r="165" customFormat="false" ht="16" hidden="false" customHeight="false" outlineLevel="0" collapsed="false">
      <c r="A165" s="16" t="s">
        <v>397</v>
      </c>
      <c r="B165" s="16" t="str">
        <f aca="false">IF(OR(A165=A164,A165=A166),"same",".")</f>
        <v>.</v>
      </c>
      <c r="C165" s="17" t="s">
        <v>397</v>
      </c>
      <c r="D165" s="17" t="n">
        <v>235</v>
      </c>
      <c r="E165" s="16"/>
      <c r="F165" s="16"/>
      <c r="G165" s="17" t="n">
        <v>27</v>
      </c>
      <c r="H165" s="17" t="n">
        <v>1</v>
      </c>
      <c r="I165" s="17" t="n">
        <v>4</v>
      </c>
      <c r="J165" s="17" t="n">
        <v>2</v>
      </c>
      <c r="K165" s="17" t="n">
        <v>8</v>
      </c>
      <c r="L165" s="17" t="n">
        <v>27</v>
      </c>
      <c r="M165" s="153" t="s">
        <v>125</v>
      </c>
      <c r="N165" s="153" t="s">
        <v>131</v>
      </c>
      <c r="O165" s="153" t="s">
        <v>127</v>
      </c>
      <c r="P165" s="153" t="n">
        <v>10</v>
      </c>
      <c r="Q165" s="153" t="s">
        <v>140</v>
      </c>
      <c r="R165" s="154" t="s">
        <v>664</v>
      </c>
      <c r="S165" s="136"/>
      <c r="T165" s="136"/>
      <c r="U165" s="138"/>
      <c r="V165" s="138"/>
      <c r="W165" s="139"/>
      <c r="X165" s="139"/>
      <c r="Y165" s="139"/>
      <c r="Z165" s="155" t="n">
        <v>43442</v>
      </c>
      <c r="AA165" s="215" t="n">
        <v>0.604166666666667</v>
      </c>
      <c r="AB165" s="216" t="n">
        <v>1</v>
      </c>
      <c r="AC165" s="216" t="n">
        <v>1</v>
      </c>
      <c r="AD165" s="217" t="s">
        <v>678</v>
      </c>
      <c r="AE165" s="217"/>
      <c r="AF165" s="218"/>
      <c r="AG165" s="246" t="n">
        <v>6.27</v>
      </c>
      <c r="AH165" s="217" t="s">
        <v>713</v>
      </c>
      <c r="AI165" s="16"/>
      <c r="AK165" s="0" t="n">
        <v>0.09</v>
      </c>
      <c r="AL165" s="0" t="n">
        <v>0.15</v>
      </c>
      <c r="AM165" s="0" t="n">
        <v>0.09</v>
      </c>
      <c r="AN165" s="0" t="n">
        <v>0.372</v>
      </c>
      <c r="AO165" s="0" t="n">
        <v>0.55</v>
      </c>
      <c r="AP165" s="0" t="n">
        <v>0.645</v>
      </c>
      <c r="AW165" s="192" t="n">
        <f aca="false">IF(AV165&gt;0,AV165,IF(AU165&gt;0,AU165,IF(AT165&gt;0,AT165,IF(AS165&gt;0,AS165,IF(AR165&gt;0,AR165,IF(AQ165&gt;0,AQ165,IF(AP165&gt;0,AP165,IF(AO165&gt;0,AO165,IF(AN165&gt;0,AN165,IF(AM165&gt;0,AM165,IF(AL165&gt;0,AL165,IF(AK165&gt;0,AK165))))))))))))</f>
        <v>0.645</v>
      </c>
      <c r="AX165" s="219" t="n">
        <f aca="false">IF(AW165&gt;0,AW165*10/(BB165),"")</f>
        <v>1.27722772277228</v>
      </c>
      <c r="AZ165" s="220" t="n">
        <f aca="false">AB165+AC165</f>
        <v>2</v>
      </c>
      <c r="BA165" s="220" t="n">
        <v>10.1</v>
      </c>
      <c r="BB165" s="192" t="n">
        <f aca="false">BA165/AZ165</f>
        <v>5.05</v>
      </c>
      <c r="BD165" s="0" t="str">
        <f aca="false">IF(BC165&gt;0,BC165/AZ165,"")</f>
        <v/>
      </c>
      <c r="BL165" s="16"/>
      <c r="BM165" s="136"/>
      <c r="BN165" s="221"/>
      <c r="BO165" s="221"/>
      <c r="BP165" s="221"/>
      <c r="BQ165" s="221"/>
      <c r="BR165" s="0" t="str">
        <f aca="false">IF(BQ165&gt;0,BQ165/BN165,"")</f>
        <v/>
      </c>
    </row>
    <row r="166" customFormat="false" ht="16" hidden="false" customHeight="false" outlineLevel="0" collapsed="false">
      <c r="A166" s="16" t="s">
        <v>452</v>
      </c>
      <c r="B166" s="16" t="str">
        <f aca="false">IF(OR(A166=A165,A166=A167),"same",".")</f>
        <v>.</v>
      </c>
      <c r="C166" s="17" t="s">
        <v>452</v>
      </c>
      <c r="D166" s="17" t="n">
        <v>289</v>
      </c>
      <c r="E166" s="16"/>
      <c r="F166" s="16"/>
      <c r="G166" s="17" t="n">
        <v>33</v>
      </c>
      <c r="H166" s="17" t="n">
        <v>1</v>
      </c>
      <c r="I166" s="17" t="n">
        <v>5</v>
      </c>
      <c r="J166" s="17" t="n">
        <v>3</v>
      </c>
      <c r="K166" s="17" t="n">
        <v>6</v>
      </c>
      <c r="L166" s="17" t="n">
        <v>33</v>
      </c>
      <c r="M166" s="153" t="s">
        <v>125</v>
      </c>
      <c r="N166" s="153" t="s">
        <v>126</v>
      </c>
      <c r="O166" s="153" t="s">
        <v>127</v>
      </c>
      <c r="P166" s="153" t="n">
        <v>10</v>
      </c>
      <c r="Q166" s="153" t="s">
        <v>140</v>
      </c>
      <c r="R166" s="154" t="s">
        <v>664</v>
      </c>
      <c r="S166" s="136"/>
      <c r="T166" s="136"/>
      <c r="U166" s="138"/>
      <c r="V166" s="138"/>
      <c r="W166" s="139"/>
      <c r="X166" s="139"/>
      <c r="Y166" s="139"/>
      <c r="Z166" s="155" t="n">
        <v>43442</v>
      </c>
      <c r="AA166" s="215" t="n">
        <v>0.606944444444444</v>
      </c>
      <c r="AB166" s="216" t="n">
        <v>1</v>
      </c>
      <c r="AC166" s="216" t="n">
        <v>1</v>
      </c>
      <c r="AD166" s="217"/>
      <c r="AE166" s="217"/>
      <c r="AF166" s="218"/>
      <c r="AG166" s="246" t="n">
        <v>6.26</v>
      </c>
      <c r="AH166" s="217" t="s">
        <v>715</v>
      </c>
      <c r="AI166" s="16"/>
      <c r="AK166" s="0" t="n">
        <v>0.09</v>
      </c>
      <c r="AL166" s="0" t="n">
        <v>0.23</v>
      </c>
      <c r="AM166" s="0" t="n">
        <v>0.266666666666667</v>
      </c>
      <c r="AN166" s="0" t="n">
        <v>0.343333333</v>
      </c>
      <c r="AO166" s="0" t="n">
        <v>0.645</v>
      </c>
      <c r="AP166" s="0" t="n">
        <v>0.635</v>
      </c>
      <c r="AW166" s="192" t="n">
        <f aca="false">IF(AV166&gt;0,AV166,IF(AU166&gt;0,AU166,IF(AT166&gt;0,AT166,IF(AS166&gt;0,AS166,IF(AR166&gt;0,AR166,IF(AQ166&gt;0,AQ166,IF(AP166&gt;0,AP166,IF(AO166&gt;0,AO166,IF(AN166&gt;0,AN166,IF(AM166&gt;0,AM166,IF(AL166&gt;0,AL166,IF(AK166&gt;0,AK166))))))))))))</f>
        <v>0.635</v>
      </c>
      <c r="AX166" s="219" t="n">
        <f aca="false">IF(AW166&gt;0,AW166*10/(BB166),"")</f>
        <v>0.984496124031008</v>
      </c>
      <c r="AZ166" s="220" t="n">
        <f aca="false">AB166+AC166</f>
        <v>2</v>
      </c>
      <c r="BA166" s="192" t="n">
        <v>12.9</v>
      </c>
      <c r="BB166" s="192" t="n">
        <f aca="false">BA166/AZ166</f>
        <v>6.45</v>
      </c>
      <c r="BD166" s="0" t="str">
        <f aca="false">IF(BC166&gt;0,BC166/AZ166,"")</f>
        <v/>
      </c>
      <c r="BL166" s="16"/>
      <c r="BM166" s="136"/>
      <c r="BN166" s="221"/>
      <c r="BO166" s="221"/>
      <c r="BP166" s="221"/>
      <c r="BQ166" s="221"/>
      <c r="BR166" s="0" t="str">
        <f aca="false">IF(BQ166&gt;0,BQ166/BN166,"")</f>
        <v/>
      </c>
    </row>
    <row r="167" customFormat="false" ht="16" hidden="false" customHeight="false" outlineLevel="0" collapsed="false">
      <c r="A167" s="16" t="s">
        <v>503</v>
      </c>
      <c r="B167" s="16" t="str">
        <f aca="false">IF(OR(A167=A166,A167=A168),"same",".")</f>
        <v>.</v>
      </c>
      <c r="C167" s="17" t="s">
        <v>503</v>
      </c>
      <c r="D167" s="17" t="n">
        <v>333</v>
      </c>
      <c r="E167" s="16"/>
      <c r="F167" s="16"/>
      <c r="G167" s="17" t="n">
        <v>37</v>
      </c>
      <c r="H167" s="17" t="n">
        <v>17</v>
      </c>
      <c r="I167" s="17" t="n">
        <v>5</v>
      </c>
      <c r="J167" s="17" t="n">
        <v>3</v>
      </c>
      <c r="K167" s="17" t="n">
        <v>13</v>
      </c>
      <c r="L167" s="17" t="n">
        <v>20</v>
      </c>
      <c r="M167" s="153" t="s">
        <v>125</v>
      </c>
      <c r="N167" s="153" t="s">
        <v>131</v>
      </c>
      <c r="O167" s="153" t="s">
        <v>127</v>
      </c>
      <c r="P167" s="153" t="n">
        <v>10</v>
      </c>
      <c r="Q167" s="153" t="s">
        <v>140</v>
      </c>
      <c r="R167" s="154" t="s">
        <v>664</v>
      </c>
      <c r="S167" s="136"/>
      <c r="T167" s="136"/>
      <c r="U167" s="138"/>
      <c r="V167" s="138"/>
      <c r="W167" s="139"/>
      <c r="X167" s="139"/>
      <c r="Y167" s="139"/>
      <c r="Z167" s="155" t="n">
        <v>43442</v>
      </c>
      <c r="AA167" s="215" t="n">
        <v>0.608333333333333</v>
      </c>
      <c r="AB167" s="216" t="n">
        <v>1</v>
      </c>
      <c r="AC167" s="216" t="n">
        <v>1</v>
      </c>
      <c r="AD167" s="217"/>
      <c r="AE167" s="217"/>
      <c r="AF167" s="218"/>
      <c r="AG167" s="246" t="n">
        <v>5.82</v>
      </c>
      <c r="AH167" s="217" t="s">
        <v>712</v>
      </c>
      <c r="AI167" s="16"/>
      <c r="AK167" s="0" t="n">
        <v>0.135</v>
      </c>
      <c r="AL167" s="0" t="n">
        <v>0.2775</v>
      </c>
      <c r="AM167" s="0" t="n">
        <v>0.28</v>
      </c>
      <c r="AN167" s="0" t="n">
        <v>0.708</v>
      </c>
      <c r="AO167" s="0" t="n">
        <v>1.145</v>
      </c>
      <c r="AP167" s="0" t="n">
        <v>1.495</v>
      </c>
      <c r="AW167" s="192" t="n">
        <f aca="false">IF(AV167&gt;0,AV167,IF(AU167&gt;0,AU167,IF(AT167&gt;0,AT167,IF(AS167&gt;0,AS167,IF(AR167&gt;0,AR167,IF(AQ167&gt;0,AQ167,IF(AP167&gt;0,AP167,IF(AO167&gt;0,AO167,IF(AN167&gt;0,AN167,IF(AM167&gt;0,AM167,IF(AL167&gt;0,AL167,IF(AK167&gt;0,AK167))))))))))))</f>
        <v>1.495</v>
      </c>
      <c r="AX167" s="219" t="n">
        <f aca="false">IF(AW167&gt;0,AW167*10/(BB167),"")</f>
        <v>1.41706161137441</v>
      </c>
      <c r="AZ167" s="220" t="n">
        <f aca="false">AB167+AC167</f>
        <v>2</v>
      </c>
      <c r="BA167" s="192" t="n">
        <v>21.1</v>
      </c>
      <c r="BB167" s="192" t="n">
        <f aca="false">BA167/AZ167</f>
        <v>10.55</v>
      </c>
      <c r="BD167" s="0" t="str">
        <f aca="false">IF(BC167&gt;0,BC167/AZ167,"")</f>
        <v/>
      </c>
      <c r="BL167" s="16"/>
      <c r="BM167" s="136"/>
      <c r="BN167" s="221"/>
      <c r="BO167" s="221"/>
      <c r="BP167" s="221"/>
      <c r="BQ167" s="221"/>
      <c r="BR167" s="0" t="str">
        <f aca="false">IF(BQ167&gt;0,BQ167/BN167,"")</f>
        <v/>
      </c>
    </row>
    <row r="168" customFormat="false" ht="16" hidden="false" customHeight="false" outlineLevel="0" collapsed="false">
      <c r="A168" s="16" t="s">
        <v>588</v>
      </c>
      <c r="B168" s="16" t="str">
        <f aca="false">IF(OR(A168=A167,A168=A169),"same",".")</f>
        <v>.</v>
      </c>
      <c r="C168" s="17" t="s">
        <v>588</v>
      </c>
      <c r="D168" s="17" t="n">
        <v>417</v>
      </c>
      <c r="E168" s="16"/>
      <c r="F168" s="16"/>
      <c r="G168" s="17" t="n">
        <v>47</v>
      </c>
      <c r="H168" s="17" t="n">
        <v>5</v>
      </c>
      <c r="I168" s="17" t="n">
        <v>6</v>
      </c>
      <c r="J168" s="17" t="n">
        <v>3</v>
      </c>
      <c r="K168" s="17" t="n">
        <v>9</v>
      </c>
      <c r="L168" s="17" t="n">
        <v>10</v>
      </c>
      <c r="M168" s="153" t="s">
        <v>125</v>
      </c>
      <c r="N168" s="153" t="s">
        <v>131</v>
      </c>
      <c r="O168" s="153" t="s">
        <v>127</v>
      </c>
      <c r="P168" s="153" t="n">
        <v>10</v>
      </c>
      <c r="Q168" s="153" t="s">
        <v>140</v>
      </c>
      <c r="R168" s="154" t="s">
        <v>664</v>
      </c>
      <c r="S168" s="136"/>
      <c r="T168" s="136"/>
      <c r="U168" s="138"/>
      <c r="V168" s="138"/>
      <c r="W168" s="139"/>
      <c r="X168" s="139"/>
      <c r="Y168" s="139"/>
      <c r="Z168" s="155" t="n">
        <v>43442</v>
      </c>
      <c r="AA168" s="215" t="n">
        <v>0.611111111111111</v>
      </c>
      <c r="AB168" s="216" t="n">
        <v>1</v>
      </c>
      <c r="AC168" s="216" t="n">
        <v>1</v>
      </c>
      <c r="AD168" s="217"/>
      <c r="AE168" s="217"/>
      <c r="AF168" s="218"/>
      <c r="AG168" s="246" t="n">
        <v>4.46</v>
      </c>
      <c r="AH168" s="217" t="s">
        <v>714</v>
      </c>
      <c r="AI168" s="16"/>
      <c r="AK168" s="0" t="n">
        <v>0.1225</v>
      </c>
      <c r="AL168" s="0" t="n">
        <v>0.234</v>
      </c>
      <c r="AM168" s="0" t="n">
        <v>0.2775</v>
      </c>
      <c r="AN168" s="0" t="n">
        <v>0.504444444444444</v>
      </c>
      <c r="AO168" s="0" t="n">
        <v>1.435</v>
      </c>
      <c r="AP168" s="0" t="n">
        <v>1.9</v>
      </c>
      <c r="AW168" s="192" t="n">
        <f aca="false">IF(AV168&gt;0,AV168,IF(AU168&gt;0,AU168,IF(AT168&gt;0,AT168,IF(AS168&gt;0,AS168,IF(AR168&gt;0,AR168,IF(AQ168&gt;0,AQ168,IF(AP168&gt;0,AP168,IF(AO168&gt;0,AO168,IF(AN168&gt;0,AN168,IF(AM168&gt;0,AM168,IF(AL168&gt;0,AL168,IF(AK168&gt;0,AK168))))))))))))</f>
        <v>1.9</v>
      </c>
      <c r="AX168" s="219" t="n">
        <f aca="false">IF(AW168&gt;0,AW168*10/(BB168),"")</f>
        <v>1.11436950146628</v>
      </c>
      <c r="AZ168" s="220" t="n">
        <f aca="false">AB168+AC168</f>
        <v>2</v>
      </c>
      <c r="BA168" s="192" t="n">
        <v>34.1</v>
      </c>
      <c r="BB168" s="192" t="n">
        <f aca="false">BA168/AZ168</f>
        <v>17.05</v>
      </c>
      <c r="BD168" s="0" t="str">
        <f aca="false">IF(BC168&gt;0,BC168/AZ168,"")</f>
        <v/>
      </c>
      <c r="BL168" s="16"/>
      <c r="BM168" s="136"/>
      <c r="BN168" s="221"/>
      <c r="BO168" s="221"/>
      <c r="BP168" s="221"/>
      <c r="BQ168" s="221"/>
      <c r="BR168" s="0" t="str">
        <f aca="false">IF(BQ168&gt;0,BQ168/BN168,"")</f>
        <v/>
      </c>
    </row>
    <row r="169" customFormat="false" ht="16" hidden="false" customHeight="false" outlineLevel="0" collapsed="false">
      <c r="A169" s="16" t="s">
        <v>592</v>
      </c>
      <c r="B169" s="16" t="str">
        <f aca="false">IF(OR(A169=A168,A169=A170),"same",".")</f>
        <v>.</v>
      </c>
      <c r="C169" s="17" t="s">
        <v>592</v>
      </c>
      <c r="D169" s="17" t="n">
        <v>421</v>
      </c>
      <c r="E169" s="16"/>
      <c r="F169" s="16"/>
      <c r="G169" s="17" t="n">
        <v>47</v>
      </c>
      <c r="H169" s="17" t="n">
        <v>13</v>
      </c>
      <c r="I169" s="17" t="n">
        <v>6</v>
      </c>
      <c r="J169" s="17" t="n">
        <v>3</v>
      </c>
      <c r="K169" s="17" t="n">
        <v>12</v>
      </c>
      <c r="L169" s="17" t="n">
        <v>9</v>
      </c>
      <c r="M169" s="153" t="s">
        <v>125</v>
      </c>
      <c r="N169" s="153" t="s">
        <v>126</v>
      </c>
      <c r="O169" s="153" t="s">
        <v>127</v>
      </c>
      <c r="P169" s="153" t="n">
        <v>10</v>
      </c>
      <c r="Q169" s="153" t="s">
        <v>140</v>
      </c>
      <c r="R169" s="154" t="s">
        <v>664</v>
      </c>
      <c r="S169" s="136"/>
      <c r="T169" s="136"/>
      <c r="U169" s="138"/>
      <c r="V169" s="138"/>
      <c r="W169" s="139"/>
      <c r="X169" s="139"/>
      <c r="Y169" s="139"/>
      <c r="Z169" s="155" t="n">
        <v>43442</v>
      </c>
      <c r="AA169" s="215" t="n">
        <v>0.613194444444444</v>
      </c>
      <c r="AB169" s="216" t="n">
        <v>1</v>
      </c>
      <c r="AC169" s="216" t="n">
        <v>1</v>
      </c>
      <c r="AD169" s="217"/>
      <c r="AE169" s="217"/>
      <c r="AF169" s="218"/>
      <c r="AG169" s="246" t="n">
        <v>2.61</v>
      </c>
      <c r="AH169" s="217" t="s">
        <v>714</v>
      </c>
      <c r="AI169" s="16"/>
      <c r="AK169" s="0" t="n">
        <v>0.05</v>
      </c>
      <c r="AL169" s="0" t="n">
        <v>0.206</v>
      </c>
      <c r="AM169" s="0" t="n">
        <v>0.222</v>
      </c>
      <c r="AN169" s="0" t="n">
        <v>0.386666666666667</v>
      </c>
      <c r="AO169" s="0" t="n">
        <v>0.92</v>
      </c>
      <c r="AP169" s="0" t="n">
        <v>1.18</v>
      </c>
      <c r="AW169" s="192" t="n">
        <f aca="false">IF(AV169&gt;0,AV169,IF(AU169&gt;0,AU169,IF(AT169&gt;0,AT169,IF(AS169&gt;0,AS169,IF(AR169&gt;0,AR169,IF(AQ169&gt;0,AQ169,IF(AP169&gt;0,AP169,IF(AO169&gt;0,AO169,IF(AN169&gt;0,AN169,IF(AM169&gt;0,AM169,IF(AL169&gt;0,AL169,IF(AK169&gt;0,AK169))))))))))))</f>
        <v>1.18</v>
      </c>
      <c r="AX169" s="219" t="n">
        <f aca="false">IF(AW169&gt;0,AW169*10/(BB169),"")</f>
        <v>1.10798122065728</v>
      </c>
      <c r="AZ169" s="220" t="n">
        <f aca="false">AB169+AC169</f>
        <v>2</v>
      </c>
      <c r="BA169" s="220" t="n">
        <v>21.3</v>
      </c>
      <c r="BB169" s="192" t="n">
        <f aca="false">BA169/AZ169</f>
        <v>10.65</v>
      </c>
      <c r="BD169" s="0" t="str">
        <f aca="false">IF(BC169&gt;0,BC169/AZ169,"")</f>
        <v/>
      </c>
      <c r="BL169" s="16"/>
      <c r="BM169" s="136"/>
      <c r="BN169" s="221"/>
      <c r="BO169" s="221"/>
      <c r="BP169" s="221"/>
      <c r="BQ169" s="221"/>
      <c r="BR169" s="0" t="str">
        <f aca="false">IF(BQ169&gt;0,BQ169/BN169,"")</f>
        <v/>
      </c>
    </row>
    <row r="170" customFormat="false" ht="16" hidden="false" customHeight="false" outlineLevel="0" collapsed="false">
      <c r="A170" s="16" t="s">
        <v>143</v>
      </c>
      <c r="B170" s="16" t="str">
        <f aca="false">IF(OR(A170=A169,A170=A171),"same",".")</f>
        <v>.</v>
      </c>
      <c r="C170" s="17" t="s">
        <v>143</v>
      </c>
      <c r="D170" s="17" t="n">
        <v>6</v>
      </c>
      <c r="E170" s="16"/>
      <c r="F170" s="16"/>
      <c r="G170" s="17" t="n">
        <v>1</v>
      </c>
      <c r="H170" s="17" t="n">
        <v>11</v>
      </c>
      <c r="I170" s="17" t="n">
        <v>1</v>
      </c>
      <c r="J170" s="17" t="n">
        <v>1</v>
      </c>
      <c r="K170" s="17" t="n">
        <v>3</v>
      </c>
      <c r="L170" s="17" t="n">
        <v>32</v>
      </c>
      <c r="M170" s="158" t="s">
        <v>125</v>
      </c>
      <c r="N170" s="158" t="s">
        <v>126</v>
      </c>
      <c r="O170" s="158" t="s">
        <v>127</v>
      </c>
      <c r="P170" s="158" t="n">
        <v>13</v>
      </c>
      <c r="Q170" s="158" t="s">
        <v>144</v>
      </c>
      <c r="R170" s="159" t="s">
        <v>674</v>
      </c>
      <c r="S170" s="16"/>
      <c r="T170" s="136"/>
      <c r="U170" s="138"/>
      <c r="V170" s="138"/>
      <c r="W170" s="139"/>
      <c r="X170" s="139"/>
      <c r="Y170" s="139"/>
      <c r="Z170" s="155" t="n">
        <v>43445</v>
      </c>
      <c r="AA170" s="215" t="n">
        <v>0.377777777777778</v>
      </c>
      <c r="AB170" s="216" t="n">
        <v>1</v>
      </c>
      <c r="AC170" s="216" t="n">
        <v>1</v>
      </c>
      <c r="AD170" s="217"/>
      <c r="AE170" s="217"/>
      <c r="AF170" s="218" t="n">
        <v>32.2</v>
      </c>
      <c r="AG170" s="218"/>
      <c r="AH170" s="217" t="s">
        <v>716</v>
      </c>
      <c r="AI170" s="16"/>
      <c r="AK170" s="0" t="n">
        <v>0.113333333333333</v>
      </c>
      <c r="AL170" s="0" t="n">
        <v>0.206</v>
      </c>
      <c r="AM170" s="0" t="n">
        <v>0.286</v>
      </c>
      <c r="AN170" s="0" t="n">
        <v>0.411111111</v>
      </c>
      <c r="AO170" s="0" t="n">
        <v>0.72</v>
      </c>
      <c r="AP170" s="0" t="n">
        <v>0.795</v>
      </c>
      <c r="AQ170" s="0" t="n">
        <v>1.265</v>
      </c>
      <c r="AR170" s="0" t="n">
        <v>1.12</v>
      </c>
      <c r="AS170" s="0" t="n">
        <v>1.695</v>
      </c>
      <c r="AW170" s="192" t="n">
        <f aca="false">IF(AV170&gt;0,AV170,IF(AU170&gt;0,AU170,IF(AT170&gt;0,AT170,IF(AS170&gt;0,AS170,IF(AR170&gt;0,AR170,IF(AQ170&gt;0,AQ170,IF(AP170&gt;0,AP170,IF(AO170&gt;0,AO170,IF(AN170&gt;0,AN170,IF(AM170&gt;0,AM170,IF(AL170&gt;0,AL170,IF(AK170&gt;0,AK170))))))))))))</f>
        <v>1.695</v>
      </c>
      <c r="AX170" s="219" t="n">
        <f aca="false">IF(AW170&gt;0,AW170*10/(BB170),"")</f>
        <v>1.54794520547945</v>
      </c>
      <c r="AZ170" s="220" t="n">
        <v>2</v>
      </c>
      <c r="BA170" s="192" t="n">
        <v>21.9</v>
      </c>
      <c r="BB170" s="192" t="n">
        <f aca="false">BA170/AZ170</f>
        <v>10.95</v>
      </c>
      <c r="BD170" s="0" t="str">
        <f aca="false">IF(BC170&gt;0,BC170/AZ170,"")</f>
        <v/>
      </c>
      <c r="BL170" s="16"/>
      <c r="BM170" s="136"/>
      <c r="BN170" s="221"/>
      <c r="BO170" s="221"/>
      <c r="BP170" s="221"/>
      <c r="BQ170" s="221"/>
      <c r="BR170" s="0" t="str">
        <f aca="false">IF(BQ170&gt;0,BQ170/BN170,"")</f>
        <v/>
      </c>
      <c r="BX170" s="2" t="s">
        <v>717</v>
      </c>
    </row>
    <row r="171" customFormat="false" ht="16" hidden="false" customHeight="false" outlineLevel="0" collapsed="false">
      <c r="A171" s="16" t="s">
        <v>157</v>
      </c>
      <c r="B171" s="16" t="str">
        <f aca="false">IF(OR(A171=A170,A171=A172),"same",".")</f>
        <v>.</v>
      </c>
      <c r="C171" s="17" t="s">
        <v>157</v>
      </c>
      <c r="D171" s="17" t="n">
        <v>14</v>
      </c>
      <c r="E171" s="16"/>
      <c r="F171" s="16"/>
      <c r="G171" s="17" t="n">
        <v>2</v>
      </c>
      <c r="H171" s="17" t="n">
        <v>9</v>
      </c>
      <c r="I171" s="17" t="n">
        <v>1</v>
      </c>
      <c r="J171" s="17" t="n">
        <v>1</v>
      </c>
      <c r="K171" s="17" t="n">
        <v>4</v>
      </c>
      <c r="L171" s="17" t="n">
        <v>27</v>
      </c>
      <c r="M171" s="158" t="s">
        <v>125</v>
      </c>
      <c r="N171" s="158" t="s">
        <v>126</v>
      </c>
      <c r="O171" s="158" t="s">
        <v>127</v>
      </c>
      <c r="P171" s="158" t="n">
        <v>13</v>
      </c>
      <c r="Q171" s="158" t="s">
        <v>144</v>
      </c>
      <c r="R171" s="159" t="s">
        <v>676</v>
      </c>
      <c r="S171" s="16"/>
      <c r="T171" s="136"/>
      <c r="U171" s="138"/>
      <c r="V171" s="138"/>
      <c r="W171" s="138"/>
      <c r="X171" s="138"/>
      <c r="Y171" s="138"/>
      <c r="Z171" s="248" t="n">
        <v>43445</v>
      </c>
      <c r="AA171" s="232" t="n">
        <v>0.919444444444444</v>
      </c>
      <c r="AB171" s="216" t="n">
        <v>1</v>
      </c>
      <c r="AC171" s="216" t="n">
        <v>1</v>
      </c>
      <c r="AD171" s="217"/>
      <c r="AE171" s="217"/>
      <c r="AF171" s="218" t="n">
        <v>36</v>
      </c>
      <c r="AG171" s="218"/>
      <c r="AH171" s="217" t="s">
        <v>718</v>
      </c>
      <c r="AI171" s="136"/>
      <c r="AK171" s="0" t="n">
        <v>0.155</v>
      </c>
      <c r="AL171" s="0" t="n">
        <v>0.205</v>
      </c>
      <c r="AM171" s="0" t="n">
        <v>0.24</v>
      </c>
      <c r="AN171" s="0" t="n">
        <v>0.44</v>
      </c>
      <c r="AO171" s="0" t="n">
        <v>0.79</v>
      </c>
      <c r="AP171" s="0" t="n">
        <v>0.805</v>
      </c>
      <c r="AQ171" s="0" t="n">
        <v>1.68</v>
      </c>
      <c r="AR171" s="0" t="n">
        <v>1.8</v>
      </c>
      <c r="AS171" s="0" t="n">
        <v>2.505</v>
      </c>
      <c r="AT171" s="0" t="n">
        <v>2.54</v>
      </c>
      <c r="AW171" s="192" t="n">
        <f aca="false">IF(AV171&gt;0,AV171,IF(AU171&gt;0,AU171,IF(AT171&gt;0,AT171,IF(AS171&gt;0,AS171,IF(AR171&gt;0,AR171,IF(AQ171&gt;0,AQ171,IF(AP171&gt;0,AP171,IF(AO171&gt;0,AO171,IF(AN171&gt;0,AN171,IF(AM171&gt;0,AM171,IF(AL171&gt;0,AL171,IF(AK171&gt;0,AK171))))))))))))</f>
        <v>2.54</v>
      </c>
      <c r="AX171" s="219" t="n">
        <f aca="false">IF(AW171&gt;0,AW171*10/(BB171),"")</f>
        <v>1.22115384615385</v>
      </c>
      <c r="AZ171" s="220" t="n">
        <v>2</v>
      </c>
      <c r="BA171" s="192" t="n">
        <v>41.6</v>
      </c>
      <c r="BB171" s="192" t="n">
        <f aca="false">BA171/AZ171</f>
        <v>20.8</v>
      </c>
      <c r="BD171" s="0" t="str">
        <f aca="false">IF(BC171&gt;0,BC171/AZ171,"")</f>
        <v/>
      </c>
      <c r="BL171" s="16"/>
      <c r="BM171" s="136"/>
      <c r="BN171" s="221"/>
      <c r="BO171" s="221"/>
      <c r="BP171" s="221"/>
      <c r="BQ171" s="221"/>
      <c r="BR171" s="0" t="str">
        <f aca="false">IF(BQ171&gt;0,BQ171/BN171,"")</f>
        <v/>
      </c>
    </row>
    <row r="172" customFormat="false" ht="16" hidden="false" customHeight="false" outlineLevel="0" collapsed="false">
      <c r="A172" s="16" t="s">
        <v>165</v>
      </c>
      <c r="B172" s="16" t="str">
        <f aca="false">IF(OR(A172=A171,A172=A173),"same",".")</f>
        <v>.</v>
      </c>
      <c r="C172" s="17" t="s">
        <v>165</v>
      </c>
      <c r="D172" s="17" t="n">
        <v>20</v>
      </c>
      <c r="E172" s="16"/>
      <c r="F172" s="16"/>
      <c r="G172" s="17" t="n">
        <v>3</v>
      </c>
      <c r="H172" s="17" t="n">
        <v>3</v>
      </c>
      <c r="I172" s="17" t="n">
        <v>1</v>
      </c>
      <c r="J172" s="17" t="n">
        <v>1</v>
      </c>
      <c r="K172" s="17" t="n">
        <v>6</v>
      </c>
      <c r="L172" s="17" t="n">
        <v>23</v>
      </c>
      <c r="M172" s="158" t="s">
        <v>125</v>
      </c>
      <c r="N172" s="158" t="s">
        <v>131</v>
      </c>
      <c r="O172" s="158" t="s">
        <v>127</v>
      </c>
      <c r="P172" s="158" t="n">
        <v>13</v>
      </c>
      <c r="Q172" s="158" t="s">
        <v>144</v>
      </c>
      <c r="R172" s="159" t="s">
        <v>674</v>
      </c>
      <c r="S172" s="16"/>
      <c r="T172" s="136"/>
      <c r="U172" s="139"/>
      <c r="V172" s="139"/>
      <c r="W172" s="139"/>
      <c r="X172" s="139"/>
      <c r="Y172" s="139"/>
      <c r="Z172" s="155" t="n">
        <v>43445</v>
      </c>
      <c r="AA172" s="215" t="n">
        <v>0.381944444444444</v>
      </c>
      <c r="AB172" s="216" t="n">
        <v>1</v>
      </c>
      <c r="AC172" s="216" t="n">
        <v>1</v>
      </c>
      <c r="AD172" s="217"/>
      <c r="AE172" s="217"/>
      <c r="AF172" s="218" t="n">
        <v>37.4</v>
      </c>
      <c r="AG172" s="218"/>
      <c r="AH172" s="217" t="s">
        <v>716</v>
      </c>
      <c r="AI172" s="16"/>
      <c r="AK172" s="0" t="n">
        <v>0.116666666666667</v>
      </c>
      <c r="AL172" s="0" t="n">
        <v>0.343333333333333</v>
      </c>
      <c r="AM172" s="0" t="n">
        <v>0.242</v>
      </c>
      <c r="AN172" s="0" t="n">
        <v>0.49</v>
      </c>
      <c r="AO172" s="0" t="n">
        <v>1.065</v>
      </c>
      <c r="AP172" s="0" t="n">
        <v>1.38</v>
      </c>
      <c r="AQ172" s="0" t="n">
        <v>1.85</v>
      </c>
      <c r="AR172" s="0" t="n">
        <v>1.865</v>
      </c>
      <c r="AS172" s="0" t="n">
        <v>2.815</v>
      </c>
      <c r="AW172" s="192" t="n">
        <f aca="false">IF(AV172&gt;0,AV172,IF(AU172&gt;0,AU172,IF(AT172&gt;0,AT172,IF(AS172&gt;0,AS172,IF(AR172&gt;0,AR172,IF(AQ172&gt;0,AQ172,IF(AP172&gt;0,AP172,IF(AO172&gt;0,AO172,IF(AN172&gt;0,AN172,IF(AM172&gt;0,AM172,IF(AL172&gt;0,AL172,IF(AK172&gt;0,AK172))))))))))))</f>
        <v>2.815</v>
      </c>
      <c r="AX172" s="219" t="n">
        <f aca="false">IF(AW172&gt;0,AW172*10/(BB172),"")</f>
        <v>1.25950782997763</v>
      </c>
      <c r="AZ172" s="220" t="n">
        <v>2</v>
      </c>
      <c r="BA172" s="192" t="n">
        <v>44.7</v>
      </c>
      <c r="BB172" s="192" t="n">
        <f aca="false">BA172/AZ172</f>
        <v>22.35</v>
      </c>
      <c r="BD172" s="0" t="str">
        <f aca="false">IF(BC172&gt;0,BC172/AZ172,"")</f>
        <v/>
      </c>
      <c r="BL172" s="16"/>
      <c r="BM172" s="136"/>
      <c r="BN172" s="221"/>
      <c r="BO172" s="221"/>
      <c r="BP172" s="221"/>
      <c r="BQ172" s="221"/>
      <c r="BR172" s="0" t="str">
        <f aca="false">IF(BQ172&gt;0,BQ172/BN172,"")</f>
        <v/>
      </c>
      <c r="BX172" s="2" t="s">
        <v>717</v>
      </c>
    </row>
    <row r="173" customFormat="false" ht="16" hidden="false" customHeight="false" outlineLevel="0" collapsed="false">
      <c r="A173" s="16" t="s">
        <v>190</v>
      </c>
      <c r="B173" s="16" t="str">
        <f aca="false">IF(OR(A173=A172,A173=A174),"same",".")</f>
        <v>.</v>
      </c>
      <c r="C173" s="17" t="s">
        <v>190</v>
      </c>
      <c r="D173" s="17" t="n">
        <v>40</v>
      </c>
      <c r="E173" s="16"/>
      <c r="F173" s="16"/>
      <c r="G173" s="17" t="n">
        <v>5</v>
      </c>
      <c r="H173" s="17" t="n">
        <v>7</v>
      </c>
      <c r="I173" s="17" t="n">
        <v>1</v>
      </c>
      <c r="J173" s="17" t="n">
        <v>1</v>
      </c>
      <c r="K173" s="17" t="n">
        <v>10</v>
      </c>
      <c r="L173" s="17" t="n">
        <v>19</v>
      </c>
      <c r="M173" s="158" t="s">
        <v>125</v>
      </c>
      <c r="N173" s="158" t="s">
        <v>126</v>
      </c>
      <c r="O173" s="158" t="s">
        <v>127</v>
      </c>
      <c r="P173" s="158" t="n">
        <v>13</v>
      </c>
      <c r="Q173" s="158" t="s">
        <v>144</v>
      </c>
      <c r="R173" s="159" t="s">
        <v>672</v>
      </c>
      <c r="S173" s="16"/>
      <c r="T173" s="136"/>
      <c r="U173" s="138"/>
      <c r="V173" s="138"/>
      <c r="W173" s="139"/>
      <c r="X173" s="139"/>
      <c r="Y173" s="139"/>
      <c r="Z173" s="155" t="n">
        <v>43445</v>
      </c>
      <c r="AA173" s="215" t="n">
        <v>0.165972222222222</v>
      </c>
      <c r="AB173" s="216" t="n">
        <v>1</v>
      </c>
      <c r="AC173" s="216" t="n">
        <v>1</v>
      </c>
      <c r="AD173" s="217"/>
      <c r="AE173" s="217"/>
      <c r="AF173" s="218"/>
      <c r="AG173" s="218"/>
      <c r="AH173" s="217" t="s">
        <v>718</v>
      </c>
      <c r="AI173" s="16"/>
      <c r="AK173" s="0" t="n">
        <v>0.0666666666666667</v>
      </c>
      <c r="AL173" s="0" t="n">
        <v>0.2425</v>
      </c>
      <c r="AM173" s="0" t="n">
        <v>0.23</v>
      </c>
      <c r="AN173" s="0" t="n">
        <v>0.405714286</v>
      </c>
      <c r="AO173" s="0" t="n">
        <v>0.715</v>
      </c>
      <c r="AP173" s="0" t="n">
        <v>0.84</v>
      </c>
      <c r="AQ173" s="0" t="n">
        <v>1.21</v>
      </c>
      <c r="AR173" s="0" t="n">
        <v>1.12</v>
      </c>
      <c r="AS173" s="0" t="n">
        <v>1.605</v>
      </c>
      <c r="AT173" s="0" t="n">
        <v>2.005</v>
      </c>
      <c r="AW173" s="192" t="n">
        <f aca="false">IF(AV173&gt;0,AV173,IF(AU173&gt;0,AU173,IF(AT173&gt;0,AT173,IF(AS173&gt;0,AS173,IF(AR173&gt;0,AR173,IF(AQ173&gt;0,AQ173,IF(AP173&gt;0,AP173,IF(AO173&gt;0,AO173,IF(AN173&gt;0,AN173,IF(AM173&gt;0,AM173,IF(AL173&gt;0,AL173,IF(AK173&gt;0,AK173))))))))))))</f>
        <v>2.005</v>
      </c>
      <c r="AX173" s="219" t="n">
        <f aca="false">IF(AW173&gt;0,AW173*10/(BB173),"")</f>
        <v>1.55426356589147</v>
      </c>
      <c r="AZ173" s="220" t="n">
        <v>2</v>
      </c>
      <c r="BA173" s="220" t="n">
        <v>25.8</v>
      </c>
      <c r="BB173" s="192" t="n">
        <f aca="false">BA173/AZ173</f>
        <v>12.9</v>
      </c>
      <c r="BD173" s="0" t="str">
        <f aca="false">IF(BC173&gt;0,BC173/AZ173,"")</f>
        <v/>
      </c>
      <c r="BL173" s="16"/>
      <c r="BM173" s="136"/>
      <c r="BN173" s="221"/>
      <c r="BO173" s="221"/>
      <c r="BP173" s="221"/>
      <c r="BQ173" s="221"/>
      <c r="BR173" s="0" t="str">
        <f aca="false">IF(BQ173&gt;0,BQ173/BN173,"")</f>
        <v/>
      </c>
    </row>
    <row r="174" customFormat="false" ht="16" hidden="false" customHeight="false" outlineLevel="0" collapsed="false">
      <c r="A174" s="16" t="s">
        <v>192</v>
      </c>
      <c r="B174" s="16" t="str">
        <f aca="false">IF(OR(A174=A173,A174=A175),"same",".")</f>
        <v>.</v>
      </c>
      <c r="C174" s="17" t="s">
        <v>192</v>
      </c>
      <c r="D174" s="17" t="n">
        <v>42</v>
      </c>
      <c r="E174" s="16"/>
      <c r="F174" s="16"/>
      <c r="G174" s="17" t="n">
        <v>5</v>
      </c>
      <c r="H174" s="17" t="n">
        <v>11</v>
      </c>
      <c r="I174" s="17" t="n">
        <v>1</v>
      </c>
      <c r="J174" s="17" t="n">
        <v>1</v>
      </c>
      <c r="K174" s="17" t="n">
        <v>11</v>
      </c>
      <c r="L174" s="17" t="n">
        <v>20</v>
      </c>
      <c r="M174" s="158" t="s">
        <v>125</v>
      </c>
      <c r="N174" s="158" t="s">
        <v>126</v>
      </c>
      <c r="O174" s="158" t="s">
        <v>127</v>
      </c>
      <c r="P174" s="158" t="n">
        <v>13</v>
      </c>
      <c r="Q174" s="158" t="s">
        <v>144</v>
      </c>
      <c r="R174" s="159" t="s">
        <v>664</v>
      </c>
      <c r="S174" s="16"/>
      <c r="T174" s="136"/>
      <c r="U174" s="138"/>
      <c r="V174" s="138"/>
      <c r="W174" s="139"/>
      <c r="X174" s="139"/>
      <c r="Y174" s="139"/>
      <c r="Z174" s="155" t="n">
        <v>43445</v>
      </c>
      <c r="AA174" s="215" t="n">
        <v>0.582638888888889</v>
      </c>
      <c r="AB174" s="216" t="n">
        <v>1</v>
      </c>
      <c r="AC174" s="216" t="n">
        <v>1</v>
      </c>
      <c r="AD174" s="217"/>
      <c r="AE174" s="217"/>
      <c r="AF174" s="218" t="n">
        <v>33.1</v>
      </c>
      <c r="AG174" s="218"/>
      <c r="AH174" s="217" t="s">
        <v>714</v>
      </c>
      <c r="AI174" s="16"/>
      <c r="AK174" s="0" t="n">
        <v>0.1</v>
      </c>
      <c r="AL174" s="0" t="n">
        <v>0.14</v>
      </c>
      <c r="AM174" s="0" t="n">
        <v>0.1225</v>
      </c>
      <c r="AN174" s="0" t="n">
        <v>0.306666667</v>
      </c>
      <c r="AO174" s="0" t="n">
        <v>0.67</v>
      </c>
      <c r="AP174" s="0" t="n">
        <v>0.845</v>
      </c>
      <c r="AQ174" s="0" t="n">
        <v>1.15</v>
      </c>
      <c r="AR174" s="0" t="n">
        <v>1.405</v>
      </c>
      <c r="AS174" s="0" t="n">
        <v>1.82</v>
      </c>
      <c r="AT174" s="0" t="n">
        <v>2.335</v>
      </c>
      <c r="AW174" s="192" t="n">
        <f aca="false">IF(AV174&gt;0,AV174,IF(AU174&gt;0,AU174,IF(AT174&gt;0,AT174,IF(AS174&gt;0,AS174,IF(AR174&gt;0,AR174,IF(AQ174&gt;0,AQ174,IF(AP174&gt;0,AP174,IF(AO174&gt;0,AO174,IF(AN174&gt;0,AN174,IF(AM174&gt;0,AM174,IF(AL174&gt;0,AL174,IF(AK174&gt;0,AK174))))))))))))</f>
        <v>2.335</v>
      </c>
      <c r="AX174" s="219" t="n">
        <f aca="false">IF(AW174&gt;0,AW174*10/(BB174),"")</f>
        <v>1.72962962962963</v>
      </c>
      <c r="AZ174" s="220" t="n">
        <v>2</v>
      </c>
      <c r="BA174" s="192" t="n">
        <v>27</v>
      </c>
      <c r="BB174" s="192" t="n">
        <f aca="false">BA174/AZ174</f>
        <v>13.5</v>
      </c>
      <c r="BD174" s="0" t="str">
        <f aca="false">IF(BC174&gt;0,BC174/AZ174,"")</f>
        <v/>
      </c>
      <c r="BL174" s="16"/>
      <c r="BM174" s="136"/>
      <c r="BN174" s="221"/>
      <c r="BO174" s="221"/>
      <c r="BP174" s="221"/>
      <c r="BQ174" s="221"/>
      <c r="BR174" s="0" t="str">
        <f aca="false">IF(BQ174&gt;0,BQ174/BN174,"")</f>
        <v/>
      </c>
      <c r="BX174" s="2" t="s">
        <v>717</v>
      </c>
    </row>
    <row r="175" customFormat="false" ht="16" hidden="false" customHeight="false" outlineLevel="0" collapsed="false">
      <c r="A175" s="16" t="s">
        <v>195</v>
      </c>
      <c r="B175" s="16" t="str">
        <f aca="false">IF(OR(A175=A174,A175=A176),"same",".")</f>
        <v>.</v>
      </c>
      <c r="C175" s="17" t="s">
        <v>195</v>
      </c>
      <c r="D175" s="17" t="n">
        <v>46</v>
      </c>
      <c r="E175" s="16"/>
      <c r="F175" s="16"/>
      <c r="G175" s="17" t="n">
        <v>6</v>
      </c>
      <c r="H175" s="17" t="n">
        <v>1</v>
      </c>
      <c r="I175" s="17" t="n">
        <v>1</v>
      </c>
      <c r="J175" s="17" t="n">
        <v>1</v>
      </c>
      <c r="K175" s="17" t="n">
        <v>8</v>
      </c>
      <c r="L175" s="17" t="n">
        <v>23</v>
      </c>
      <c r="M175" s="158" t="s">
        <v>125</v>
      </c>
      <c r="N175" s="158" t="s">
        <v>131</v>
      </c>
      <c r="O175" s="158" t="s">
        <v>127</v>
      </c>
      <c r="P175" s="158" t="n">
        <v>13</v>
      </c>
      <c r="Q175" s="158" t="s">
        <v>144</v>
      </c>
      <c r="R175" s="159" t="s">
        <v>672</v>
      </c>
      <c r="S175" s="16"/>
      <c r="T175" s="136"/>
      <c r="U175" s="139"/>
      <c r="V175" s="139"/>
      <c r="W175" s="139"/>
      <c r="X175" s="139"/>
      <c r="Y175" s="139"/>
      <c r="Z175" s="155" t="n">
        <v>43445</v>
      </c>
      <c r="AA175" s="215" t="n">
        <v>0.16875</v>
      </c>
      <c r="AB175" s="216" t="n">
        <v>1</v>
      </c>
      <c r="AC175" s="216" t="n">
        <v>1</v>
      </c>
      <c r="AD175" s="217"/>
      <c r="AE175" s="217"/>
      <c r="AF175" s="218"/>
      <c r="AG175" s="218"/>
      <c r="AH175" s="217" t="s">
        <v>718</v>
      </c>
      <c r="AI175" s="16"/>
      <c r="AK175" s="0" t="n">
        <v>0.17</v>
      </c>
      <c r="AL175" s="0" t="n">
        <v>0.295</v>
      </c>
      <c r="AM175" s="0" t="n">
        <v>0.298333333333333</v>
      </c>
      <c r="AN175" s="0" t="n">
        <v>0.742</v>
      </c>
      <c r="AO175" s="0" t="n">
        <v>1.29</v>
      </c>
      <c r="AP175" s="0" t="n">
        <v>1.865</v>
      </c>
      <c r="AQ175" s="0" t="n">
        <v>2.63</v>
      </c>
      <c r="AR175" s="0" t="n">
        <v>3.24</v>
      </c>
      <c r="AS175" s="0" t="n">
        <v>3.975</v>
      </c>
      <c r="AT175" s="0" t="n">
        <v>5.21</v>
      </c>
      <c r="AW175" s="192" t="n">
        <f aca="false">IF(AV175&gt;0,AV175,IF(AU175&gt;0,AU175,IF(AT175&gt;0,AT175,IF(AS175&gt;0,AS175,IF(AR175&gt;0,AR175,IF(AQ175&gt;0,AQ175,IF(AP175&gt;0,AP175,IF(AO175&gt;0,AO175,IF(AN175&gt;0,AN175,IF(AM175&gt;0,AM175,IF(AL175&gt;0,AL175,IF(AK175&gt;0,AK175))))))))))))</f>
        <v>5.21</v>
      </c>
      <c r="AX175" s="219" t="n">
        <f aca="false">IF(AW175&gt;0,AW175*10/(BB175),"")</f>
        <v>1.82167832167832</v>
      </c>
      <c r="AZ175" s="220" t="n">
        <v>2</v>
      </c>
      <c r="BA175" s="220" t="n">
        <v>57.2</v>
      </c>
      <c r="BB175" s="192" t="n">
        <f aca="false">BA175/AZ175</f>
        <v>28.6</v>
      </c>
      <c r="BD175" s="0" t="str">
        <f aca="false">IF(BC175&gt;0,BC175/AZ175,"")</f>
        <v/>
      </c>
      <c r="BL175" s="16"/>
      <c r="BM175" s="136"/>
      <c r="BN175" s="221"/>
      <c r="BO175" s="221"/>
      <c r="BP175" s="221"/>
      <c r="BQ175" s="221"/>
      <c r="BR175" s="0" t="str">
        <f aca="false">IF(BQ175&gt;0,BQ175/BN175,"")</f>
        <v/>
      </c>
    </row>
    <row r="176" customFormat="false" ht="16" hidden="false" customHeight="false" outlineLevel="0" collapsed="false">
      <c r="A176" s="16" t="s">
        <v>198</v>
      </c>
      <c r="B176" s="16" t="str">
        <f aca="false">IF(OR(A176=A175,A176=A177),"same",".")</f>
        <v>.</v>
      </c>
      <c r="C176" s="17" t="s">
        <v>198</v>
      </c>
      <c r="D176" s="17" t="n">
        <v>48</v>
      </c>
      <c r="E176" s="16"/>
      <c r="F176" s="16"/>
      <c r="G176" s="17" t="n">
        <v>6</v>
      </c>
      <c r="H176" s="17" t="n">
        <v>5</v>
      </c>
      <c r="I176" s="17" t="n">
        <v>1</v>
      </c>
      <c r="J176" s="17" t="n">
        <v>1</v>
      </c>
      <c r="K176" s="17" t="n">
        <v>9</v>
      </c>
      <c r="L176" s="17" t="n">
        <v>24</v>
      </c>
      <c r="M176" s="158" t="s">
        <v>125</v>
      </c>
      <c r="N176" s="158" t="s">
        <v>131</v>
      </c>
      <c r="O176" s="158" t="s">
        <v>127</v>
      </c>
      <c r="P176" s="158" t="n">
        <v>13</v>
      </c>
      <c r="Q176" s="158" t="s">
        <v>144</v>
      </c>
      <c r="R176" s="159" t="s">
        <v>676</v>
      </c>
      <c r="S176" s="16"/>
      <c r="T176" s="136"/>
      <c r="U176" s="139"/>
      <c r="V176" s="139"/>
      <c r="W176" s="139"/>
      <c r="X176" s="139"/>
      <c r="Y176" s="139"/>
      <c r="Z176" s="155" t="n">
        <v>43445</v>
      </c>
      <c r="AA176" s="215" t="n">
        <v>0.921527777777778</v>
      </c>
      <c r="AB176" s="216" t="n">
        <v>1</v>
      </c>
      <c r="AC176" s="216" t="n">
        <v>1</v>
      </c>
      <c r="AD176" s="217"/>
      <c r="AE176" s="217"/>
      <c r="AF176" s="218" t="n">
        <v>38.2</v>
      </c>
      <c r="AG176" s="218" t="n">
        <v>-2</v>
      </c>
      <c r="AH176" s="217" t="s">
        <v>718</v>
      </c>
      <c r="AI176" s="16"/>
      <c r="AK176" s="0" t="n">
        <v>0.156666666666667</v>
      </c>
      <c r="AL176" s="0" t="n">
        <v>0.285</v>
      </c>
      <c r="AM176" s="0" t="n">
        <v>0.2925</v>
      </c>
      <c r="AN176" s="0" t="n">
        <v>0.765</v>
      </c>
      <c r="AO176" s="0" t="n">
        <v>1.635</v>
      </c>
      <c r="AP176" s="0" t="n">
        <v>2.16</v>
      </c>
      <c r="AQ176" s="0" t="n">
        <v>3.15</v>
      </c>
      <c r="AR176" s="0" t="n">
        <v>3.995</v>
      </c>
      <c r="AS176" s="0" t="n">
        <v>5.07</v>
      </c>
      <c r="AT176" s="0" t="n">
        <v>6.305</v>
      </c>
      <c r="AW176" s="192" t="n">
        <f aca="false">IF(AV176&gt;0,AV176,IF(AU176&gt;0,AU176,IF(AT176&gt;0,AT176,IF(AS176&gt;0,AS176,IF(AR176&gt;0,AR176,IF(AQ176&gt;0,AQ176,IF(AP176&gt;0,AP176,IF(AO176&gt;0,AO176,IF(AN176&gt;0,AN176,IF(AM176&gt;0,AM176,IF(AL176&gt;0,AL176,IF(AK176&gt;0,AK176))))))))))))</f>
        <v>6.305</v>
      </c>
      <c r="AX176" s="219" t="n">
        <f aca="false">IF(AW176&gt;0,AW176*10/(BB176),"")</f>
        <v>1.65485564304462</v>
      </c>
      <c r="AZ176" s="220" t="n">
        <v>2</v>
      </c>
      <c r="BA176" s="192" t="n">
        <v>76.2</v>
      </c>
      <c r="BB176" s="192" t="n">
        <f aca="false">BA176/AZ176</f>
        <v>38.1</v>
      </c>
      <c r="BD176" s="0" t="str">
        <f aca="false">IF(BC176&gt;0,BC176/AZ176,"")</f>
        <v/>
      </c>
      <c r="BL176" s="16"/>
      <c r="BM176" s="136"/>
      <c r="BN176" s="221"/>
      <c r="BO176" s="221"/>
      <c r="BP176" s="221"/>
      <c r="BQ176" s="221"/>
      <c r="BR176" s="0" t="str">
        <f aca="false">IF(BQ176&gt;0,BQ176/BN176,"")</f>
        <v/>
      </c>
    </row>
    <row r="177" customFormat="false" ht="16" hidden="false" customHeight="false" outlineLevel="0" collapsed="false">
      <c r="A177" s="16" t="s">
        <v>202</v>
      </c>
      <c r="B177" s="16" t="str">
        <f aca="false">IF(OR(A177=A176,A177=A178),"same",".")</f>
        <v>.</v>
      </c>
      <c r="C177" s="17" t="s">
        <v>202</v>
      </c>
      <c r="D177" s="17" t="n">
        <v>53</v>
      </c>
      <c r="E177" s="16"/>
      <c r="F177" s="16"/>
      <c r="G177" s="17" t="n">
        <v>6</v>
      </c>
      <c r="H177" s="17" t="n">
        <v>15</v>
      </c>
      <c r="I177" s="17" t="n">
        <v>1</v>
      </c>
      <c r="J177" s="17" t="n">
        <v>1</v>
      </c>
      <c r="K177" s="17" t="n">
        <v>12</v>
      </c>
      <c r="L177" s="17" t="n">
        <v>25</v>
      </c>
      <c r="M177" s="158" t="s">
        <v>125</v>
      </c>
      <c r="N177" s="158" t="s">
        <v>131</v>
      </c>
      <c r="O177" s="158" t="s">
        <v>127</v>
      </c>
      <c r="P177" s="158" t="n">
        <v>13</v>
      </c>
      <c r="Q177" s="158" t="s">
        <v>144</v>
      </c>
      <c r="R177" s="159" t="s">
        <v>673</v>
      </c>
      <c r="S177" s="16"/>
      <c r="T177" s="136"/>
      <c r="U177" s="138"/>
      <c r="V177" s="138"/>
      <c r="W177" s="139"/>
      <c r="X177" s="139"/>
      <c r="Y177" s="139"/>
      <c r="Z177" s="155" t="n">
        <v>43445</v>
      </c>
      <c r="AA177" s="215" t="n">
        <v>0.755555555555556</v>
      </c>
      <c r="AB177" s="216" t="n">
        <v>1</v>
      </c>
      <c r="AC177" s="216" t="n">
        <v>1</v>
      </c>
      <c r="AD177" s="217"/>
      <c r="AE177" s="217"/>
      <c r="AF177" s="218" t="n">
        <v>36.6</v>
      </c>
      <c r="AG177" s="218"/>
      <c r="AH177" s="217" t="s">
        <v>719</v>
      </c>
      <c r="AI177" s="16"/>
      <c r="AK177" s="0" t="n">
        <v>0.0833333333333333</v>
      </c>
      <c r="AL177" s="0" t="n">
        <v>0.195</v>
      </c>
      <c r="AM177" s="0" t="n">
        <v>0.18</v>
      </c>
      <c r="AN177" s="0" t="n">
        <v>0.546666666666667</v>
      </c>
      <c r="AO177" s="0" t="n">
        <v>1.04</v>
      </c>
      <c r="AP177" s="0" t="n">
        <v>1.34</v>
      </c>
      <c r="AQ177" s="0" t="n">
        <v>1.875</v>
      </c>
      <c r="AR177" s="0" t="n">
        <v>2.37</v>
      </c>
      <c r="AS177" s="0" t="n">
        <v>2.845</v>
      </c>
      <c r="AT177" s="0" t="n">
        <v>4.525</v>
      </c>
      <c r="AW177" s="192" t="n">
        <f aca="false">IF(AV177&gt;0,AV177,IF(AU177&gt;0,AU177,IF(AT177&gt;0,AT177,IF(AS177&gt;0,AS177,IF(AR177&gt;0,AR177,IF(AQ177&gt;0,AQ177,IF(AP177&gt;0,AP177,IF(AO177&gt;0,AO177,IF(AN177&gt;0,AN177,IF(AM177&gt;0,AM177,IF(AL177&gt;0,AL177,IF(AK177&gt;0,AK177))))))))))))</f>
        <v>4.525</v>
      </c>
      <c r="AX177" s="219" t="n">
        <f aca="false">IF(AW177&gt;0,AW177*10/(BB177),"")</f>
        <v>1.85071574642127</v>
      </c>
      <c r="AZ177" s="220" t="n">
        <v>2</v>
      </c>
      <c r="BA177" s="192" t="n">
        <v>48.9</v>
      </c>
      <c r="BB177" s="192" t="n">
        <f aca="false">BA177/AZ177</f>
        <v>24.45</v>
      </c>
      <c r="BD177" s="0" t="str">
        <f aca="false">IF(BC177&gt;0,BC177/AZ177,"")</f>
        <v/>
      </c>
      <c r="BL177" s="16"/>
      <c r="BM177" s="136"/>
      <c r="BN177" s="221"/>
      <c r="BO177" s="221"/>
      <c r="BP177" s="221"/>
      <c r="BQ177" s="221"/>
      <c r="BR177" s="0" t="str">
        <f aca="false">IF(BQ177&gt;0,BQ177/BN177,"")</f>
        <v/>
      </c>
    </row>
    <row r="178" customFormat="false" ht="16" hidden="false" customHeight="false" outlineLevel="0" collapsed="false">
      <c r="A178" s="16" t="s">
        <v>211</v>
      </c>
      <c r="B178" s="16" t="str">
        <f aca="false">IF(OR(A178=A177,A178=A179),"same",".")</f>
        <v>.</v>
      </c>
      <c r="C178" s="17" t="s">
        <v>211</v>
      </c>
      <c r="D178" s="17" t="n">
        <v>60</v>
      </c>
      <c r="E178" s="16"/>
      <c r="F178" s="16"/>
      <c r="G178" s="17" t="n">
        <v>7</v>
      </c>
      <c r="H178" s="17" t="n">
        <v>11</v>
      </c>
      <c r="I178" s="17" t="n">
        <v>1</v>
      </c>
      <c r="J178" s="17" t="n">
        <v>1</v>
      </c>
      <c r="K178" s="17" t="n">
        <v>11</v>
      </c>
      <c r="L178" s="17" t="n">
        <v>28</v>
      </c>
      <c r="M178" s="158" t="s">
        <v>125</v>
      </c>
      <c r="N178" s="158" t="s">
        <v>131</v>
      </c>
      <c r="O178" s="158" t="s">
        <v>127</v>
      </c>
      <c r="P178" s="158" t="n">
        <v>13</v>
      </c>
      <c r="Q178" s="158" t="s">
        <v>144</v>
      </c>
      <c r="R178" s="159" t="s">
        <v>664</v>
      </c>
      <c r="S178" s="16"/>
      <c r="T178" s="136"/>
      <c r="U178" s="139"/>
      <c r="V178" s="139"/>
      <c r="W178" s="139"/>
      <c r="X178" s="139"/>
      <c r="Y178" s="139"/>
      <c r="Z178" s="155" t="n">
        <v>43445</v>
      </c>
      <c r="AA178" s="215" t="n">
        <v>0.585416666666667</v>
      </c>
      <c r="AB178" s="216" t="n">
        <v>1</v>
      </c>
      <c r="AC178" s="216" t="n">
        <v>1</v>
      </c>
      <c r="AD178" s="217"/>
      <c r="AE178" s="217"/>
      <c r="AF178" s="218" t="n">
        <v>48.8</v>
      </c>
      <c r="AG178" s="218"/>
      <c r="AH178" s="217" t="s">
        <v>719</v>
      </c>
      <c r="AI178" s="16"/>
      <c r="AK178" s="0" t="n">
        <v>0.135</v>
      </c>
      <c r="AL178" s="0" t="n">
        <v>0.208333333333333</v>
      </c>
      <c r="AM178" s="0" t="n">
        <v>0.201666666666667</v>
      </c>
      <c r="AN178" s="0" t="n">
        <v>0.367272727</v>
      </c>
      <c r="AO178" s="0" t="n">
        <v>0.905</v>
      </c>
      <c r="AP178" s="0" t="n">
        <v>1.21</v>
      </c>
      <c r="AQ178" s="0" t="n">
        <v>1.475</v>
      </c>
      <c r="AR178" s="0" t="n">
        <v>1.76</v>
      </c>
      <c r="AS178" s="0" t="n">
        <v>1.965</v>
      </c>
      <c r="AT178" s="0" t="n">
        <v>2.5</v>
      </c>
      <c r="AW178" s="192" t="n">
        <f aca="false">IF(AV178&gt;0,AV178,IF(AU178&gt;0,AU178,IF(AT178&gt;0,AT178,IF(AS178&gt;0,AS178,IF(AR178&gt;0,AR178,IF(AQ178&gt;0,AQ178,IF(AP178&gt;0,AP178,IF(AO178&gt;0,AO178,IF(AN178&gt;0,AN178,IF(AM178&gt;0,AM178,IF(AL178&gt;0,AL178,IF(AK178&gt;0,AK178))))))))))))</f>
        <v>2.5</v>
      </c>
      <c r="AX178" s="219" t="n">
        <f aca="false">IF(AW178&gt;0,AW178*10/(BB178),"")</f>
        <v>1.2531328320802</v>
      </c>
      <c r="AZ178" s="220" t="n">
        <v>2</v>
      </c>
      <c r="BA178" s="192" t="n">
        <v>39.9</v>
      </c>
      <c r="BB178" s="192" t="n">
        <f aca="false">BA178/AZ178</f>
        <v>19.95</v>
      </c>
      <c r="BD178" s="0" t="str">
        <f aca="false">IF(BC178&gt;0,BC178/AZ178,"")</f>
        <v/>
      </c>
      <c r="BL178" s="16"/>
      <c r="BM178" s="136"/>
      <c r="BN178" s="221"/>
      <c r="BO178" s="221"/>
      <c r="BP178" s="221"/>
      <c r="BQ178" s="221"/>
      <c r="BR178" s="0" t="str">
        <f aca="false">IF(BQ178&gt;0,BQ178/BN178,"")</f>
        <v/>
      </c>
      <c r="BX178" s="2" t="s">
        <v>717</v>
      </c>
    </row>
    <row r="179" customFormat="false" ht="16" hidden="false" customHeight="false" outlineLevel="0" collapsed="false">
      <c r="A179" s="16" t="s">
        <v>221</v>
      </c>
      <c r="B179" s="16" t="str">
        <f aca="false">IF(OR(A179=A178,A179=A180),"same",".")</f>
        <v>.</v>
      </c>
      <c r="C179" s="17" t="s">
        <v>221</v>
      </c>
      <c r="D179" s="17" t="n">
        <v>70</v>
      </c>
      <c r="E179" s="16"/>
      <c r="F179" s="16"/>
      <c r="G179" s="17" t="n">
        <v>8</v>
      </c>
      <c r="H179" s="17" t="n">
        <v>13</v>
      </c>
      <c r="I179" s="17" t="n">
        <v>1</v>
      </c>
      <c r="J179" s="17" t="n">
        <v>1</v>
      </c>
      <c r="K179" s="17" t="n">
        <v>12</v>
      </c>
      <c r="L179" s="17" t="n">
        <v>31</v>
      </c>
      <c r="M179" s="158" t="s">
        <v>125</v>
      </c>
      <c r="N179" s="158" t="s">
        <v>126</v>
      </c>
      <c r="O179" s="158" t="s">
        <v>127</v>
      </c>
      <c r="P179" s="158" t="n">
        <v>13</v>
      </c>
      <c r="Q179" s="158" t="s">
        <v>144</v>
      </c>
      <c r="R179" s="159" t="s">
        <v>673</v>
      </c>
      <c r="S179" s="16"/>
      <c r="T179" s="136"/>
      <c r="U179" s="138"/>
      <c r="V179" s="138"/>
      <c r="W179" s="139"/>
      <c r="X179" s="139"/>
      <c r="Y179" s="139"/>
      <c r="Z179" s="155" t="n">
        <v>43445</v>
      </c>
      <c r="AA179" s="215" t="n">
        <v>0.757638888888889</v>
      </c>
      <c r="AB179" s="216" t="n">
        <v>1</v>
      </c>
      <c r="AC179" s="216" t="n">
        <v>1</v>
      </c>
      <c r="AD179" s="217"/>
      <c r="AE179" s="217"/>
      <c r="AF179" s="218" t="n">
        <v>39.8</v>
      </c>
      <c r="AG179" s="218"/>
      <c r="AH179" s="217" t="s">
        <v>714</v>
      </c>
      <c r="AI179" s="16"/>
      <c r="AK179" s="0" t="n">
        <v>0.045</v>
      </c>
      <c r="AL179" s="0" t="n">
        <v>0.125</v>
      </c>
      <c r="AM179" s="0" t="n">
        <v>0.0866666666666667</v>
      </c>
      <c r="AN179" s="0" t="n">
        <v>0.26</v>
      </c>
      <c r="AO179" s="0" t="n">
        <v>0.66</v>
      </c>
      <c r="AP179" s="0" t="n">
        <v>0.85</v>
      </c>
      <c r="AQ179" s="0" t="n">
        <v>0.69</v>
      </c>
      <c r="AR179" s="0" t="n">
        <v>1.04</v>
      </c>
      <c r="AS179" s="0" t="n">
        <v>1.39</v>
      </c>
      <c r="AT179" s="0" t="n">
        <v>1.81</v>
      </c>
      <c r="AW179" s="192" t="n">
        <f aca="false">IF(AV179&gt;0,AV179,IF(AU179&gt;0,AU179,IF(AT179&gt;0,AT179,IF(AS179&gt;0,AS179,IF(AR179&gt;0,AR179,IF(AQ179&gt;0,AQ179,IF(AP179&gt;0,AP179,IF(AO179&gt;0,AO179,IF(AN179&gt;0,AN179,IF(AM179&gt;0,AM179,IF(AL179&gt;0,AL179,IF(AK179&gt;0,AK179))))))))))))</f>
        <v>1.81</v>
      </c>
      <c r="AX179" s="219" t="n">
        <f aca="false">IF(AW179&gt;0,AW179*10/(BB179),"")</f>
        <v>1.33088235294118</v>
      </c>
      <c r="AZ179" s="220" t="n">
        <v>2</v>
      </c>
      <c r="BA179" s="192" t="n">
        <v>27.2</v>
      </c>
      <c r="BB179" s="192" t="n">
        <f aca="false">BA179/AZ179</f>
        <v>13.6</v>
      </c>
      <c r="BD179" s="0" t="str">
        <f aca="false">IF(BC179&gt;0,BC179/AZ179,"")</f>
        <v/>
      </c>
      <c r="BL179" s="16"/>
      <c r="BM179" s="136"/>
      <c r="BN179" s="221"/>
      <c r="BO179" s="221"/>
      <c r="BP179" s="221"/>
      <c r="BQ179" s="221"/>
      <c r="BR179" s="0" t="str">
        <f aca="false">IF(BQ179&gt;0,BQ179/BN179,"")</f>
        <v/>
      </c>
    </row>
    <row r="180" customFormat="false" ht="16" hidden="false" customHeight="false" outlineLevel="0" collapsed="false">
      <c r="A180" s="16" t="s">
        <v>225</v>
      </c>
      <c r="B180" s="16" t="str">
        <f aca="false">IF(OR(A180=A179,A180=A181),"same",".")</f>
        <v>.</v>
      </c>
      <c r="C180" s="17" t="s">
        <v>225</v>
      </c>
      <c r="D180" s="17" t="n">
        <v>74</v>
      </c>
      <c r="E180" s="16"/>
      <c r="F180" s="16"/>
      <c r="G180" s="17" t="n">
        <v>9</v>
      </c>
      <c r="H180" s="17" t="n">
        <v>3</v>
      </c>
      <c r="I180" s="17" t="n">
        <v>2</v>
      </c>
      <c r="J180" s="17" t="n">
        <v>1</v>
      </c>
      <c r="K180" s="17" t="n">
        <v>6</v>
      </c>
      <c r="L180" s="17" t="n">
        <v>13</v>
      </c>
      <c r="M180" s="158" t="s">
        <v>125</v>
      </c>
      <c r="N180" s="158" t="s">
        <v>131</v>
      </c>
      <c r="O180" s="158" t="s">
        <v>127</v>
      </c>
      <c r="P180" s="158" t="n">
        <v>13</v>
      </c>
      <c r="Q180" s="158" t="s">
        <v>144</v>
      </c>
      <c r="R180" s="159" t="s">
        <v>674</v>
      </c>
      <c r="S180" s="136"/>
      <c r="T180" s="136"/>
      <c r="U180" s="138"/>
      <c r="V180" s="138"/>
      <c r="W180" s="139"/>
      <c r="X180" s="139"/>
      <c r="Y180" s="139"/>
      <c r="Z180" s="155" t="n">
        <v>43445</v>
      </c>
      <c r="AA180" s="215" t="n">
        <v>0.386111111111111</v>
      </c>
      <c r="AB180" s="216" t="n">
        <v>1</v>
      </c>
      <c r="AC180" s="216" t="n">
        <v>1</v>
      </c>
      <c r="AD180" s="217"/>
      <c r="AE180" s="217"/>
      <c r="AF180" s="218" t="n">
        <v>35.1</v>
      </c>
      <c r="AG180" s="218"/>
      <c r="AH180" s="217" t="s">
        <v>718</v>
      </c>
      <c r="AI180" s="16"/>
      <c r="AK180" s="0" t="n">
        <v>0.14</v>
      </c>
      <c r="AL180" s="0" t="n">
        <v>0.303333333333333</v>
      </c>
      <c r="AM180" s="0" t="n">
        <v>0.318333333333333</v>
      </c>
      <c r="AN180" s="0" t="n">
        <v>0.521666667</v>
      </c>
      <c r="AO180" s="0" t="n">
        <v>1.31</v>
      </c>
      <c r="AP180" s="0" t="n">
        <v>1.705</v>
      </c>
      <c r="AQ180" s="0" t="n">
        <v>2.59</v>
      </c>
      <c r="AR180" s="0" t="n">
        <v>3.075</v>
      </c>
      <c r="AS180" s="0" t="n">
        <v>5.48</v>
      </c>
      <c r="AW180" s="192" t="n">
        <f aca="false">IF(AV180&gt;0,AV180,IF(AU180&gt;0,AU180,IF(AT180&gt;0,AT180,IF(AS180&gt;0,AS180,IF(AR180&gt;0,AR180,IF(AQ180&gt;0,AQ180,IF(AP180&gt;0,AP180,IF(AO180&gt;0,AO180,IF(AN180&gt;0,AN180,IF(AM180&gt;0,AM180,IF(AL180&gt;0,AL180,IF(AK180&gt;0,AK180))))))))))))</f>
        <v>5.48</v>
      </c>
      <c r="AX180" s="219" t="n">
        <f aca="false">IF(AW180&gt;0,AW180*10/(BB180),"")</f>
        <v>1.75922953451043</v>
      </c>
      <c r="AZ180" s="220" t="n">
        <v>2</v>
      </c>
      <c r="BA180" s="220" t="n">
        <v>62.3</v>
      </c>
      <c r="BB180" s="192" t="n">
        <f aca="false">BA180/AZ180</f>
        <v>31.15</v>
      </c>
      <c r="BD180" s="0" t="str">
        <f aca="false">IF(BC180&gt;0,BC180/AZ180,"")</f>
        <v/>
      </c>
      <c r="BL180" s="16"/>
      <c r="BM180" s="136"/>
      <c r="BN180" s="221"/>
      <c r="BO180" s="221"/>
      <c r="BP180" s="221"/>
      <c r="BQ180" s="221"/>
      <c r="BR180" s="0" t="str">
        <f aca="false">IF(BQ180&gt;0,BQ180/BN180,"")</f>
        <v/>
      </c>
      <c r="BX180" s="2" t="s">
        <v>717</v>
      </c>
    </row>
    <row r="181" customFormat="false" ht="16" hidden="false" customHeight="false" outlineLevel="0" collapsed="false">
      <c r="A181" s="16" t="s">
        <v>228</v>
      </c>
      <c r="B181" s="16" t="str">
        <f aca="false">IF(OR(A181=A180,A181=A182),"same",".")</f>
        <v>.</v>
      </c>
      <c r="C181" s="17" t="s">
        <v>228</v>
      </c>
      <c r="D181" s="17" t="n">
        <v>77</v>
      </c>
      <c r="E181" s="16"/>
      <c r="F181" s="16"/>
      <c r="G181" s="17" t="n">
        <v>9</v>
      </c>
      <c r="H181" s="17" t="n">
        <v>9</v>
      </c>
      <c r="I181" s="17" t="n">
        <v>2</v>
      </c>
      <c r="J181" s="17" t="n">
        <v>1</v>
      </c>
      <c r="K181" s="17" t="n">
        <v>4</v>
      </c>
      <c r="L181" s="17" t="n">
        <v>13</v>
      </c>
      <c r="M181" s="158" t="s">
        <v>125</v>
      </c>
      <c r="N181" s="158" t="s">
        <v>126</v>
      </c>
      <c r="O181" s="158" t="s">
        <v>127</v>
      </c>
      <c r="P181" s="158" t="n">
        <v>13</v>
      </c>
      <c r="Q181" s="158" t="s">
        <v>144</v>
      </c>
      <c r="R181" s="159" t="s">
        <v>676</v>
      </c>
      <c r="S181" s="16"/>
      <c r="T181" s="136"/>
      <c r="U181" s="138"/>
      <c r="V181" s="138"/>
      <c r="W181" s="139"/>
      <c r="X181" s="139"/>
      <c r="Y181" s="139"/>
      <c r="Z181" s="155" t="n">
        <v>43445</v>
      </c>
      <c r="AA181" s="215" t="n">
        <v>0.923611111111111</v>
      </c>
      <c r="AB181" s="216" t="n">
        <v>1</v>
      </c>
      <c r="AC181" s="216" t="n">
        <v>1</v>
      </c>
      <c r="AD181" s="217"/>
      <c r="AE181" s="217"/>
      <c r="AF181" s="218" t="n">
        <v>33.5</v>
      </c>
      <c r="AG181" s="218" t="n">
        <v>-0.6</v>
      </c>
      <c r="AH181" s="217" t="s">
        <v>718</v>
      </c>
      <c r="AI181" s="16"/>
      <c r="AK181" s="0" t="n">
        <v>0.12</v>
      </c>
      <c r="AL181" s="0" t="n">
        <v>0.251666666666667</v>
      </c>
      <c r="AM181" s="0" t="n">
        <v>0.23</v>
      </c>
      <c r="AN181" s="0" t="n">
        <v>0.395</v>
      </c>
      <c r="AO181" s="0" t="n">
        <v>1.13</v>
      </c>
      <c r="AP181" s="0" t="n">
        <v>1.415</v>
      </c>
      <c r="AQ181" s="0" t="n">
        <v>1.665</v>
      </c>
      <c r="AR181" s="0" t="n">
        <v>2.3</v>
      </c>
      <c r="AS181" s="0" t="n">
        <v>3.635</v>
      </c>
      <c r="AT181" s="0" t="n">
        <v>3.94</v>
      </c>
      <c r="AW181" s="192" t="n">
        <f aca="false">IF(AV181&gt;0,AV181,IF(AU181&gt;0,AU181,IF(AT181&gt;0,AT181,IF(AS181&gt;0,AS181,IF(AR181&gt;0,AR181,IF(AQ181&gt;0,AQ181,IF(AP181&gt;0,AP181,IF(AO181&gt;0,AO181,IF(AN181&gt;0,AN181,IF(AM181&gt;0,AM181,IF(AL181&gt;0,AL181,IF(AK181&gt;0,AK181))))))))))))</f>
        <v>3.94</v>
      </c>
      <c r="AX181" s="219" t="n">
        <f aca="false">IF(AW181&gt;0,AW181*10/(BB181),"")</f>
        <v>1.49525616698292</v>
      </c>
      <c r="AZ181" s="220" t="n">
        <v>2</v>
      </c>
      <c r="BA181" s="192" t="n">
        <v>52.7</v>
      </c>
      <c r="BB181" s="192" t="n">
        <f aca="false">BA181/AZ181</f>
        <v>26.35</v>
      </c>
      <c r="BD181" s="0" t="str">
        <f aca="false">IF(BC181&gt;0,BC181/AZ181,"")</f>
        <v/>
      </c>
      <c r="BL181" s="16"/>
      <c r="BM181" s="136"/>
      <c r="BN181" s="221"/>
      <c r="BO181" s="221"/>
      <c r="BP181" s="221"/>
      <c r="BQ181" s="221"/>
      <c r="BR181" s="0" t="str">
        <f aca="false">IF(BQ181&gt;0,BQ181/BN181,"")</f>
        <v/>
      </c>
    </row>
    <row r="182" customFormat="false" ht="16" hidden="false" customHeight="false" outlineLevel="0" collapsed="false">
      <c r="A182" s="16" t="s">
        <v>231</v>
      </c>
      <c r="B182" s="16" t="str">
        <f aca="false">IF(OR(A182=A181,A182=A183),"same",".")</f>
        <v>.</v>
      </c>
      <c r="C182" s="17" t="s">
        <v>231</v>
      </c>
      <c r="D182" s="17" t="n">
        <v>80</v>
      </c>
      <c r="E182" s="16"/>
      <c r="F182" s="16"/>
      <c r="G182" s="17" t="n">
        <v>9</v>
      </c>
      <c r="H182" s="17" t="n">
        <v>15</v>
      </c>
      <c r="I182" s="17" t="n">
        <v>2</v>
      </c>
      <c r="J182" s="17" t="n">
        <v>1</v>
      </c>
      <c r="K182" s="17" t="n">
        <v>2</v>
      </c>
      <c r="L182" s="17" t="n">
        <v>13</v>
      </c>
      <c r="M182" s="158" t="s">
        <v>125</v>
      </c>
      <c r="N182" s="158" t="s">
        <v>131</v>
      </c>
      <c r="O182" s="158" t="s">
        <v>127</v>
      </c>
      <c r="P182" s="158" t="n">
        <v>13</v>
      </c>
      <c r="Q182" s="158" t="s">
        <v>144</v>
      </c>
      <c r="R182" s="159" t="s">
        <v>673</v>
      </c>
      <c r="S182" s="136"/>
      <c r="T182" s="136"/>
      <c r="U182" s="138"/>
      <c r="V182" s="138"/>
      <c r="W182" s="139"/>
      <c r="X182" s="139"/>
      <c r="Y182" s="139"/>
      <c r="Z182" s="155" t="n">
        <v>43445</v>
      </c>
      <c r="AA182" s="215" t="n">
        <v>0.760416666666667</v>
      </c>
      <c r="AB182" s="216" t="n">
        <v>1</v>
      </c>
      <c r="AC182" s="216" t="n">
        <v>1</v>
      </c>
      <c r="AD182" s="217"/>
      <c r="AE182" s="217"/>
      <c r="AF182" s="218" t="n">
        <v>38</v>
      </c>
      <c r="AG182" s="218"/>
      <c r="AH182" s="217" t="s">
        <v>719</v>
      </c>
      <c r="AI182" s="16"/>
      <c r="AK182" s="0" t="n">
        <v>0.155</v>
      </c>
      <c r="AL182" s="0" t="n">
        <v>0.38</v>
      </c>
      <c r="AM182" s="0" t="n">
        <v>0.335</v>
      </c>
      <c r="AN182" s="0" t="n">
        <v>0.6875</v>
      </c>
      <c r="AO182" s="0" t="n">
        <v>1.42</v>
      </c>
      <c r="AP182" s="0" t="n">
        <v>1.89</v>
      </c>
      <c r="AQ182" s="0" t="n">
        <v>2.535</v>
      </c>
      <c r="AR182" s="0" t="n">
        <v>3.235</v>
      </c>
      <c r="AS182" s="0" t="n">
        <v>4.25</v>
      </c>
      <c r="AT182" s="0" t="n">
        <v>5.07</v>
      </c>
      <c r="AW182" s="192" t="n">
        <f aca="false">IF(AV182&gt;0,AV182,IF(AU182&gt;0,AU182,IF(AT182&gt;0,AT182,IF(AS182&gt;0,AS182,IF(AR182&gt;0,AR182,IF(AQ182&gt;0,AQ182,IF(AP182&gt;0,AP182,IF(AO182&gt;0,AO182,IF(AN182&gt;0,AN182,IF(AM182&gt;0,AM182,IF(AL182&gt;0,AL182,IF(AK182&gt;0,AK182))))))))))))</f>
        <v>5.07</v>
      </c>
      <c r="AX182" s="219" t="n">
        <f aca="false">IF(AW182&gt;0,AW182*10/(BB182),"")</f>
        <v>1.57209302325581</v>
      </c>
      <c r="AZ182" s="220" t="n">
        <v>2</v>
      </c>
      <c r="BA182" s="192" t="n">
        <v>64.5</v>
      </c>
      <c r="BB182" s="192" t="n">
        <f aca="false">BA182/AZ182</f>
        <v>32.25</v>
      </c>
      <c r="BD182" s="0" t="str">
        <f aca="false">IF(BC182&gt;0,BC182/AZ182,"")</f>
        <v/>
      </c>
      <c r="BL182" s="16"/>
      <c r="BM182" s="136"/>
      <c r="BN182" s="221"/>
      <c r="BO182" s="221"/>
      <c r="BP182" s="221"/>
      <c r="BQ182" s="221"/>
      <c r="BR182" s="0" t="str">
        <f aca="false">IF(BQ182&gt;0,BQ182/BN182,"")</f>
        <v/>
      </c>
    </row>
    <row r="183" customFormat="false" ht="16" hidden="false" customHeight="false" outlineLevel="0" collapsed="false">
      <c r="A183" s="16" t="s">
        <v>236</v>
      </c>
      <c r="B183" s="16" t="str">
        <f aca="false">IF(OR(A183=A182,A183=A184),"same",".")</f>
        <v>.</v>
      </c>
      <c r="C183" s="17" t="s">
        <v>236</v>
      </c>
      <c r="D183" s="17" t="n">
        <v>85</v>
      </c>
      <c r="E183" s="16"/>
      <c r="F183" s="16"/>
      <c r="G183" s="17" t="n">
        <v>10</v>
      </c>
      <c r="H183" s="17" t="n">
        <v>7</v>
      </c>
      <c r="I183" s="17" t="n">
        <v>2</v>
      </c>
      <c r="J183" s="17" t="n">
        <v>1</v>
      </c>
      <c r="K183" s="17" t="n">
        <v>4</v>
      </c>
      <c r="L183" s="17" t="n">
        <v>11</v>
      </c>
      <c r="M183" s="158" t="s">
        <v>125</v>
      </c>
      <c r="N183" s="158" t="s">
        <v>126</v>
      </c>
      <c r="O183" s="158" t="s">
        <v>127</v>
      </c>
      <c r="P183" s="158" t="n">
        <v>13</v>
      </c>
      <c r="Q183" s="158" t="s">
        <v>144</v>
      </c>
      <c r="R183" s="159" t="s">
        <v>672</v>
      </c>
      <c r="S183" s="136"/>
      <c r="T183" s="136"/>
      <c r="U183" s="138"/>
      <c r="V183" s="138"/>
      <c r="W183" s="139"/>
      <c r="X183" s="139"/>
      <c r="Y183" s="139"/>
      <c r="Z183" s="155" t="n">
        <v>43445</v>
      </c>
      <c r="AA183" s="215" t="n">
        <v>0.172222222222222</v>
      </c>
      <c r="AB183" s="216" t="n">
        <v>1</v>
      </c>
      <c r="AC183" s="216" t="n">
        <v>1</v>
      </c>
      <c r="AD183" s="215"/>
      <c r="AE183" s="217"/>
      <c r="AF183" s="218"/>
      <c r="AG183" s="218"/>
      <c r="AH183" s="217" t="s">
        <v>718</v>
      </c>
      <c r="AI183" s="16"/>
      <c r="AK183" s="0" t="n">
        <v>0.131666666666667</v>
      </c>
      <c r="AL183" s="0" t="n">
        <v>0.24125</v>
      </c>
      <c r="AM183" s="0" t="n">
        <v>0.2425</v>
      </c>
      <c r="AN183" s="0" t="n">
        <v>0.56</v>
      </c>
      <c r="AO183" s="0" t="n">
        <v>0.905</v>
      </c>
      <c r="AP183" s="0" t="n">
        <v>1.26</v>
      </c>
      <c r="AQ183" s="0" t="n">
        <v>1.8</v>
      </c>
      <c r="AR183" s="0" t="n">
        <v>2.36</v>
      </c>
      <c r="AS183" s="0" t="n">
        <v>3.175</v>
      </c>
      <c r="AT183" s="0" t="n">
        <v>4.015</v>
      </c>
      <c r="AW183" s="192" t="n">
        <f aca="false">IF(AV183&gt;0,AV183,IF(AU183&gt;0,AU183,IF(AT183&gt;0,AT183,IF(AS183&gt;0,AS183,IF(AR183&gt;0,AR183,IF(AQ183&gt;0,AQ183,IF(AP183&gt;0,AP183,IF(AO183&gt;0,AO183,IF(AN183&gt;0,AN183,IF(AM183&gt;0,AM183,IF(AL183&gt;0,AL183,IF(AK183&gt;0,AK183))))))))))))</f>
        <v>4.015</v>
      </c>
      <c r="AX183" s="219" t="n">
        <f aca="false">IF(AW183&gt;0,AW183*10/(BB183),"")</f>
        <v>1.64212678936605</v>
      </c>
      <c r="AZ183" s="220" t="n">
        <v>2</v>
      </c>
      <c r="BA183" s="220" t="n">
        <v>48.9</v>
      </c>
      <c r="BB183" s="192" t="n">
        <f aca="false">BA183/AZ183</f>
        <v>24.45</v>
      </c>
      <c r="BD183" s="0" t="str">
        <f aca="false">IF(BC183&gt;0,BC183/AZ183,"")</f>
        <v/>
      </c>
      <c r="BL183" s="16"/>
      <c r="BM183" s="136"/>
      <c r="BN183" s="221"/>
      <c r="BO183" s="221"/>
      <c r="BP183" s="221"/>
      <c r="BQ183" s="221"/>
      <c r="BR183" s="0" t="str">
        <f aca="false">IF(BQ183&gt;0,BQ183/BN183,"")</f>
        <v/>
      </c>
    </row>
    <row r="184" customFormat="false" ht="16" hidden="false" customHeight="false" outlineLevel="0" collapsed="false">
      <c r="A184" s="16" t="s">
        <v>267</v>
      </c>
      <c r="B184" s="16" t="str">
        <f aca="false">IF(OR(A184=A183,A184=A185),"same",".")</f>
        <v>.</v>
      </c>
      <c r="C184" s="17" t="s">
        <v>267</v>
      </c>
      <c r="D184" s="17" t="n">
        <v>114</v>
      </c>
      <c r="E184" s="16"/>
      <c r="F184" s="16"/>
      <c r="G184" s="17" t="n">
        <v>13</v>
      </c>
      <c r="H184" s="17" t="n">
        <v>11</v>
      </c>
      <c r="I184" s="17" t="n">
        <v>2</v>
      </c>
      <c r="J184" s="17" t="n">
        <v>1</v>
      </c>
      <c r="K184" s="17" t="n">
        <v>11</v>
      </c>
      <c r="L184" s="17" t="n">
        <v>2</v>
      </c>
      <c r="M184" s="158" t="s">
        <v>125</v>
      </c>
      <c r="N184" s="158" t="s">
        <v>126</v>
      </c>
      <c r="O184" s="158" t="s">
        <v>127</v>
      </c>
      <c r="P184" s="158" t="n">
        <v>13</v>
      </c>
      <c r="Q184" s="158" t="s">
        <v>144</v>
      </c>
      <c r="R184" s="159" t="s">
        <v>664</v>
      </c>
      <c r="S184" s="136"/>
      <c r="T184" s="136"/>
      <c r="U184" s="138"/>
      <c r="V184" s="138"/>
      <c r="W184" s="139"/>
      <c r="X184" s="139"/>
      <c r="Y184" s="139"/>
      <c r="Z184" s="155" t="n">
        <v>43445</v>
      </c>
      <c r="AA184" s="215" t="n">
        <v>0.588194444444445</v>
      </c>
      <c r="AB184" s="216" t="n">
        <v>1</v>
      </c>
      <c r="AC184" s="216" t="n">
        <v>1</v>
      </c>
      <c r="AD184" s="217"/>
      <c r="AE184" s="217"/>
      <c r="AF184" s="218" t="n">
        <v>31.2</v>
      </c>
      <c r="AG184" s="218"/>
      <c r="AH184" s="217" t="s">
        <v>719</v>
      </c>
      <c r="AI184" s="16"/>
      <c r="AK184" s="0" t="n">
        <v>0.125</v>
      </c>
      <c r="AL184" s="0" t="n">
        <v>0.232</v>
      </c>
      <c r="AM184" s="0" t="n">
        <v>0.2775</v>
      </c>
      <c r="AN184" s="0" t="n">
        <v>0.354</v>
      </c>
      <c r="AO184" s="0" t="n">
        <v>0.785</v>
      </c>
      <c r="AP184" s="0" t="n">
        <v>1.045</v>
      </c>
      <c r="AQ184" s="0" t="n">
        <v>1.28</v>
      </c>
      <c r="AR184" s="0" t="n">
        <v>1.54</v>
      </c>
      <c r="AS184" s="0" t="n">
        <v>1.71</v>
      </c>
      <c r="AT184" s="0" t="n">
        <v>2.54</v>
      </c>
      <c r="AW184" s="192" t="n">
        <f aca="false">IF(AV184&gt;0,AV184,IF(AU184&gt;0,AU184,IF(AT184&gt;0,AT184,IF(AS184&gt;0,AS184,IF(AR184&gt;0,AR184,IF(AQ184&gt;0,AQ184,IF(AP184&gt;0,AP184,IF(AO184&gt;0,AO184,IF(AN184&gt;0,AN184,IF(AM184&gt;0,AM184,IF(AL184&gt;0,AL184,IF(AK184&gt;0,AK184))))))))))))</f>
        <v>2.54</v>
      </c>
      <c r="AX184" s="219" t="n">
        <f aca="false">IF(AW184&gt;0,AW184*10/(BB184),"")</f>
        <v>1.83393501805054</v>
      </c>
      <c r="AZ184" s="220" t="n">
        <v>2</v>
      </c>
      <c r="BA184" s="192" t="n">
        <v>27.7</v>
      </c>
      <c r="BB184" s="192" t="n">
        <f aca="false">BA184/AZ184</f>
        <v>13.85</v>
      </c>
      <c r="BD184" s="0" t="str">
        <f aca="false">IF(BC184&gt;0,BC184/AZ184,"")</f>
        <v/>
      </c>
      <c r="BL184" s="16"/>
      <c r="BM184" s="136"/>
      <c r="BN184" s="221"/>
      <c r="BO184" s="221"/>
      <c r="BP184" s="221"/>
      <c r="BQ184" s="221"/>
      <c r="BR184" s="0" t="str">
        <f aca="false">IF(BQ184&gt;0,BQ184/BN184,"")</f>
        <v/>
      </c>
      <c r="BX184" s="2" t="s">
        <v>717</v>
      </c>
    </row>
    <row r="185" customFormat="false" ht="16" hidden="false" customHeight="false" outlineLevel="0" collapsed="false">
      <c r="A185" s="16" t="s">
        <v>273</v>
      </c>
      <c r="B185" s="16" t="str">
        <f aca="false">IF(OR(A185=A184,A185=A186),"same",".")</f>
        <v>.</v>
      </c>
      <c r="C185" s="17" t="s">
        <v>273</v>
      </c>
      <c r="D185" s="17" t="n">
        <v>120</v>
      </c>
      <c r="E185" s="16"/>
      <c r="F185" s="16"/>
      <c r="G185" s="17" t="n">
        <v>14</v>
      </c>
      <c r="H185" s="17" t="n">
        <v>5</v>
      </c>
      <c r="I185" s="17" t="n">
        <v>2</v>
      </c>
      <c r="J185" s="17" t="n">
        <v>1</v>
      </c>
      <c r="K185" s="17" t="n">
        <v>9</v>
      </c>
      <c r="L185" s="17" t="n">
        <v>6</v>
      </c>
      <c r="M185" s="158" t="s">
        <v>125</v>
      </c>
      <c r="N185" s="158" t="s">
        <v>126</v>
      </c>
      <c r="O185" s="158" t="s">
        <v>127</v>
      </c>
      <c r="P185" s="158" t="n">
        <v>13</v>
      </c>
      <c r="Q185" s="158" t="s">
        <v>144</v>
      </c>
      <c r="R185" s="159" t="s">
        <v>673</v>
      </c>
      <c r="S185" s="136"/>
      <c r="T185" s="136"/>
      <c r="U185" s="138"/>
      <c r="V185" s="138"/>
      <c r="W185" s="139"/>
      <c r="X185" s="139"/>
      <c r="Y185" s="139"/>
      <c r="Z185" s="155" t="n">
        <v>43445</v>
      </c>
      <c r="AA185" s="215" t="n">
        <v>0.763194444444444</v>
      </c>
      <c r="AB185" s="216" t="n">
        <v>1</v>
      </c>
      <c r="AC185" s="216" t="n">
        <v>1</v>
      </c>
      <c r="AD185" s="217"/>
      <c r="AE185" s="217"/>
      <c r="AF185" s="218" t="n">
        <v>39.8</v>
      </c>
      <c r="AG185" s="218"/>
      <c r="AH185" s="217" t="s">
        <v>719</v>
      </c>
      <c r="AI185" s="16"/>
      <c r="AK185" s="0" t="n">
        <v>0.135</v>
      </c>
      <c r="AL185" s="0" t="n">
        <v>0.255714285714286</v>
      </c>
      <c r="AM185" s="0" t="n">
        <v>0.257142857142857</v>
      </c>
      <c r="AN185" s="0" t="n">
        <v>0.503076923</v>
      </c>
      <c r="AO185" s="0" t="n">
        <v>0.89</v>
      </c>
      <c r="AP185" s="0" t="n">
        <v>1.185</v>
      </c>
      <c r="AQ185" s="0" t="n">
        <v>1.57</v>
      </c>
      <c r="AR185" s="0" t="n">
        <v>1.905</v>
      </c>
      <c r="AS185" s="0" t="n">
        <v>2.3</v>
      </c>
      <c r="AT185" s="0" t="n">
        <v>3.1</v>
      </c>
      <c r="AW185" s="192" t="n">
        <f aca="false">IF(AV185&gt;0,AV185,IF(AU185&gt;0,AU185,IF(AT185&gt;0,AT185,IF(AS185&gt;0,AS185,IF(AR185&gt;0,AR185,IF(AQ185&gt;0,AQ185,IF(AP185&gt;0,AP185,IF(AO185&gt;0,AO185,IF(AN185&gt;0,AN185,IF(AM185&gt;0,AM185,IF(AL185&gt;0,AL185,IF(AK185&gt;0,AK185))))))))))))</f>
        <v>3.1</v>
      </c>
      <c r="AX185" s="219" t="n">
        <f aca="false">IF(AW185&gt;0,AW185*10/(BB185),"")</f>
        <v>1.61038961038961</v>
      </c>
      <c r="AZ185" s="220" t="n">
        <v>2</v>
      </c>
      <c r="BA185" s="192" t="n">
        <v>38.5</v>
      </c>
      <c r="BB185" s="192" t="n">
        <f aca="false">BA185/AZ185</f>
        <v>19.25</v>
      </c>
      <c r="BD185" s="0" t="str">
        <f aca="false">IF(BC185&gt;0,BC185/AZ185,"")</f>
        <v/>
      </c>
      <c r="BL185" s="16"/>
      <c r="BM185" s="136"/>
      <c r="BN185" s="221"/>
      <c r="BO185" s="221"/>
      <c r="BP185" s="221"/>
      <c r="BQ185" s="221"/>
      <c r="BR185" s="0" t="str">
        <f aca="false">IF(BQ185&gt;0,BQ185/BN185,"")</f>
        <v/>
      </c>
    </row>
    <row r="186" customFormat="false" ht="16" hidden="false" customHeight="false" outlineLevel="0" collapsed="false">
      <c r="A186" s="16" t="s">
        <v>276</v>
      </c>
      <c r="B186" s="16" t="str">
        <f aca="false">IF(OR(A186=A185,A186=A187),"same",".")</f>
        <v>.</v>
      </c>
      <c r="C186" s="17" t="s">
        <v>276</v>
      </c>
      <c r="D186" s="17" t="n">
        <v>123</v>
      </c>
      <c r="E186" s="16"/>
      <c r="F186" s="16"/>
      <c r="G186" s="17" t="n">
        <v>14</v>
      </c>
      <c r="H186" s="17" t="n">
        <v>11</v>
      </c>
      <c r="I186" s="17" t="n">
        <v>2</v>
      </c>
      <c r="J186" s="17" t="n">
        <v>1</v>
      </c>
      <c r="K186" s="17" t="n">
        <v>11</v>
      </c>
      <c r="L186" s="17" t="n">
        <v>6</v>
      </c>
      <c r="M186" s="158" t="s">
        <v>125</v>
      </c>
      <c r="N186" s="158" t="s">
        <v>126</v>
      </c>
      <c r="O186" s="158" t="s">
        <v>127</v>
      </c>
      <c r="P186" s="158" t="n">
        <v>13</v>
      </c>
      <c r="Q186" s="158" t="s">
        <v>144</v>
      </c>
      <c r="R186" s="159" t="s">
        <v>674</v>
      </c>
      <c r="S186" s="136"/>
      <c r="T186" s="136"/>
      <c r="U186" s="138"/>
      <c r="V186" s="138"/>
      <c r="W186" s="139"/>
      <c r="X186" s="139"/>
      <c r="Y186" s="139"/>
      <c r="Z186" s="155" t="n">
        <v>43445</v>
      </c>
      <c r="AA186" s="215" t="n">
        <v>0.388888888888889</v>
      </c>
      <c r="AB186" s="216" t="n">
        <v>1</v>
      </c>
      <c r="AC186" s="216" t="n">
        <v>1</v>
      </c>
      <c r="AD186" s="217"/>
      <c r="AE186" s="217"/>
      <c r="AF186" s="218" t="n">
        <v>29.2</v>
      </c>
      <c r="AG186" s="218"/>
      <c r="AH186" s="217" t="s">
        <v>718</v>
      </c>
      <c r="AI186" s="16"/>
      <c r="AK186" s="0" t="n">
        <v>0.15</v>
      </c>
      <c r="AL186" s="0" t="n">
        <v>0.1975</v>
      </c>
      <c r="AM186" s="0" t="n">
        <v>0.1925</v>
      </c>
      <c r="AN186" s="0" t="n">
        <v>0.43</v>
      </c>
      <c r="AO186" s="0" t="n">
        <v>0.85</v>
      </c>
      <c r="AP186" s="0" t="n">
        <v>1.105</v>
      </c>
      <c r="AQ186" s="0" t="n">
        <v>1.58</v>
      </c>
      <c r="AR186" s="0" t="n">
        <v>2.065</v>
      </c>
      <c r="AS186" s="0" t="n">
        <v>2.55</v>
      </c>
      <c r="AW186" s="192" t="n">
        <f aca="false">IF(AV186&gt;0,AV186,IF(AU186&gt;0,AU186,IF(AT186&gt;0,AT186,IF(AS186&gt;0,AS186,IF(AR186&gt;0,AR186,IF(AQ186&gt;0,AQ186,IF(AP186&gt;0,AP186,IF(AO186&gt;0,AO186,IF(AN186&gt;0,AN186,IF(AM186&gt;0,AM186,IF(AL186&gt;0,AL186,IF(AK186&gt;0,AK186))))))))))))</f>
        <v>2.55</v>
      </c>
      <c r="AX186" s="219" t="n">
        <f aca="false">IF(AW186&gt;0,AW186*10/(BB186),"")</f>
        <v>1.4010989010989</v>
      </c>
      <c r="AZ186" s="220" t="n">
        <v>2</v>
      </c>
      <c r="BA186" s="192" t="n">
        <v>36.4</v>
      </c>
      <c r="BB186" s="192" t="n">
        <f aca="false">BA186/AZ186</f>
        <v>18.2</v>
      </c>
      <c r="BD186" s="0" t="str">
        <f aca="false">IF(BC186&gt;0,BC186/AZ186,"")</f>
        <v/>
      </c>
      <c r="BL186" s="16"/>
      <c r="BM186" s="136"/>
      <c r="BN186" s="221"/>
      <c r="BO186" s="221"/>
      <c r="BP186" s="221"/>
      <c r="BQ186" s="221"/>
      <c r="BR186" s="0" t="str">
        <f aca="false">IF(BQ186&gt;0,BQ186/BN186,"")</f>
        <v/>
      </c>
      <c r="BX186" s="2" t="s">
        <v>717</v>
      </c>
    </row>
    <row r="187" customFormat="false" ht="16" hidden="false" customHeight="false" outlineLevel="0" collapsed="false">
      <c r="A187" s="16" t="s">
        <v>281</v>
      </c>
      <c r="B187" s="16" t="str">
        <f aca="false">IF(OR(A187=A186,A187=A188),"same",".")</f>
        <v>.</v>
      </c>
      <c r="C187" s="17" t="s">
        <v>281</v>
      </c>
      <c r="D187" s="17" t="n">
        <v>128</v>
      </c>
      <c r="E187" s="16"/>
      <c r="F187" s="16"/>
      <c r="G187" s="17" t="n">
        <v>15</v>
      </c>
      <c r="H187" s="17" t="n">
        <v>3</v>
      </c>
      <c r="I187" s="17" t="n">
        <v>2</v>
      </c>
      <c r="J187" s="17" t="n">
        <v>1</v>
      </c>
      <c r="K187" s="17" t="n">
        <v>8</v>
      </c>
      <c r="L187" s="17" t="n">
        <v>11</v>
      </c>
      <c r="M187" s="158" t="s">
        <v>125</v>
      </c>
      <c r="N187" s="158" t="s">
        <v>131</v>
      </c>
      <c r="O187" s="158" t="s">
        <v>127</v>
      </c>
      <c r="P187" s="158" t="n">
        <v>13</v>
      </c>
      <c r="Q187" s="158" t="s">
        <v>144</v>
      </c>
      <c r="R187" s="159" t="s">
        <v>664</v>
      </c>
      <c r="S187" s="136"/>
      <c r="T187" s="136"/>
      <c r="U187" s="138"/>
      <c r="V187" s="138"/>
      <c r="W187" s="139"/>
      <c r="X187" s="139"/>
      <c r="Y187" s="139"/>
      <c r="Z187" s="155" t="n">
        <v>43445</v>
      </c>
      <c r="AA187" s="215" t="n">
        <v>0.590972222222222</v>
      </c>
      <c r="AB187" s="216" t="n">
        <v>1</v>
      </c>
      <c r="AC187" s="216" t="n">
        <v>1</v>
      </c>
      <c r="AD187" s="217"/>
      <c r="AE187" s="217"/>
      <c r="AF187" s="218" t="n">
        <v>41.7</v>
      </c>
      <c r="AG187" s="218"/>
      <c r="AH187" s="217" t="s">
        <v>719</v>
      </c>
      <c r="AI187" s="16"/>
      <c r="AK187" s="0" t="n">
        <v>0.166666666666667</v>
      </c>
      <c r="AL187" s="0" t="n">
        <v>0.2575</v>
      </c>
      <c r="AM187" s="0" t="n">
        <v>0.396666666666667</v>
      </c>
      <c r="AN187" s="0" t="n">
        <v>0.651428571</v>
      </c>
      <c r="AO187" s="0" t="n">
        <v>1.38</v>
      </c>
      <c r="AP187" s="0" t="n">
        <v>1.81</v>
      </c>
      <c r="AQ187" s="0" t="n">
        <v>2.36</v>
      </c>
      <c r="AR187" s="0" t="n">
        <v>3.025</v>
      </c>
      <c r="AS187" s="0" t="n">
        <v>3.41</v>
      </c>
      <c r="AT187" s="0" t="n">
        <v>5.145</v>
      </c>
      <c r="AW187" s="192" t="n">
        <f aca="false">IF(AV187&gt;0,AV187,IF(AU187&gt;0,AU187,IF(AT187&gt;0,AT187,IF(AS187&gt;0,AS187,IF(AR187&gt;0,AR187,IF(AQ187&gt;0,AQ187,IF(AP187&gt;0,AP187,IF(AO187&gt;0,AO187,IF(AN187&gt;0,AN187,IF(AM187&gt;0,AM187,IF(AL187&gt;0,AL187,IF(AK187&gt;0,AK187))))))))))))</f>
        <v>5.145</v>
      </c>
      <c r="AX187" s="219" t="n">
        <f aca="false">IF(AW187&gt;0,AW187*10/(BB187),"")</f>
        <v>1.75</v>
      </c>
      <c r="AZ187" s="220" t="n">
        <v>2</v>
      </c>
      <c r="BA187" s="192" t="n">
        <v>58.8</v>
      </c>
      <c r="BB187" s="192" t="n">
        <f aca="false">BA187/AZ187</f>
        <v>29.4</v>
      </c>
      <c r="BD187" s="0" t="str">
        <f aca="false">IF(BC187&gt;0,BC187/AZ187,"")</f>
        <v/>
      </c>
      <c r="BL187" s="16"/>
      <c r="BM187" s="136"/>
      <c r="BN187" s="221"/>
      <c r="BO187" s="221"/>
      <c r="BP187" s="221"/>
      <c r="BQ187" s="221"/>
      <c r="BR187" s="0" t="str">
        <f aca="false">IF(BQ187&gt;0,BQ187/BN187,"")</f>
        <v/>
      </c>
      <c r="BX187" s="2" t="s">
        <v>717</v>
      </c>
    </row>
    <row r="188" customFormat="false" ht="16" hidden="false" customHeight="false" outlineLevel="0" collapsed="false">
      <c r="A188" s="16" t="s">
        <v>290</v>
      </c>
      <c r="B188" s="16" t="str">
        <f aca="false">IF(OR(A188=A187,A188=A189),"same",".")</f>
        <v>.</v>
      </c>
      <c r="C188" s="17" t="s">
        <v>290</v>
      </c>
      <c r="D188" s="17" t="n">
        <v>137</v>
      </c>
      <c r="E188" s="16"/>
      <c r="F188" s="16"/>
      <c r="G188" s="17" t="n">
        <v>16</v>
      </c>
      <c r="H188" s="17" t="n">
        <v>3</v>
      </c>
      <c r="I188" s="17" t="n">
        <v>2</v>
      </c>
      <c r="J188" s="17" t="n">
        <v>1</v>
      </c>
      <c r="K188" s="17" t="n">
        <v>8</v>
      </c>
      <c r="L188" s="17" t="n">
        <v>15</v>
      </c>
      <c r="M188" s="158" t="s">
        <v>125</v>
      </c>
      <c r="N188" s="158" t="s">
        <v>131</v>
      </c>
      <c r="O188" s="158" t="s">
        <v>127</v>
      </c>
      <c r="P188" s="158" t="n">
        <v>13</v>
      </c>
      <c r="Q188" s="158" t="s">
        <v>144</v>
      </c>
      <c r="R188" s="159" t="s">
        <v>672</v>
      </c>
      <c r="S188" s="136"/>
      <c r="T188" s="136"/>
      <c r="U188" s="138"/>
      <c r="V188" s="138"/>
      <c r="W188" s="139"/>
      <c r="X188" s="139"/>
      <c r="Y188" s="139"/>
      <c r="Z188" s="248" t="n">
        <v>43445</v>
      </c>
      <c r="AA188" s="232" t="n">
        <v>0.175</v>
      </c>
      <c r="AB188" s="233" t="n">
        <v>1</v>
      </c>
      <c r="AC188" s="233" t="n">
        <v>1</v>
      </c>
      <c r="AD188" s="215"/>
      <c r="AE188" s="217"/>
      <c r="AF188" s="235"/>
      <c r="AG188" s="235"/>
      <c r="AH188" s="234" t="s">
        <v>718</v>
      </c>
      <c r="AI188" s="94"/>
      <c r="AK188" s="0" t="n">
        <v>0.222</v>
      </c>
      <c r="AL188" s="0" t="n">
        <v>0.403333333333333</v>
      </c>
      <c r="AM188" s="0" t="n">
        <v>0.443333333333333</v>
      </c>
      <c r="AN188" s="0" t="n">
        <v>0.968</v>
      </c>
      <c r="AO188" s="0" t="n">
        <v>1.395</v>
      </c>
      <c r="AP188" s="0" t="n">
        <v>1.68</v>
      </c>
      <c r="AQ188" s="0" t="n">
        <v>3.035</v>
      </c>
      <c r="AR188" s="0" t="n">
        <v>3.52</v>
      </c>
      <c r="AS188" s="0" t="n">
        <v>4.185</v>
      </c>
      <c r="AT188" s="0" t="n">
        <v>4.055</v>
      </c>
      <c r="AW188" s="192" t="n">
        <f aca="false">IF(AV188&gt;0,AV188,IF(AU188&gt;0,AU188,IF(AT188&gt;0,AT188,IF(AS188&gt;0,AS188,IF(AR188&gt;0,AR188,IF(AQ188&gt;0,AQ188,IF(AP188&gt;0,AP188,IF(AO188&gt;0,AO188,IF(AN188&gt;0,AN188,IF(AM188&gt;0,AM188,IF(AL188&gt;0,AL188,IF(AK188&gt;0,AK188))))))))))))</f>
        <v>4.055</v>
      </c>
      <c r="AX188" s="219" t="n">
        <f aca="false">IF(AW188&gt;0,AW188*10/(BB188),"")</f>
        <v>1.1891495601173</v>
      </c>
      <c r="AZ188" s="220" t="n">
        <v>2</v>
      </c>
      <c r="BA188" s="220" t="n">
        <v>68.2</v>
      </c>
      <c r="BB188" s="192" t="n">
        <f aca="false">BA188/AZ188</f>
        <v>34.1</v>
      </c>
      <c r="BD188" s="0" t="str">
        <f aca="false">IF(BC188&gt;0,BC188/AZ188,"")</f>
        <v/>
      </c>
      <c r="BL188" s="16"/>
      <c r="BM188" s="136"/>
      <c r="BN188" s="221"/>
      <c r="BO188" s="221"/>
      <c r="BP188" s="221"/>
      <c r="BQ188" s="221"/>
      <c r="BR188" s="0" t="str">
        <f aca="false">IF(BQ188&gt;0,BQ188/BN188,"")</f>
        <v/>
      </c>
    </row>
    <row r="189" customFormat="false" ht="16" hidden="false" customHeight="false" outlineLevel="0" collapsed="false">
      <c r="A189" s="16" t="s">
        <v>291</v>
      </c>
      <c r="B189" s="16" t="str">
        <f aca="false">IF(OR(A189=A188,A189=A190),"same",".")</f>
        <v>.</v>
      </c>
      <c r="C189" s="17" t="s">
        <v>291</v>
      </c>
      <c r="D189" s="17" t="n">
        <v>138</v>
      </c>
      <c r="E189" s="16"/>
      <c r="F189" s="16"/>
      <c r="G189" s="17" t="n">
        <v>16</v>
      </c>
      <c r="H189" s="17" t="n">
        <v>5</v>
      </c>
      <c r="I189" s="17" t="n">
        <v>2</v>
      </c>
      <c r="J189" s="17" t="n">
        <v>1</v>
      </c>
      <c r="K189" s="17" t="n">
        <v>9</v>
      </c>
      <c r="L189" s="17" t="n">
        <v>14</v>
      </c>
      <c r="M189" s="158" t="s">
        <v>125</v>
      </c>
      <c r="N189" s="158" t="s">
        <v>131</v>
      </c>
      <c r="O189" s="158" t="s">
        <v>127</v>
      </c>
      <c r="P189" s="158" t="n">
        <v>13</v>
      </c>
      <c r="Q189" s="158" t="s">
        <v>144</v>
      </c>
      <c r="R189" s="159" t="s">
        <v>676</v>
      </c>
      <c r="S189" s="136"/>
      <c r="T189" s="136"/>
      <c r="U189" s="138"/>
      <c r="V189" s="138"/>
      <c r="W189" s="139"/>
      <c r="X189" s="139"/>
      <c r="Y189" s="139"/>
      <c r="Z189" s="155" t="n">
        <v>43445</v>
      </c>
      <c r="AA189" s="215" t="n">
        <v>0.926388888888889</v>
      </c>
      <c r="AB189" s="216" t="n">
        <v>1</v>
      </c>
      <c r="AC189" s="216" t="n">
        <v>1</v>
      </c>
      <c r="AD189" s="217"/>
      <c r="AE189" s="217"/>
      <c r="AF189" s="218" t="n">
        <v>37.1</v>
      </c>
      <c r="AG189" s="218" t="n">
        <v>-1.69</v>
      </c>
      <c r="AH189" s="217" t="s">
        <v>718</v>
      </c>
      <c r="AI189" s="16"/>
      <c r="AK189" s="0" t="n">
        <v>0.165</v>
      </c>
      <c r="AL189" s="0" t="n">
        <v>0.29</v>
      </c>
      <c r="AM189" s="0" t="n">
        <v>0.321666666666667</v>
      </c>
      <c r="AN189" s="0" t="n">
        <v>0.643636364</v>
      </c>
      <c r="AO189" s="0" t="n">
        <v>1.45</v>
      </c>
      <c r="AP189" s="0" t="n">
        <v>1.86</v>
      </c>
      <c r="AQ189" s="0" t="n">
        <v>2.705</v>
      </c>
      <c r="AR189" s="0" t="n">
        <v>3.47</v>
      </c>
      <c r="AS189" s="0" t="n">
        <v>4.145</v>
      </c>
      <c r="AT189" s="0" t="n">
        <v>5.065</v>
      </c>
      <c r="AW189" s="192" t="n">
        <f aca="false">IF(AV189&gt;0,AV189,IF(AU189&gt;0,AU189,IF(AT189&gt;0,AT189,IF(AS189&gt;0,AS189,IF(AR189&gt;0,AR189,IF(AQ189&gt;0,AQ189,IF(AP189&gt;0,AP189,IF(AO189&gt;0,AO189,IF(AN189&gt;0,AN189,IF(AM189&gt;0,AM189,IF(AL189&gt;0,AL189,IF(AK189&gt;0,AK189))))))))))))</f>
        <v>5.065</v>
      </c>
      <c r="AX189" s="219" t="n">
        <f aca="false">IF(AW189&gt;0,AW189*10/(BB189),"")</f>
        <v>1.60284810126582</v>
      </c>
      <c r="AZ189" s="220" t="n">
        <v>2</v>
      </c>
      <c r="BA189" s="192" t="n">
        <v>63.2</v>
      </c>
      <c r="BB189" s="192" t="n">
        <f aca="false">BA189/AZ189</f>
        <v>31.6</v>
      </c>
      <c r="BD189" s="0" t="str">
        <f aca="false">IF(BC189&gt;0,BC189/AZ189,"")</f>
        <v/>
      </c>
      <c r="BL189" s="16"/>
      <c r="BM189" s="136"/>
      <c r="BN189" s="221"/>
      <c r="BO189" s="221"/>
      <c r="BP189" s="221"/>
      <c r="BQ189" s="221"/>
      <c r="BR189" s="0" t="str">
        <f aca="false">IF(BQ189&gt;0,BQ189/BN189,"")</f>
        <v/>
      </c>
    </row>
    <row r="190" customFormat="false" ht="16" hidden="false" customHeight="false" outlineLevel="0" collapsed="false">
      <c r="A190" s="16" t="s">
        <v>300</v>
      </c>
      <c r="B190" s="16" t="str">
        <f aca="false">IF(OR(A190=A189,A190=A191),"same",".")</f>
        <v>.</v>
      </c>
      <c r="C190" s="17" t="s">
        <v>300</v>
      </c>
      <c r="D190" s="17" t="n">
        <v>147</v>
      </c>
      <c r="E190" s="16"/>
      <c r="F190" s="16"/>
      <c r="G190" s="17" t="n">
        <v>17</v>
      </c>
      <c r="H190" s="17" t="n">
        <v>5</v>
      </c>
      <c r="I190" s="17" t="n">
        <v>3</v>
      </c>
      <c r="J190" s="17" t="n">
        <v>2</v>
      </c>
      <c r="K190" s="17" t="n">
        <v>9</v>
      </c>
      <c r="L190" s="17" t="n">
        <v>2</v>
      </c>
      <c r="M190" s="143" t="s">
        <v>125</v>
      </c>
      <c r="N190" s="143" t="s">
        <v>126</v>
      </c>
      <c r="O190" s="158" t="s">
        <v>127</v>
      </c>
      <c r="P190" s="158" t="n">
        <v>13</v>
      </c>
      <c r="Q190" s="158" t="s">
        <v>144</v>
      </c>
      <c r="R190" s="159" t="s">
        <v>674</v>
      </c>
      <c r="S190" s="136"/>
      <c r="T190" s="136" t="n">
        <v>1</v>
      </c>
      <c r="U190" s="137" t="s">
        <v>720</v>
      </c>
      <c r="V190" s="138"/>
      <c r="W190" s="139"/>
      <c r="X190" s="139"/>
      <c r="Y190" s="139"/>
      <c r="Z190" s="155" t="n">
        <v>43445</v>
      </c>
      <c r="AA190" s="215" t="n">
        <v>0.391666666666667</v>
      </c>
      <c r="AB190" s="216"/>
      <c r="AC190" s="216"/>
      <c r="AD190" s="217"/>
      <c r="AE190" s="217"/>
      <c r="AF190" s="218" t="n">
        <v>29.8</v>
      </c>
      <c r="AG190" s="218"/>
      <c r="AH190" s="217" t="s">
        <v>718</v>
      </c>
      <c r="AI190" s="16"/>
      <c r="AK190" s="0" t="n">
        <v>0.14</v>
      </c>
      <c r="AL190" s="0" t="n">
        <v>0.185</v>
      </c>
      <c r="AM190" s="0" t="n">
        <v>0.195</v>
      </c>
      <c r="AN190" s="0" t="n">
        <v>0.3</v>
      </c>
      <c r="AO190" s="0" t="n">
        <v>0.59</v>
      </c>
      <c r="AP190" s="0" t="n">
        <v>0.715</v>
      </c>
      <c r="AQ190" s="0" t="n">
        <v>1.005</v>
      </c>
      <c r="AR190" s="0" t="n">
        <v>1.225</v>
      </c>
      <c r="AS190" s="0" t="n">
        <v>1.4</v>
      </c>
      <c r="AW190" s="192" t="n">
        <f aca="false">IF(AV190&gt;0,AV190,IF(AU190&gt;0,AU190,IF(AT190&gt;0,AT190,IF(AS190&gt;0,AS190,IF(AR190&gt;0,AR190,IF(AQ190&gt;0,AQ190,IF(AP190&gt;0,AP190,IF(AO190&gt;0,AO190,IF(AN190&gt;0,AN190,IF(AM190&gt;0,AM190,IF(AL190&gt;0,AL190,IF(AK190&gt;0,AK190))))))))))))</f>
        <v>1.4</v>
      </c>
      <c r="AX190" s="219" t="n">
        <f aca="false">IF(AW190&gt;0,AW190*10/(BB190),"")</f>
        <v>1.64705882352941</v>
      </c>
      <c r="AZ190" s="220" t="n">
        <v>2</v>
      </c>
      <c r="BA190" s="192" t="n">
        <v>17</v>
      </c>
      <c r="BB190" s="192" t="n">
        <f aca="false">BA190/AZ190</f>
        <v>8.5</v>
      </c>
      <c r="BD190" s="0" t="str">
        <f aca="false">IF(BC190&gt;0,BC190/AZ190,"")</f>
        <v/>
      </c>
      <c r="BL190" s="16"/>
      <c r="BM190" s="136"/>
      <c r="BN190" s="221"/>
      <c r="BO190" s="221"/>
      <c r="BP190" s="221"/>
      <c r="BQ190" s="221"/>
      <c r="BR190" s="0" t="str">
        <f aca="false">IF(BQ190&gt;0,BQ190/BN190,"")</f>
        <v/>
      </c>
      <c r="BX190" s="2" t="s">
        <v>717</v>
      </c>
    </row>
    <row r="191" customFormat="false" ht="16" hidden="false" customHeight="false" outlineLevel="0" collapsed="false">
      <c r="A191" s="16" t="s">
        <v>302</v>
      </c>
      <c r="B191" s="16" t="str">
        <f aca="false">IF(OR(A191=A190,A191=A192),"same",".")</f>
        <v>.</v>
      </c>
      <c r="C191" s="17" t="s">
        <v>302</v>
      </c>
      <c r="D191" s="17" t="n">
        <v>148</v>
      </c>
      <c r="E191" s="16"/>
      <c r="F191" s="16"/>
      <c r="G191" s="17" t="n">
        <v>17</v>
      </c>
      <c r="H191" s="17" t="n">
        <v>7</v>
      </c>
      <c r="I191" s="17" t="n">
        <v>3</v>
      </c>
      <c r="J191" s="17" t="n">
        <v>2</v>
      </c>
      <c r="K191" s="17" t="n">
        <v>10</v>
      </c>
      <c r="L191" s="17" t="n">
        <v>1</v>
      </c>
      <c r="M191" s="158" t="s">
        <v>125</v>
      </c>
      <c r="N191" s="158" t="s">
        <v>131</v>
      </c>
      <c r="O191" s="158" t="s">
        <v>127</v>
      </c>
      <c r="P191" s="158" t="n">
        <v>13</v>
      </c>
      <c r="Q191" s="158" t="s">
        <v>144</v>
      </c>
      <c r="R191" s="159" t="s">
        <v>673</v>
      </c>
      <c r="S191" s="136"/>
      <c r="T191" s="136"/>
      <c r="U191" s="138"/>
      <c r="V191" s="138"/>
      <c r="W191" s="139"/>
      <c r="X191" s="139"/>
      <c r="Y191" s="139"/>
      <c r="Z191" s="155" t="n">
        <v>43445</v>
      </c>
      <c r="AA191" s="215" t="n">
        <v>0.766666666666667</v>
      </c>
      <c r="AB191" s="216" t="n">
        <v>1</v>
      </c>
      <c r="AC191" s="216" t="n">
        <v>1</v>
      </c>
      <c r="AD191" s="217"/>
      <c r="AE191" s="217"/>
      <c r="AF191" s="218" t="n">
        <v>33.5</v>
      </c>
      <c r="AG191" s="218"/>
      <c r="AH191" s="217" t="s">
        <v>714</v>
      </c>
      <c r="AI191" s="16"/>
      <c r="AL191" s="0" t="n">
        <v>0.14</v>
      </c>
      <c r="AM191" s="0" t="n">
        <v>0.17</v>
      </c>
      <c r="AN191" s="0" t="n">
        <v>0.255</v>
      </c>
      <c r="AO191" s="0" t="n">
        <v>0.58</v>
      </c>
      <c r="AP191" s="0" t="n">
        <v>0.71</v>
      </c>
      <c r="AQ191" s="0" t="n">
        <v>0.985</v>
      </c>
      <c r="AR191" s="0" t="n">
        <v>1.205</v>
      </c>
      <c r="AS191" s="0" t="n">
        <v>1.49</v>
      </c>
      <c r="AT191" s="0" t="n">
        <v>1.815</v>
      </c>
      <c r="AW191" s="192" t="n">
        <f aca="false">IF(AV191&gt;0,AV191,IF(AU191&gt;0,AU191,IF(AT191&gt;0,AT191,IF(AS191&gt;0,AS191,IF(AR191&gt;0,AR191,IF(AQ191&gt;0,AQ191,IF(AP191&gt;0,AP191,IF(AO191&gt;0,AO191,IF(AN191&gt;0,AN191,IF(AM191&gt;0,AM191,IF(AL191&gt;0,AL191,IF(AK191&gt;0,AK191))))))))))))</f>
        <v>1.815</v>
      </c>
      <c r="AX191" s="219" t="n">
        <f aca="false">IF(AW191&gt;0,AW191*10/(BB191),"")</f>
        <v>1.59911894273128</v>
      </c>
      <c r="AZ191" s="220" t="n">
        <v>2</v>
      </c>
      <c r="BA191" s="192" t="n">
        <v>22.7</v>
      </c>
      <c r="BB191" s="192" t="n">
        <f aca="false">BA191/AZ191</f>
        <v>11.35</v>
      </c>
      <c r="BD191" s="0" t="str">
        <f aca="false">IF(BC191&gt;0,BC191/AZ191,"")</f>
        <v/>
      </c>
      <c r="BL191" s="16"/>
      <c r="BM191" s="136"/>
      <c r="BN191" s="221"/>
      <c r="BO191" s="221"/>
      <c r="BP191" s="221"/>
      <c r="BQ191" s="221"/>
      <c r="BR191" s="0" t="str">
        <f aca="false">IF(BQ191&gt;0,BQ191/BN191,"")</f>
        <v/>
      </c>
    </row>
    <row r="192" customFormat="false" ht="16" hidden="false" customHeight="false" outlineLevel="0" collapsed="false">
      <c r="A192" s="16" t="s">
        <v>309</v>
      </c>
      <c r="B192" s="16" t="str">
        <f aca="false">IF(OR(A192=A191,A192=A193),"same",".")</f>
        <v>.</v>
      </c>
      <c r="C192" s="17" t="s">
        <v>309</v>
      </c>
      <c r="D192" s="17" t="n">
        <v>154</v>
      </c>
      <c r="E192" s="16"/>
      <c r="F192" s="16"/>
      <c r="G192" s="17" t="n">
        <v>18</v>
      </c>
      <c r="H192" s="17" t="n">
        <v>1</v>
      </c>
      <c r="I192" s="17" t="n">
        <v>3</v>
      </c>
      <c r="J192" s="17" t="n">
        <v>2</v>
      </c>
      <c r="K192" s="17" t="n">
        <v>8</v>
      </c>
      <c r="L192" s="17" t="n">
        <v>5</v>
      </c>
      <c r="M192" s="158" t="s">
        <v>125</v>
      </c>
      <c r="N192" s="158" t="s">
        <v>131</v>
      </c>
      <c r="O192" s="158" t="s">
        <v>127</v>
      </c>
      <c r="P192" s="158" t="n">
        <v>13</v>
      </c>
      <c r="Q192" s="158" t="s">
        <v>144</v>
      </c>
      <c r="R192" s="159" t="s">
        <v>676</v>
      </c>
      <c r="S192" s="136"/>
      <c r="T192" s="136"/>
      <c r="U192" s="138"/>
      <c r="V192" s="138"/>
      <c r="W192" s="139"/>
      <c r="X192" s="139"/>
      <c r="Y192" s="139"/>
      <c r="Z192" s="155" t="n">
        <v>43445</v>
      </c>
      <c r="AA192" s="215" t="n">
        <v>0.928472222222222</v>
      </c>
      <c r="AB192" s="216" t="n">
        <v>1</v>
      </c>
      <c r="AC192" s="216" t="n">
        <v>1</v>
      </c>
      <c r="AD192" s="217"/>
      <c r="AE192" s="217"/>
      <c r="AF192" s="218" t="n">
        <v>38.4</v>
      </c>
      <c r="AG192" s="218" t="n">
        <v>-1.61</v>
      </c>
      <c r="AH192" s="217" t="s">
        <v>718</v>
      </c>
      <c r="AI192" s="16"/>
      <c r="AK192" s="0" t="n">
        <v>0.16</v>
      </c>
      <c r="AL192" s="0" t="n">
        <v>0.2275</v>
      </c>
      <c r="AM192" s="0" t="n">
        <v>0.2275</v>
      </c>
      <c r="AN192" s="0" t="n">
        <v>0.494285714</v>
      </c>
      <c r="AO192" s="0" t="n">
        <v>1.315</v>
      </c>
      <c r="AP192" s="0" t="n">
        <v>1.59</v>
      </c>
      <c r="AQ192" s="0" t="n">
        <v>2.335</v>
      </c>
      <c r="AR192" s="0" t="n">
        <v>2.86</v>
      </c>
      <c r="AS192" s="0" t="n">
        <v>3.15</v>
      </c>
      <c r="AT192" s="0" t="n">
        <v>4.345</v>
      </c>
      <c r="AW192" s="192" t="n">
        <f aca="false">IF(AV192&gt;0,AV192,IF(AU192&gt;0,AU192,IF(AT192&gt;0,AT192,IF(AS192&gt;0,AS192,IF(AR192&gt;0,AR192,IF(AQ192&gt;0,AQ192,IF(AP192&gt;0,AP192,IF(AO192&gt;0,AO192,IF(AN192&gt;0,AN192,IF(AM192&gt;0,AM192,IF(AL192&gt;0,AL192,IF(AK192&gt;0,AK192))))))))))))</f>
        <v>4.345</v>
      </c>
      <c r="AX192" s="219" t="n">
        <f aca="false">IF(AW192&gt;0,AW192*10/(BB192),"")</f>
        <v>1.57427536231884</v>
      </c>
      <c r="AZ192" s="220" t="n">
        <v>2</v>
      </c>
      <c r="BA192" s="192" t="n">
        <v>55.2</v>
      </c>
      <c r="BB192" s="192" t="n">
        <f aca="false">BA192/AZ192</f>
        <v>27.6</v>
      </c>
      <c r="BD192" s="0" t="str">
        <f aca="false">IF(BC192&gt;0,BC192/AZ192,"")</f>
        <v/>
      </c>
      <c r="BL192" s="16"/>
      <c r="BM192" s="136"/>
      <c r="BN192" s="221"/>
      <c r="BO192" s="221"/>
      <c r="BP192" s="221"/>
      <c r="BQ192" s="221"/>
      <c r="BR192" s="0" t="str">
        <f aca="false">IF(BQ192&gt;0,BQ192/BN192,"")</f>
        <v/>
      </c>
    </row>
    <row r="193" customFormat="false" ht="16" hidden="false" customHeight="false" outlineLevel="0" collapsed="false">
      <c r="A193" s="16" t="s">
        <v>311</v>
      </c>
      <c r="B193" s="16" t="str">
        <f aca="false">IF(OR(A193=A192,A193=A194),"same",".")</f>
        <v>.</v>
      </c>
      <c r="C193" s="17" t="s">
        <v>311</v>
      </c>
      <c r="D193" s="17" t="n">
        <v>156</v>
      </c>
      <c r="E193" s="16"/>
      <c r="F193" s="16"/>
      <c r="G193" s="17" t="n">
        <v>18</v>
      </c>
      <c r="H193" s="17" t="n">
        <v>5</v>
      </c>
      <c r="I193" s="17" t="n">
        <v>3</v>
      </c>
      <c r="J193" s="17" t="n">
        <v>2</v>
      </c>
      <c r="K193" s="17" t="n">
        <v>9</v>
      </c>
      <c r="L193" s="17" t="n">
        <v>6</v>
      </c>
      <c r="M193" s="158" t="s">
        <v>125</v>
      </c>
      <c r="N193" s="158" t="s">
        <v>126</v>
      </c>
      <c r="O193" s="158" t="s">
        <v>127</v>
      </c>
      <c r="P193" s="158" t="n">
        <v>13</v>
      </c>
      <c r="Q193" s="158" t="s">
        <v>144</v>
      </c>
      <c r="R193" s="159" t="s">
        <v>664</v>
      </c>
      <c r="S193" s="136"/>
      <c r="T193" s="136"/>
      <c r="U193" s="138"/>
      <c r="V193" s="138"/>
      <c r="W193" s="139"/>
      <c r="X193" s="139"/>
      <c r="Y193" s="139"/>
      <c r="Z193" s="155" t="n">
        <v>43445</v>
      </c>
      <c r="AA193" s="215" t="n">
        <v>0.594444444444445</v>
      </c>
      <c r="AB193" s="216" t="n">
        <v>1</v>
      </c>
      <c r="AC193" s="216" t="n">
        <v>1</v>
      </c>
      <c r="AD193" s="217"/>
      <c r="AE193" s="217"/>
      <c r="AF193" s="218" t="n">
        <v>38.9</v>
      </c>
      <c r="AG193" s="218"/>
      <c r="AH193" s="217" t="s">
        <v>719</v>
      </c>
      <c r="AI193" s="16"/>
      <c r="AK193" s="0" t="n">
        <v>0.18</v>
      </c>
      <c r="AL193" s="0" t="n">
        <v>0.264</v>
      </c>
      <c r="AM193" s="0" t="n">
        <v>0.275</v>
      </c>
      <c r="AN193" s="0" t="n">
        <v>0.526666667</v>
      </c>
      <c r="AO193" s="0" t="n">
        <v>1.05</v>
      </c>
      <c r="AP193" s="0" t="n">
        <v>1.33</v>
      </c>
      <c r="AQ193" s="0" t="n">
        <v>1.925</v>
      </c>
      <c r="AR193" s="0" t="n">
        <v>2.505</v>
      </c>
      <c r="AS193" s="0" t="n">
        <v>2.985</v>
      </c>
      <c r="AT193" s="0" t="n">
        <v>3.79</v>
      </c>
      <c r="AW193" s="192" t="n">
        <f aca="false">IF(AV193&gt;0,AV193,IF(AU193&gt;0,AU193,IF(AT193&gt;0,AT193,IF(AS193&gt;0,AS193,IF(AR193&gt;0,AR193,IF(AQ193&gt;0,AQ193,IF(AP193&gt;0,AP193,IF(AO193&gt;0,AO193,IF(AN193&gt;0,AN193,IF(AM193&gt;0,AM193,IF(AL193&gt;0,AL193,IF(AK193&gt;0,AK193))))))))))))</f>
        <v>3.79</v>
      </c>
      <c r="AX193" s="219" t="n">
        <f aca="false">IF(AW193&gt;0,AW193*10/(BB193),"")</f>
        <v>1.53752535496957</v>
      </c>
      <c r="AZ193" s="220" t="n">
        <v>2</v>
      </c>
      <c r="BA193" s="192" t="n">
        <v>49.3</v>
      </c>
      <c r="BB193" s="192" t="n">
        <f aca="false">BA193/AZ193</f>
        <v>24.65</v>
      </c>
      <c r="BD193" s="0" t="str">
        <f aca="false">IF(BC193&gt;0,BC193/AZ193,"")</f>
        <v/>
      </c>
      <c r="BL193" s="16"/>
      <c r="BM193" s="136"/>
      <c r="BN193" s="221"/>
      <c r="BO193" s="221"/>
      <c r="BP193" s="221"/>
      <c r="BQ193" s="221"/>
      <c r="BR193" s="0" t="str">
        <f aca="false">IF(BQ193&gt;0,BQ193/BN193,"")</f>
        <v/>
      </c>
      <c r="BX193" s="2" t="s">
        <v>717</v>
      </c>
    </row>
    <row r="194" customFormat="false" ht="16" hidden="false" customHeight="false" outlineLevel="0" collapsed="false">
      <c r="A194" s="16" t="s">
        <v>317</v>
      </c>
      <c r="B194" s="16" t="str">
        <f aca="false">IF(OR(A194=A193,A194=A195),"same",".")</f>
        <v>.</v>
      </c>
      <c r="C194" s="17" t="s">
        <v>317</v>
      </c>
      <c r="D194" s="17" t="n">
        <v>162</v>
      </c>
      <c r="E194" s="16"/>
      <c r="F194" s="16"/>
      <c r="G194" s="17" t="n">
        <v>18</v>
      </c>
      <c r="H194" s="17" t="n">
        <v>17</v>
      </c>
      <c r="I194" s="17" t="n">
        <v>3</v>
      </c>
      <c r="J194" s="17" t="n">
        <v>2</v>
      </c>
      <c r="K194" s="17" t="n">
        <v>13</v>
      </c>
      <c r="L194" s="17" t="n">
        <v>6</v>
      </c>
      <c r="M194" s="158" t="s">
        <v>125</v>
      </c>
      <c r="N194" s="158" t="s">
        <v>126</v>
      </c>
      <c r="O194" s="158" t="s">
        <v>127</v>
      </c>
      <c r="P194" s="158" t="n">
        <v>13</v>
      </c>
      <c r="Q194" s="158" t="s">
        <v>144</v>
      </c>
      <c r="R194" s="159" t="s">
        <v>676</v>
      </c>
      <c r="S194" s="136"/>
      <c r="T194" s="136"/>
      <c r="U194" s="138"/>
      <c r="V194" s="138"/>
      <c r="W194" s="139"/>
      <c r="X194" s="139"/>
      <c r="Y194" s="139"/>
      <c r="Z194" s="155" t="n">
        <v>43445</v>
      </c>
      <c r="AA194" s="215" t="n">
        <v>0.93125</v>
      </c>
      <c r="AB194" s="216" t="n">
        <v>1</v>
      </c>
      <c r="AC194" s="216" t="n">
        <v>1</v>
      </c>
      <c r="AD194" s="217"/>
      <c r="AE194" s="217"/>
      <c r="AF194" s="218" t="n">
        <v>33.7</v>
      </c>
      <c r="AG194" s="218" t="n">
        <v>-2</v>
      </c>
      <c r="AH194" s="217" t="s">
        <v>718</v>
      </c>
      <c r="AI194" s="16"/>
      <c r="AK194" s="0" t="n">
        <v>0.1</v>
      </c>
      <c r="AL194" s="0" t="n">
        <v>0.196</v>
      </c>
      <c r="AM194" s="0" t="n">
        <v>0.2275</v>
      </c>
      <c r="AN194" s="0" t="n">
        <v>0.38</v>
      </c>
      <c r="AO194" s="0" t="n">
        <v>0.885</v>
      </c>
      <c r="AP194" s="0" t="n">
        <v>1.07</v>
      </c>
      <c r="AQ194" s="0" t="n">
        <v>1.33</v>
      </c>
      <c r="AR194" s="0" t="n">
        <v>1.75</v>
      </c>
      <c r="AS194" s="0" t="n">
        <v>2.255</v>
      </c>
      <c r="AT194" s="0" t="n">
        <v>2.965</v>
      </c>
      <c r="AW194" s="192" t="n">
        <f aca="false">IF(AV194&gt;0,AV194,IF(AU194&gt;0,AU194,IF(AT194&gt;0,AT194,IF(AS194&gt;0,AS194,IF(AR194&gt;0,AR194,IF(AQ194&gt;0,AQ194,IF(AP194&gt;0,AP194,IF(AO194&gt;0,AO194,IF(AN194&gt;0,AN194,IF(AM194&gt;0,AM194,IF(AL194&gt;0,AL194,IF(AK194&gt;0,AK194))))))))))))</f>
        <v>2.965</v>
      </c>
      <c r="AX194" s="219" t="n">
        <f aca="false">IF(AW194&gt;0,AW194*10/(BB194),"")</f>
        <v>1.46782178217822</v>
      </c>
      <c r="AZ194" s="220" t="n">
        <v>2</v>
      </c>
      <c r="BA194" s="192" t="n">
        <v>40.4</v>
      </c>
      <c r="BB194" s="192" t="n">
        <f aca="false">BA194/AZ194</f>
        <v>20.2</v>
      </c>
      <c r="BD194" s="0" t="str">
        <f aca="false">IF(BC194&gt;0,BC194/AZ194,"")</f>
        <v/>
      </c>
      <c r="BL194" s="16"/>
      <c r="BM194" s="136"/>
      <c r="BN194" s="221"/>
      <c r="BO194" s="221"/>
      <c r="BP194" s="221"/>
      <c r="BQ194" s="221"/>
      <c r="BR194" s="0" t="str">
        <f aca="false">IF(BQ194&gt;0,BQ194/BN194,"")</f>
        <v/>
      </c>
    </row>
    <row r="195" customFormat="false" ht="16" hidden="false" customHeight="false" outlineLevel="0" collapsed="false">
      <c r="A195" s="16" t="s">
        <v>323</v>
      </c>
      <c r="B195" s="16" t="str">
        <f aca="false">IF(OR(A195=A194,A195=A196),"same",".")</f>
        <v>.</v>
      </c>
      <c r="C195" s="17" t="s">
        <v>323</v>
      </c>
      <c r="D195" s="17" t="n">
        <v>168</v>
      </c>
      <c r="E195" s="16"/>
      <c r="F195" s="16"/>
      <c r="G195" s="17" t="n">
        <v>19</v>
      </c>
      <c r="H195" s="17" t="n">
        <v>11</v>
      </c>
      <c r="I195" s="17" t="n">
        <v>3</v>
      </c>
      <c r="J195" s="17" t="n">
        <v>2</v>
      </c>
      <c r="K195" s="17" t="n">
        <v>11</v>
      </c>
      <c r="L195" s="17" t="n">
        <v>10</v>
      </c>
      <c r="M195" s="158" t="s">
        <v>125</v>
      </c>
      <c r="N195" s="158" t="s">
        <v>131</v>
      </c>
      <c r="O195" s="158" t="s">
        <v>127</v>
      </c>
      <c r="P195" s="158" t="n">
        <v>13</v>
      </c>
      <c r="Q195" s="158" t="s">
        <v>144</v>
      </c>
      <c r="R195" s="159" t="s">
        <v>664</v>
      </c>
      <c r="S195" s="136"/>
      <c r="T195" s="136"/>
      <c r="U195" s="138"/>
      <c r="V195" s="138"/>
      <c r="W195" s="139"/>
      <c r="X195" s="139"/>
      <c r="Y195" s="139"/>
      <c r="Z195" s="155" t="n">
        <v>43445</v>
      </c>
      <c r="AA195" s="232" t="n">
        <v>0.596527777777778</v>
      </c>
      <c r="AB195" s="216" t="n">
        <v>1</v>
      </c>
      <c r="AC195" s="216" t="n">
        <v>1</v>
      </c>
      <c r="AD195" s="217"/>
      <c r="AE195" s="217"/>
      <c r="AF195" s="218" t="n">
        <v>39.9</v>
      </c>
      <c r="AG195" s="218"/>
      <c r="AH195" s="217" t="s">
        <v>719</v>
      </c>
      <c r="AI195" s="16"/>
      <c r="AK195" s="0" t="n">
        <v>0.1</v>
      </c>
      <c r="AL195" s="0" t="n">
        <v>0.205</v>
      </c>
      <c r="AM195" s="0" t="n">
        <v>0.28</v>
      </c>
      <c r="AN195" s="0" t="n">
        <v>0.39</v>
      </c>
      <c r="AO195" s="0" t="n">
        <v>0.8</v>
      </c>
      <c r="AP195" s="0" t="n">
        <v>1.005</v>
      </c>
      <c r="AQ195" s="0" t="n">
        <v>1.275</v>
      </c>
      <c r="AR195" s="0" t="n">
        <v>1.745</v>
      </c>
      <c r="AS195" s="0" t="n">
        <v>2.01</v>
      </c>
      <c r="AT195" s="0" t="n">
        <v>2.305</v>
      </c>
      <c r="AW195" s="192" t="n">
        <f aca="false">IF(AV195&gt;0,AV195,IF(AU195&gt;0,AU195,IF(AT195&gt;0,AT195,IF(AS195&gt;0,AS195,IF(AR195&gt;0,AR195,IF(AQ195&gt;0,AQ195,IF(AP195&gt;0,AP195,IF(AO195&gt;0,AO195,IF(AN195&gt;0,AN195,IF(AM195&gt;0,AM195,IF(AL195&gt;0,AL195,IF(AK195&gt;0,AK195))))))))))))</f>
        <v>2.305</v>
      </c>
      <c r="AX195" s="219" t="n">
        <f aca="false">IF(AW195&gt;0,AW195*10/(BB195),"")</f>
        <v>1.47284345047923</v>
      </c>
      <c r="AZ195" s="220" t="n">
        <v>2</v>
      </c>
      <c r="BA195" s="220" t="n">
        <v>31.3</v>
      </c>
      <c r="BB195" s="192" t="n">
        <f aca="false">BA195/AZ195</f>
        <v>15.65</v>
      </c>
      <c r="BD195" s="0" t="str">
        <f aca="false">IF(BC195&gt;0,BC195/AZ195,"")</f>
        <v/>
      </c>
      <c r="BL195" s="16"/>
      <c r="BM195" s="136"/>
      <c r="BN195" s="221"/>
      <c r="BO195" s="221"/>
      <c r="BP195" s="221"/>
      <c r="BQ195" s="221"/>
      <c r="BR195" s="0" t="str">
        <f aca="false">IF(BQ195&gt;0,BQ195/BN195,"")</f>
        <v/>
      </c>
      <c r="BX195" s="2" t="s">
        <v>717</v>
      </c>
    </row>
    <row r="196" customFormat="false" ht="16" hidden="false" customHeight="false" outlineLevel="0" collapsed="false">
      <c r="A196" s="16" t="s">
        <v>324</v>
      </c>
      <c r="B196" s="16" t="str">
        <f aca="false">IF(OR(A196=A195,A196=A197),"same",".")</f>
        <v>.</v>
      </c>
      <c r="C196" s="17" t="s">
        <v>324</v>
      </c>
      <c r="D196" s="17" t="n">
        <v>169</v>
      </c>
      <c r="E196" s="16"/>
      <c r="F196" s="16"/>
      <c r="G196" s="17" t="n">
        <v>19</v>
      </c>
      <c r="H196" s="17" t="n">
        <v>13</v>
      </c>
      <c r="I196" s="17" t="n">
        <v>3</v>
      </c>
      <c r="J196" s="17" t="n">
        <v>2</v>
      </c>
      <c r="K196" s="17" t="n">
        <v>12</v>
      </c>
      <c r="L196" s="17" t="n">
        <v>9</v>
      </c>
      <c r="M196" s="158" t="s">
        <v>125</v>
      </c>
      <c r="N196" s="158" t="s">
        <v>131</v>
      </c>
      <c r="O196" s="158" t="s">
        <v>127</v>
      </c>
      <c r="P196" s="158" t="n">
        <v>13</v>
      </c>
      <c r="Q196" s="158" t="s">
        <v>144</v>
      </c>
      <c r="R196" s="159" t="s">
        <v>672</v>
      </c>
      <c r="S196" s="16"/>
      <c r="T196" s="136"/>
      <c r="U196" s="139"/>
      <c r="V196" s="139"/>
      <c r="W196" s="139"/>
      <c r="X196" s="139"/>
      <c r="Y196" s="139"/>
      <c r="Z196" s="248" t="n">
        <v>43445</v>
      </c>
      <c r="AA196" s="232" t="n">
        <v>0.179166666666667</v>
      </c>
      <c r="AB196" s="233" t="n">
        <v>1</v>
      </c>
      <c r="AC196" s="233" t="n">
        <v>1</v>
      </c>
      <c r="AD196" s="217"/>
      <c r="AE196" s="217"/>
      <c r="AF196" s="218"/>
      <c r="AG196" s="218"/>
      <c r="AH196" s="217" t="s">
        <v>718</v>
      </c>
      <c r="AI196" s="16"/>
      <c r="AK196" s="0" t="n">
        <v>0.143333333333333</v>
      </c>
      <c r="AL196" s="0" t="n">
        <v>0.263333333333333</v>
      </c>
      <c r="AM196" s="0" t="n">
        <v>0.24</v>
      </c>
      <c r="AN196" s="0" t="n">
        <v>0.516666666666667</v>
      </c>
      <c r="AO196" s="0" t="n">
        <v>0.94</v>
      </c>
      <c r="AP196" s="0" t="n">
        <v>1.235</v>
      </c>
      <c r="AQ196" s="0" t="n">
        <v>1.59</v>
      </c>
      <c r="AR196" s="0" t="n">
        <v>2.045</v>
      </c>
      <c r="AS196" s="0" t="n">
        <v>2.345</v>
      </c>
      <c r="AT196" s="0" t="n">
        <v>3.05</v>
      </c>
      <c r="AW196" s="192" t="n">
        <f aca="false">IF(AV196&gt;0,AV196,IF(AU196&gt;0,AU196,IF(AT196&gt;0,AT196,IF(AS196&gt;0,AS196,IF(AR196&gt;0,AR196,IF(AQ196&gt;0,AQ196,IF(AP196&gt;0,AP196,IF(AO196&gt;0,AO196,IF(AN196&gt;0,AN196,IF(AM196&gt;0,AM196,IF(AL196&gt;0,AL196,IF(AK196&gt;0,AK196))))))))))))</f>
        <v>3.05</v>
      </c>
      <c r="AX196" s="219" t="n">
        <f aca="false">IF(AW196&gt;0,AW196*10/(BB196),"")</f>
        <v>1.46282973621103</v>
      </c>
      <c r="AZ196" s="220" t="n">
        <v>2</v>
      </c>
      <c r="BA196" s="192" t="n">
        <v>41.7</v>
      </c>
      <c r="BB196" s="192" t="n">
        <f aca="false">BA196/AZ196</f>
        <v>20.85</v>
      </c>
      <c r="BD196" s="0" t="str">
        <f aca="false">IF(BC196&gt;0,BC196/AZ196,"")</f>
        <v/>
      </c>
      <c r="BL196" s="16"/>
      <c r="BM196" s="136"/>
      <c r="BN196" s="221"/>
      <c r="BO196" s="221"/>
      <c r="BP196" s="221"/>
      <c r="BQ196" s="221"/>
      <c r="BR196" s="0" t="str">
        <f aca="false">IF(BQ196&gt;0,BQ196/BN196,"")</f>
        <v/>
      </c>
    </row>
    <row r="197" customFormat="false" ht="16" hidden="false" customHeight="false" outlineLevel="0" collapsed="false">
      <c r="A197" s="16" t="s">
        <v>348</v>
      </c>
      <c r="B197" s="16" t="str">
        <f aca="false">IF(OR(A197=A196,A197=A198),"same",".")</f>
        <v>.</v>
      </c>
      <c r="C197" s="17" t="s">
        <v>348</v>
      </c>
      <c r="D197" s="17" t="n">
        <v>190</v>
      </c>
      <c r="E197" s="16"/>
      <c r="F197" s="16"/>
      <c r="G197" s="17" t="n">
        <v>22</v>
      </c>
      <c r="H197" s="17" t="n">
        <v>1</v>
      </c>
      <c r="I197" s="17" t="n">
        <v>3</v>
      </c>
      <c r="J197" s="17" t="n">
        <v>2</v>
      </c>
      <c r="K197" s="17" t="n">
        <v>6</v>
      </c>
      <c r="L197" s="17" t="n">
        <v>11</v>
      </c>
      <c r="M197" s="158" t="s">
        <v>125</v>
      </c>
      <c r="N197" s="158" t="s">
        <v>131</v>
      </c>
      <c r="O197" s="158" t="s">
        <v>127</v>
      </c>
      <c r="P197" s="158" t="n">
        <v>13</v>
      </c>
      <c r="Q197" s="158" t="s">
        <v>144</v>
      </c>
      <c r="R197" s="159" t="s">
        <v>674</v>
      </c>
      <c r="S197" s="136"/>
      <c r="T197" s="136"/>
      <c r="U197" s="138"/>
      <c r="V197" s="138"/>
      <c r="W197" s="139"/>
      <c r="X197" s="139"/>
      <c r="Y197" s="139"/>
      <c r="Z197" s="155" t="n">
        <v>43445</v>
      </c>
      <c r="AA197" s="215" t="n">
        <v>0.394444444444444</v>
      </c>
      <c r="AB197" s="216" t="n">
        <v>1</v>
      </c>
      <c r="AC197" s="216" t="n">
        <v>1</v>
      </c>
      <c r="AD197" s="217"/>
      <c r="AE197" s="217"/>
      <c r="AF197" s="218" t="n">
        <v>37.1</v>
      </c>
      <c r="AG197" s="218"/>
      <c r="AH197" s="217" t="s">
        <v>718</v>
      </c>
      <c r="AI197" s="16"/>
      <c r="AK197" s="0" t="n">
        <v>0.13</v>
      </c>
      <c r="AL197" s="0" t="n">
        <v>0.2225</v>
      </c>
      <c r="AM197" s="0" t="n">
        <v>0.24</v>
      </c>
      <c r="AN197" s="0" t="n">
        <v>0.3225</v>
      </c>
      <c r="AO197" s="0" t="n">
        <v>0.655</v>
      </c>
      <c r="AP197" s="0" t="n">
        <v>0.825</v>
      </c>
      <c r="AQ197" s="0" t="n">
        <v>1.175</v>
      </c>
      <c r="AR197" s="0" t="n">
        <v>1.295</v>
      </c>
      <c r="AS197" s="0" t="n">
        <v>2.24</v>
      </c>
      <c r="AW197" s="192" t="n">
        <f aca="false">IF(AV197&gt;0,AV197,IF(AU197&gt;0,AU197,IF(AT197&gt;0,AT197,IF(AS197&gt;0,AS197,IF(AR197&gt;0,AR197,IF(AQ197&gt;0,AQ197,IF(AP197&gt;0,AP197,IF(AO197&gt;0,AO197,IF(AN197&gt;0,AN197,IF(AM197&gt;0,AM197,IF(AL197&gt;0,AL197,IF(AK197&gt;0,AK197))))))))))))</f>
        <v>2.24</v>
      </c>
      <c r="AX197" s="219" t="n">
        <f aca="false">IF(AW197&gt;0,AW197*10/(BB197),"")</f>
        <v>1.27635327635328</v>
      </c>
      <c r="AZ197" s="220" t="n">
        <v>2</v>
      </c>
      <c r="BA197" s="192" t="n">
        <v>35.1</v>
      </c>
      <c r="BB197" s="192" t="n">
        <f aca="false">BA197/AZ197</f>
        <v>17.55</v>
      </c>
      <c r="BD197" s="0" t="str">
        <f aca="false">IF(BC197&gt;0,BC197/AZ197,"")</f>
        <v/>
      </c>
      <c r="BL197" s="16"/>
      <c r="BM197" s="136"/>
      <c r="BN197" s="221"/>
      <c r="BO197" s="221"/>
      <c r="BP197" s="221"/>
      <c r="BQ197" s="221"/>
      <c r="BR197" s="0" t="str">
        <f aca="false">IF(BQ197&gt;0,BQ197/BN197,"")</f>
        <v/>
      </c>
      <c r="BX197" s="2" t="s">
        <v>717</v>
      </c>
    </row>
    <row r="198" customFormat="false" ht="16" hidden="false" customHeight="false" outlineLevel="0" collapsed="false">
      <c r="A198" s="16" t="s">
        <v>355</v>
      </c>
      <c r="B198" s="16" t="str">
        <f aca="false">IF(OR(A198=A197,A198=A199),"same",".")</f>
        <v>.</v>
      </c>
      <c r="C198" s="17" t="s">
        <v>355</v>
      </c>
      <c r="D198" s="17" t="n">
        <v>198</v>
      </c>
      <c r="E198" s="16"/>
      <c r="F198" s="16"/>
      <c r="G198" s="17" t="n">
        <v>22</v>
      </c>
      <c r="H198" s="17" t="n">
        <v>17</v>
      </c>
      <c r="I198" s="17" t="n">
        <v>3</v>
      </c>
      <c r="J198" s="17" t="n">
        <v>2</v>
      </c>
      <c r="K198" s="17" t="n">
        <v>1</v>
      </c>
      <c r="L198" s="17" t="n">
        <v>10</v>
      </c>
      <c r="M198" s="158" t="s">
        <v>125</v>
      </c>
      <c r="N198" s="158" t="s">
        <v>126</v>
      </c>
      <c r="O198" s="158" t="s">
        <v>127</v>
      </c>
      <c r="P198" s="158" t="n">
        <v>13</v>
      </c>
      <c r="Q198" s="158" t="s">
        <v>144</v>
      </c>
      <c r="R198" s="159" t="s">
        <v>672</v>
      </c>
      <c r="S198" s="136"/>
      <c r="T198" s="136"/>
      <c r="U198" s="175" t="s">
        <v>197</v>
      </c>
      <c r="V198" s="161"/>
      <c r="W198" s="139"/>
      <c r="X198" s="139"/>
      <c r="Y198" s="139"/>
      <c r="Z198" s="155" t="n">
        <v>43445</v>
      </c>
      <c r="AA198" s="215" t="n">
        <v>0.182638888888889</v>
      </c>
      <c r="AB198" s="216" t="n">
        <v>1</v>
      </c>
      <c r="AC198" s="216" t="n">
        <v>1</v>
      </c>
      <c r="AD198" s="217"/>
      <c r="AE198" s="217"/>
      <c r="AF198" s="218"/>
      <c r="AG198" s="218"/>
      <c r="AH198" s="217" t="s">
        <v>718</v>
      </c>
      <c r="AI198" s="16"/>
      <c r="AK198" s="0" t="n">
        <v>0.14</v>
      </c>
      <c r="AL198" s="0" t="n">
        <v>0.163333333333333</v>
      </c>
      <c r="AM198" s="0" t="n">
        <v>0.146666666666667</v>
      </c>
      <c r="AN198" s="0" t="n">
        <v>0.293333333333333</v>
      </c>
      <c r="AO198" s="0" t="n">
        <v>0.57</v>
      </c>
      <c r="AP198" s="0" t="n">
        <v>0.63</v>
      </c>
      <c r="AQ198" s="0" t="n">
        <v>1.12</v>
      </c>
      <c r="AR198" s="0" t="n">
        <v>1.25</v>
      </c>
      <c r="AS198" s="0" t="n">
        <v>1.615</v>
      </c>
      <c r="AT198" s="0" t="n">
        <v>1.83</v>
      </c>
      <c r="AW198" s="192" t="n">
        <f aca="false">IF(AV198&gt;0,AV198,IF(AU198&gt;0,AU198,IF(AT198&gt;0,AT198,IF(AS198&gt;0,AS198,IF(AR198&gt;0,AR198,IF(AQ198&gt;0,AQ198,IF(AP198&gt;0,AP198,IF(AO198&gt;0,AO198,IF(AN198&gt;0,AN198,IF(AM198&gt;0,AM198,IF(AL198&gt;0,AL198,IF(AK198&gt;0,AK198))))))))))))</f>
        <v>1.83</v>
      </c>
      <c r="AX198" s="219" t="n">
        <f aca="false">IF(AW198&gt;0,AW198*10/(BB198),"")</f>
        <v>1.22</v>
      </c>
      <c r="AZ198" s="220" t="n">
        <v>2</v>
      </c>
      <c r="BA198" s="192" t="n">
        <v>30</v>
      </c>
      <c r="BB198" s="192" t="n">
        <f aca="false">BA198/AZ198</f>
        <v>15</v>
      </c>
      <c r="BD198" s="0" t="str">
        <f aca="false">IF(BC198&gt;0,BC198/AZ198,"")</f>
        <v/>
      </c>
      <c r="BL198" s="16"/>
      <c r="BM198" s="136"/>
      <c r="BN198" s="221"/>
      <c r="BO198" s="221"/>
      <c r="BP198" s="221"/>
      <c r="BQ198" s="221"/>
      <c r="BR198" s="0" t="str">
        <f aca="false">IF(BQ198&gt;0,BQ198/BN198,"")</f>
        <v/>
      </c>
    </row>
    <row r="199" customFormat="false" ht="16" hidden="false" customHeight="false" outlineLevel="0" collapsed="false">
      <c r="A199" s="16" t="s">
        <v>364</v>
      </c>
      <c r="B199" s="16" t="str">
        <f aca="false">IF(OR(A199=A198,A199=A200),"same",".")</f>
        <v>.</v>
      </c>
      <c r="C199" s="17" t="s">
        <v>364</v>
      </c>
      <c r="D199" s="17" t="n">
        <v>206</v>
      </c>
      <c r="E199" s="16"/>
      <c r="F199" s="16"/>
      <c r="G199" s="17" t="n">
        <v>23</v>
      </c>
      <c r="H199" s="17" t="n">
        <v>15</v>
      </c>
      <c r="I199" s="17" t="n">
        <v>3</v>
      </c>
      <c r="J199" s="17" t="n">
        <v>2</v>
      </c>
      <c r="K199" s="17" t="n">
        <v>2</v>
      </c>
      <c r="L199" s="17" t="n">
        <v>5</v>
      </c>
      <c r="M199" s="158" t="s">
        <v>125</v>
      </c>
      <c r="N199" s="158" t="s">
        <v>126</v>
      </c>
      <c r="O199" s="158" t="s">
        <v>127</v>
      </c>
      <c r="P199" s="158" t="n">
        <v>13</v>
      </c>
      <c r="Q199" s="158" t="s">
        <v>144</v>
      </c>
      <c r="R199" s="159" t="s">
        <v>673</v>
      </c>
      <c r="S199" s="136"/>
      <c r="T199" s="136"/>
      <c r="U199" s="138"/>
      <c r="V199" s="138"/>
      <c r="W199" s="139"/>
      <c r="X199" s="139"/>
      <c r="Y199" s="139"/>
      <c r="Z199" s="155" t="n">
        <v>43445</v>
      </c>
      <c r="AA199" s="215" t="n">
        <v>0.76875</v>
      </c>
      <c r="AB199" s="216" t="n">
        <v>1</v>
      </c>
      <c r="AC199" s="216" t="n">
        <v>1</v>
      </c>
      <c r="AD199" s="217"/>
      <c r="AE199" s="217"/>
      <c r="AF199" s="218" t="n">
        <v>34.8</v>
      </c>
      <c r="AG199" s="218"/>
      <c r="AH199" s="217" t="s">
        <v>719</v>
      </c>
      <c r="AI199" s="16"/>
      <c r="AK199" s="0" t="n">
        <v>0.18</v>
      </c>
      <c r="AL199" s="0" t="n">
        <v>0.1825</v>
      </c>
      <c r="AM199" s="0" t="n">
        <v>0.185</v>
      </c>
      <c r="AN199" s="0" t="n">
        <v>0.3175</v>
      </c>
      <c r="AO199" s="0" t="n">
        <v>0.765</v>
      </c>
      <c r="AP199" s="0" t="n">
        <v>0.945</v>
      </c>
      <c r="AQ199" s="0" t="n">
        <v>1.305</v>
      </c>
      <c r="AR199" s="0" t="n">
        <v>1.575</v>
      </c>
      <c r="AS199" s="0" t="n">
        <v>1.58</v>
      </c>
      <c r="AT199" s="0" t="n">
        <v>1.975</v>
      </c>
      <c r="AW199" s="192" t="n">
        <f aca="false">IF(AV199&gt;0,AV199,IF(AU199&gt;0,AU199,IF(AT199&gt;0,AT199,IF(AS199&gt;0,AS199,IF(AR199&gt;0,AR199,IF(AQ199&gt;0,AQ199,IF(AP199&gt;0,AP199,IF(AO199&gt;0,AO199,IF(AN199&gt;0,AN199,IF(AM199&gt;0,AM199,IF(AL199&gt;0,AL199,IF(AK199&gt;0,AK199))))))))))))</f>
        <v>1.975</v>
      </c>
      <c r="AX199" s="219" t="n">
        <f aca="false">IF(AW199&gt;0,AW199*10/(BB199),"")</f>
        <v>1.39084507042254</v>
      </c>
      <c r="AZ199" s="220" t="n">
        <v>2</v>
      </c>
      <c r="BA199" s="192" t="n">
        <v>28.4</v>
      </c>
      <c r="BB199" s="192" t="n">
        <f aca="false">BA199/AZ199</f>
        <v>14.2</v>
      </c>
      <c r="BD199" s="0" t="str">
        <f aca="false">IF(BC199&gt;0,BC199/AZ199,"")</f>
        <v/>
      </c>
      <c r="BL199" s="16"/>
      <c r="BM199" s="136"/>
      <c r="BN199" s="221"/>
      <c r="BO199" s="221"/>
      <c r="BP199" s="221"/>
      <c r="BQ199" s="221"/>
      <c r="BR199" s="0" t="str">
        <f aca="false">IF(BQ199&gt;0,BQ199/BN199,"")</f>
        <v/>
      </c>
    </row>
    <row r="200" customFormat="false" ht="16" hidden="false" customHeight="false" outlineLevel="0" collapsed="false">
      <c r="A200" s="160" t="s">
        <v>377</v>
      </c>
      <c r="B200" s="16" t="str">
        <f aca="false">IF(OR(A200=A199,A200=A201),"same",".")</f>
        <v>.</v>
      </c>
      <c r="C200" s="222" t="s">
        <v>378</v>
      </c>
      <c r="D200" s="222" t="n">
        <v>225</v>
      </c>
      <c r="E200" s="160" t="s">
        <v>665</v>
      </c>
      <c r="F200" s="160" t="s">
        <v>666</v>
      </c>
      <c r="G200" s="17" t="n">
        <v>25</v>
      </c>
      <c r="H200" s="17" t="n">
        <v>17</v>
      </c>
      <c r="I200" s="17" t="n">
        <v>4</v>
      </c>
      <c r="J200" s="17" t="n">
        <v>2</v>
      </c>
      <c r="K200" s="17" t="n">
        <v>13</v>
      </c>
      <c r="L200" s="17" t="n">
        <v>20</v>
      </c>
      <c r="M200" s="68" t="s">
        <v>125</v>
      </c>
      <c r="N200" s="68" t="s">
        <v>126</v>
      </c>
      <c r="O200" s="68" t="s">
        <v>127</v>
      </c>
      <c r="P200" s="68" t="n">
        <v>13</v>
      </c>
      <c r="Q200" s="68" t="s">
        <v>144</v>
      </c>
      <c r="R200" s="159" t="s">
        <v>674</v>
      </c>
      <c r="S200" s="136"/>
      <c r="T200" s="136" t="n">
        <v>1</v>
      </c>
      <c r="U200" s="228" t="s">
        <v>384</v>
      </c>
      <c r="V200" s="138"/>
      <c r="W200" s="139"/>
      <c r="X200" s="139"/>
      <c r="Y200" s="139"/>
      <c r="Z200" s="240" t="n">
        <v>43445</v>
      </c>
      <c r="AA200" s="241" t="n">
        <v>0.397916666666667</v>
      </c>
      <c r="AB200" s="226" t="n">
        <v>1</v>
      </c>
      <c r="AC200" s="226" t="n">
        <v>1</v>
      </c>
      <c r="AD200" s="217"/>
      <c r="AE200" s="217"/>
      <c r="AF200" s="249" t="n">
        <v>39.2</v>
      </c>
      <c r="AG200" s="249"/>
      <c r="AH200" s="250" t="s">
        <v>718</v>
      </c>
      <c r="AI200" s="251"/>
      <c r="AK200" s="0" t="n">
        <v>0.125</v>
      </c>
      <c r="AL200" s="0" t="n">
        <v>0.218</v>
      </c>
      <c r="AM200" s="0" t="n">
        <v>0.202</v>
      </c>
      <c r="AN200" s="0" t="n">
        <v>0.4489</v>
      </c>
      <c r="AO200" s="0" t="n">
        <v>1.005</v>
      </c>
      <c r="AP200" s="0" t="n">
        <v>1.16</v>
      </c>
      <c r="AQ200" s="0" t="n">
        <v>1.445</v>
      </c>
      <c r="AR200" s="0" t="n">
        <v>1.58</v>
      </c>
      <c r="AS200" s="0" t="n">
        <v>2.32</v>
      </c>
      <c r="AW200" s="192" t="n">
        <f aca="false">IF(AV200&gt;0,AV200,IF(AU200&gt;0,AU200,IF(AT200&gt;0,AT200,IF(AS200&gt;0,AS200,IF(AR200&gt;0,AR200,IF(AQ200&gt;0,AQ200,IF(AP200&gt;0,AP200,IF(AO200&gt;0,AO200,IF(AN200&gt;0,AN200,IF(AM200&gt;0,AM200,IF(AL200&gt;0,AL200,IF(AK200&gt;0,AK200))))))))))))</f>
        <v>2.32</v>
      </c>
      <c r="AX200" s="219" t="n">
        <f aca="false">IF(AW200&gt;0,AW200*10/(BB200),"")</f>
        <v>1.21784776902887</v>
      </c>
      <c r="AZ200" s="220" t="n">
        <v>2</v>
      </c>
      <c r="BA200" s="227" t="n">
        <v>38.1</v>
      </c>
      <c r="BB200" s="192" t="n">
        <f aca="false">BA200/AZ200</f>
        <v>19.05</v>
      </c>
      <c r="BD200" s="0" t="str">
        <f aca="false">IF(BC200&gt;0,BC200/AZ200,"")</f>
        <v/>
      </c>
      <c r="BL200" s="16"/>
      <c r="BM200" s="136"/>
      <c r="BN200" s="221"/>
      <c r="BO200" s="221"/>
      <c r="BP200" s="221"/>
      <c r="BQ200" s="221"/>
      <c r="BR200" s="0" t="str">
        <f aca="false">IF(BQ200&gt;0,BQ200/BN200,"")</f>
        <v/>
      </c>
    </row>
    <row r="201" customFormat="false" ht="16" hidden="false" customHeight="false" outlineLevel="0" collapsed="false">
      <c r="A201" s="16" t="s">
        <v>389</v>
      </c>
      <c r="B201" s="16" t="str">
        <f aca="false">IF(OR(A201=A200,A201=A202),"same",".")</f>
        <v>.</v>
      </c>
      <c r="C201" s="17" t="s">
        <v>389</v>
      </c>
      <c r="D201" s="17" t="n">
        <v>229</v>
      </c>
      <c r="E201" s="16"/>
      <c r="F201" s="16"/>
      <c r="G201" s="17" t="n">
        <v>26</v>
      </c>
      <c r="H201" s="17" t="n">
        <v>7</v>
      </c>
      <c r="I201" s="17" t="n">
        <v>4</v>
      </c>
      <c r="J201" s="17" t="n">
        <v>2</v>
      </c>
      <c r="K201" s="17" t="n">
        <v>10</v>
      </c>
      <c r="L201" s="17" t="n">
        <v>23</v>
      </c>
      <c r="M201" s="158" t="s">
        <v>125</v>
      </c>
      <c r="N201" s="158" t="s">
        <v>131</v>
      </c>
      <c r="O201" s="158" t="s">
        <v>127</v>
      </c>
      <c r="P201" s="158" t="n">
        <v>13</v>
      </c>
      <c r="Q201" s="158" t="s">
        <v>144</v>
      </c>
      <c r="R201" s="159" t="s">
        <v>664</v>
      </c>
      <c r="S201" s="136"/>
      <c r="T201" s="136"/>
      <c r="U201" s="138"/>
      <c r="V201" s="138"/>
      <c r="W201" s="139"/>
      <c r="X201" s="139"/>
      <c r="Y201" s="139"/>
      <c r="Z201" s="155" t="n">
        <v>43445</v>
      </c>
      <c r="AA201" s="215" t="n">
        <v>0.600694444444444</v>
      </c>
      <c r="AB201" s="216" t="n">
        <v>1</v>
      </c>
      <c r="AC201" s="216" t="n">
        <v>1</v>
      </c>
      <c r="AD201" s="217"/>
      <c r="AE201" s="217"/>
      <c r="AF201" s="218" t="n">
        <v>39</v>
      </c>
      <c r="AG201" s="218"/>
      <c r="AH201" s="217" t="s">
        <v>719</v>
      </c>
      <c r="AI201" s="16"/>
      <c r="AK201" s="0" t="n">
        <v>0.14</v>
      </c>
      <c r="AL201" s="0" t="n">
        <v>0.22</v>
      </c>
      <c r="AM201" s="0" t="n">
        <v>0.255</v>
      </c>
      <c r="AN201" s="0" t="n">
        <v>0.526666667</v>
      </c>
      <c r="AO201" s="0" t="n">
        <v>0.955</v>
      </c>
      <c r="AP201" s="0" t="n">
        <v>1.22</v>
      </c>
      <c r="AQ201" s="0" t="n">
        <v>1.815</v>
      </c>
      <c r="AR201" s="0" t="n">
        <v>2.56</v>
      </c>
      <c r="AS201" s="0" t="n">
        <v>3.09</v>
      </c>
      <c r="AT201" s="0" t="n">
        <v>4.115</v>
      </c>
      <c r="AW201" s="192" t="n">
        <f aca="false">IF(AV201&gt;0,AV201,IF(AU201&gt;0,AU201,IF(AT201&gt;0,AT201,IF(AS201&gt;0,AS201,IF(AR201&gt;0,AR201,IF(AQ201&gt;0,AQ201,IF(AP201&gt;0,AP201,IF(AO201&gt;0,AO201,IF(AN201&gt;0,AN201,IF(AM201&gt;0,AM201,IF(AL201&gt;0,AL201,IF(AK201&gt;0,AK201))))))))))))</f>
        <v>4.115</v>
      </c>
      <c r="AX201" s="219" t="n">
        <f aca="false">IF(AW201&gt;0,AW201*10/(BB201),"")</f>
        <v>1.64271457085828</v>
      </c>
      <c r="AZ201" s="220" t="n">
        <v>2</v>
      </c>
      <c r="BA201" s="192" t="n">
        <v>50.1</v>
      </c>
      <c r="BB201" s="192" t="n">
        <f aca="false">BA201/AZ201</f>
        <v>25.05</v>
      </c>
      <c r="BD201" s="0" t="str">
        <f aca="false">IF(BC201&gt;0,BC201/AZ201,"")</f>
        <v/>
      </c>
      <c r="BL201" s="16"/>
      <c r="BM201" s="136"/>
      <c r="BN201" s="221"/>
      <c r="BO201" s="221"/>
      <c r="BP201" s="221"/>
      <c r="BQ201" s="221"/>
      <c r="BR201" s="0" t="str">
        <f aca="false">IF(BQ201&gt;0,BQ201/BN201,"")</f>
        <v/>
      </c>
      <c r="BX201" s="2" t="s">
        <v>717</v>
      </c>
    </row>
    <row r="202" customFormat="false" ht="16" hidden="false" customHeight="false" outlineLevel="0" collapsed="false">
      <c r="A202" s="16" t="s">
        <v>393</v>
      </c>
      <c r="B202" s="16" t="str">
        <f aca="false">IF(OR(A202=A201,A202=A203),"same",".")</f>
        <v>.</v>
      </c>
      <c r="C202" s="17" t="s">
        <v>393</v>
      </c>
      <c r="D202" s="17" t="n">
        <v>232</v>
      </c>
      <c r="E202" s="16"/>
      <c r="F202" s="16"/>
      <c r="G202" s="17" t="n">
        <v>26</v>
      </c>
      <c r="H202" s="17" t="n">
        <v>13</v>
      </c>
      <c r="I202" s="17" t="n">
        <v>4</v>
      </c>
      <c r="J202" s="17" t="n">
        <v>2</v>
      </c>
      <c r="K202" s="17" t="n">
        <v>12</v>
      </c>
      <c r="L202" s="17" t="n">
        <v>23</v>
      </c>
      <c r="M202" s="158" t="s">
        <v>125</v>
      </c>
      <c r="N202" s="158" t="s">
        <v>131</v>
      </c>
      <c r="O202" s="158" t="s">
        <v>127</v>
      </c>
      <c r="P202" s="158" t="n">
        <v>13</v>
      </c>
      <c r="Q202" s="158" t="s">
        <v>144</v>
      </c>
      <c r="R202" s="159" t="s">
        <v>672</v>
      </c>
      <c r="S202" s="136"/>
      <c r="T202" s="136"/>
      <c r="U202" s="138"/>
      <c r="V202" s="138"/>
      <c r="W202" s="139"/>
      <c r="X202" s="139"/>
      <c r="Y202" s="139"/>
      <c r="Z202" s="155" t="n">
        <v>43445</v>
      </c>
      <c r="AA202" s="215" t="n">
        <v>0.184722222222222</v>
      </c>
      <c r="AB202" s="216" t="n">
        <v>1</v>
      </c>
      <c r="AC202" s="216" t="n">
        <v>1</v>
      </c>
      <c r="AD202" s="217"/>
      <c r="AE202" s="217"/>
      <c r="AF202" s="218"/>
      <c r="AG202" s="218"/>
      <c r="AH202" s="217" t="s">
        <v>718</v>
      </c>
      <c r="AI202" s="16"/>
      <c r="AK202" s="0" t="n">
        <v>0.0667</v>
      </c>
      <c r="AL202" s="0" t="n">
        <v>0.24</v>
      </c>
      <c r="AM202" s="0" t="n">
        <v>0.263333333333333</v>
      </c>
      <c r="AN202" s="0" t="n">
        <v>0.465714285714286</v>
      </c>
      <c r="AO202" s="0" t="n">
        <v>0.97</v>
      </c>
      <c r="AP202" s="0" t="n">
        <v>1.21</v>
      </c>
      <c r="AQ202" s="0" t="n">
        <v>1.35</v>
      </c>
      <c r="AR202" s="0" t="n">
        <v>2.07</v>
      </c>
      <c r="AS202" s="0" t="n">
        <v>2.495</v>
      </c>
      <c r="AT202" s="0" t="n">
        <v>2.93</v>
      </c>
      <c r="AW202" s="192" t="n">
        <f aca="false">IF(AV202&gt;0,AV202,IF(AU202&gt;0,AU202,IF(AT202&gt;0,AT202,IF(AS202&gt;0,AS202,IF(AR202&gt;0,AR202,IF(AQ202&gt;0,AQ202,IF(AP202&gt;0,AP202,IF(AO202&gt;0,AO202,IF(AN202&gt;0,AN202,IF(AM202&gt;0,AM202,IF(AL202&gt;0,AL202,IF(AK202&gt;0,AK202))))))))))))</f>
        <v>2.93</v>
      </c>
      <c r="AX202" s="219" t="n">
        <f aca="false">IF(AW202&gt;0,AW202*10/(BB202),"")</f>
        <v>1.17907444668008</v>
      </c>
      <c r="AZ202" s="220" t="n">
        <v>2</v>
      </c>
      <c r="BA202" s="192" t="n">
        <v>49.7</v>
      </c>
      <c r="BB202" s="192" t="n">
        <f aca="false">BA202/AZ202</f>
        <v>24.85</v>
      </c>
      <c r="BD202" s="0" t="str">
        <f aca="false">IF(BC202&gt;0,BC202/AZ202,"")</f>
        <v/>
      </c>
      <c r="BL202" s="16"/>
      <c r="BM202" s="136"/>
      <c r="BN202" s="221"/>
      <c r="BO202" s="221"/>
      <c r="BP202" s="221"/>
      <c r="BQ202" s="221"/>
      <c r="BR202" s="0" t="str">
        <f aca="false">IF(BQ202&gt;0,BQ202/BN202,"")</f>
        <v/>
      </c>
    </row>
    <row r="203" customFormat="false" ht="16" hidden="false" customHeight="false" outlineLevel="0" collapsed="false">
      <c r="A203" s="160" t="s">
        <v>441</v>
      </c>
      <c r="B203" s="16" t="str">
        <f aca="false">IF(OR(A203=A202,A203=A204),"same",".")</f>
        <v>.</v>
      </c>
      <c r="C203" s="222" t="s">
        <v>394</v>
      </c>
      <c r="D203" s="222" t="n">
        <v>233</v>
      </c>
      <c r="E203" s="160" t="s">
        <v>665</v>
      </c>
      <c r="F203" s="160" t="s">
        <v>666</v>
      </c>
      <c r="G203" s="17" t="n">
        <v>26</v>
      </c>
      <c r="H203" s="17" t="n">
        <v>15</v>
      </c>
      <c r="I203" s="17" t="n">
        <v>4</v>
      </c>
      <c r="J203" s="17" t="n">
        <v>2</v>
      </c>
      <c r="K203" s="17" t="n">
        <v>12</v>
      </c>
      <c r="L203" s="17" t="n">
        <v>25</v>
      </c>
      <c r="M203" s="68" t="s">
        <v>125</v>
      </c>
      <c r="N203" s="68" t="s">
        <v>131</v>
      </c>
      <c r="O203" s="68" t="s">
        <v>127</v>
      </c>
      <c r="P203" s="68" t="n">
        <v>13</v>
      </c>
      <c r="Q203" s="68" t="s">
        <v>144</v>
      </c>
      <c r="R203" s="159" t="s">
        <v>674</v>
      </c>
      <c r="S203" s="136"/>
      <c r="T203" s="136" t="n">
        <v>1</v>
      </c>
      <c r="U203" s="228" t="s">
        <v>395</v>
      </c>
      <c r="V203" s="223"/>
      <c r="W203" s="223"/>
      <c r="X203" s="223"/>
      <c r="Y203" s="223"/>
      <c r="Z203" s="224" t="n">
        <v>43445</v>
      </c>
      <c r="AA203" s="225" t="n">
        <v>0.4</v>
      </c>
      <c r="AB203" s="226" t="n">
        <v>1</v>
      </c>
      <c r="AC203" s="226" t="n">
        <v>1</v>
      </c>
      <c r="AD203" s="217"/>
      <c r="AE203" s="217"/>
      <c r="AF203" s="252" t="n">
        <v>35.5</v>
      </c>
      <c r="AG203" s="252"/>
      <c r="AH203" s="230" t="s">
        <v>718</v>
      </c>
      <c r="AI203" s="16"/>
      <c r="AK203" s="0" t="n">
        <v>0.06</v>
      </c>
      <c r="AL203" s="0" t="n">
        <v>0.205</v>
      </c>
      <c r="AM203" s="0" t="n">
        <v>0.13</v>
      </c>
      <c r="AN203" s="0" t="n">
        <v>0.394285714285714</v>
      </c>
      <c r="AO203" s="0" t="n">
        <v>0.9</v>
      </c>
      <c r="AP203" s="0" t="n">
        <v>1.17</v>
      </c>
      <c r="AQ203" s="0" t="n">
        <v>1.54</v>
      </c>
      <c r="AR203" s="0" t="n">
        <v>2.14</v>
      </c>
      <c r="AS203" s="0" t="n">
        <v>2.68</v>
      </c>
      <c r="AW203" s="192" t="n">
        <f aca="false">IF(AV203&gt;0,AV203,IF(AU203&gt;0,AU203,IF(AT203&gt;0,AT203,IF(AS203&gt;0,AS203,IF(AR203&gt;0,AR203,IF(AQ203&gt;0,AQ203,IF(AP203&gt;0,AP203,IF(AO203&gt;0,AO203,IF(AN203&gt;0,AN203,IF(AM203&gt;0,AM203,IF(AL203&gt;0,AL203,IF(AK203&gt;0,AK203))))))))))))</f>
        <v>2.68</v>
      </c>
      <c r="AX203" s="219" t="n">
        <f aca="false">IF(AW203&gt;0,AW203*10/(BB203),"")</f>
        <v>1.47658402203857</v>
      </c>
      <c r="AZ203" s="220" t="n">
        <v>2</v>
      </c>
      <c r="BA203" s="227" t="n">
        <v>36.3</v>
      </c>
      <c r="BB203" s="192" t="n">
        <f aca="false">BA203/AZ203</f>
        <v>18.15</v>
      </c>
      <c r="BD203" s="0" t="str">
        <f aca="false">IF(BC203&gt;0,BC203/AZ203,"")</f>
        <v/>
      </c>
      <c r="BL203" s="16"/>
      <c r="BM203" s="136"/>
      <c r="BN203" s="221"/>
      <c r="BO203" s="221"/>
      <c r="BP203" s="221"/>
      <c r="BQ203" s="221"/>
      <c r="BR203" s="0" t="str">
        <f aca="false">IF(BQ203&gt;0,BQ203/BN203,"")</f>
        <v/>
      </c>
    </row>
    <row r="204" customFormat="false" ht="16" hidden="false" customHeight="false" outlineLevel="0" collapsed="false">
      <c r="A204" s="16" t="s">
        <v>405</v>
      </c>
      <c r="B204" s="16" t="str">
        <f aca="false">IF(OR(A204=A203,A204=A205),"same",".")</f>
        <v>.</v>
      </c>
      <c r="C204" s="17" t="s">
        <v>405</v>
      </c>
      <c r="D204" s="17" t="n">
        <v>243</v>
      </c>
      <c r="E204" s="16"/>
      <c r="F204" s="16"/>
      <c r="G204" s="17" t="n">
        <v>27</v>
      </c>
      <c r="H204" s="17" t="n">
        <v>17</v>
      </c>
      <c r="I204" s="17" t="n">
        <v>4</v>
      </c>
      <c r="J204" s="17" t="n">
        <v>2</v>
      </c>
      <c r="K204" s="17" t="n">
        <v>13</v>
      </c>
      <c r="L204" s="17" t="n">
        <v>28</v>
      </c>
      <c r="M204" s="158" t="s">
        <v>125</v>
      </c>
      <c r="N204" s="158" t="s">
        <v>131</v>
      </c>
      <c r="O204" s="158" t="s">
        <v>127</v>
      </c>
      <c r="P204" s="158" t="n">
        <v>13</v>
      </c>
      <c r="Q204" s="158" t="s">
        <v>144</v>
      </c>
      <c r="R204" s="159" t="s">
        <v>673</v>
      </c>
      <c r="S204" s="136"/>
      <c r="T204" s="136"/>
      <c r="U204" s="138"/>
      <c r="V204" s="138"/>
      <c r="W204" s="139"/>
      <c r="X204" s="139"/>
      <c r="Y204" s="139"/>
      <c r="Z204" s="155" t="n">
        <v>43445</v>
      </c>
      <c r="AA204" s="215" t="n">
        <v>0.771527777777778</v>
      </c>
      <c r="AB204" s="216" t="n">
        <v>1</v>
      </c>
      <c r="AC204" s="216" t="n">
        <v>1</v>
      </c>
      <c r="AD204" s="217"/>
      <c r="AE204" s="217"/>
      <c r="AF204" s="218" t="n">
        <v>38.7</v>
      </c>
      <c r="AG204" s="218"/>
      <c r="AH204" s="217" t="s">
        <v>719</v>
      </c>
      <c r="AI204" s="16"/>
      <c r="AL204" s="0" t="n">
        <v>0.2</v>
      </c>
      <c r="AM204" s="0" t="n">
        <v>0.15</v>
      </c>
      <c r="AN204" s="0" t="n">
        <v>0.426666666666667</v>
      </c>
      <c r="AO204" s="0" t="n">
        <v>0.53</v>
      </c>
      <c r="AP204" s="0" t="n">
        <v>0.71</v>
      </c>
      <c r="AQ204" s="0" t="n">
        <v>0.615</v>
      </c>
      <c r="AR204" s="0" t="n">
        <v>1.175</v>
      </c>
      <c r="AS204" s="0" t="n">
        <v>1.57</v>
      </c>
      <c r="AT204" s="0" t="n">
        <v>1.92</v>
      </c>
      <c r="AW204" s="192" t="n">
        <f aca="false">IF(AV204&gt;0,AV204,IF(AU204&gt;0,AU204,IF(AT204&gt;0,AT204,IF(AS204&gt;0,AS204,IF(AR204&gt;0,AR204,IF(AQ204&gt;0,AQ204,IF(AP204&gt;0,AP204,IF(AO204&gt;0,AO204,IF(AN204&gt;0,AN204,IF(AM204&gt;0,AM204,IF(AL204&gt;0,AL204,IF(AK204&gt;0,AK204))))))))))))</f>
        <v>1.92</v>
      </c>
      <c r="AX204" s="219" t="n">
        <f aca="false">IF(AW204&gt;0,AW204*10/(BB204),"")</f>
        <v>1.37142857142857</v>
      </c>
      <c r="AZ204" s="220" t="n">
        <v>2</v>
      </c>
      <c r="BA204" s="192" t="n">
        <v>28</v>
      </c>
      <c r="BB204" s="192" t="n">
        <f aca="false">BA204/AZ204</f>
        <v>14</v>
      </c>
      <c r="BD204" s="0" t="str">
        <f aca="false">IF(BC204&gt;0,BC204/AZ204,"")</f>
        <v/>
      </c>
      <c r="BL204" s="16"/>
      <c r="BM204" s="136"/>
      <c r="BN204" s="221"/>
      <c r="BO204" s="221"/>
      <c r="BP204" s="221"/>
      <c r="BQ204" s="221"/>
      <c r="BR204" s="0" t="str">
        <f aca="false">IF(BQ204&gt;0,BQ204/BN204,"")</f>
        <v/>
      </c>
    </row>
    <row r="205" customFormat="false" ht="16" hidden="false" customHeight="false" outlineLevel="0" collapsed="false">
      <c r="A205" s="16" t="s">
        <v>407</v>
      </c>
      <c r="B205" s="16" t="str">
        <f aca="false">IF(OR(A205=A204,A205=A206),"same",".")</f>
        <v>.</v>
      </c>
      <c r="C205" s="17" t="s">
        <v>407</v>
      </c>
      <c r="D205" s="17" t="n">
        <v>245</v>
      </c>
      <c r="E205" s="16"/>
      <c r="F205" s="16"/>
      <c r="G205" s="17" t="n">
        <v>28</v>
      </c>
      <c r="H205" s="17" t="n">
        <v>3</v>
      </c>
      <c r="I205" s="17" t="n">
        <v>4</v>
      </c>
      <c r="J205" s="17" t="n">
        <v>2</v>
      </c>
      <c r="K205" s="17" t="n">
        <v>8</v>
      </c>
      <c r="L205" s="17" t="n">
        <v>33</v>
      </c>
      <c r="M205" s="158" t="s">
        <v>125</v>
      </c>
      <c r="N205" s="158" t="s">
        <v>126</v>
      </c>
      <c r="O205" s="158" t="s">
        <v>127</v>
      </c>
      <c r="P205" s="158" t="n">
        <v>13</v>
      </c>
      <c r="Q205" s="158" t="s">
        <v>144</v>
      </c>
      <c r="R205" s="159" t="s">
        <v>672</v>
      </c>
      <c r="S205" s="136"/>
      <c r="T205" s="136"/>
      <c r="U205" s="138"/>
      <c r="V205" s="138"/>
      <c r="W205" s="139"/>
      <c r="X205" s="139"/>
      <c r="Y205" s="139"/>
      <c r="Z205" s="155" t="n">
        <v>43445</v>
      </c>
      <c r="AA205" s="215" t="n">
        <v>0.1875</v>
      </c>
      <c r="AB205" s="216" t="n">
        <v>1</v>
      </c>
      <c r="AC205" s="216" t="n">
        <v>1</v>
      </c>
      <c r="AD205" s="217"/>
      <c r="AE205" s="217"/>
      <c r="AF205" s="218"/>
      <c r="AG205" s="218"/>
      <c r="AH205" s="217" t="s">
        <v>718</v>
      </c>
      <c r="AI205" s="16"/>
      <c r="AK205" s="0" t="n">
        <v>0.145</v>
      </c>
      <c r="AL205" s="0" t="n">
        <v>0.275</v>
      </c>
      <c r="AM205" s="0" t="n">
        <v>0.2725</v>
      </c>
      <c r="AN205" s="0" t="n">
        <v>0.445</v>
      </c>
      <c r="AO205" s="0" t="n">
        <v>0.96</v>
      </c>
      <c r="AP205" s="0" t="n">
        <v>1.225</v>
      </c>
      <c r="AQ205" s="0" t="n">
        <v>1.795</v>
      </c>
      <c r="AR205" s="0" t="n">
        <v>2.065</v>
      </c>
      <c r="AS205" s="0" t="n">
        <v>2.705</v>
      </c>
      <c r="AT205" s="0" t="n">
        <v>3.235</v>
      </c>
      <c r="AW205" s="192" t="n">
        <f aca="false">IF(AV205&gt;0,AV205,IF(AU205&gt;0,AU205,IF(AT205&gt;0,AT205,IF(AS205&gt;0,AS205,IF(AR205&gt;0,AR205,IF(AQ205&gt;0,AQ205,IF(AP205&gt;0,AP205,IF(AO205&gt;0,AO205,IF(AN205&gt;0,AN205,IF(AM205&gt;0,AM205,IF(AL205&gt;0,AL205,IF(AK205&gt;0,AK205))))))))))))</f>
        <v>3.235</v>
      </c>
      <c r="AX205" s="219" t="n">
        <f aca="false">IF(AW205&gt;0,AW205*10/(BB205),"")</f>
        <v>1.60545905707196</v>
      </c>
      <c r="AZ205" s="220" t="n">
        <v>2</v>
      </c>
      <c r="BA205" s="192" t="n">
        <v>40.3</v>
      </c>
      <c r="BB205" s="192" t="n">
        <f aca="false">BA205/AZ205</f>
        <v>20.15</v>
      </c>
      <c r="BD205" s="0" t="str">
        <f aca="false">IF(BC205&gt;0,BC205/AZ205,"")</f>
        <v/>
      </c>
      <c r="BL205" s="16"/>
      <c r="BM205" s="136"/>
      <c r="BN205" s="221"/>
      <c r="BO205" s="221"/>
      <c r="BP205" s="221"/>
      <c r="BQ205" s="221"/>
      <c r="BR205" s="0" t="str">
        <f aca="false">IF(BQ205&gt;0,BQ205/BN205,"")</f>
        <v/>
      </c>
    </row>
    <row r="206" customFormat="false" ht="16" hidden="false" customHeight="false" outlineLevel="0" collapsed="false">
      <c r="A206" s="16" t="s">
        <v>408</v>
      </c>
      <c r="B206" s="16" t="str">
        <f aca="false">IF(OR(A206=A205,A206=A207),"same",".")</f>
        <v>.</v>
      </c>
      <c r="C206" s="17" t="s">
        <v>408</v>
      </c>
      <c r="D206" s="17" t="n">
        <v>246</v>
      </c>
      <c r="E206" s="16"/>
      <c r="F206" s="16"/>
      <c r="G206" s="17" t="n">
        <v>28</v>
      </c>
      <c r="H206" s="17" t="n">
        <v>5</v>
      </c>
      <c r="I206" s="17" t="n">
        <v>4</v>
      </c>
      <c r="J206" s="17" t="n">
        <v>2</v>
      </c>
      <c r="K206" s="17" t="n">
        <v>9</v>
      </c>
      <c r="L206" s="17" t="n">
        <v>32</v>
      </c>
      <c r="M206" s="158" t="s">
        <v>125</v>
      </c>
      <c r="N206" s="158" t="s">
        <v>126</v>
      </c>
      <c r="O206" s="158" t="s">
        <v>127</v>
      </c>
      <c r="P206" s="158" t="n">
        <v>13</v>
      </c>
      <c r="Q206" s="158" t="s">
        <v>144</v>
      </c>
      <c r="R206" s="159" t="s">
        <v>664</v>
      </c>
      <c r="S206" s="136"/>
      <c r="T206" s="136"/>
      <c r="U206" s="138"/>
      <c r="V206" s="138"/>
      <c r="W206" s="139"/>
      <c r="X206" s="139"/>
      <c r="Y206" s="139"/>
      <c r="Z206" s="155" t="n">
        <v>43445</v>
      </c>
      <c r="AA206" s="215" t="n">
        <v>0.602777777777778</v>
      </c>
      <c r="AB206" s="216" t="n">
        <v>1</v>
      </c>
      <c r="AC206" s="216" t="n">
        <v>1</v>
      </c>
      <c r="AD206" s="217"/>
      <c r="AE206" s="217"/>
      <c r="AF206" s="218" t="n">
        <v>37.3</v>
      </c>
      <c r="AG206" s="218"/>
      <c r="AH206" s="217" t="s">
        <v>719</v>
      </c>
      <c r="AI206" s="16"/>
      <c r="AK206" s="0" t="n">
        <v>0.14</v>
      </c>
      <c r="AL206" s="0" t="n">
        <v>0.22</v>
      </c>
      <c r="AM206" s="0" t="n">
        <v>0.2125</v>
      </c>
      <c r="AN206" s="0" t="n">
        <v>0.388571429</v>
      </c>
      <c r="AO206" s="0" t="n">
        <v>0.86</v>
      </c>
      <c r="AP206" s="0" t="n">
        <v>0.945</v>
      </c>
      <c r="AQ206" s="0" t="n">
        <v>1.355</v>
      </c>
      <c r="AR206" s="0" t="n">
        <v>1.785</v>
      </c>
      <c r="AS206" s="0" t="n">
        <v>1.72</v>
      </c>
      <c r="AT206" s="0" t="n">
        <v>2.62</v>
      </c>
      <c r="AW206" s="192" t="n">
        <f aca="false">IF(AV206&gt;0,AV206,IF(AU206&gt;0,AU206,IF(AT206&gt;0,AT206,IF(AS206&gt;0,AS206,IF(AR206&gt;0,AR206,IF(AQ206&gt;0,AQ206,IF(AP206&gt;0,AP206,IF(AO206&gt;0,AO206,IF(AN206&gt;0,AN206,IF(AM206&gt;0,AM206,IF(AL206&gt;0,AL206,IF(AK206&gt;0,AK206))))))))))))</f>
        <v>2.62</v>
      </c>
      <c r="AX206" s="219" t="n">
        <f aca="false">IF(AW206&gt;0,AW206*10/(BB206),"")</f>
        <v>1.54572271386431</v>
      </c>
      <c r="AZ206" s="220" t="n">
        <v>2</v>
      </c>
      <c r="BA206" s="192" t="n">
        <v>33.9</v>
      </c>
      <c r="BB206" s="192" t="n">
        <f aca="false">BA206/AZ206</f>
        <v>16.95</v>
      </c>
      <c r="BD206" s="0" t="str">
        <f aca="false">IF(BC206&gt;0,BC206/AZ206,"")</f>
        <v/>
      </c>
      <c r="BL206" s="16"/>
      <c r="BM206" s="136"/>
      <c r="BN206" s="221"/>
      <c r="BO206" s="221"/>
      <c r="BP206" s="221"/>
      <c r="BQ206" s="221"/>
      <c r="BR206" s="0" t="str">
        <f aca="false">IF(BQ206&gt;0,BQ206/BN206,"")</f>
        <v/>
      </c>
      <c r="BX206" s="2" t="s">
        <v>717</v>
      </c>
    </row>
    <row r="207" customFormat="false" ht="16" hidden="false" customHeight="false" outlineLevel="0" collapsed="false">
      <c r="A207" s="16" t="s">
        <v>415</v>
      </c>
      <c r="B207" s="16" t="str">
        <f aca="false">IF(OR(A207=A206,A207=A208),"same",".")</f>
        <v>.</v>
      </c>
      <c r="C207" s="17" t="s">
        <v>415</v>
      </c>
      <c r="D207" s="17" t="n">
        <v>252</v>
      </c>
      <c r="E207" s="16"/>
      <c r="F207" s="16"/>
      <c r="G207" s="17" t="n">
        <v>28</v>
      </c>
      <c r="H207" s="17" t="n">
        <v>17</v>
      </c>
      <c r="I207" s="17" t="n">
        <v>4</v>
      </c>
      <c r="J207" s="17" t="n">
        <v>2</v>
      </c>
      <c r="K207" s="17" t="n">
        <v>13</v>
      </c>
      <c r="L207" s="17" t="n">
        <v>32</v>
      </c>
      <c r="M207" s="158" t="s">
        <v>125</v>
      </c>
      <c r="N207" s="158" t="s">
        <v>131</v>
      </c>
      <c r="O207" s="158" t="s">
        <v>127</v>
      </c>
      <c r="P207" s="158" t="n">
        <v>13</v>
      </c>
      <c r="Q207" s="158" t="s">
        <v>144</v>
      </c>
      <c r="R207" s="159" t="s">
        <v>676</v>
      </c>
      <c r="S207" s="183" t="s">
        <v>416</v>
      </c>
      <c r="T207" s="178"/>
      <c r="U207" s="138"/>
      <c r="V207" s="138"/>
      <c r="W207" s="139"/>
      <c r="X207" s="139"/>
      <c r="Y207" s="139"/>
      <c r="Z207" s="155" t="n">
        <v>43445</v>
      </c>
      <c r="AA207" s="215" t="n">
        <v>0.934027777777778</v>
      </c>
      <c r="AB207" s="216" t="n">
        <v>1</v>
      </c>
      <c r="AC207" s="216" t="n">
        <v>1</v>
      </c>
      <c r="AD207" s="217"/>
      <c r="AE207" s="217"/>
      <c r="AF207" s="218" t="n">
        <v>29.7</v>
      </c>
      <c r="AG207" s="218" t="n">
        <v>-1.68</v>
      </c>
      <c r="AH207" s="217" t="s">
        <v>718</v>
      </c>
      <c r="AI207" s="16"/>
      <c r="AW207" s="192" t="n">
        <f aca="false">IF(AV207&gt;0,AV207,IF(AU207&gt;0,AU207,IF(AT207&gt;0,AT207,IF(AS207&gt;0,AS207,IF(AR207&gt;0,AR207,IF(AQ207&gt;0,AQ207,IF(AP207&gt;0,AP207,IF(AO207&gt;0,AO207,IF(AN207&gt;0,AN207,IF(AM207&gt;0,AM207,IF(AL207&gt;0,AL207,IF(AK207&gt;0,AK207))))))))))))</f>
        <v>0</v>
      </c>
      <c r="AX207" s="219"/>
      <c r="AZ207" s="220" t="n">
        <v>2</v>
      </c>
      <c r="BA207" s="192" t="n">
        <v>49.9</v>
      </c>
      <c r="BB207" s="192" t="n">
        <f aca="false">BA207/AZ207</f>
        <v>24.95</v>
      </c>
      <c r="BD207" s="0" t="str">
        <f aca="false">IF(BC207&gt;0,BC207/AZ207,"")</f>
        <v/>
      </c>
      <c r="BL207" s="16"/>
      <c r="BM207" s="136"/>
      <c r="BN207" s="221"/>
      <c r="BO207" s="221"/>
      <c r="BP207" s="221"/>
      <c r="BQ207" s="221"/>
      <c r="BR207" s="0" t="str">
        <f aca="false">IF(BQ207&gt;0,BQ207/BN207,"")</f>
        <v/>
      </c>
    </row>
    <row r="208" customFormat="false" ht="16" hidden="false" customHeight="false" outlineLevel="0" collapsed="false">
      <c r="A208" s="16" t="s">
        <v>425</v>
      </c>
      <c r="B208" s="16" t="str">
        <f aca="false">IF(OR(A208=A207,A208=A209),"same",".")</f>
        <v>.</v>
      </c>
      <c r="C208" s="17" t="s">
        <v>425</v>
      </c>
      <c r="D208" s="17" t="n">
        <v>261</v>
      </c>
      <c r="E208" s="16"/>
      <c r="F208" s="16"/>
      <c r="G208" s="17" t="n">
        <v>29</v>
      </c>
      <c r="H208" s="17" t="n">
        <v>17</v>
      </c>
      <c r="I208" s="17" t="n">
        <v>4</v>
      </c>
      <c r="J208" s="17" t="n">
        <v>2</v>
      </c>
      <c r="K208" s="17" t="n">
        <v>1</v>
      </c>
      <c r="L208" s="17" t="n">
        <v>32</v>
      </c>
      <c r="M208" s="158" t="s">
        <v>125</v>
      </c>
      <c r="N208" s="158" t="s">
        <v>126</v>
      </c>
      <c r="O208" s="158" t="s">
        <v>127</v>
      </c>
      <c r="P208" s="158" t="n">
        <v>13</v>
      </c>
      <c r="Q208" s="158" t="s">
        <v>144</v>
      </c>
      <c r="R208" s="159" t="s">
        <v>673</v>
      </c>
      <c r="S208" s="136"/>
      <c r="T208" s="136"/>
      <c r="U208" s="138"/>
      <c r="V208" s="138"/>
      <c r="W208" s="139"/>
      <c r="X208" s="139"/>
      <c r="Y208" s="139"/>
      <c r="Z208" s="155" t="n">
        <v>43445</v>
      </c>
      <c r="AA208" s="215" t="n">
        <v>0.773611111111111</v>
      </c>
      <c r="AB208" s="216" t="n">
        <v>1</v>
      </c>
      <c r="AC208" s="216" t="n">
        <v>1</v>
      </c>
      <c r="AD208" s="217"/>
      <c r="AE208" s="217"/>
      <c r="AF208" s="218" t="n">
        <v>33.2</v>
      </c>
      <c r="AG208" s="218"/>
      <c r="AH208" s="217" t="s">
        <v>719</v>
      </c>
      <c r="AI208" s="16"/>
      <c r="AK208" s="0" t="n">
        <v>0.13</v>
      </c>
      <c r="AL208" s="0" t="n">
        <v>0.2575</v>
      </c>
      <c r="AM208" s="0" t="n">
        <v>0.256666666666667</v>
      </c>
      <c r="AN208" s="0" t="n">
        <v>0.42</v>
      </c>
      <c r="AO208" s="0" t="n">
        <v>0.95</v>
      </c>
      <c r="AP208" s="0" t="n">
        <v>1.205</v>
      </c>
      <c r="AQ208" s="0" t="n">
        <v>1.54</v>
      </c>
      <c r="AR208" s="0" t="n">
        <v>1.99</v>
      </c>
      <c r="AS208" s="0" t="n">
        <v>2.62</v>
      </c>
      <c r="AT208" s="0" t="n">
        <v>3.105</v>
      </c>
      <c r="AW208" s="192" t="n">
        <f aca="false">IF(AV208&gt;0,AV208,IF(AU208&gt;0,AU208,IF(AT208&gt;0,AT208,IF(AS208&gt;0,AS208,IF(AR208&gt;0,AR208,IF(AQ208&gt;0,AQ208,IF(AP208&gt;0,AP208,IF(AO208&gt;0,AO208,IF(AN208&gt;0,AN208,IF(AM208&gt;0,AM208,IF(AL208&gt;0,AL208,IF(AK208&gt;0,AK208))))))))))))</f>
        <v>3.105</v>
      </c>
      <c r="AX208" s="219" t="n">
        <f aca="false">IF(AW208&gt;0,AW208*10/(BB208),"")</f>
        <v>1.80523255813954</v>
      </c>
      <c r="AZ208" s="220" t="n">
        <v>2</v>
      </c>
      <c r="BA208" s="220" t="n">
        <v>34.4</v>
      </c>
      <c r="BB208" s="192" t="n">
        <f aca="false">BA208/AZ208</f>
        <v>17.2</v>
      </c>
      <c r="BD208" s="0" t="str">
        <f aca="false">IF(BC208&gt;0,BC208/AZ208,"")</f>
        <v/>
      </c>
      <c r="BL208" s="16"/>
      <c r="BM208" s="136"/>
      <c r="BN208" s="221"/>
      <c r="BO208" s="221"/>
      <c r="BP208" s="221"/>
      <c r="BQ208" s="221"/>
      <c r="BR208" s="0" t="str">
        <f aca="false">IF(BQ208&gt;0,BQ208/BN208,"")</f>
        <v/>
      </c>
    </row>
    <row r="209" customFormat="false" ht="16" hidden="false" customHeight="false" outlineLevel="0" collapsed="false">
      <c r="A209" s="16" t="s">
        <v>427</v>
      </c>
      <c r="B209" s="16" t="str">
        <f aca="false">IF(OR(A209=A208,A209=A210),"same",".")</f>
        <v>.</v>
      </c>
      <c r="C209" s="17" t="s">
        <v>427</v>
      </c>
      <c r="D209" s="17" t="n">
        <v>263</v>
      </c>
      <c r="E209" s="16"/>
      <c r="F209" s="16"/>
      <c r="G209" s="17" t="n">
        <v>30</v>
      </c>
      <c r="H209" s="17" t="n">
        <v>3</v>
      </c>
      <c r="I209" s="17" t="n">
        <v>4</v>
      </c>
      <c r="J209" s="17" t="n">
        <v>2</v>
      </c>
      <c r="K209" s="17" t="n">
        <v>6</v>
      </c>
      <c r="L209" s="17" t="n">
        <v>27</v>
      </c>
      <c r="M209" s="158" t="s">
        <v>125</v>
      </c>
      <c r="N209" s="158" t="s">
        <v>126</v>
      </c>
      <c r="O209" s="158" t="s">
        <v>127</v>
      </c>
      <c r="P209" s="158" t="n">
        <v>13</v>
      </c>
      <c r="Q209" s="158" t="s">
        <v>144</v>
      </c>
      <c r="R209" s="159" t="s">
        <v>676</v>
      </c>
      <c r="S209" s="136"/>
      <c r="T209" s="136"/>
      <c r="U209" s="138"/>
      <c r="V209" s="138"/>
      <c r="W209" s="139"/>
      <c r="X209" s="139"/>
      <c r="Y209" s="139"/>
      <c r="Z209" s="155" t="n">
        <v>43445</v>
      </c>
      <c r="AA209" s="215" t="n">
        <v>0.936111111111111</v>
      </c>
      <c r="AB209" s="216" t="n">
        <v>1</v>
      </c>
      <c r="AC209" s="216" t="n">
        <v>1</v>
      </c>
      <c r="AD209" s="217"/>
      <c r="AE209" s="217"/>
      <c r="AF209" s="218" t="n">
        <v>36</v>
      </c>
      <c r="AG209" s="218" t="n">
        <v>-1.5</v>
      </c>
      <c r="AH209" s="217" t="s">
        <v>721</v>
      </c>
      <c r="AI209" s="16"/>
      <c r="AK209" s="0" t="n">
        <v>0.146666666666667</v>
      </c>
      <c r="AL209" s="0" t="n">
        <v>0.238</v>
      </c>
      <c r="AM209" s="0" t="n">
        <v>0.3075</v>
      </c>
      <c r="AN209" s="0" t="n">
        <v>0.38</v>
      </c>
      <c r="AO209" s="0" t="n">
        <v>0.865</v>
      </c>
      <c r="AP209" s="0" t="n">
        <v>1.135</v>
      </c>
      <c r="AQ209" s="0" t="n">
        <v>1.565</v>
      </c>
      <c r="AR209" s="0" t="n">
        <v>2.185</v>
      </c>
      <c r="AS209" s="0" t="n">
        <v>2.985</v>
      </c>
      <c r="AT209" s="0" t="n">
        <v>4.18</v>
      </c>
      <c r="AW209" s="192" t="n">
        <f aca="false">IF(AV209&gt;0,AV209,IF(AU209&gt;0,AU209,IF(AT209&gt;0,AT209,IF(AS209&gt;0,AS209,IF(AR209&gt;0,AR209,IF(AQ209&gt;0,AQ209,IF(AP209&gt;0,AP209,IF(AO209&gt;0,AO209,IF(AN209&gt;0,AN209,IF(AM209&gt;0,AM209,IF(AL209&gt;0,AL209,IF(AK209&gt;0,AK209))))))))))))</f>
        <v>4.18</v>
      </c>
      <c r="AX209" s="219" t="n">
        <f aca="false">IF(AW209&gt;0,AW209*10/(BB209),"")</f>
        <v>1.49019607843137</v>
      </c>
      <c r="AZ209" s="220" t="n">
        <v>2</v>
      </c>
      <c r="BA209" s="192" t="n">
        <v>56.1</v>
      </c>
      <c r="BB209" s="192" t="n">
        <f aca="false">BA209/AZ209</f>
        <v>28.05</v>
      </c>
      <c r="BD209" s="0" t="str">
        <f aca="false">IF(BC209&gt;0,BC209/AZ209,"")</f>
        <v/>
      </c>
      <c r="BL209" s="16"/>
      <c r="BM209" s="136"/>
      <c r="BN209" s="221"/>
      <c r="BO209" s="221"/>
      <c r="BP209" s="221"/>
      <c r="BQ209" s="221"/>
      <c r="BR209" s="0" t="str">
        <f aca="false">IF(BQ209&gt;0,BQ209/BN209,"")</f>
        <v/>
      </c>
    </row>
    <row r="210" customFormat="false" ht="16" hidden="false" customHeight="false" outlineLevel="0" collapsed="false">
      <c r="A210" s="160" t="s">
        <v>495</v>
      </c>
      <c r="B210" s="16" t="str">
        <f aca="false">IF(OR(A210=A209,A210=A211),"same",".")</f>
        <v>.</v>
      </c>
      <c r="C210" s="253" t="s">
        <v>454</v>
      </c>
      <c r="D210" s="253" t="n">
        <v>291</v>
      </c>
      <c r="E210" s="160" t="s">
        <v>665</v>
      </c>
      <c r="F210" s="160" t="s">
        <v>666</v>
      </c>
      <c r="G210" s="254" t="n">
        <v>33</v>
      </c>
      <c r="H210" s="254" t="n">
        <v>5</v>
      </c>
      <c r="I210" s="254" t="n">
        <v>5</v>
      </c>
      <c r="J210" s="254" t="n">
        <v>3</v>
      </c>
      <c r="K210" s="254" t="n">
        <v>5</v>
      </c>
      <c r="L210" s="254" t="n">
        <v>32</v>
      </c>
      <c r="M210" s="68" t="s">
        <v>125</v>
      </c>
      <c r="N210" s="68" t="s">
        <v>126</v>
      </c>
      <c r="O210" s="68" t="s">
        <v>127</v>
      </c>
      <c r="P210" s="68" t="n">
        <v>13</v>
      </c>
      <c r="Q210" s="68" t="s">
        <v>144</v>
      </c>
      <c r="R210" s="159" t="s">
        <v>676</v>
      </c>
      <c r="S210" s="152"/>
      <c r="T210" s="136" t="n">
        <v>1</v>
      </c>
      <c r="U210" s="228" t="s">
        <v>455</v>
      </c>
      <c r="V210" s="255"/>
      <c r="W210" s="256"/>
      <c r="X210" s="256"/>
      <c r="Y210" s="256"/>
      <c r="Z210" s="224" t="n">
        <v>43445</v>
      </c>
      <c r="AA210" s="225" t="n">
        <v>0.942361111111111</v>
      </c>
      <c r="AB210" s="226" t="n">
        <v>1</v>
      </c>
      <c r="AC210" s="226" t="n">
        <v>1</v>
      </c>
      <c r="AD210" s="217"/>
      <c r="AE210" s="217"/>
      <c r="AF210" s="252" t="n">
        <v>36.1</v>
      </c>
      <c r="AG210" s="252" t="n">
        <v>-2.8</v>
      </c>
      <c r="AH210" s="230" t="s">
        <v>722</v>
      </c>
      <c r="AI210" s="184"/>
      <c r="AL210" s="0" t="n">
        <v>0.11</v>
      </c>
      <c r="AM210" s="0" t="n">
        <v>0.12</v>
      </c>
      <c r="AN210" s="0" t="n">
        <v>0.36</v>
      </c>
      <c r="AO210" s="0" t="n">
        <v>0.355</v>
      </c>
      <c r="AP210" s="0" t="n">
        <v>0.415</v>
      </c>
      <c r="AQ210" s="0" t="n">
        <v>0.585</v>
      </c>
      <c r="AR210" s="0" t="n">
        <v>0.615</v>
      </c>
      <c r="AS210" s="0" t="n">
        <v>0.99</v>
      </c>
      <c r="AT210" s="0" t="n">
        <v>1.285</v>
      </c>
      <c r="AW210" s="192" t="n">
        <f aca="false">IF(AV210&gt;0,AV210,IF(AU210&gt;0,AU210,IF(AT210&gt;0,AT210,IF(AS210&gt;0,AS210,IF(AR210&gt;0,AR210,IF(AQ210&gt;0,AQ210,IF(AP210&gt;0,AP210,IF(AO210&gt;0,AO210,IF(AN210&gt;0,AN210,IF(AM210&gt;0,AM210,IF(AL210&gt;0,AL210,IF(AK210&gt;0,AK210))))))))))))</f>
        <v>1.285</v>
      </c>
      <c r="AX210" s="219" t="n">
        <f aca="false">IF(AW210&gt;0,AW210*10/(BB210),"")</f>
        <v>1.60625</v>
      </c>
      <c r="AZ210" s="220" t="n">
        <v>2</v>
      </c>
      <c r="BA210" s="227" t="n">
        <v>16</v>
      </c>
      <c r="BB210" s="192" t="n">
        <f aca="false">BA210/AZ210</f>
        <v>8</v>
      </c>
      <c r="BD210" s="0" t="str">
        <f aca="false">IF(BC210&gt;0,BC210/AZ210,"")</f>
        <v/>
      </c>
      <c r="BL210" s="16"/>
      <c r="BM210" s="257"/>
      <c r="BN210" s="258"/>
      <c r="BO210" s="258"/>
      <c r="BP210" s="258"/>
      <c r="BQ210" s="258"/>
      <c r="BR210" s="0" t="str">
        <f aca="false">IF(BQ210&gt;0,BQ210/BN210,"")</f>
        <v/>
      </c>
    </row>
    <row r="211" customFormat="false" ht="16" hidden="false" customHeight="false" outlineLevel="0" collapsed="false">
      <c r="A211" s="16" t="s">
        <v>460</v>
      </c>
      <c r="B211" s="16" t="str">
        <f aca="false">IF(OR(A211=A210,A211=A212),"same",".")</f>
        <v>.</v>
      </c>
      <c r="C211" s="17" t="s">
        <v>460</v>
      </c>
      <c r="D211" s="17" t="n">
        <v>295</v>
      </c>
      <c r="E211" s="16"/>
      <c r="F211" s="16"/>
      <c r="G211" s="17" t="n">
        <v>33</v>
      </c>
      <c r="H211" s="17" t="n">
        <v>13</v>
      </c>
      <c r="I211" s="17" t="n">
        <v>5</v>
      </c>
      <c r="J211" s="17" t="n">
        <v>3</v>
      </c>
      <c r="K211" s="17" t="n">
        <v>2</v>
      </c>
      <c r="L211" s="17" t="n">
        <v>33</v>
      </c>
      <c r="M211" s="158" t="s">
        <v>125</v>
      </c>
      <c r="N211" s="158" t="s">
        <v>131</v>
      </c>
      <c r="O211" s="158" t="s">
        <v>127</v>
      </c>
      <c r="P211" s="158" t="n">
        <v>13</v>
      </c>
      <c r="Q211" s="158" t="s">
        <v>144</v>
      </c>
      <c r="R211" s="159" t="s">
        <v>676</v>
      </c>
      <c r="S211" s="136"/>
      <c r="T211" s="136"/>
      <c r="U211" s="138"/>
      <c r="V211" s="138"/>
      <c r="W211" s="139"/>
      <c r="X211" s="139"/>
      <c r="Y211" s="139"/>
      <c r="Z211" s="155" t="n">
        <v>43445</v>
      </c>
      <c r="AA211" s="215" t="n">
        <v>0.938888888888889</v>
      </c>
      <c r="AB211" s="216" t="n">
        <v>1</v>
      </c>
      <c r="AC211" s="216" t="n">
        <v>1</v>
      </c>
      <c r="AD211" s="217"/>
      <c r="AE211" s="217"/>
      <c r="AF211" s="218" t="n">
        <v>31.3</v>
      </c>
      <c r="AG211" s="218" t="n">
        <v>-1.6</v>
      </c>
      <c r="AH211" s="217" t="s">
        <v>721</v>
      </c>
      <c r="AI211" s="16"/>
      <c r="AK211" s="0" t="n">
        <v>0.11</v>
      </c>
      <c r="AL211" s="0" t="n">
        <v>0.215</v>
      </c>
      <c r="AM211" s="0" t="n">
        <v>0.2225</v>
      </c>
      <c r="AN211" s="0" t="n">
        <v>0.3175</v>
      </c>
      <c r="AO211" s="0" t="n">
        <v>0.795</v>
      </c>
      <c r="AP211" s="0" t="n">
        <v>0.95</v>
      </c>
      <c r="AQ211" s="0" t="n">
        <v>1.245</v>
      </c>
      <c r="AR211" s="0" t="n">
        <v>1.6</v>
      </c>
      <c r="AS211" s="0" t="n">
        <v>1.69</v>
      </c>
      <c r="AT211" s="0" t="n">
        <v>2.84</v>
      </c>
      <c r="AW211" s="192" t="n">
        <f aca="false">IF(AV211&gt;0,AV211,IF(AU211&gt;0,AU211,IF(AT211&gt;0,AT211,IF(AS211&gt;0,AS211,IF(AR211&gt;0,AR211,IF(AQ211&gt;0,AQ211,IF(AP211&gt;0,AP211,IF(AO211&gt;0,AO211,IF(AN211&gt;0,AN211,IF(AM211&gt;0,AM211,IF(AL211&gt;0,AL211,IF(AK211&gt;0,AK211))))))))))))</f>
        <v>2.84</v>
      </c>
      <c r="AX211" s="219" t="n">
        <f aca="false">IF(AW211&gt;0,AW211*10/(BB211),"")</f>
        <v>1.83225806451613</v>
      </c>
      <c r="AZ211" s="220" t="n">
        <v>2</v>
      </c>
      <c r="BA211" s="192" t="n">
        <v>31</v>
      </c>
      <c r="BB211" s="192" t="n">
        <f aca="false">BA211/AZ211</f>
        <v>15.5</v>
      </c>
      <c r="BD211" s="0" t="str">
        <f aca="false">IF(BC211&gt;0,BC211/AZ211,"")</f>
        <v/>
      </c>
      <c r="BL211" s="16"/>
      <c r="BM211" s="136"/>
      <c r="BN211" s="221"/>
      <c r="BO211" s="221"/>
      <c r="BP211" s="221"/>
      <c r="BQ211" s="221"/>
      <c r="BR211" s="0" t="str">
        <f aca="false">IF(BQ211&gt;0,BQ211/BN211,"")</f>
        <v/>
      </c>
    </row>
    <row r="212" customFormat="false" ht="16" hidden="false" customHeight="false" outlineLevel="0" collapsed="false">
      <c r="A212" s="16" t="s">
        <v>462</v>
      </c>
      <c r="B212" s="16" t="str">
        <f aca="false">IF(OR(A212=A211,A212=A213),"same",".")</f>
        <v>.</v>
      </c>
      <c r="C212" s="17" t="s">
        <v>462</v>
      </c>
      <c r="D212" s="17" t="n">
        <v>297</v>
      </c>
      <c r="E212" s="16"/>
      <c r="F212" s="16"/>
      <c r="G212" s="17" t="n">
        <v>33</v>
      </c>
      <c r="H212" s="17" t="n">
        <v>17</v>
      </c>
      <c r="I212" s="17" t="n">
        <v>5</v>
      </c>
      <c r="J212" s="17" t="n">
        <v>3</v>
      </c>
      <c r="K212" s="17" t="n">
        <v>1</v>
      </c>
      <c r="L212" s="17" t="n">
        <v>32</v>
      </c>
      <c r="M212" s="158" t="s">
        <v>125</v>
      </c>
      <c r="N212" s="158" t="s">
        <v>126</v>
      </c>
      <c r="O212" s="158" t="s">
        <v>127</v>
      </c>
      <c r="P212" s="158" t="n">
        <v>13</v>
      </c>
      <c r="Q212" s="158" t="s">
        <v>144</v>
      </c>
      <c r="R212" s="159" t="s">
        <v>674</v>
      </c>
      <c r="S212" s="136"/>
      <c r="T212" s="136"/>
      <c r="U212" s="138"/>
      <c r="V212" s="138"/>
      <c r="W212" s="139"/>
      <c r="X212" s="139"/>
      <c r="Y212" s="139"/>
      <c r="Z212" s="155" t="n">
        <v>43445</v>
      </c>
      <c r="AA212" s="215" t="n">
        <v>0.402777777777778</v>
      </c>
      <c r="AB212" s="216" t="n">
        <v>1</v>
      </c>
      <c r="AC212" s="216" t="n">
        <v>1</v>
      </c>
      <c r="AD212" s="217"/>
      <c r="AE212" s="217"/>
      <c r="AF212" s="218" t="n">
        <v>32.6</v>
      </c>
      <c r="AG212" s="218"/>
      <c r="AH212" s="217" t="s">
        <v>718</v>
      </c>
      <c r="AI212" s="16"/>
      <c r="AK212" s="0" t="n">
        <v>0.1</v>
      </c>
      <c r="AL212" s="0" t="n">
        <v>0.225</v>
      </c>
      <c r="AM212" s="0" t="n">
        <v>0.2</v>
      </c>
      <c r="AN212" s="0" t="n">
        <v>0.313333333</v>
      </c>
      <c r="AO212" s="0" t="n">
        <v>0.65</v>
      </c>
      <c r="AP212" s="0" t="n">
        <v>0.835</v>
      </c>
      <c r="AQ212" s="0" t="n">
        <v>0.985</v>
      </c>
      <c r="AR212" s="0" t="n">
        <v>1.125</v>
      </c>
      <c r="AS212" s="0" t="n">
        <v>1.4</v>
      </c>
      <c r="AW212" s="192" t="n">
        <f aca="false">IF(AV212&gt;0,AV212,IF(AU212&gt;0,AU212,IF(AT212&gt;0,AT212,IF(AS212&gt;0,AS212,IF(AR212&gt;0,AR212,IF(AQ212&gt;0,AQ212,IF(AP212&gt;0,AP212,IF(AO212&gt;0,AO212,IF(AN212&gt;0,AN212,IF(AM212&gt;0,AM212,IF(AL212&gt;0,AL212,IF(AK212&gt;0,AK212))))))))))))</f>
        <v>1.4</v>
      </c>
      <c r="AX212" s="219" t="n">
        <f aca="false">IF(AW212&gt;0,AW212*10/(BB212),"")</f>
        <v>1.49732620320856</v>
      </c>
      <c r="AZ212" s="220" t="n">
        <v>2</v>
      </c>
      <c r="BA212" s="192" t="n">
        <v>18.7</v>
      </c>
      <c r="BB212" s="192" t="n">
        <f aca="false">BA212/AZ212</f>
        <v>9.35</v>
      </c>
      <c r="BD212" s="0" t="str">
        <f aca="false">IF(BC212&gt;0,BC212/AZ212,"")</f>
        <v/>
      </c>
      <c r="BL212" s="16"/>
      <c r="BM212" s="136"/>
      <c r="BN212" s="221"/>
      <c r="BO212" s="221"/>
      <c r="BP212" s="221"/>
      <c r="BQ212" s="221"/>
      <c r="BR212" s="0" t="str">
        <f aca="false">IF(BQ212&gt;0,BQ212/BN212,"")</f>
        <v/>
      </c>
      <c r="BX212" s="2" t="s">
        <v>717</v>
      </c>
    </row>
    <row r="213" customFormat="false" ht="16" hidden="false" customHeight="false" outlineLevel="0" collapsed="false">
      <c r="A213" s="16" t="s">
        <v>474</v>
      </c>
      <c r="B213" s="16" t="str">
        <f aca="false">IF(OR(A213=A212,A213=A214),"same",".")</f>
        <v>.</v>
      </c>
      <c r="C213" s="17" t="s">
        <v>474</v>
      </c>
      <c r="D213" s="17" t="n">
        <v>306</v>
      </c>
      <c r="E213" s="16"/>
      <c r="F213" s="16"/>
      <c r="G213" s="17" t="n">
        <v>34</v>
      </c>
      <c r="H213" s="17" t="n">
        <v>17</v>
      </c>
      <c r="I213" s="17" t="n">
        <v>5</v>
      </c>
      <c r="J213" s="17" t="n">
        <v>3</v>
      </c>
      <c r="K213" s="17" t="n">
        <v>1</v>
      </c>
      <c r="L213" s="17" t="n">
        <v>28</v>
      </c>
      <c r="M213" s="158" t="s">
        <v>125</v>
      </c>
      <c r="N213" s="158" t="s">
        <v>126</v>
      </c>
      <c r="O213" s="158" t="s">
        <v>127</v>
      </c>
      <c r="P213" s="158" t="n">
        <v>13</v>
      </c>
      <c r="Q213" s="158" t="s">
        <v>144</v>
      </c>
      <c r="R213" s="159" t="s">
        <v>672</v>
      </c>
      <c r="S213" s="136"/>
      <c r="T213" s="136"/>
      <c r="U213" s="138"/>
      <c r="V213" s="138"/>
      <c r="W213" s="139"/>
      <c r="X213" s="139"/>
      <c r="Y213" s="139"/>
      <c r="Z213" s="155" t="n">
        <v>43445</v>
      </c>
      <c r="AA213" s="215" t="n">
        <v>0.190277777777778</v>
      </c>
      <c r="AB213" s="216" t="n">
        <v>1</v>
      </c>
      <c r="AC213" s="216" t="n">
        <v>1</v>
      </c>
      <c r="AD213" s="217"/>
      <c r="AE213" s="217"/>
      <c r="AF213" s="218"/>
      <c r="AG213" s="218"/>
      <c r="AH213" s="217" t="s">
        <v>722</v>
      </c>
      <c r="AI213" s="16"/>
      <c r="AL213" s="0" t="n">
        <v>0.105</v>
      </c>
      <c r="AM213" s="0" t="n">
        <v>0.075</v>
      </c>
      <c r="AN213" s="0" t="n">
        <v>0.284</v>
      </c>
      <c r="AO213" s="0" t="n">
        <v>0.33</v>
      </c>
      <c r="AP213" s="0" t="n">
        <v>0.39</v>
      </c>
      <c r="AQ213" s="0" t="n">
        <v>0.52</v>
      </c>
      <c r="AR213" s="0" t="n">
        <v>0.645</v>
      </c>
      <c r="AS213" s="0" t="n">
        <v>0.87</v>
      </c>
      <c r="AT213" s="0" t="n">
        <v>1.09</v>
      </c>
      <c r="AW213" s="192" t="n">
        <f aca="false">IF(AV213&gt;0,AV213,IF(AU213&gt;0,AU213,IF(AT213&gt;0,AT213,IF(AS213&gt;0,AS213,IF(AR213&gt;0,AR213,IF(AQ213&gt;0,AQ213,IF(AP213&gt;0,AP213,IF(AO213&gt;0,AO213,IF(AN213&gt;0,AN213,IF(AM213&gt;0,AM213,IF(AL213&gt;0,AL213,IF(AK213&gt;0,AK213))))))))))))</f>
        <v>1.09</v>
      </c>
      <c r="AX213" s="219" t="n">
        <f aca="false">IF(AW213&gt;0,AW213*10/(BB213),"")</f>
        <v>1.68992248062016</v>
      </c>
      <c r="AZ213" s="220" t="n">
        <v>2</v>
      </c>
      <c r="BA213" s="192" t="n">
        <v>12.9</v>
      </c>
      <c r="BB213" s="192" t="n">
        <f aca="false">BA213/AZ213</f>
        <v>6.45</v>
      </c>
      <c r="BD213" s="0" t="str">
        <f aca="false">IF(BC213&gt;0,BC213/AZ213,"")</f>
        <v/>
      </c>
      <c r="BL213" s="16"/>
      <c r="BM213" s="136"/>
      <c r="BN213" s="221"/>
      <c r="BO213" s="221"/>
      <c r="BP213" s="221"/>
      <c r="BQ213" s="221"/>
      <c r="BR213" s="0" t="str">
        <f aca="false">IF(BQ213&gt;0,BQ213/BN213,"")</f>
        <v/>
      </c>
    </row>
    <row r="214" customFormat="false" ht="16" hidden="false" customHeight="false" outlineLevel="0" collapsed="false">
      <c r="A214" s="16" t="s">
        <v>494</v>
      </c>
      <c r="B214" s="16" t="str">
        <f aca="false">IF(OR(A214=A213,A214=A215),"same",".")</f>
        <v>.</v>
      </c>
      <c r="C214" s="17" t="s">
        <v>494</v>
      </c>
      <c r="D214" s="17" t="n">
        <v>325</v>
      </c>
      <c r="E214" s="16"/>
      <c r="F214" s="16"/>
      <c r="G214" s="17" t="n">
        <v>37</v>
      </c>
      <c r="H214" s="17" t="n">
        <v>1</v>
      </c>
      <c r="I214" s="17" t="n">
        <v>5</v>
      </c>
      <c r="J214" s="17" t="n">
        <v>3</v>
      </c>
      <c r="K214" s="17" t="n">
        <v>8</v>
      </c>
      <c r="L214" s="17" t="n">
        <v>19</v>
      </c>
      <c r="M214" s="158" t="s">
        <v>125</v>
      </c>
      <c r="N214" s="158" t="s">
        <v>131</v>
      </c>
      <c r="O214" s="158" t="s">
        <v>127</v>
      </c>
      <c r="P214" s="158" t="n">
        <v>13</v>
      </c>
      <c r="Q214" s="158" t="s">
        <v>144</v>
      </c>
      <c r="R214" s="159" t="s">
        <v>664</v>
      </c>
      <c r="S214" s="136"/>
      <c r="T214" s="136"/>
      <c r="U214" s="138"/>
      <c r="V214" s="138"/>
      <c r="W214" s="139"/>
      <c r="X214" s="139"/>
      <c r="Y214" s="139"/>
      <c r="Z214" s="155" t="n">
        <v>43445</v>
      </c>
      <c r="AA214" s="215" t="n">
        <v>0.607638888888889</v>
      </c>
      <c r="AB214" s="216" t="n">
        <v>1</v>
      </c>
      <c r="AC214" s="216" t="n">
        <v>1</v>
      </c>
      <c r="AD214" s="217"/>
      <c r="AE214" s="217"/>
      <c r="AF214" s="218" t="n">
        <v>38.3</v>
      </c>
      <c r="AG214" s="218"/>
      <c r="AH214" s="217" t="s">
        <v>719</v>
      </c>
      <c r="AI214" s="16"/>
      <c r="AK214" s="0" t="n">
        <v>0.14</v>
      </c>
      <c r="AL214" s="0" t="n">
        <v>0.2075</v>
      </c>
      <c r="AM214" s="0" t="n">
        <v>0.2325</v>
      </c>
      <c r="AN214" s="0" t="n">
        <v>0.53</v>
      </c>
      <c r="AO214" s="0" t="n">
        <v>0.9</v>
      </c>
      <c r="AP214" s="0" t="n">
        <v>1.29</v>
      </c>
      <c r="AQ214" s="0" t="n">
        <v>1.74</v>
      </c>
      <c r="AR214" s="0" t="n">
        <v>2.065</v>
      </c>
      <c r="AS214" s="0" t="n">
        <v>2.695</v>
      </c>
      <c r="AT214" s="0" t="n">
        <v>4.405</v>
      </c>
      <c r="AW214" s="192" t="n">
        <f aca="false">IF(AV214&gt;0,AV214,IF(AU214&gt;0,AU214,IF(AT214&gt;0,AT214,IF(AS214&gt;0,AS214,IF(AR214&gt;0,AR214,IF(AQ214&gt;0,AQ214,IF(AP214&gt;0,AP214,IF(AO214&gt;0,AO214,IF(AN214&gt;0,AN214,IF(AM214&gt;0,AM214,IF(AL214&gt;0,AL214,IF(AK214&gt;0,AK214))))))))))))</f>
        <v>4.405</v>
      </c>
      <c r="AX214" s="219" t="n">
        <f aca="false">IF(AW214&gt;0,AW214*10/(BB214),"")</f>
        <v>2.16461916461916</v>
      </c>
      <c r="AZ214" s="220" t="n">
        <v>2</v>
      </c>
      <c r="BA214" s="192" t="n">
        <v>40.7</v>
      </c>
      <c r="BB214" s="192" t="n">
        <f aca="false">BA214/AZ214</f>
        <v>20.35</v>
      </c>
      <c r="BD214" s="0" t="str">
        <f aca="false">IF(BC214&gt;0,BC214/AZ214,"")</f>
        <v/>
      </c>
      <c r="BL214" s="16"/>
      <c r="BM214" s="136"/>
      <c r="BN214" s="221"/>
      <c r="BO214" s="221"/>
      <c r="BP214" s="221"/>
      <c r="BQ214" s="221"/>
      <c r="BR214" s="0" t="str">
        <f aca="false">IF(BQ214&gt;0,BQ214/BN214,"")</f>
        <v/>
      </c>
      <c r="BX214" s="2" t="s">
        <v>717</v>
      </c>
    </row>
    <row r="215" customFormat="false" ht="16" hidden="false" customHeight="false" outlineLevel="0" collapsed="false">
      <c r="A215" s="160" t="s">
        <v>457</v>
      </c>
      <c r="B215" s="16" t="str">
        <f aca="false">IF(OR(A215=A214,A215=A216),"same",".")</f>
        <v>.</v>
      </c>
      <c r="C215" s="253" t="s">
        <v>458</v>
      </c>
      <c r="D215" s="253" t="n">
        <v>327</v>
      </c>
      <c r="E215" s="160" t="s">
        <v>665</v>
      </c>
      <c r="F215" s="160" t="s">
        <v>666</v>
      </c>
      <c r="G215" s="254" t="n">
        <v>37</v>
      </c>
      <c r="H215" s="254" t="n">
        <v>5</v>
      </c>
      <c r="I215" s="254" t="n">
        <v>5</v>
      </c>
      <c r="J215" s="254" t="n">
        <v>3</v>
      </c>
      <c r="K215" s="254" t="n">
        <v>9</v>
      </c>
      <c r="L215" s="254" t="n">
        <v>20</v>
      </c>
      <c r="M215" s="68" t="s">
        <v>125</v>
      </c>
      <c r="N215" s="68" t="s">
        <v>131</v>
      </c>
      <c r="O215" s="68" t="s">
        <v>127</v>
      </c>
      <c r="P215" s="68" t="n">
        <v>13</v>
      </c>
      <c r="Q215" s="68" t="s">
        <v>144</v>
      </c>
      <c r="R215" s="159" t="s">
        <v>673</v>
      </c>
      <c r="S215" s="152"/>
      <c r="T215" s="136" t="n">
        <v>1</v>
      </c>
      <c r="U215" s="228" t="s">
        <v>496</v>
      </c>
      <c r="V215" s="255"/>
      <c r="W215" s="256"/>
      <c r="X215" s="256"/>
      <c r="Y215" s="256"/>
      <c r="Z215" s="224" t="n">
        <v>43445</v>
      </c>
      <c r="AA215" s="225" t="n">
        <v>0.775694444444445</v>
      </c>
      <c r="AB215" s="226" t="n">
        <v>1</v>
      </c>
      <c r="AC215" s="226" t="n">
        <v>1</v>
      </c>
      <c r="AD215" s="217"/>
      <c r="AE215" s="217"/>
      <c r="AF215" s="252" t="n">
        <v>36.4</v>
      </c>
      <c r="AG215" s="252"/>
      <c r="AH215" s="230" t="s">
        <v>719</v>
      </c>
      <c r="AI215" s="16"/>
      <c r="AK215" s="0" t="n">
        <v>0.09</v>
      </c>
      <c r="AL215" s="0" t="n">
        <v>0.2</v>
      </c>
      <c r="AM215" s="0" t="n">
        <v>0.2</v>
      </c>
      <c r="AN215" s="0" t="n">
        <v>0.513333333333333</v>
      </c>
      <c r="AO215" s="0" t="n">
        <v>0.645</v>
      </c>
      <c r="AP215" s="0" t="n">
        <v>0.84</v>
      </c>
      <c r="AQ215" s="0" t="n">
        <v>1.23</v>
      </c>
      <c r="AR215" s="0" t="n">
        <v>1.585</v>
      </c>
      <c r="AS215" s="0" t="n">
        <v>2.015</v>
      </c>
      <c r="AT215" s="0" t="n">
        <v>2.855</v>
      </c>
      <c r="AW215" s="192" t="n">
        <f aca="false">IF(AV215&gt;0,AV215,IF(AU215&gt;0,AU215,IF(AT215&gt;0,AT215,IF(AS215&gt;0,AS215,IF(AR215&gt;0,AR215,IF(AQ215&gt;0,AQ215,IF(AP215&gt;0,AP215,IF(AO215&gt;0,AO215,IF(AN215&gt;0,AN215,IF(AM215&gt;0,AM215,IF(AL215&gt;0,AL215,IF(AK215&gt;0,AK215))))))))))))</f>
        <v>2.855</v>
      </c>
      <c r="AX215" s="219" t="n">
        <f aca="false">IF(AW215&gt;0,AW215*10/(BB215),"")</f>
        <v>1.77881619937695</v>
      </c>
      <c r="AZ215" s="220" t="n">
        <v>2</v>
      </c>
      <c r="BA215" s="227" t="n">
        <v>32.1</v>
      </c>
      <c r="BB215" s="192" t="n">
        <f aca="false">BA215/AZ215</f>
        <v>16.05</v>
      </c>
      <c r="BD215" s="0" t="str">
        <f aca="false">IF(BC215&gt;0,BC215/AZ215,"")</f>
        <v/>
      </c>
      <c r="BL215" s="16"/>
      <c r="BM215" s="257"/>
      <c r="BN215" s="258"/>
      <c r="BO215" s="258"/>
      <c r="BP215" s="258"/>
      <c r="BQ215" s="258"/>
      <c r="BR215" s="0" t="str">
        <f aca="false">IF(BQ215&gt;0,BQ215/BN215,"")</f>
        <v/>
      </c>
    </row>
    <row r="216" customFormat="false" ht="16" hidden="false" customHeight="false" outlineLevel="0" collapsed="false">
      <c r="A216" s="16" t="s">
        <v>498</v>
      </c>
      <c r="B216" s="16" t="str">
        <f aca="false">IF(OR(A216=A215,A216=A217),"same",".")</f>
        <v>.</v>
      </c>
      <c r="C216" s="17" t="s">
        <v>498</v>
      </c>
      <c r="D216" s="17" t="n">
        <v>329</v>
      </c>
      <c r="E216" s="16"/>
      <c r="F216" s="16"/>
      <c r="G216" s="17" t="n">
        <v>37</v>
      </c>
      <c r="H216" s="17" t="n">
        <v>9</v>
      </c>
      <c r="I216" s="17" t="n">
        <v>5</v>
      </c>
      <c r="J216" s="17" t="n">
        <v>3</v>
      </c>
      <c r="K216" s="17" t="n">
        <v>10</v>
      </c>
      <c r="L216" s="17" t="n">
        <v>21</v>
      </c>
      <c r="M216" s="158" t="s">
        <v>125</v>
      </c>
      <c r="N216" s="158" t="s">
        <v>131</v>
      </c>
      <c r="O216" s="158" t="s">
        <v>127</v>
      </c>
      <c r="P216" s="158" t="n">
        <v>13</v>
      </c>
      <c r="Q216" s="158" t="s">
        <v>144</v>
      </c>
      <c r="R216" s="159" t="s">
        <v>674</v>
      </c>
      <c r="S216" s="136"/>
      <c r="T216" s="136"/>
      <c r="U216" s="138"/>
      <c r="V216" s="138"/>
      <c r="W216" s="139"/>
      <c r="X216" s="139"/>
      <c r="Y216" s="139"/>
      <c r="Z216" s="155" t="n">
        <v>43445</v>
      </c>
      <c r="AA216" s="215" t="n">
        <v>0.405555555555555</v>
      </c>
      <c r="AB216" s="216" t="n">
        <v>1</v>
      </c>
      <c r="AC216" s="216" t="n">
        <v>1</v>
      </c>
      <c r="AD216" s="217"/>
      <c r="AE216" s="217"/>
      <c r="AF216" s="218" t="n">
        <v>37.1</v>
      </c>
      <c r="AG216" s="218"/>
      <c r="AH216" s="217" t="s">
        <v>718</v>
      </c>
      <c r="AI216" s="16"/>
      <c r="AK216" s="0" t="n">
        <v>0.14</v>
      </c>
      <c r="AL216" s="0" t="n">
        <v>0.225</v>
      </c>
      <c r="AM216" s="0" t="n">
        <v>0.251666666666667</v>
      </c>
      <c r="AN216" s="0" t="n">
        <v>0.421666666666667</v>
      </c>
      <c r="AO216" s="0" t="n">
        <v>0.995</v>
      </c>
      <c r="AP216" s="0" t="n">
        <v>1.295</v>
      </c>
      <c r="AQ216" s="0" t="n">
        <v>1.64</v>
      </c>
      <c r="AR216" s="0" t="n">
        <v>2.045</v>
      </c>
      <c r="AS216" s="0" t="n">
        <v>2.625</v>
      </c>
      <c r="AW216" s="192" t="n">
        <f aca="false">IF(AV216&gt;0,AV216,IF(AU216&gt;0,AU216,IF(AT216&gt;0,AT216,IF(AS216&gt;0,AS216,IF(AR216&gt;0,AR216,IF(AQ216&gt;0,AQ216,IF(AP216&gt;0,AP216,IF(AO216&gt;0,AO216,IF(AN216&gt;0,AN216,IF(AM216&gt;0,AM216,IF(AL216&gt;0,AL216,IF(AK216&gt;0,AK216))))))))))))</f>
        <v>2.625</v>
      </c>
      <c r="AX216" s="219" t="n">
        <f aca="false">IF(AW216&gt;0,AW216*10/(BB216),"")</f>
        <v>1.47058823529412</v>
      </c>
      <c r="AZ216" s="220" t="n">
        <v>2</v>
      </c>
      <c r="BA216" s="192" t="n">
        <v>35.7</v>
      </c>
      <c r="BB216" s="192" t="n">
        <f aca="false">BA216/AZ216</f>
        <v>17.85</v>
      </c>
      <c r="BD216" s="0" t="str">
        <f aca="false">IF(BC216&gt;0,BC216/AZ216,"")</f>
        <v/>
      </c>
      <c r="BL216" s="16"/>
      <c r="BM216" s="136"/>
      <c r="BN216" s="221"/>
      <c r="BO216" s="221"/>
      <c r="BP216" s="221"/>
      <c r="BQ216" s="221"/>
      <c r="BR216" s="0" t="str">
        <f aca="false">IF(BQ216&gt;0,BQ216/BN216,"")</f>
        <v/>
      </c>
      <c r="BX216" s="2" t="s">
        <v>717</v>
      </c>
    </row>
    <row r="217" customFormat="false" ht="16" hidden="false" customHeight="false" outlineLevel="0" collapsed="false">
      <c r="A217" s="160" t="s">
        <v>522</v>
      </c>
      <c r="B217" s="16" t="str">
        <f aca="false">IF(OR(A217=A216,A217=A218),"same",".")</f>
        <v>.</v>
      </c>
      <c r="C217" s="222" t="s">
        <v>501</v>
      </c>
      <c r="D217" s="222" t="n">
        <v>332</v>
      </c>
      <c r="E217" s="160" t="s">
        <v>665</v>
      </c>
      <c r="F217" s="160" t="s">
        <v>666</v>
      </c>
      <c r="G217" s="17" t="n">
        <v>37</v>
      </c>
      <c r="H217" s="17" t="n">
        <v>15</v>
      </c>
      <c r="I217" s="17" t="n">
        <v>5</v>
      </c>
      <c r="J217" s="17" t="n">
        <v>3</v>
      </c>
      <c r="K217" s="17" t="n">
        <v>12</v>
      </c>
      <c r="L217" s="17" t="n">
        <v>21</v>
      </c>
      <c r="M217" s="68" t="s">
        <v>125</v>
      </c>
      <c r="N217" s="68" t="s">
        <v>131</v>
      </c>
      <c r="O217" s="68" t="s">
        <v>127</v>
      </c>
      <c r="P217" s="68" t="n">
        <v>13</v>
      </c>
      <c r="Q217" s="68" t="s">
        <v>144</v>
      </c>
      <c r="R217" s="159" t="s">
        <v>672</v>
      </c>
      <c r="S217" s="16"/>
      <c r="T217" s="136" t="n">
        <v>1</v>
      </c>
      <c r="U217" s="228" t="s">
        <v>502</v>
      </c>
      <c r="V217" s="223"/>
      <c r="W217" s="223"/>
      <c r="X217" s="223"/>
      <c r="Y217" s="223"/>
      <c r="Z217" s="224" t="n">
        <v>43445</v>
      </c>
      <c r="AA217" s="225" t="n">
        <v>0.192708333333333</v>
      </c>
      <c r="AB217" s="216"/>
      <c r="AC217" s="216"/>
      <c r="AD217" s="217"/>
      <c r="AE217" s="217"/>
      <c r="AF217" s="218"/>
      <c r="AG217" s="218"/>
      <c r="AH217" s="230" t="s">
        <v>722</v>
      </c>
      <c r="AI217" s="16"/>
      <c r="AK217" s="0" t="n">
        <v>0.115</v>
      </c>
      <c r="AL217" s="0" t="n">
        <v>0.203333333333333</v>
      </c>
      <c r="AM217" s="0" t="n">
        <v>0.28</v>
      </c>
      <c r="AN217" s="0" t="n">
        <v>0.511111111111111</v>
      </c>
      <c r="AO217" s="0" t="n">
        <v>0.855</v>
      </c>
      <c r="AP217" s="0" t="n">
        <v>1.135</v>
      </c>
      <c r="AQ217" s="0" t="n">
        <v>1.415</v>
      </c>
      <c r="AR217" s="0" t="n">
        <v>1.945</v>
      </c>
      <c r="AS217" s="0" t="n">
        <v>2.215</v>
      </c>
      <c r="AT217" s="0" t="n">
        <v>2.865</v>
      </c>
      <c r="AW217" s="192" t="n">
        <f aca="false">IF(AV217&gt;0,AV217,IF(AU217&gt;0,AU217,IF(AT217&gt;0,AT217,IF(AS217&gt;0,AS217,IF(AR217&gt;0,AR217,IF(AQ217&gt;0,AQ217,IF(AP217&gt;0,AP217,IF(AO217&gt;0,AO217,IF(AN217&gt;0,AN217,IF(AM217&gt;0,AM217,IF(AL217&gt;0,AL217,IF(AK217&gt;0,AK217))))))))))))</f>
        <v>2.865</v>
      </c>
      <c r="AX217" s="219" t="n">
        <f aca="false">IF(AW217&gt;0,AW217*10/(BB217),"")</f>
        <v>1.58725761772853</v>
      </c>
      <c r="AZ217" s="220" t="n">
        <v>2</v>
      </c>
      <c r="BA217" s="227" t="n">
        <v>36.1</v>
      </c>
      <c r="BB217" s="192" t="n">
        <f aca="false">BA217/AZ217</f>
        <v>18.05</v>
      </c>
      <c r="BD217" s="0" t="str">
        <f aca="false">IF(BC217&gt;0,BC217/AZ217,"")</f>
        <v/>
      </c>
      <c r="BL217" s="16"/>
      <c r="BM217" s="259"/>
      <c r="BN217" s="260"/>
      <c r="BO217" s="260"/>
      <c r="BP217" s="260"/>
      <c r="BQ217" s="260"/>
      <c r="BR217" s="0" t="str">
        <f aca="false">IF(BQ217&gt;0,BQ217/BN217,"")</f>
        <v/>
      </c>
    </row>
    <row r="218" customFormat="false" ht="16" hidden="false" customHeight="false" outlineLevel="0" collapsed="false">
      <c r="A218" s="16" t="s">
        <v>509</v>
      </c>
      <c r="B218" s="16" t="str">
        <f aca="false">IF(OR(A218=A217,A218=A219),"same",".")</f>
        <v>.</v>
      </c>
      <c r="C218" s="17" t="s">
        <v>509</v>
      </c>
      <c r="D218" s="17" t="n">
        <v>339</v>
      </c>
      <c r="E218" s="16"/>
      <c r="F218" s="16"/>
      <c r="G218" s="17" t="n">
        <v>38</v>
      </c>
      <c r="H218" s="17" t="n">
        <v>11</v>
      </c>
      <c r="I218" s="17" t="n">
        <v>5</v>
      </c>
      <c r="J218" s="17" t="n">
        <v>3</v>
      </c>
      <c r="K218" s="17" t="n">
        <v>11</v>
      </c>
      <c r="L218" s="17" t="n">
        <v>24</v>
      </c>
      <c r="M218" s="158" t="s">
        <v>125</v>
      </c>
      <c r="N218" s="158" t="s">
        <v>126</v>
      </c>
      <c r="O218" s="158" t="s">
        <v>127</v>
      </c>
      <c r="P218" s="158" t="n">
        <v>13</v>
      </c>
      <c r="Q218" s="158" t="s">
        <v>144</v>
      </c>
      <c r="R218" s="159" t="s">
        <v>673</v>
      </c>
      <c r="S218" s="136"/>
      <c r="T218" s="136"/>
      <c r="U218" s="138"/>
      <c r="V218" s="138"/>
      <c r="W218" s="139"/>
      <c r="X218" s="139"/>
      <c r="Y218" s="139"/>
      <c r="Z218" s="155" t="n">
        <v>43445</v>
      </c>
      <c r="AA218" s="215" t="n">
        <v>0.779166666666667</v>
      </c>
      <c r="AB218" s="216" t="n">
        <v>1</v>
      </c>
      <c r="AC218" s="216" t="n">
        <v>1</v>
      </c>
      <c r="AD218" s="217"/>
      <c r="AE218" s="217"/>
      <c r="AF218" s="218" t="n">
        <v>38.7</v>
      </c>
      <c r="AG218" s="218"/>
      <c r="AH218" s="217" t="s">
        <v>719</v>
      </c>
      <c r="AI218" s="16"/>
      <c r="AK218" s="0" t="n">
        <v>0.08</v>
      </c>
      <c r="AL218" s="0" t="n">
        <v>0.225</v>
      </c>
      <c r="AM218" s="0" t="n">
        <v>0.24</v>
      </c>
      <c r="AN218" s="0" t="n">
        <v>0.633333333333333</v>
      </c>
      <c r="AO218" s="0" t="n">
        <v>0.735</v>
      </c>
      <c r="AP218" s="0" t="n">
        <v>0.86</v>
      </c>
      <c r="AQ218" s="0" t="n">
        <v>1.18</v>
      </c>
      <c r="AR218" s="0" t="n">
        <v>1.42</v>
      </c>
      <c r="AS218" s="0" t="n">
        <v>1.68</v>
      </c>
      <c r="AT218" s="0" t="n">
        <v>2.32</v>
      </c>
      <c r="AW218" s="192" t="n">
        <f aca="false">IF(AV218&gt;0,AV218,IF(AU218&gt;0,AU218,IF(AT218&gt;0,AT218,IF(AS218&gt;0,AS218,IF(AR218&gt;0,AR218,IF(AQ218&gt;0,AQ218,IF(AP218&gt;0,AP218,IF(AO218&gt;0,AO218,IF(AN218&gt;0,AN218,IF(AM218&gt;0,AM218,IF(AL218&gt;0,AL218,IF(AK218&gt;0,AK218))))))))))))</f>
        <v>2.32</v>
      </c>
      <c r="AX218" s="219" t="n">
        <f aca="false">IF(AW218&gt;0,AW218*10/(BB218),"")</f>
        <v>1.61672473867596</v>
      </c>
      <c r="AZ218" s="220" t="n">
        <v>2</v>
      </c>
      <c r="BA218" s="192" t="n">
        <v>28.7</v>
      </c>
      <c r="BB218" s="192" t="n">
        <f aca="false">BA218/AZ218</f>
        <v>14.35</v>
      </c>
      <c r="BD218" s="0" t="str">
        <f aca="false">IF(BC218&gt;0,BC218/AZ218,"")</f>
        <v/>
      </c>
      <c r="BL218" s="16"/>
      <c r="BM218" s="136"/>
      <c r="BN218" s="221"/>
      <c r="BO218" s="221"/>
      <c r="BP218" s="221"/>
      <c r="BQ218" s="221"/>
      <c r="BR218" s="0" t="str">
        <f aca="false">IF(BQ218&gt;0,BQ218/BN218,"")</f>
        <v/>
      </c>
    </row>
    <row r="219" customFormat="false" ht="16" hidden="false" customHeight="false" outlineLevel="0" collapsed="false">
      <c r="A219" s="160" t="s">
        <v>480</v>
      </c>
      <c r="B219" s="16" t="str">
        <f aca="false">IF(OR(A219=A218,A219=A220),"same",".")</f>
        <v>.</v>
      </c>
      <c r="C219" s="222" t="s">
        <v>481</v>
      </c>
      <c r="D219" s="222" t="n">
        <v>340</v>
      </c>
      <c r="E219" s="160" t="s">
        <v>665</v>
      </c>
      <c r="F219" s="160" t="s">
        <v>666</v>
      </c>
      <c r="G219" s="17" t="n">
        <v>38</v>
      </c>
      <c r="H219" s="17" t="n">
        <v>13</v>
      </c>
      <c r="I219" s="17" t="n">
        <v>5</v>
      </c>
      <c r="J219" s="17" t="n">
        <v>3</v>
      </c>
      <c r="K219" s="17" t="n">
        <v>12</v>
      </c>
      <c r="L219" s="17" t="n">
        <v>23</v>
      </c>
      <c r="M219" s="68" t="s">
        <v>125</v>
      </c>
      <c r="N219" s="68" t="s">
        <v>126</v>
      </c>
      <c r="O219" s="68" t="s">
        <v>127</v>
      </c>
      <c r="P219" s="68" t="n">
        <v>13</v>
      </c>
      <c r="Q219" s="68" t="s">
        <v>144</v>
      </c>
      <c r="R219" s="159" t="s">
        <v>664</v>
      </c>
      <c r="S219" s="136"/>
      <c r="T219" s="136" t="n">
        <v>1</v>
      </c>
      <c r="U219" s="228" t="s">
        <v>510</v>
      </c>
      <c r="V219" s="223"/>
      <c r="W219" s="223"/>
      <c r="X219" s="223"/>
      <c r="Y219" s="223"/>
      <c r="Z219" s="224" t="n">
        <v>43445</v>
      </c>
      <c r="AA219" s="225" t="n">
        <v>0.605555555555555</v>
      </c>
      <c r="AB219" s="226" t="n">
        <v>1</v>
      </c>
      <c r="AC219" s="226" t="n">
        <v>1</v>
      </c>
      <c r="AD219" s="217"/>
      <c r="AE219" s="217"/>
      <c r="AF219" s="252" t="n">
        <v>33.6</v>
      </c>
      <c r="AG219" s="252"/>
      <c r="AH219" s="230" t="s">
        <v>719</v>
      </c>
      <c r="AI219" s="16"/>
      <c r="AK219" s="0" t="n">
        <v>0.06</v>
      </c>
      <c r="AL219" s="0" t="n">
        <v>0.253333333333333</v>
      </c>
      <c r="AM219" s="0" t="n">
        <v>0.25</v>
      </c>
      <c r="AN219" s="0" t="n">
        <v>0.52</v>
      </c>
      <c r="AO219" s="0" t="n">
        <v>0.815</v>
      </c>
      <c r="AP219" s="0" t="n">
        <v>0.925</v>
      </c>
      <c r="AQ219" s="0" t="n">
        <v>1.37</v>
      </c>
      <c r="AR219" s="0" t="n">
        <v>1.87</v>
      </c>
      <c r="AS219" s="0" t="n">
        <v>2.335</v>
      </c>
      <c r="AT219" s="0" t="n">
        <v>3.125</v>
      </c>
      <c r="AW219" s="192" t="n">
        <f aca="false">IF(AV219&gt;0,AV219,IF(AU219&gt;0,AU219,IF(AT219&gt;0,AT219,IF(AS219&gt;0,AS219,IF(AR219&gt;0,AR219,IF(AQ219&gt;0,AQ219,IF(AP219&gt;0,AP219,IF(AO219&gt;0,AO219,IF(AN219&gt;0,AN219,IF(AM219&gt;0,AM219,IF(AL219&gt;0,AL219,IF(AK219&gt;0,AK219))))))))))))</f>
        <v>3.125</v>
      </c>
      <c r="AX219" s="219" t="n">
        <f aca="false">IF(AW219&gt;0,AW219*10/(BB219),"")</f>
        <v>1.80115273775216</v>
      </c>
      <c r="AZ219" s="220" t="n">
        <v>2</v>
      </c>
      <c r="BA219" s="227" t="n">
        <v>34.7</v>
      </c>
      <c r="BB219" s="192" t="n">
        <f aca="false">BA219/AZ219</f>
        <v>17.35</v>
      </c>
      <c r="BD219" s="0" t="str">
        <f aca="false">IF(BC219&gt;0,BC219/AZ219,"")</f>
        <v/>
      </c>
      <c r="BL219" s="16"/>
      <c r="BM219" s="136"/>
      <c r="BN219" s="221"/>
      <c r="BO219" s="221"/>
      <c r="BP219" s="221"/>
      <c r="BQ219" s="221"/>
      <c r="BR219" s="0" t="str">
        <f aca="false">IF(BQ219&gt;0,BQ219/BN219,"")</f>
        <v/>
      </c>
    </row>
    <row r="220" customFormat="false" ht="16" hidden="false" customHeight="false" outlineLevel="0" collapsed="false">
      <c r="A220" s="16" t="s">
        <v>539</v>
      </c>
      <c r="B220" s="16" t="str">
        <f aca="false">IF(OR(A220=A219,A220=A221),"same",".")</f>
        <v>.</v>
      </c>
      <c r="C220" s="17" t="s">
        <v>539</v>
      </c>
      <c r="D220" s="17" t="n">
        <v>369</v>
      </c>
      <c r="E220" s="16"/>
      <c r="F220" s="16"/>
      <c r="G220" s="17" t="n">
        <v>41</v>
      </c>
      <c r="H220" s="17" t="n">
        <v>17</v>
      </c>
      <c r="I220" s="17" t="n">
        <v>6</v>
      </c>
      <c r="J220" s="17" t="n">
        <v>3</v>
      </c>
      <c r="K220" s="17" t="n">
        <v>1</v>
      </c>
      <c r="L220" s="17" t="n">
        <v>14</v>
      </c>
      <c r="M220" s="158" t="s">
        <v>125</v>
      </c>
      <c r="N220" s="158" t="s">
        <v>126</v>
      </c>
      <c r="O220" s="158" t="s">
        <v>127</v>
      </c>
      <c r="P220" s="158" t="n">
        <v>13</v>
      </c>
      <c r="Q220" s="158" t="s">
        <v>144</v>
      </c>
      <c r="R220" s="159" t="s">
        <v>676</v>
      </c>
      <c r="S220" s="221"/>
      <c r="T220" s="136"/>
      <c r="U220" s="138"/>
      <c r="V220" s="138"/>
      <c r="W220" s="139"/>
      <c r="X220" s="139"/>
      <c r="Y220" s="139"/>
      <c r="Z220" s="248" t="n">
        <v>43445</v>
      </c>
      <c r="AA220" s="232" t="n">
        <v>0.944444444444444</v>
      </c>
      <c r="AB220" s="233" t="n">
        <v>1</v>
      </c>
      <c r="AC220" s="233" t="n">
        <v>1</v>
      </c>
      <c r="AD220" s="217"/>
      <c r="AE220" s="217"/>
      <c r="AF220" s="218" t="n">
        <v>36.2</v>
      </c>
      <c r="AG220" s="218" t="n">
        <v>-2.3</v>
      </c>
      <c r="AH220" s="217" t="s">
        <v>718</v>
      </c>
      <c r="AI220" s="16"/>
      <c r="AK220" s="0" t="n">
        <v>0.1</v>
      </c>
      <c r="AL220" s="0" t="n">
        <v>0.19</v>
      </c>
      <c r="AM220" s="0" t="n">
        <v>0.265</v>
      </c>
      <c r="AN220" s="0" t="n">
        <v>0.335</v>
      </c>
      <c r="AO220" s="0" t="n">
        <v>0.605</v>
      </c>
      <c r="AP220" s="0" t="n">
        <v>0.82</v>
      </c>
      <c r="AQ220" s="0" t="n">
        <v>1.135</v>
      </c>
      <c r="AR220" s="0" t="n">
        <v>1.425</v>
      </c>
      <c r="AS220" s="0" t="n">
        <v>1.695</v>
      </c>
      <c r="AT220" s="0" t="n">
        <v>2.065</v>
      </c>
      <c r="AW220" s="192" t="n">
        <f aca="false">IF(AV220&gt;0,AV220,IF(AU220&gt;0,AU220,IF(AT220&gt;0,AT220,IF(AS220&gt;0,AS220,IF(AR220&gt;0,AR220,IF(AQ220&gt;0,AQ220,IF(AP220&gt;0,AP220,IF(AO220&gt;0,AO220,IF(AN220&gt;0,AN220,IF(AM220&gt;0,AM220,IF(AL220&gt;0,AL220,IF(AK220&gt;0,AK220))))))))))))</f>
        <v>2.065</v>
      </c>
      <c r="AX220" s="219" t="n">
        <f aca="false">IF(AW220&gt;0,AW220*10/(BB220),"")</f>
        <v>1.64541832669323</v>
      </c>
      <c r="AZ220" s="220" t="n">
        <v>2</v>
      </c>
      <c r="BA220" s="192" t="n">
        <v>25.1</v>
      </c>
      <c r="BB220" s="192" t="n">
        <f aca="false">BA220/AZ220</f>
        <v>12.55</v>
      </c>
      <c r="BD220" s="0" t="str">
        <f aca="false">IF(BC220&gt;0,BC220/AZ220,"")</f>
        <v/>
      </c>
      <c r="BL220" s="16"/>
      <c r="BM220" s="136"/>
      <c r="BN220" s="221"/>
      <c r="BO220" s="221"/>
      <c r="BP220" s="221"/>
      <c r="BQ220" s="221"/>
      <c r="BR220" s="0" t="str">
        <f aca="false">IF(BQ220&gt;0,BQ220/BN220,"")</f>
        <v/>
      </c>
    </row>
    <row r="221" customFormat="false" ht="16" hidden="false" customHeight="false" outlineLevel="0" collapsed="false">
      <c r="A221" s="16" t="s">
        <v>541</v>
      </c>
      <c r="B221" s="16" t="str">
        <f aca="false">IF(OR(A221=A220,A221=A222),"same",".")</f>
        <v>.</v>
      </c>
      <c r="C221" s="17" t="s">
        <v>541</v>
      </c>
      <c r="D221" s="17" t="n">
        <v>371</v>
      </c>
      <c r="E221" s="16"/>
      <c r="F221" s="16"/>
      <c r="G221" s="17" t="n">
        <v>42</v>
      </c>
      <c r="H221" s="17" t="n">
        <v>3</v>
      </c>
      <c r="I221" s="17" t="n">
        <v>6</v>
      </c>
      <c r="J221" s="17" t="n">
        <v>3</v>
      </c>
      <c r="K221" s="17" t="n">
        <v>6</v>
      </c>
      <c r="L221" s="17" t="n">
        <v>9</v>
      </c>
      <c r="M221" s="158" t="s">
        <v>125</v>
      </c>
      <c r="N221" s="158" t="s">
        <v>131</v>
      </c>
      <c r="O221" s="158" t="s">
        <v>127</v>
      </c>
      <c r="P221" s="158" t="n">
        <v>13</v>
      </c>
      <c r="Q221" s="158" t="s">
        <v>144</v>
      </c>
      <c r="R221" s="159" t="s">
        <v>673</v>
      </c>
      <c r="S221" s="136"/>
      <c r="T221" s="136"/>
      <c r="U221" s="138"/>
      <c r="V221" s="138"/>
      <c r="W221" s="139"/>
      <c r="X221" s="139"/>
      <c r="Y221" s="139"/>
      <c r="Z221" s="155" t="n">
        <v>43445</v>
      </c>
      <c r="AA221" s="215" t="n">
        <v>0.780555555555556</v>
      </c>
      <c r="AB221" s="216" t="n">
        <v>1</v>
      </c>
      <c r="AC221" s="216" t="n">
        <v>1</v>
      </c>
      <c r="AD221" s="217"/>
      <c r="AE221" s="217"/>
      <c r="AF221" s="218" t="n">
        <v>38.9</v>
      </c>
      <c r="AG221" s="218"/>
      <c r="AH221" s="217" t="s">
        <v>719</v>
      </c>
      <c r="AI221" s="16"/>
      <c r="AK221" s="0" t="n">
        <v>0.06</v>
      </c>
      <c r="AL221" s="0" t="n">
        <v>0.165</v>
      </c>
      <c r="AM221" s="0" t="n">
        <v>0.18</v>
      </c>
      <c r="AN221" s="0" t="n">
        <v>0.268888888888889</v>
      </c>
      <c r="AO221" s="0" t="n">
        <v>0.69</v>
      </c>
      <c r="AP221" s="0" t="n">
        <v>0.925</v>
      </c>
      <c r="AQ221" s="0" t="n">
        <v>1.195</v>
      </c>
      <c r="AR221" s="0" t="n">
        <v>1.295</v>
      </c>
      <c r="AS221" s="0" t="n">
        <v>2.26</v>
      </c>
      <c r="AT221" s="0" t="n">
        <v>2.89</v>
      </c>
      <c r="AW221" s="192" t="n">
        <f aca="false">IF(AV221&gt;0,AV221,IF(AU221&gt;0,AU221,IF(AT221&gt;0,AT221,IF(AS221&gt;0,AS221,IF(AR221&gt;0,AR221,IF(AQ221&gt;0,AQ221,IF(AP221&gt;0,AP221,IF(AO221&gt;0,AO221,IF(AN221&gt;0,AN221,IF(AM221&gt;0,AM221,IF(AL221&gt;0,AL221,IF(AK221&gt;0,AK221))))))))))))</f>
        <v>2.89</v>
      </c>
      <c r="AX221" s="219" t="n">
        <f aca="false">IF(AW221&gt;0,AW221*10/(BB221),"")</f>
        <v>1.15139442231076</v>
      </c>
      <c r="AZ221" s="220" t="n">
        <v>2</v>
      </c>
      <c r="BA221" s="192" t="n">
        <v>50.2</v>
      </c>
      <c r="BB221" s="192" t="n">
        <f aca="false">BA221/AZ221</f>
        <v>25.1</v>
      </c>
      <c r="BD221" s="0" t="str">
        <f aca="false">IF(BC221&gt;0,BC221/AZ221,"")</f>
        <v/>
      </c>
      <c r="BL221" s="16"/>
      <c r="BM221" s="136"/>
      <c r="BN221" s="221"/>
      <c r="BO221" s="221"/>
      <c r="BP221" s="221"/>
      <c r="BQ221" s="221"/>
      <c r="BR221" s="0" t="str">
        <f aca="false">IF(BQ221&gt;0,BQ221/BN221,"")</f>
        <v/>
      </c>
    </row>
    <row r="222" customFormat="false" ht="16" hidden="false" customHeight="false" outlineLevel="0" collapsed="false">
      <c r="A222" s="16" t="s">
        <v>542</v>
      </c>
      <c r="B222" s="16" t="str">
        <f aca="false">IF(OR(A222=A221,A222=A223),"same",".")</f>
        <v>.</v>
      </c>
      <c r="C222" s="17" t="s">
        <v>542</v>
      </c>
      <c r="D222" s="17" t="n">
        <v>372</v>
      </c>
      <c r="E222" s="16"/>
      <c r="F222" s="16"/>
      <c r="G222" s="17" t="n">
        <v>42</v>
      </c>
      <c r="H222" s="17" t="n">
        <v>5</v>
      </c>
      <c r="I222" s="17" t="n">
        <v>6</v>
      </c>
      <c r="J222" s="17" t="n">
        <v>3</v>
      </c>
      <c r="K222" s="17" t="n">
        <v>5</v>
      </c>
      <c r="L222" s="17" t="n">
        <v>10</v>
      </c>
      <c r="M222" s="158" t="s">
        <v>125</v>
      </c>
      <c r="N222" s="158" t="s">
        <v>126</v>
      </c>
      <c r="O222" s="158" t="s">
        <v>127</v>
      </c>
      <c r="P222" s="158" t="n">
        <v>13</v>
      </c>
      <c r="Q222" s="158" t="s">
        <v>144</v>
      </c>
      <c r="R222" s="159" t="s">
        <v>664</v>
      </c>
      <c r="S222" s="136"/>
      <c r="T222" s="136"/>
      <c r="U222" s="138"/>
      <c r="V222" s="138"/>
      <c r="W222" s="139"/>
      <c r="X222" s="139"/>
      <c r="Y222" s="139"/>
      <c r="Z222" s="155" t="n">
        <v>43445</v>
      </c>
      <c r="AA222" s="215" t="n">
        <v>0.610416666666667</v>
      </c>
      <c r="AB222" s="216" t="n">
        <v>1</v>
      </c>
      <c r="AC222" s="216" t="n">
        <v>1</v>
      </c>
      <c r="AD222" s="217"/>
      <c r="AE222" s="217"/>
      <c r="AF222" s="218" t="n">
        <v>39.2</v>
      </c>
      <c r="AG222" s="218"/>
      <c r="AH222" s="217" t="s">
        <v>719</v>
      </c>
      <c r="AI222" s="16"/>
      <c r="AK222" s="0" t="n">
        <v>0.11</v>
      </c>
      <c r="AL222" s="0" t="n">
        <v>0.175</v>
      </c>
      <c r="AM222" s="0" t="n">
        <v>0.1875</v>
      </c>
      <c r="AN222" s="0" t="n">
        <v>0.3075</v>
      </c>
      <c r="AO222" s="0" t="n">
        <v>0.73</v>
      </c>
      <c r="AP222" s="0" t="n">
        <v>0.925</v>
      </c>
      <c r="AQ222" s="0" t="n">
        <v>1.34</v>
      </c>
      <c r="AR222" s="0" t="n">
        <v>1.285</v>
      </c>
      <c r="AS222" s="0" t="n">
        <v>1.815</v>
      </c>
      <c r="AT222" s="0" t="n">
        <v>2.455</v>
      </c>
      <c r="AW222" s="192" t="n">
        <f aca="false">IF(AV222&gt;0,AV222,IF(AU222&gt;0,AU222,IF(AT222&gt;0,AT222,IF(AS222&gt;0,AS222,IF(AR222&gt;0,AR222,IF(AQ222&gt;0,AQ222,IF(AP222&gt;0,AP222,IF(AO222&gt;0,AO222,IF(AN222&gt;0,AN222,IF(AM222&gt;0,AM222,IF(AL222&gt;0,AL222,IF(AK222&gt;0,AK222))))))))))))</f>
        <v>2.455</v>
      </c>
      <c r="AX222" s="219" t="n">
        <f aca="false">IF(AW222&gt;0,AW222*10/(BB222),"")</f>
        <v>1.20638820638821</v>
      </c>
      <c r="AZ222" s="220" t="n">
        <v>2</v>
      </c>
      <c r="BA222" s="192" t="n">
        <v>40.7</v>
      </c>
      <c r="BB222" s="192" t="n">
        <f aca="false">BA222/AZ222</f>
        <v>20.35</v>
      </c>
      <c r="BD222" s="0" t="str">
        <f aca="false">IF(BC222&gt;0,BC222/AZ222,"")</f>
        <v/>
      </c>
      <c r="BL222" s="16"/>
      <c r="BM222" s="136"/>
      <c r="BN222" s="221"/>
      <c r="BO222" s="221"/>
      <c r="BP222" s="221"/>
      <c r="BQ222" s="221"/>
      <c r="BR222" s="0" t="str">
        <f aca="false">IF(BQ222&gt;0,BQ222/BN222,"")</f>
        <v/>
      </c>
      <c r="BX222" s="2" t="s">
        <v>717</v>
      </c>
    </row>
    <row r="223" customFormat="false" ht="16" hidden="false" customHeight="false" outlineLevel="0" collapsed="false">
      <c r="A223" s="16" t="s">
        <v>548</v>
      </c>
      <c r="B223" s="16" t="str">
        <f aca="false">IF(OR(A223=A222,A223=A224),"same",".")</f>
        <v>.</v>
      </c>
      <c r="C223" s="17" t="s">
        <v>548</v>
      </c>
      <c r="D223" s="17" t="n">
        <v>378</v>
      </c>
      <c r="E223" s="16"/>
      <c r="F223" s="16"/>
      <c r="G223" s="17" t="n">
        <v>42</v>
      </c>
      <c r="H223" s="17" t="n">
        <v>17</v>
      </c>
      <c r="I223" s="17" t="n">
        <v>6</v>
      </c>
      <c r="J223" s="17" t="n">
        <v>3</v>
      </c>
      <c r="K223" s="17" t="n">
        <v>1</v>
      </c>
      <c r="L223" s="17" t="n">
        <v>10</v>
      </c>
      <c r="M223" s="158" t="s">
        <v>125</v>
      </c>
      <c r="N223" s="158" t="s">
        <v>126</v>
      </c>
      <c r="O223" s="158" t="s">
        <v>127</v>
      </c>
      <c r="P223" s="158" t="n">
        <v>13</v>
      </c>
      <c r="Q223" s="158" t="s">
        <v>144</v>
      </c>
      <c r="R223" s="159" t="s">
        <v>672</v>
      </c>
      <c r="S223" s="136"/>
      <c r="T223" s="136"/>
      <c r="U223" s="138"/>
      <c r="V223" s="138"/>
      <c r="W223" s="139"/>
      <c r="X223" s="139"/>
      <c r="Y223" s="139"/>
      <c r="Z223" s="155" t="n">
        <v>43445</v>
      </c>
      <c r="AA223" s="215" t="n">
        <v>0.195138888888889</v>
      </c>
      <c r="AB223" s="216" t="n">
        <v>1</v>
      </c>
      <c r="AC223" s="216" t="n">
        <v>1</v>
      </c>
      <c r="AD223" s="217"/>
      <c r="AE223" s="217"/>
      <c r="AF223" s="218"/>
      <c r="AG223" s="218"/>
      <c r="AH223" s="217" t="s">
        <v>718</v>
      </c>
      <c r="AI223" s="16"/>
      <c r="AK223" s="0" t="n">
        <v>0.14</v>
      </c>
      <c r="AL223" s="0" t="n">
        <v>0.2375</v>
      </c>
      <c r="AM223" s="0" t="n">
        <v>0.1975</v>
      </c>
      <c r="AN223" s="0" t="n">
        <v>0.444</v>
      </c>
      <c r="AO223" s="0" t="n">
        <v>0.815</v>
      </c>
      <c r="AP223" s="0" t="n">
        <v>0.97</v>
      </c>
      <c r="AQ223" s="0" t="n">
        <v>1.195</v>
      </c>
      <c r="AR223" s="0" t="n">
        <v>1.11</v>
      </c>
      <c r="AS223" s="0" t="n">
        <v>1.55</v>
      </c>
      <c r="AT223" s="0" t="n">
        <v>1.97</v>
      </c>
      <c r="AW223" s="192" t="n">
        <f aca="false">IF(AV223&gt;0,AV223,IF(AU223&gt;0,AU223,IF(AT223&gt;0,AT223,IF(AS223&gt;0,AS223,IF(AR223&gt;0,AR223,IF(AQ223&gt;0,AQ223,IF(AP223&gt;0,AP223,IF(AO223&gt;0,AO223,IF(AN223&gt;0,AN223,IF(AM223&gt;0,AM223,IF(AL223&gt;0,AL223,IF(AK223&gt;0,AK223))))))))))))</f>
        <v>1.97</v>
      </c>
      <c r="AX223" s="219" t="n">
        <f aca="false">IF(AW223&gt;0,AW223*10/(BB223),"")</f>
        <v>1.23510971786834</v>
      </c>
      <c r="AZ223" s="220" t="n">
        <v>2</v>
      </c>
      <c r="BA223" s="192" t="n">
        <v>31.9</v>
      </c>
      <c r="BB223" s="192" t="n">
        <f aca="false">BA223/AZ223</f>
        <v>15.95</v>
      </c>
      <c r="BD223" s="0" t="str">
        <f aca="false">IF(BC223&gt;0,BC223/AZ223,"")</f>
        <v/>
      </c>
      <c r="BL223" s="16"/>
      <c r="BM223" s="136"/>
      <c r="BN223" s="221"/>
      <c r="BO223" s="221"/>
      <c r="BP223" s="221"/>
      <c r="BQ223" s="221"/>
      <c r="BR223" s="0" t="str">
        <f aca="false">IF(BQ223&gt;0,BQ223/BN223,"")</f>
        <v/>
      </c>
    </row>
    <row r="224" customFormat="false" ht="16" hidden="false" customHeight="false" outlineLevel="0" collapsed="false">
      <c r="A224" s="16" t="s">
        <v>565</v>
      </c>
      <c r="B224" s="16" t="str">
        <f aca="false">IF(OR(A224=A223,A224=A225),"same",".")</f>
        <v>.</v>
      </c>
      <c r="C224" s="17" t="s">
        <v>565</v>
      </c>
      <c r="D224" s="17" t="n">
        <v>393</v>
      </c>
      <c r="E224" s="16"/>
      <c r="F224" s="16"/>
      <c r="G224" s="17" t="n">
        <v>44</v>
      </c>
      <c r="H224" s="17" t="n">
        <v>11</v>
      </c>
      <c r="I224" s="17" t="n">
        <v>6</v>
      </c>
      <c r="J224" s="17" t="n">
        <v>3</v>
      </c>
      <c r="K224" s="17" t="n">
        <v>3</v>
      </c>
      <c r="L224" s="17" t="n">
        <v>2</v>
      </c>
      <c r="M224" s="158" t="s">
        <v>125</v>
      </c>
      <c r="N224" s="158" t="s">
        <v>131</v>
      </c>
      <c r="O224" s="158" t="s">
        <v>127</v>
      </c>
      <c r="P224" s="158" t="n">
        <v>13</v>
      </c>
      <c r="Q224" s="158" t="s">
        <v>144</v>
      </c>
      <c r="R224" s="159" t="s">
        <v>676</v>
      </c>
      <c r="S224" s="136"/>
      <c r="T224" s="136"/>
      <c r="U224" s="138"/>
      <c r="V224" s="138"/>
      <c r="W224" s="139"/>
      <c r="X224" s="139"/>
      <c r="Y224" s="139"/>
      <c r="Z224" s="155" t="n">
        <v>43445</v>
      </c>
      <c r="AA224" s="215" t="n">
        <v>0.946527777777778</v>
      </c>
      <c r="AB224" s="216" t="n">
        <v>1</v>
      </c>
      <c r="AC224" s="216" t="n">
        <v>1</v>
      </c>
      <c r="AD224" s="217"/>
      <c r="AE224" s="217"/>
      <c r="AF224" s="218" t="n">
        <v>32.2</v>
      </c>
      <c r="AG224" s="218"/>
      <c r="AH224" s="217" t="s">
        <v>718</v>
      </c>
      <c r="AI224" s="16"/>
      <c r="AK224" s="0" t="n">
        <v>0.0733333333333333</v>
      </c>
      <c r="AL224" s="0" t="n">
        <v>0.185</v>
      </c>
      <c r="AM224" s="0" t="n">
        <v>0.193333333333333</v>
      </c>
      <c r="AN224" s="0" t="n">
        <v>0.250909091</v>
      </c>
      <c r="AO224" s="0" t="n">
        <v>0.705</v>
      </c>
      <c r="AP224" s="0" t="n">
        <v>0.825</v>
      </c>
      <c r="AQ224" s="0" t="n">
        <v>1.195</v>
      </c>
      <c r="AR224" s="0" t="n">
        <v>1.495</v>
      </c>
      <c r="AS224" s="0" t="n">
        <v>2.17</v>
      </c>
      <c r="AT224" s="0" t="n">
        <v>2.875</v>
      </c>
      <c r="AW224" s="192" t="n">
        <f aca="false">IF(AV224&gt;0,AV224,IF(AU224&gt;0,AU224,IF(AT224&gt;0,AT224,IF(AS224&gt;0,AS224,IF(AR224&gt;0,AR224,IF(AQ224&gt;0,AQ224,IF(AP224&gt;0,AP224,IF(AO224&gt;0,AO224,IF(AN224&gt;0,AN224,IF(AM224&gt;0,AM224,IF(AL224&gt;0,AL224,IF(AK224&gt;0,AK224))))))))))))</f>
        <v>2.875</v>
      </c>
      <c r="AX224" s="219" t="n">
        <f aca="false">IF(AW224&gt;0,AW224*10/(BB224),"")</f>
        <v>1.67638483965015</v>
      </c>
      <c r="AZ224" s="220" t="n">
        <v>2</v>
      </c>
      <c r="BA224" s="192" t="n">
        <v>34.3</v>
      </c>
      <c r="BB224" s="192" t="n">
        <f aca="false">BA224/AZ224</f>
        <v>17.15</v>
      </c>
      <c r="BD224" s="0" t="str">
        <f aca="false">IF(BC224&gt;0,BC224/AZ224,"")</f>
        <v/>
      </c>
      <c r="BL224" s="16"/>
      <c r="BM224" s="136"/>
      <c r="BN224" s="221"/>
      <c r="BO224" s="221"/>
      <c r="BP224" s="221"/>
      <c r="BQ224" s="221"/>
      <c r="BR224" s="0" t="str">
        <f aca="false">IF(BQ224&gt;0,BQ224/BN224,"")</f>
        <v/>
      </c>
    </row>
    <row r="225" customFormat="false" ht="16" hidden="false" customHeight="false" outlineLevel="0" collapsed="false">
      <c r="A225" s="16" t="s">
        <v>569</v>
      </c>
      <c r="B225" s="16" t="str">
        <f aca="false">IF(OR(A225=A224,A225=A226),"same",".")</f>
        <v>.</v>
      </c>
      <c r="C225" s="17" t="s">
        <v>569</v>
      </c>
      <c r="D225" s="17" t="n">
        <v>397</v>
      </c>
      <c r="E225" s="16"/>
      <c r="F225" s="16"/>
      <c r="G225" s="17" t="n">
        <v>45</v>
      </c>
      <c r="H225" s="17" t="n">
        <v>1</v>
      </c>
      <c r="I225" s="17" t="n">
        <v>6</v>
      </c>
      <c r="J225" s="17" t="n">
        <v>3</v>
      </c>
      <c r="K225" s="17" t="n">
        <v>8</v>
      </c>
      <c r="L225" s="17" t="n">
        <v>1</v>
      </c>
      <c r="M225" s="158" t="s">
        <v>125</v>
      </c>
      <c r="N225" s="158" t="s">
        <v>126</v>
      </c>
      <c r="O225" s="158" t="s">
        <v>127</v>
      </c>
      <c r="P225" s="158" t="n">
        <v>13</v>
      </c>
      <c r="Q225" s="158" t="s">
        <v>144</v>
      </c>
      <c r="R225" s="159" t="s">
        <v>674</v>
      </c>
      <c r="S225" s="136"/>
      <c r="T225" s="136"/>
      <c r="U225" s="138"/>
      <c r="V225" s="138"/>
      <c r="W225" s="139"/>
      <c r="X225" s="139"/>
      <c r="Y225" s="139"/>
      <c r="Z225" s="155" t="n">
        <v>43445</v>
      </c>
      <c r="AA225" s="215" t="n">
        <v>0.407638888888889</v>
      </c>
      <c r="AB225" s="216" t="n">
        <v>1</v>
      </c>
      <c r="AC225" s="216" t="n">
        <v>1</v>
      </c>
      <c r="AD225" s="217"/>
      <c r="AE225" s="217"/>
      <c r="AF225" s="218" t="n">
        <v>32.1</v>
      </c>
      <c r="AG225" s="218"/>
      <c r="AH225" s="217" t="s">
        <v>718</v>
      </c>
      <c r="AI225" s="16"/>
      <c r="AK225" s="0" t="n">
        <v>0.18</v>
      </c>
      <c r="AL225" s="0" t="n">
        <v>0.202</v>
      </c>
      <c r="AM225" s="0" t="n">
        <v>0.2725</v>
      </c>
      <c r="AN225" s="0" t="n">
        <v>0.42</v>
      </c>
      <c r="AO225" s="0" t="n">
        <v>0.87</v>
      </c>
      <c r="AP225" s="0" t="n">
        <v>1.175</v>
      </c>
      <c r="AQ225" s="0" t="n">
        <v>1.64</v>
      </c>
      <c r="AR225" s="0" t="n">
        <v>1.935</v>
      </c>
      <c r="AS225" s="0" t="n">
        <v>2.3</v>
      </c>
      <c r="AW225" s="192" t="n">
        <f aca="false">IF(AV225&gt;0,AV225,IF(AU225&gt;0,AU225,IF(AT225&gt;0,AT225,IF(AS225&gt;0,AS225,IF(AR225&gt;0,AR225,IF(AQ225&gt;0,AQ225,IF(AP225&gt;0,AP225,IF(AO225&gt;0,AO225,IF(AN225&gt;0,AN225,IF(AM225&gt;0,AM225,IF(AL225&gt;0,AL225,IF(AK225&gt;0,AK225))))))))))))</f>
        <v>2.3</v>
      </c>
      <c r="AX225" s="219" t="n">
        <f aca="false">IF(AW225&gt;0,AW225*10/(BB225),"")</f>
        <v>1.74904942965779</v>
      </c>
      <c r="AZ225" s="220" t="n">
        <v>2</v>
      </c>
      <c r="BA225" s="220" t="n">
        <v>26.3</v>
      </c>
      <c r="BB225" s="192" t="n">
        <f aca="false">BA225/AZ225</f>
        <v>13.15</v>
      </c>
      <c r="BD225" s="0" t="str">
        <f aca="false">IF(BC225&gt;0,BC225/AZ225,"")</f>
        <v/>
      </c>
      <c r="BL225" s="16"/>
      <c r="BM225" s="136"/>
      <c r="BN225" s="221"/>
      <c r="BO225" s="221"/>
      <c r="BP225" s="221"/>
      <c r="BQ225" s="221"/>
      <c r="BR225" s="0" t="str">
        <f aca="false">IF(BQ225&gt;0,BQ225/BN225,"")</f>
        <v/>
      </c>
      <c r="BX225" s="2" t="s">
        <v>717</v>
      </c>
    </row>
    <row r="226" customFormat="false" ht="16" hidden="false" customHeight="false" outlineLevel="0" collapsed="false">
      <c r="A226" s="16" t="s">
        <v>581</v>
      </c>
      <c r="B226" s="16" t="str">
        <f aca="false">IF(OR(A226=A225,A226=A227),"same",".")</f>
        <v>.</v>
      </c>
      <c r="C226" s="17" t="s">
        <v>581</v>
      </c>
      <c r="D226" s="17" t="n">
        <v>410</v>
      </c>
      <c r="E226" s="16"/>
      <c r="F226" s="16"/>
      <c r="G226" s="17" t="n">
        <v>46</v>
      </c>
      <c r="H226" s="17" t="n">
        <v>9</v>
      </c>
      <c r="I226" s="17" t="n">
        <v>6</v>
      </c>
      <c r="J226" s="17" t="n">
        <v>3</v>
      </c>
      <c r="K226" s="17" t="n">
        <v>10</v>
      </c>
      <c r="L226" s="17" t="n">
        <v>7</v>
      </c>
      <c r="M226" s="158" t="s">
        <v>125</v>
      </c>
      <c r="N226" s="158" t="s">
        <v>131</v>
      </c>
      <c r="O226" s="158" t="s">
        <v>127</v>
      </c>
      <c r="P226" s="158" t="n">
        <v>13</v>
      </c>
      <c r="Q226" s="158" t="s">
        <v>144</v>
      </c>
      <c r="R226" s="159" t="s">
        <v>672</v>
      </c>
      <c r="S226" s="136"/>
      <c r="T226" s="136"/>
      <c r="U226" s="138"/>
      <c r="V226" s="138"/>
      <c r="W226" s="139"/>
      <c r="X226" s="139"/>
      <c r="Y226" s="139"/>
      <c r="Z226" s="155" t="n">
        <v>43445</v>
      </c>
      <c r="AA226" s="215" t="n">
        <v>0.197916666666667</v>
      </c>
      <c r="AB226" s="216" t="n">
        <v>1</v>
      </c>
      <c r="AC226" s="216" t="n">
        <v>1</v>
      </c>
      <c r="AD226" s="217"/>
      <c r="AE226" s="217"/>
      <c r="AF226" s="218"/>
      <c r="AG226" s="218"/>
      <c r="AH226" s="217" t="s">
        <v>722</v>
      </c>
      <c r="AI226" s="16"/>
      <c r="AL226" s="0" t="n">
        <v>0.152</v>
      </c>
      <c r="AM226" s="0" t="n">
        <v>0.23</v>
      </c>
      <c r="AN226" s="0" t="n">
        <v>0.3</v>
      </c>
      <c r="AO226" s="0" t="n">
        <v>0.69</v>
      </c>
      <c r="AP226" s="0" t="n">
        <v>0.825</v>
      </c>
      <c r="AQ226" s="0" t="n">
        <v>1.115</v>
      </c>
      <c r="AR226" s="0" t="n">
        <v>1.37</v>
      </c>
      <c r="AS226" s="0" t="n">
        <v>1.65</v>
      </c>
      <c r="AT226" s="0" t="n">
        <v>2.045</v>
      </c>
      <c r="AW226" s="192" t="n">
        <f aca="false">IF(AV226&gt;0,AV226,IF(AU226&gt;0,AU226,IF(AT226&gt;0,AT226,IF(AS226&gt;0,AS226,IF(AR226&gt;0,AR226,IF(AQ226&gt;0,AQ226,IF(AP226&gt;0,AP226,IF(AO226&gt;0,AO226,IF(AN226&gt;0,AN226,IF(AM226&gt;0,AM226,IF(AL226&gt;0,AL226,IF(AK226&gt;0,AK226))))))))))))</f>
        <v>2.045</v>
      </c>
      <c r="AX226" s="219" t="n">
        <f aca="false">IF(AW226&gt;0,AW226*10/(BB226),"")</f>
        <v>1.20294117647059</v>
      </c>
      <c r="AZ226" s="220" t="n">
        <v>2</v>
      </c>
      <c r="BA226" s="192" t="n">
        <v>34</v>
      </c>
      <c r="BB226" s="192" t="n">
        <f aca="false">BA226/AZ226</f>
        <v>17</v>
      </c>
      <c r="BD226" s="0" t="str">
        <f aca="false">IF(BC226&gt;0,BC226/AZ226,"")</f>
        <v/>
      </c>
      <c r="BL226" s="16"/>
      <c r="BM226" s="136"/>
      <c r="BN226" s="221"/>
      <c r="BO226" s="221"/>
      <c r="BP226" s="221"/>
      <c r="BQ226" s="221"/>
      <c r="BR226" s="0" t="str">
        <f aca="false">IF(BQ226&gt;0,BQ226/BN226,"")</f>
        <v/>
      </c>
    </row>
    <row r="227" customFormat="false" ht="16" hidden="false" customHeight="false" outlineLevel="0" collapsed="false">
      <c r="A227" s="16" t="s">
        <v>583</v>
      </c>
      <c r="B227" s="16" t="str">
        <f aca="false">IF(OR(A227=A226,A227=A228),"same",".")</f>
        <v>.</v>
      </c>
      <c r="C227" s="17" t="s">
        <v>583</v>
      </c>
      <c r="D227" s="17" t="n">
        <v>412</v>
      </c>
      <c r="E227" s="16"/>
      <c r="F227" s="16"/>
      <c r="G227" s="17" t="n">
        <v>46</v>
      </c>
      <c r="H227" s="17" t="n">
        <v>13</v>
      </c>
      <c r="I227" s="17" t="n">
        <v>6</v>
      </c>
      <c r="J227" s="17" t="n">
        <v>3</v>
      </c>
      <c r="K227" s="17" t="n">
        <v>12</v>
      </c>
      <c r="L227" s="17" t="n">
        <v>5</v>
      </c>
      <c r="M227" s="158" t="s">
        <v>125</v>
      </c>
      <c r="N227" s="158" t="s">
        <v>126</v>
      </c>
      <c r="O227" s="158" t="s">
        <v>127</v>
      </c>
      <c r="P227" s="158" t="n">
        <v>13</v>
      </c>
      <c r="Q227" s="158" t="s">
        <v>144</v>
      </c>
      <c r="R227" s="159" t="s">
        <v>673</v>
      </c>
      <c r="S227" s="136"/>
      <c r="T227" s="136"/>
      <c r="U227" s="138"/>
      <c r="V227" s="138"/>
      <c r="W227" s="139"/>
      <c r="X227" s="139"/>
      <c r="Y227" s="139"/>
      <c r="Z227" s="155" t="n">
        <v>43445</v>
      </c>
      <c r="AA227" s="215" t="n">
        <v>0.783333333333333</v>
      </c>
      <c r="AB227" s="216" t="n">
        <v>1</v>
      </c>
      <c r="AC227" s="216" t="n">
        <v>1</v>
      </c>
      <c r="AD227" s="217"/>
      <c r="AE227" s="217"/>
      <c r="AF227" s="218" t="n">
        <v>35</v>
      </c>
      <c r="AG227" s="218"/>
      <c r="AH227" s="217" t="s">
        <v>719</v>
      </c>
      <c r="AI227" s="16"/>
      <c r="AK227" s="0" t="n">
        <v>0.05</v>
      </c>
      <c r="AL227" s="0" t="n">
        <v>0.235</v>
      </c>
      <c r="AM227" s="0" t="n">
        <v>0.2325</v>
      </c>
      <c r="AN227" s="0" t="n">
        <v>0.31</v>
      </c>
      <c r="AO227" s="0" t="n">
        <v>0.825</v>
      </c>
      <c r="AP227" s="0" t="n">
        <v>1.07</v>
      </c>
      <c r="AQ227" s="0" t="n">
        <v>1.295</v>
      </c>
      <c r="AR227" s="0" t="n">
        <v>1.745</v>
      </c>
      <c r="AS227" s="0" t="n">
        <v>2.115</v>
      </c>
      <c r="AT227" s="0" t="n">
        <v>2.58</v>
      </c>
      <c r="AW227" s="192" t="n">
        <f aca="false">IF(AV227&gt;0,AV227,IF(AU227&gt;0,AU227,IF(AT227&gt;0,AT227,IF(AS227&gt;0,AS227,IF(AR227&gt;0,AR227,IF(AQ227&gt;0,AQ227,IF(AP227&gt;0,AP227,IF(AO227&gt;0,AO227,IF(AN227&gt;0,AN227,IF(AM227&gt;0,AM227,IF(AL227&gt;0,AL227,IF(AK227&gt;0,AK227))))))))))))</f>
        <v>2.58</v>
      </c>
      <c r="AX227" s="219" t="n">
        <f aca="false">IF(AW227&gt;0,AW227*10/(BB227),"")</f>
        <v>1.45352112676056</v>
      </c>
      <c r="AZ227" s="220" t="n">
        <v>2</v>
      </c>
      <c r="BA227" s="192" t="n">
        <v>35.5</v>
      </c>
      <c r="BB227" s="192" t="n">
        <f aca="false">BA227/AZ227</f>
        <v>17.75</v>
      </c>
      <c r="BD227" s="0" t="str">
        <f aca="false">IF(BC227&gt;0,BC227/AZ227,"")</f>
        <v/>
      </c>
      <c r="BL227" s="16"/>
      <c r="BM227" s="136"/>
      <c r="BN227" s="221"/>
      <c r="BO227" s="221"/>
      <c r="BP227" s="221"/>
      <c r="BQ227" s="221"/>
      <c r="BR227" s="0" t="str">
        <f aca="false">IF(BQ227&gt;0,BQ227/BN227,"")</f>
        <v/>
      </c>
    </row>
    <row r="228" customFormat="false" ht="16" hidden="false" customHeight="false" outlineLevel="0" collapsed="false">
      <c r="A228" s="16" t="s">
        <v>584</v>
      </c>
      <c r="B228" s="16" t="str">
        <f aca="false">IF(OR(A228=A227,A228=A229),"same",".")</f>
        <v>.</v>
      </c>
      <c r="C228" s="17" t="s">
        <v>584</v>
      </c>
      <c r="D228" s="17" t="n">
        <v>413</v>
      </c>
      <c r="E228" s="16"/>
      <c r="F228" s="16"/>
      <c r="G228" s="17" t="n">
        <v>46</v>
      </c>
      <c r="H228" s="17" t="n">
        <v>15</v>
      </c>
      <c r="I228" s="17" t="n">
        <v>6</v>
      </c>
      <c r="J228" s="17" t="n">
        <v>3</v>
      </c>
      <c r="K228" s="17" t="n">
        <v>12</v>
      </c>
      <c r="L228" s="17" t="n">
        <v>7</v>
      </c>
      <c r="M228" s="158" t="s">
        <v>125</v>
      </c>
      <c r="N228" s="158" t="s">
        <v>131</v>
      </c>
      <c r="O228" s="158" t="s">
        <v>127</v>
      </c>
      <c r="P228" s="158" t="n">
        <v>13</v>
      </c>
      <c r="Q228" s="158" t="s">
        <v>144</v>
      </c>
      <c r="R228" s="159" t="s">
        <v>674</v>
      </c>
      <c r="S228" s="136"/>
      <c r="T228" s="136"/>
      <c r="U228" s="138"/>
      <c r="V228" s="138"/>
      <c r="W228" s="139"/>
      <c r="X228" s="139"/>
      <c r="Y228" s="139"/>
      <c r="Z228" s="155" t="n">
        <v>43445</v>
      </c>
      <c r="AA228" s="215" t="n">
        <v>0.413194444444444</v>
      </c>
      <c r="AB228" s="216" t="n">
        <v>1</v>
      </c>
      <c r="AC228" s="216" t="n">
        <v>1</v>
      </c>
      <c r="AD228" s="217"/>
      <c r="AE228" s="217"/>
      <c r="AF228" s="218" t="n">
        <v>23.1</v>
      </c>
      <c r="AG228" s="218"/>
      <c r="AH228" s="217" t="s">
        <v>716</v>
      </c>
      <c r="AI228" s="16"/>
      <c r="AL228" s="0" t="n">
        <v>0.166</v>
      </c>
      <c r="AM228" s="0" t="n">
        <v>0.16</v>
      </c>
      <c r="AN228" s="0" t="n">
        <v>0.2975</v>
      </c>
      <c r="AO228" s="0" t="n">
        <v>0.515</v>
      </c>
      <c r="AP228" s="0" t="n">
        <v>0.765</v>
      </c>
      <c r="AQ228" s="0" t="n">
        <v>0.98</v>
      </c>
      <c r="AR228" s="0" t="n">
        <v>1.225</v>
      </c>
      <c r="AS228" s="0" t="n">
        <v>1.685</v>
      </c>
      <c r="AW228" s="192" t="n">
        <f aca="false">IF(AV228&gt;0,AV228,IF(AU228&gt;0,AU228,IF(AT228&gt;0,AT228,IF(AS228&gt;0,AS228,IF(AR228&gt;0,AR228,IF(AQ228&gt;0,AQ228,IF(AP228&gt;0,AP228,IF(AO228&gt;0,AO228,IF(AN228&gt;0,AN228,IF(AM228&gt;0,AM228,IF(AL228&gt;0,AL228,IF(AK228&gt;0,AK228))))))))))))</f>
        <v>1.685</v>
      </c>
      <c r="AX228" s="219" t="n">
        <f aca="false">IF(AW228&gt;0,AW228*10/(BB228),"")</f>
        <v>1.41596638655462</v>
      </c>
      <c r="AZ228" s="220" t="n">
        <v>2</v>
      </c>
      <c r="BA228" s="192" t="n">
        <v>23.8</v>
      </c>
      <c r="BB228" s="192" t="n">
        <f aca="false">BA228/AZ228</f>
        <v>11.9</v>
      </c>
      <c r="BL228" s="16"/>
      <c r="BM228" s="136"/>
      <c r="BN228" s="221"/>
      <c r="BO228" s="221"/>
      <c r="BP228" s="221"/>
      <c r="BQ228" s="221"/>
      <c r="BR228" s="0" t="str">
        <f aca="false">IF(BQ228&gt;0,BQ228/BN228,"")</f>
        <v/>
      </c>
      <c r="BX228" s="2" t="s">
        <v>717</v>
      </c>
    </row>
    <row r="229" customFormat="false" ht="16" hidden="false" customHeight="false" outlineLevel="0" collapsed="false">
      <c r="A229" s="16" t="s">
        <v>599</v>
      </c>
      <c r="B229" s="16" t="str">
        <f aca="false">IF(OR(A229=A228,A229=A230),"same",".")</f>
        <v>.</v>
      </c>
      <c r="C229" s="17" t="s">
        <v>599</v>
      </c>
      <c r="D229" s="17" t="n">
        <v>428</v>
      </c>
      <c r="E229" s="16"/>
      <c r="F229" s="16"/>
      <c r="G229" s="17" t="n">
        <v>48</v>
      </c>
      <c r="H229" s="17" t="n">
        <v>9</v>
      </c>
      <c r="I229" s="17" t="n">
        <v>6</v>
      </c>
      <c r="J229" s="17" t="n">
        <v>3</v>
      </c>
      <c r="K229" s="17" t="n">
        <v>10</v>
      </c>
      <c r="L229" s="17" t="n">
        <v>15</v>
      </c>
      <c r="M229" s="158" t="s">
        <v>125</v>
      </c>
      <c r="N229" s="158" t="s">
        <v>131</v>
      </c>
      <c r="O229" s="158" t="s">
        <v>127</v>
      </c>
      <c r="P229" s="158" t="n">
        <v>13</v>
      </c>
      <c r="Q229" s="158" t="s">
        <v>144</v>
      </c>
      <c r="R229" s="159" t="s">
        <v>664</v>
      </c>
      <c r="S229" s="136"/>
      <c r="T229" s="136"/>
      <c r="U229" s="138"/>
      <c r="V229" s="138"/>
      <c r="W229" s="139"/>
      <c r="X229" s="139"/>
      <c r="Y229" s="139"/>
      <c r="Z229" s="155" t="n">
        <v>43445</v>
      </c>
      <c r="AA229" s="215" t="n">
        <v>0.613194444444444</v>
      </c>
      <c r="AB229" s="216" t="n">
        <v>1</v>
      </c>
      <c r="AC229" s="216" t="n">
        <v>1</v>
      </c>
      <c r="AD229" s="217"/>
      <c r="AE229" s="217"/>
      <c r="AF229" s="218" t="n">
        <v>35</v>
      </c>
      <c r="AG229" s="218"/>
      <c r="AH229" s="217" t="s">
        <v>719</v>
      </c>
      <c r="AI229" s="16"/>
      <c r="AK229" s="0" t="n">
        <v>0.15</v>
      </c>
      <c r="AL229" s="0" t="n">
        <v>0.286</v>
      </c>
      <c r="AM229" s="0" t="n">
        <v>0.334</v>
      </c>
      <c r="AN229" s="0" t="n">
        <v>0.555555555555556</v>
      </c>
      <c r="AO229" s="0" t="n">
        <v>1.43</v>
      </c>
      <c r="AP229" s="0" t="n">
        <v>2.135</v>
      </c>
      <c r="AQ229" s="0" t="n">
        <v>2.915</v>
      </c>
      <c r="AR229" s="0" t="n">
        <v>3.87</v>
      </c>
      <c r="AS229" s="0" t="n">
        <v>3.575</v>
      </c>
      <c r="AT229" s="0" t="n">
        <v>4.545</v>
      </c>
      <c r="AW229" s="192" t="n">
        <f aca="false">IF(AV229&gt;0,AV229,IF(AU229&gt;0,AU229,IF(AT229&gt;0,AT229,IF(AS229&gt;0,AS229,IF(AR229&gt;0,AR229,IF(AQ229&gt;0,AQ229,IF(AP229&gt;0,AP229,IF(AO229&gt;0,AO229,IF(AN229&gt;0,AN229,IF(AM229&gt;0,AM229,IF(AL229&gt;0,AL229,IF(AK229&gt;0,AK229))))))))))))</f>
        <v>4.545</v>
      </c>
      <c r="AX229" s="219" t="n">
        <f aca="false">IF(AW229&gt;0,AW229*10/(BB229),"")</f>
        <v>1.38356164383562</v>
      </c>
      <c r="AZ229" s="220" t="n">
        <v>2</v>
      </c>
      <c r="BA229" s="192" t="n">
        <v>65.7</v>
      </c>
      <c r="BB229" s="192" t="n">
        <f aca="false">BA229/AZ229</f>
        <v>32.85</v>
      </c>
      <c r="BD229" s="0" t="str">
        <f aca="false">IF(BC229&gt;0,BC229/AZ229,"")</f>
        <v/>
      </c>
      <c r="BL229" s="16"/>
      <c r="BM229" s="136"/>
      <c r="BN229" s="221"/>
      <c r="BO229" s="221"/>
      <c r="BP229" s="221"/>
      <c r="BQ229" s="221"/>
      <c r="BR229" s="94"/>
      <c r="BX229" s="2" t="s">
        <v>717</v>
      </c>
    </row>
    <row r="230" customFormat="false" ht="16" hidden="false" customHeight="false" outlineLevel="0" collapsed="false">
      <c r="A230" s="16" t="s">
        <v>153</v>
      </c>
      <c r="B230" s="16" t="str">
        <f aca="false">IF(OR(A230=A229,A230=A231),"same",".")</f>
        <v>.</v>
      </c>
      <c r="C230" s="17" t="s">
        <v>153</v>
      </c>
      <c r="D230" s="17" t="n">
        <v>12</v>
      </c>
      <c r="E230" s="16"/>
      <c r="F230" s="16"/>
      <c r="G230" s="17" t="n">
        <v>2</v>
      </c>
      <c r="H230" s="17" t="n">
        <v>5</v>
      </c>
      <c r="I230" s="17" t="n">
        <v>1</v>
      </c>
      <c r="J230" s="17" t="n">
        <v>1</v>
      </c>
      <c r="K230" s="17" t="n">
        <v>5</v>
      </c>
      <c r="L230" s="17" t="n">
        <v>28</v>
      </c>
      <c r="M230" s="165" t="s">
        <v>125</v>
      </c>
      <c r="N230" s="165" t="s">
        <v>131</v>
      </c>
      <c r="O230" s="165" t="s">
        <v>127</v>
      </c>
      <c r="P230" s="165" t="n">
        <v>14</v>
      </c>
      <c r="Q230" s="165" t="s">
        <v>154</v>
      </c>
      <c r="R230" s="166" t="s">
        <v>674</v>
      </c>
      <c r="S230" s="16"/>
      <c r="T230" s="136"/>
      <c r="U230" s="138"/>
      <c r="V230" s="138"/>
      <c r="W230" s="138"/>
      <c r="X230" s="138"/>
      <c r="Y230" s="138"/>
      <c r="Z230" s="155" t="n">
        <v>43446</v>
      </c>
      <c r="AA230" s="215" t="n">
        <v>0.388888888888889</v>
      </c>
      <c r="AB230" s="216"/>
      <c r="AC230" s="216"/>
      <c r="AD230" s="217"/>
      <c r="AE230" s="217"/>
      <c r="AF230" s="218" t="n">
        <v>37.9</v>
      </c>
      <c r="AG230" s="218"/>
      <c r="AH230" s="217" t="s">
        <v>718</v>
      </c>
      <c r="AI230" s="136"/>
      <c r="AK230" s="0" t="n">
        <v>0.1</v>
      </c>
      <c r="AL230" s="0" t="n">
        <v>0.1325</v>
      </c>
      <c r="AM230" s="0" t="n">
        <v>0.1275</v>
      </c>
      <c r="AN230" s="0" t="n">
        <v>0.305714286</v>
      </c>
      <c r="AO230" s="0" t="n">
        <v>0.66</v>
      </c>
      <c r="AP230" s="0" t="n">
        <v>0.71</v>
      </c>
      <c r="AQ230" s="0" t="n">
        <v>1.165</v>
      </c>
      <c r="AR230" s="0" t="n">
        <v>1.375</v>
      </c>
      <c r="AS230" s="0" t="n">
        <v>1.815</v>
      </c>
      <c r="AT230" s="0" t="n">
        <v>2.26</v>
      </c>
      <c r="AW230" s="192" t="n">
        <f aca="false">IF(AV230&gt;0,AV230,IF(AU230&gt;0,AU230,IF(AT230&gt;0,AT230,IF(AS230&gt;0,AS230,IF(AR230&gt;0,AR230,IF(AQ230&gt;0,AQ230,IF(AP230&gt;0,AP230,IF(AO230&gt;0,AO230,IF(AN230&gt;0,AN230,IF(AM230&gt;0,AM230,IF(AL230&gt;0,AL230,IF(AK230&gt;0,AK230))))))))))))</f>
        <v>2.26</v>
      </c>
      <c r="AX230" s="219" t="n">
        <f aca="false">IF(AW230&gt;0,AW230*10/(BB230),"")</f>
        <v>1.32941176470588</v>
      </c>
      <c r="AZ230" s="220" t="n">
        <v>2</v>
      </c>
      <c r="BA230" s="192" t="n">
        <v>34</v>
      </c>
      <c r="BB230" s="192" t="n">
        <f aca="false">BA230/AZ230</f>
        <v>17</v>
      </c>
      <c r="BD230" s="0" t="str">
        <f aca="false">IF(BC230&gt;0,BC230/AZ230,"")</f>
        <v/>
      </c>
      <c r="BL230" s="16"/>
      <c r="BM230" s="136"/>
      <c r="BN230" s="221"/>
      <c r="BO230" s="221"/>
      <c r="BP230" s="221"/>
      <c r="BQ230" s="221"/>
      <c r="BR230" s="0" t="str">
        <f aca="false">IF(BQ230&gt;0,BQ230/BN230,"")</f>
        <v/>
      </c>
    </row>
    <row r="231" customFormat="false" ht="16" hidden="false" customHeight="false" outlineLevel="0" collapsed="false">
      <c r="A231" s="16" t="s">
        <v>161</v>
      </c>
      <c r="B231" s="16" t="str">
        <f aca="false">IF(OR(A231=A230,A231=A232),"same",".")</f>
        <v>.</v>
      </c>
      <c r="C231" s="17" t="s">
        <v>161</v>
      </c>
      <c r="D231" s="17" t="n">
        <v>17</v>
      </c>
      <c r="E231" s="16"/>
      <c r="F231" s="16"/>
      <c r="G231" s="17" t="n">
        <v>2</v>
      </c>
      <c r="H231" s="17" t="n">
        <v>15</v>
      </c>
      <c r="I231" s="17" t="n">
        <v>1</v>
      </c>
      <c r="J231" s="17" t="n">
        <v>1</v>
      </c>
      <c r="K231" s="17" t="n">
        <v>2</v>
      </c>
      <c r="L231" s="17" t="n">
        <v>27</v>
      </c>
      <c r="M231" s="165" t="s">
        <v>125</v>
      </c>
      <c r="N231" s="165" t="s">
        <v>126</v>
      </c>
      <c r="O231" s="165" t="s">
        <v>127</v>
      </c>
      <c r="P231" s="165" t="n">
        <v>14</v>
      </c>
      <c r="Q231" s="165" t="s">
        <v>154</v>
      </c>
      <c r="R231" s="166" t="s">
        <v>672</v>
      </c>
      <c r="S231" s="16"/>
      <c r="T231" s="136"/>
      <c r="U231" s="139"/>
      <c r="V231" s="139"/>
      <c r="W231" s="139"/>
      <c r="X231" s="139"/>
      <c r="Y231" s="139"/>
      <c r="Z231" s="155" t="n">
        <v>43446</v>
      </c>
      <c r="AA231" s="215" t="n">
        <v>0.1625</v>
      </c>
      <c r="AB231" s="216"/>
      <c r="AC231" s="216"/>
      <c r="AD231" s="217"/>
      <c r="AE231" s="217"/>
      <c r="AF231" s="218"/>
      <c r="AG231" s="218"/>
      <c r="AH231" s="217" t="s">
        <v>718</v>
      </c>
      <c r="AI231" s="16"/>
      <c r="AK231" s="0" t="n">
        <v>0.173333333333333</v>
      </c>
      <c r="AL231" s="0" t="n">
        <v>0.2925</v>
      </c>
      <c r="AM231" s="0" t="n">
        <v>0.485</v>
      </c>
      <c r="AN231" s="0" t="n">
        <v>0.5175</v>
      </c>
      <c r="AO231" s="0" t="n">
        <v>0.86</v>
      </c>
      <c r="AP231" s="0" t="n">
        <v>1.1</v>
      </c>
      <c r="AQ231" s="0" t="n">
        <v>1.42</v>
      </c>
      <c r="AR231" s="0" t="n">
        <v>1.835</v>
      </c>
      <c r="AS231" s="0" t="n">
        <v>2</v>
      </c>
      <c r="AT231" s="0" t="n">
        <v>2.82</v>
      </c>
      <c r="AU231" s="0" t="n">
        <v>3.625</v>
      </c>
      <c r="AW231" s="192" t="n">
        <f aca="false">IF(AV231&gt;0,AV231,IF(AU231&gt;0,AU231,IF(AT231&gt;0,AT231,IF(AS231&gt;0,AS231,IF(AR231&gt;0,AR231,IF(AQ231&gt;0,AQ231,IF(AP231&gt;0,AP231,IF(AO231&gt;0,AO231,IF(AN231&gt;0,AN231,IF(AM231&gt;0,AM231,IF(AL231&gt;0,AL231,IF(AK231&gt;0,AK231))))))))))))</f>
        <v>3.625</v>
      </c>
      <c r="AX231" s="219" t="n">
        <f aca="false">IF(AW231&gt;0,AW231*10/(BB231),"")</f>
        <v>1.44710578842315</v>
      </c>
      <c r="AZ231" s="220" t="n">
        <v>2</v>
      </c>
      <c r="BA231" s="192" t="n">
        <v>50.1</v>
      </c>
      <c r="BB231" s="192" t="n">
        <f aca="false">BA231/AZ231</f>
        <v>25.05</v>
      </c>
      <c r="BD231" s="0" t="str">
        <f aca="false">IF(BC231&gt;0,BC231/AZ231,"")</f>
        <v/>
      </c>
      <c r="BL231" s="16"/>
      <c r="BM231" s="136"/>
      <c r="BN231" s="221"/>
      <c r="BO231" s="221"/>
      <c r="BP231" s="221"/>
      <c r="BQ231" s="221"/>
      <c r="BR231" s="0" t="str">
        <f aca="false">IF(BQ231&gt;0,BQ231/BN231,"")</f>
        <v/>
      </c>
    </row>
    <row r="232" customFormat="false" ht="16" hidden="false" customHeight="false" outlineLevel="0" collapsed="false">
      <c r="A232" s="16" t="s">
        <v>172</v>
      </c>
      <c r="B232" s="16" t="str">
        <f aca="false">IF(OR(A232=A231,A232=A233),"same",".")</f>
        <v>.</v>
      </c>
      <c r="C232" s="17" t="s">
        <v>172</v>
      </c>
      <c r="D232" s="17" t="n">
        <v>24</v>
      </c>
      <c r="E232" s="16"/>
      <c r="F232" s="16"/>
      <c r="G232" s="17" t="n">
        <v>3</v>
      </c>
      <c r="H232" s="17" t="n">
        <v>11</v>
      </c>
      <c r="I232" s="17" t="n">
        <v>1</v>
      </c>
      <c r="J232" s="17" t="n">
        <v>1</v>
      </c>
      <c r="K232" s="17" t="n">
        <v>3</v>
      </c>
      <c r="L232" s="17" t="n">
        <v>24</v>
      </c>
      <c r="M232" s="165" t="s">
        <v>125</v>
      </c>
      <c r="N232" s="165" t="s">
        <v>126</v>
      </c>
      <c r="O232" s="165" t="s">
        <v>127</v>
      </c>
      <c r="P232" s="165" t="n">
        <v>14</v>
      </c>
      <c r="Q232" s="165" t="s">
        <v>154</v>
      </c>
      <c r="R232" s="166" t="s">
        <v>673</v>
      </c>
      <c r="S232" s="16"/>
      <c r="T232" s="136"/>
      <c r="U232" s="139"/>
      <c r="V232" s="139"/>
      <c r="W232" s="139"/>
      <c r="X232" s="139"/>
      <c r="Y232" s="139"/>
      <c r="Z232" s="155" t="n">
        <v>43446</v>
      </c>
      <c r="AA232" s="215" t="n">
        <v>0.752777777777778</v>
      </c>
      <c r="AB232" s="216" t="n">
        <v>1</v>
      </c>
      <c r="AC232" s="216" t="n">
        <v>1</v>
      </c>
      <c r="AD232" s="217"/>
      <c r="AE232" s="217"/>
      <c r="AF232" s="218" t="n">
        <v>39.6</v>
      </c>
      <c r="AG232" s="218" t="n">
        <v>6.6</v>
      </c>
      <c r="AH232" s="217" t="s">
        <v>723</v>
      </c>
      <c r="AI232" s="16"/>
      <c r="AK232" s="0" t="n">
        <v>0.143333333333333</v>
      </c>
      <c r="AL232" s="0" t="n">
        <v>0.355</v>
      </c>
      <c r="AM232" s="0" t="n">
        <v>0.318333333333333</v>
      </c>
      <c r="AN232" s="0" t="n">
        <v>0.621666667</v>
      </c>
      <c r="AO232" s="0" t="n">
        <v>1.05</v>
      </c>
      <c r="AP232" s="0" t="n">
        <v>1.27</v>
      </c>
      <c r="AQ232" s="0" t="n">
        <v>2.015</v>
      </c>
      <c r="AR232" s="0" t="n">
        <v>2.55</v>
      </c>
      <c r="AS232" s="0" t="n">
        <v>3.075</v>
      </c>
      <c r="AT232" s="0" t="n">
        <v>3.765</v>
      </c>
      <c r="AU232" s="0" t="n">
        <v>4.7</v>
      </c>
      <c r="AW232" s="192" t="n">
        <f aca="false">IF(AV232&gt;0,AV232,IF(AU232&gt;0,AU232,IF(AT232&gt;0,AT232,IF(AS232&gt;0,AS232,IF(AR232&gt;0,AR232,IF(AQ232&gt;0,AQ232,IF(AP232&gt;0,AP232,IF(AO232&gt;0,AO232,IF(AN232&gt;0,AN232,IF(AM232&gt;0,AM232,IF(AL232&gt;0,AL232,IF(AK232&gt;0,AK232))))))))))))</f>
        <v>4.7</v>
      </c>
      <c r="AX232" s="219" t="n">
        <f aca="false">IF(AW232&gt;0,AW232*10/(BB232),"")</f>
        <v>1.46417445482866</v>
      </c>
      <c r="AZ232" s="220" t="n">
        <v>2</v>
      </c>
      <c r="BA232" s="192" t="n">
        <v>64.2</v>
      </c>
      <c r="BB232" s="192" t="n">
        <f aca="false">BA232/AZ232</f>
        <v>32.1</v>
      </c>
      <c r="BD232" s="0" t="str">
        <f aca="false">IF(BC232&gt;0,BC232/AZ232,"")</f>
        <v/>
      </c>
      <c r="BL232" s="16"/>
      <c r="BM232" s="136"/>
      <c r="BN232" s="221"/>
      <c r="BO232" s="221"/>
      <c r="BP232" s="221"/>
      <c r="BQ232" s="221"/>
      <c r="BR232" s="0" t="str">
        <f aca="false">IF(BQ232&gt;0,BQ232/BN232,"")</f>
        <v/>
      </c>
    </row>
    <row r="233" customFormat="false" ht="16" hidden="false" customHeight="false" outlineLevel="0" collapsed="false">
      <c r="A233" s="16" t="s">
        <v>173</v>
      </c>
      <c r="B233" s="16" t="str">
        <f aca="false">IF(OR(A233=A232,A233=A234),"same",".")</f>
        <v>.</v>
      </c>
      <c r="C233" s="17" t="s">
        <v>173</v>
      </c>
      <c r="D233" s="17" t="n">
        <v>25</v>
      </c>
      <c r="E233" s="16"/>
      <c r="F233" s="16"/>
      <c r="G233" s="17" t="n">
        <v>3</v>
      </c>
      <c r="H233" s="17" t="n">
        <v>13</v>
      </c>
      <c r="I233" s="17" t="n">
        <v>1</v>
      </c>
      <c r="J233" s="17" t="n">
        <v>1</v>
      </c>
      <c r="K233" s="17" t="n">
        <v>2</v>
      </c>
      <c r="L233" s="17" t="n">
        <v>25</v>
      </c>
      <c r="M233" s="165" t="s">
        <v>125</v>
      </c>
      <c r="N233" s="165" t="s">
        <v>131</v>
      </c>
      <c r="O233" s="165" t="s">
        <v>127</v>
      </c>
      <c r="P233" s="165" t="n">
        <v>14</v>
      </c>
      <c r="Q233" s="165" t="s">
        <v>154</v>
      </c>
      <c r="R233" s="166" t="s">
        <v>672</v>
      </c>
      <c r="S233" s="16"/>
      <c r="T233" s="136"/>
      <c r="U233" s="139"/>
      <c r="V233" s="139"/>
      <c r="W233" s="139"/>
      <c r="X233" s="139"/>
      <c r="Y233" s="139"/>
      <c r="Z233" s="248" t="n">
        <v>43446</v>
      </c>
      <c r="AA233" s="232" t="n">
        <v>0.164583333333333</v>
      </c>
      <c r="AB233" s="233"/>
      <c r="AC233" s="233"/>
      <c r="AD233" s="234"/>
      <c r="AE233" s="234"/>
      <c r="AF233" s="235"/>
      <c r="AG233" s="235"/>
      <c r="AH233" s="234" t="s">
        <v>718</v>
      </c>
      <c r="AI233" s="94"/>
      <c r="AK233" s="0" t="n">
        <v>0.167142857142857</v>
      </c>
      <c r="AL233" s="0" t="n">
        <v>0.38</v>
      </c>
      <c r="AM233" s="0" t="n">
        <v>0.432857142857143</v>
      </c>
      <c r="AN233" s="0" t="n">
        <v>0.725714286</v>
      </c>
      <c r="AO233" s="0" t="n">
        <v>1.37</v>
      </c>
      <c r="AP233" s="0" t="n">
        <v>1.8</v>
      </c>
      <c r="AQ233" s="0" t="n">
        <v>2.57</v>
      </c>
      <c r="AR233" s="0" t="n">
        <v>3.38</v>
      </c>
      <c r="AS233" s="0" t="n">
        <v>4.125</v>
      </c>
      <c r="AT233" s="0" t="n">
        <v>4.835</v>
      </c>
      <c r="AU233" s="0" t="n">
        <v>6.465</v>
      </c>
      <c r="AW233" s="192" t="n">
        <f aca="false">IF(AV233&gt;0,AV233,IF(AU233&gt;0,AU233,IF(AT233&gt;0,AT233,IF(AS233&gt;0,AS233,IF(AR233&gt;0,AR233,IF(AQ233&gt;0,AQ233,IF(AP233&gt;0,AP233,IF(AO233&gt;0,AO233,IF(AN233&gt;0,AN233,IF(AM233&gt;0,AM233,IF(AL233&gt;0,AL233,IF(AK233&gt;0,AK233))))))))))))</f>
        <v>6.465</v>
      </c>
      <c r="AX233" s="219" t="n">
        <f aca="false">IF(AW233&gt;0,AW233*10/(BB233),"")</f>
        <v>1.78838174273859</v>
      </c>
      <c r="AZ233" s="220" t="n">
        <v>2</v>
      </c>
      <c r="BA233" s="220" t="n">
        <v>72.3</v>
      </c>
      <c r="BB233" s="220" t="n">
        <f aca="false">BA233/AZ233</f>
        <v>36.15</v>
      </c>
      <c r="BD233" s="0" t="str">
        <f aca="false">IF(BC233&gt;0,BC233/AZ233,"")</f>
        <v/>
      </c>
      <c r="BL233" s="94"/>
      <c r="BM233" s="136"/>
      <c r="BN233" s="221"/>
      <c r="BO233" s="221"/>
      <c r="BP233" s="221"/>
      <c r="BQ233" s="221"/>
      <c r="BR233" s="0" t="str">
        <f aca="false">IF(BQ233&gt;0,BQ233/BN233,"")</f>
        <v/>
      </c>
    </row>
    <row r="234" customFormat="false" ht="16" hidden="false" customHeight="false" outlineLevel="0" collapsed="false">
      <c r="A234" s="16" t="s">
        <v>174</v>
      </c>
      <c r="B234" s="16" t="str">
        <f aca="false">IF(OR(A234=A233,A234=A235),"same",".")</f>
        <v>.</v>
      </c>
      <c r="C234" s="17" t="s">
        <v>174</v>
      </c>
      <c r="D234" s="17" t="n">
        <v>26</v>
      </c>
      <c r="E234" s="16"/>
      <c r="F234" s="16"/>
      <c r="G234" s="17" t="n">
        <v>3</v>
      </c>
      <c r="H234" s="17" t="n">
        <v>15</v>
      </c>
      <c r="I234" s="17" t="n">
        <v>1</v>
      </c>
      <c r="J234" s="17" t="n">
        <v>1</v>
      </c>
      <c r="K234" s="17" t="n">
        <v>2</v>
      </c>
      <c r="L234" s="17" t="n">
        <v>23</v>
      </c>
      <c r="M234" s="165" t="s">
        <v>125</v>
      </c>
      <c r="N234" s="165" t="s">
        <v>131</v>
      </c>
      <c r="O234" s="165" t="s">
        <v>127</v>
      </c>
      <c r="P234" s="165" t="n">
        <v>14</v>
      </c>
      <c r="Q234" s="165" t="s">
        <v>154</v>
      </c>
      <c r="R234" s="166" t="s">
        <v>676</v>
      </c>
      <c r="S234" s="16"/>
      <c r="T234" s="136"/>
      <c r="U234" s="139"/>
      <c r="V234" s="139"/>
      <c r="W234" s="139"/>
      <c r="X234" s="139"/>
      <c r="Y234" s="139"/>
      <c r="Z234" s="155" t="n">
        <v>43446</v>
      </c>
      <c r="AA234" s="215" t="n">
        <v>0.909722222222222</v>
      </c>
      <c r="AB234" s="216"/>
      <c r="AC234" s="216"/>
      <c r="AD234" s="217"/>
      <c r="AE234" s="217"/>
      <c r="AF234" s="218"/>
      <c r="AG234" s="218"/>
      <c r="AH234" s="217" t="s">
        <v>718</v>
      </c>
      <c r="AI234" s="16"/>
      <c r="AK234" s="0" t="n">
        <v>0.154</v>
      </c>
      <c r="AL234" s="0" t="n">
        <v>0.312</v>
      </c>
      <c r="AM234" s="0" t="n">
        <v>0.27</v>
      </c>
      <c r="AN234" s="0" t="n">
        <v>0.6175</v>
      </c>
      <c r="AO234" s="0" t="n">
        <v>1.145</v>
      </c>
      <c r="AP234" s="0" t="n">
        <v>1.365</v>
      </c>
      <c r="AQ234" s="0" t="n">
        <v>1.885</v>
      </c>
      <c r="AR234" s="0" t="n">
        <v>2.165</v>
      </c>
      <c r="AS234" s="0" t="n">
        <v>2.525</v>
      </c>
      <c r="AT234" s="0" t="n">
        <v>2.895</v>
      </c>
      <c r="AU234" s="0" t="n">
        <v>3.95</v>
      </c>
      <c r="AW234" s="192" t="n">
        <f aca="false">IF(AV234&gt;0,AV234,IF(AU234&gt;0,AU234,IF(AT234&gt;0,AT234,IF(AS234&gt;0,AS234,IF(AR234&gt;0,AR234,IF(AQ234&gt;0,AQ234,IF(AP234&gt;0,AP234,IF(AO234&gt;0,AO234,IF(AN234&gt;0,AN234,IF(AM234&gt;0,AM234,IF(AL234&gt;0,AL234,IF(AK234&gt;0,AK234))))))))))))</f>
        <v>3.95</v>
      </c>
      <c r="AX234" s="219" t="n">
        <f aca="false">IF(AW234&gt;0,AW234*10/(BB234),"")</f>
        <v>1.33220910623946</v>
      </c>
      <c r="AZ234" s="220" t="n">
        <v>2</v>
      </c>
      <c r="BA234" s="220" t="n">
        <v>59.3</v>
      </c>
      <c r="BB234" s="192" t="n">
        <f aca="false">BA234/AZ234</f>
        <v>29.65</v>
      </c>
      <c r="BD234" s="0" t="str">
        <f aca="false">IF(BC234&gt;0,BC234/AZ234,"")</f>
        <v/>
      </c>
      <c r="BL234" s="16"/>
      <c r="BM234" s="136"/>
      <c r="BN234" s="221"/>
      <c r="BO234" s="221"/>
      <c r="BP234" s="221"/>
      <c r="BQ234" s="221"/>
      <c r="BR234" s="0" t="str">
        <f aca="false">IF(BQ234&gt;0,BQ234/BN234,"")</f>
        <v/>
      </c>
    </row>
    <row r="235" customFormat="false" ht="16" hidden="false" customHeight="false" outlineLevel="0" collapsed="false">
      <c r="A235" s="16" t="s">
        <v>176</v>
      </c>
      <c r="B235" s="16" t="str">
        <f aca="false">IF(OR(A235=A234,A235=A236),"same",".")</f>
        <v>.</v>
      </c>
      <c r="C235" s="17" t="s">
        <v>176</v>
      </c>
      <c r="D235" s="17" t="n">
        <v>28</v>
      </c>
      <c r="E235" s="16"/>
      <c r="F235" s="16"/>
      <c r="G235" s="17" t="n">
        <v>4</v>
      </c>
      <c r="H235" s="17" t="n">
        <v>1</v>
      </c>
      <c r="I235" s="17" t="n">
        <v>1</v>
      </c>
      <c r="J235" s="17" t="n">
        <v>1</v>
      </c>
      <c r="K235" s="17" t="n">
        <v>6</v>
      </c>
      <c r="L235" s="17" t="n">
        <v>21</v>
      </c>
      <c r="M235" s="165" t="s">
        <v>125</v>
      </c>
      <c r="N235" s="165" t="s">
        <v>131</v>
      </c>
      <c r="O235" s="165" t="s">
        <v>127</v>
      </c>
      <c r="P235" s="165" t="n">
        <v>14</v>
      </c>
      <c r="Q235" s="165" t="s">
        <v>154</v>
      </c>
      <c r="R235" s="166" t="s">
        <v>664</v>
      </c>
      <c r="S235" s="16"/>
      <c r="T235" s="136"/>
      <c r="U235" s="139"/>
      <c r="V235" s="139"/>
      <c r="W235" s="139"/>
      <c r="X235" s="139"/>
      <c r="Y235" s="139"/>
      <c r="Z235" s="155" t="n">
        <v>43446</v>
      </c>
      <c r="AA235" s="215" t="n">
        <v>0.0861111111111111</v>
      </c>
      <c r="AB235" s="216"/>
      <c r="AC235" s="216"/>
      <c r="AD235" s="217"/>
      <c r="AE235" s="217"/>
      <c r="AF235" s="218" t="n">
        <v>34</v>
      </c>
      <c r="AG235" s="218" t="n">
        <v>12.5</v>
      </c>
      <c r="AH235" s="217" t="s">
        <v>723</v>
      </c>
      <c r="AI235" s="16"/>
      <c r="AK235" s="0" t="n">
        <v>0.11</v>
      </c>
      <c r="AL235" s="0" t="n">
        <v>0.243333333333333</v>
      </c>
      <c r="AM235" s="0" t="n">
        <v>0.303333333333333</v>
      </c>
      <c r="AN235" s="0" t="n">
        <v>0.468</v>
      </c>
      <c r="AO235" s="0" t="n">
        <v>0.925</v>
      </c>
      <c r="AP235" s="0" t="n">
        <v>1.315</v>
      </c>
      <c r="AQ235" s="0" t="n">
        <v>1.705</v>
      </c>
      <c r="AR235" s="0" t="n">
        <v>2.025</v>
      </c>
      <c r="AS235" s="0" t="n">
        <v>2.6</v>
      </c>
      <c r="AT235" s="0" t="n">
        <v>3.13</v>
      </c>
      <c r="AU235" s="0" t="n">
        <v>4.375</v>
      </c>
      <c r="AW235" s="192" t="n">
        <f aca="false">IF(AV235&gt;0,AV235,IF(AU235&gt;0,AU235,IF(AT235&gt;0,AT235,IF(AS235&gt;0,AS235,IF(AR235&gt;0,AR235,IF(AQ235&gt;0,AQ235,IF(AP235&gt;0,AP235,IF(AO235&gt;0,AO235,IF(AN235&gt;0,AN235,IF(AM235&gt;0,AM235,IF(AL235&gt;0,AL235,IF(AK235&gt;0,AK235))))))))))))</f>
        <v>4.375</v>
      </c>
      <c r="AX235" s="219" t="n">
        <f aca="false">IF(AW235&gt;0,AW235*10/(BB235),"")</f>
        <v>1.42740619902121</v>
      </c>
      <c r="AZ235" s="220" t="n">
        <v>2</v>
      </c>
      <c r="BA235" s="192" t="n">
        <v>61.3</v>
      </c>
      <c r="BB235" s="192" t="n">
        <f aca="false">BA235/AZ235</f>
        <v>30.65</v>
      </c>
      <c r="BD235" s="0" t="str">
        <f aca="false">IF(BC235&gt;0,BC235/AZ235,"")</f>
        <v/>
      </c>
      <c r="BL235" s="16"/>
      <c r="BM235" s="136"/>
      <c r="BN235" s="221"/>
      <c r="BO235" s="221"/>
      <c r="BP235" s="221"/>
      <c r="BQ235" s="221"/>
      <c r="BR235" s="0" t="str">
        <f aca="false">IF(BQ235&gt;0,BQ235/BN235,"")</f>
        <v/>
      </c>
    </row>
    <row r="236" customFormat="false" ht="16" hidden="false" customHeight="false" outlineLevel="0" collapsed="false">
      <c r="A236" s="16" t="s">
        <v>184</v>
      </c>
      <c r="B236" s="16" t="str">
        <f aca="false">IF(OR(A236=A235,A236=A237),"same",".")</f>
        <v>.</v>
      </c>
      <c r="C236" s="164" t="s">
        <v>184</v>
      </c>
      <c r="D236" s="17" t="n">
        <v>35</v>
      </c>
      <c r="E236" s="16"/>
      <c r="F236" s="16"/>
      <c r="G236" s="17" t="n">
        <v>4</v>
      </c>
      <c r="H236" s="17" t="n">
        <v>15</v>
      </c>
      <c r="I236" s="17" t="n">
        <v>1</v>
      </c>
      <c r="J236" s="17" t="n">
        <v>1</v>
      </c>
      <c r="K236" s="17" t="n">
        <v>2</v>
      </c>
      <c r="L236" s="17" t="n">
        <v>19</v>
      </c>
      <c r="M236" s="165" t="s">
        <v>125</v>
      </c>
      <c r="N236" s="165" t="s">
        <v>131</v>
      </c>
      <c r="O236" s="165" t="s">
        <v>127</v>
      </c>
      <c r="P236" s="165" t="n">
        <v>14</v>
      </c>
      <c r="Q236" s="165" t="s">
        <v>154</v>
      </c>
      <c r="R236" s="166" t="s">
        <v>673</v>
      </c>
      <c r="S236" s="16"/>
      <c r="T236" s="136"/>
      <c r="U236" s="138"/>
      <c r="V236" s="138"/>
      <c r="W236" s="139"/>
      <c r="X236" s="139"/>
      <c r="Y236" s="139"/>
      <c r="Z236" s="155" t="n">
        <v>43446</v>
      </c>
      <c r="AA236" s="215" t="n">
        <v>0.754861111111111</v>
      </c>
      <c r="AB236" s="216" t="n">
        <v>1</v>
      </c>
      <c r="AC236" s="216" t="n">
        <v>1</v>
      </c>
      <c r="AD236" s="217"/>
      <c r="AE236" s="217"/>
      <c r="AF236" s="218" t="n">
        <v>36.9</v>
      </c>
      <c r="AG236" s="218" t="n">
        <v>4</v>
      </c>
      <c r="AH236" s="217" t="s">
        <v>723</v>
      </c>
      <c r="AI236" s="16"/>
      <c r="AK236" s="0" t="n">
        <v>0.06</v>
      </c>
      <c r="AL236" s="0" t="n">
        <v>0.1525</v>
      </c>
      <c r="AM236" s="0" t="n">
        <v>0.12</v>
      </c>
      <c r="AN236" s="0" t="n">
        <v>0.373333333</v>
      </c>
      <c r="AO236" s="0" t="n">
        <v>0.49</v>
      </c>
      <c r="AP236" s="0" t="n">
        <v>0.695</v>
      </c>
      <c r="AQ236" s="0" t="n">
        <v>0.965</v>
      </c>
      <c r="AR236" s="0" t="n">
        <v>1.235</v>
      </c>
      <c r="AS236" s="0" t="n">
        <v>1.515</v>
      </c>
      <c r="AT236" s="0" t="n">
        <v>1.89</v>
      </c>
      <c r="AU236" s="0" t="n">
        <v>2.31</v>
      </c>
      <c r="AW236" s="192" t="n">
        <f aca="false">IF(AV236&gt;0,AV236,IF(AU236&gt;0,AU236,IF(AT236&gt;0,AT236,IF(AS236&gt;0,AS236,IF(AR236&gt;0,AR236,IF(AQ236&gt;0,AQ236,IF(AP236&gt;0,AP236,IF(AO236&gt;0,AO236,IF(AN236&gt;0,AN236,IF(AM236&gt;0,AM236,IF(AL236&gt;0,AL236,IF(AK236&gt;0,AK236))))))))))))</f>
        <v>2.31</v>
      </c>
      <c r="AX236" s="219" t="n">
        <f aca="false">IF(AW236&gt;0,AW236*10/(BB236),"")</f>
        <v>1.24528301886792</v>
      </c>
      <c r="AZ236" s="220" t="n">
        <v>2</v>
      </c>
      <c r="BA236" s="192" t="n">
        <v>37.1</v>
      </c>
      <c r="BB236" s="192" t="n">
        <f aca="false">BA236/AZ236</f>
        <v>18.55</v>
      </c>
      <c r="BD236" s="0" t="str">
        <f aca="false">IF(BC236&gt;0,BC236/AZ236,"")</f>
        <v/>
      </c>
      <c r="BL236" s="16"/>
      <c r="BM236" s="136"/>
      <c r="BN236" s="221"/>
      <c r="BO236" s="221"/>
      <c r="BP236" s="221"/>
      <c r="BQ236" s="221"/>
      <c r="BR236" s="0" t="str">
        <f aca="false">IF(BQ236&gt;0,BQ236/BN236,"")</f>
        <v/>
      </c>
    </row>
    <row r="237" customFormat="false" ht="16" hidden="false" customHeight="false" outlineLevel="0" collapsed="false">
      <c r="A237" s="16" t="s">
        <v>194</v>
      </c>
      <c r="B237" s="16" t="str">
        <f aca="false">IF(OR(A237=A236,A237=A238),"same",".")</f>
        <v>.</v>
      </c>
      <c r="C237" s="17" t="s">
        <v>194</v>
      </c>
      <c r="D237" s="17" t="n">
        <v>45</v>
      </c>
      <c r="E237" s="16"/>
      <c r="F237" s="16"/>
      <c r="G237" s="17" t="n">
        <v>5</v>
      </c>
      <c r="H237" s="17" t="n">
        <v>17</v>
      </c>
      <c r="I237" s="17" t="n">
        <v>1</v>
      </c>
      <c r="J237" s="17" t="n">
        <v>1</v>
      </c>
      <c r="K237" s="17" t="n">
        <v>13</v>
      </c>
      <c r="L237" s="17" t="n">
        <v>20</v>
      </c>
      <c r="M237" s="165" t="s">
        <v>125</v>
      </c>
      <c r="N237" s="165" t="s">
        <v>126</v>
      </c>
      <c r="O237" s="165" t="s">
        <v>127</v>
      </c>
      <c r="P237" s="165" t="n">
        <v>14</v>
      </c>
      <c r="Q237" s="165" t="s">
        <v>154</v>
      </c>
      <c r="R237" s="166" t="s">
        <v>676</v>
      </c>
      <c r="S237" s="16"/>
      <c r="T237" s="136"/>
      <c r="U237" s="138"/>
      <c r="V237" s="138"/>
      <c r="W237" s="139"/>
      <c r="X237" s="139"/>
      <c r="Y237" s="139"/>
      <c r="Z237" s="155" t="n">
        <v>43446</v>
      </c>
      <c r="AA237" s="215" t="n">
        <v>0.913194444444444</v>
      </c>
      <c r="AB237" s="216"/>
      <c r="AC237" s="216"/>
      <c r="AD237" s="217"/>
      <c r="AE237" s="217"/>
      <c r="AF237" s="218"/>
      <c r="AG237" s="218"/>
      <c r="AH237" s="217" t="s">
        <v>718</v>
      </c>
      <c r="AI237" s="16"/>
      <c r="AK237" s="0" t="n">
        <v>0.1475</v>
      </c>
      <c r="AL237" s="0" t="n">
        <v>0.236666666666667</v>
      </c>
      <c r="AM237" s="0" t="n">
        <v>0.163333333333333</v>
      </c>
      <c r="AN237" s="0" t="n">
        <v>0.531111111111111</v>
      </c>
      <c r="AO237" s="0" t="n">
        <v>0.965</v>
      </c>
      <c r="AP237" s="0" t="n">
        <v>1.255</v>
      </c>
      <c r="AQ237" s="0" t="n">
        <v>1.485</v>
      </c>
      <c r="AR237" s="0" t="n">
        <v>1.905</v>
      </c>
      <c r="AS237" s="0" t="n">
        <v>2.305</v>
      </c>
      <c r="AT237" s="0" t="n">
        <v>3.205</v>
      </c>
      <c r="AU237" s="0" t="n">
        <v>4.29</v>
      </c>
      <c r="AW237" s="192" t="n">
        <f aca="false">IF(AV237&gt;0,AV237,IF(AU237&gt;0,AU237,IF(AT237&gt;0,AT237,IF(AS237&gt;0,AS237,IF(AR237&gt;0,AR237,IF(AQ237&gt;0,AQ237,IF(AP237&gt;0,AP237,IF(AO237&gt;0,AO237,IF(AN237&gt;0,AN237,IF(AM237&gt;0,AM237,IF(AL237&gt;0,AL237,IF(AK237&gt;0,AK237))))))))))))</f>
        <v>4.29</v>
      </c>
      <c r="AX237" s="219" t="n">
        <f aca="false">IF(AW237&gt;0,AW237*10/(BB237),"")</f>
        <v>1.71943887775551</v>
      </c>
      <c r="AZ237" s="220" t="n">
        <v>2</v>
      </c>
      <c r="BA237" s="220" t="n">
        <v>49.9</v>
      </c>
      <c r="BB237" s="192" t="n">
        <f aca="false">BA237/AZ237</f>
        <v>24.95</v>
      </c>
      <c r="BD237" s="0" t="str">
        <f aca="false">IF(BC237&gt;0,BC237/AZ237,"")</f>
        <v/>
      </c>
      <c r="BL237" s="16"/>
      <c r="BM237" s="136"/>
      <c r="BN237" s="221"/>
      <c r="BO237" s="221"/>
      <c r="BP237" s="221"/>
      <c r="BQ237" s="221"/>
      <c r="BR237" s="0" t="str">
        <f aca="false">IF(BQ237&gt;0,BQ237/BN237,"")</f>
        <v/>
      </c>
    </row>
    <row r="238" customFormat="false" ht="16" hidden="false" customHeight="false" outlineLevel="0" collapsed="false">
      <c r="A238" s="16" t="s">
        <v>204</v>
      </c>
      <c r="B238" s="16" t="str">
        <f aca="false">IF(OR(A238=A237,A238=A239),"same",".")</f>
        <v>.</v>
      </c>
      <c r="C238" s="17" t="s">
        <v>204</v>
      </c>
      <c r="D238" s="17" t="n">
        <v>55</v>
      </c>
      <c r="E238" s="16"/>
      <c r="F238" s="16"/>
      <c r="G238" s="17" t="n">
        <v>7</v>
      </c>
      <c r="H238" s="17" t="n">
        <v>1</v>
      </c>
      <c r="I238" s="17" t="n">
        <v>1</v>
      </c>
      <c r="J238" s="17" t="n">
        <v>1</v>
      </c>
      <c r="K238" s="17" t="n">
        <v>8</v>
      </c>
      <c r="L238" s="17" t="n">
        <v>27</v>
      </c>
      <c r="M238" s="165" t="s">
        <v>125</v>
      </c>
      <c r="N238" s="165" t="s">
        <v>126</v>
      </c>
      <c r="O238" s="165" t="s">
        <v>127</v>
      </c>
      <c r="P238" s="165" t="n">
        <v>14</v>
      </c>
      <c r="Q238" s="165" t="s">
        <v>154</v>
      </c>
      <c r="R238" s="166" t="s">
        <v>664</v>
      </c>
      <c r="S238" s="16"/>
      <c r="T238" s="136"/>
      <c r="U238" s="138"/>
      <c r="V238" s="138"/>
      <c r="W238" s="139"/>
      <c r="X238" s="139"/>
      <c r="Y238" s="139"/>
      <c r="Z238" s="155" t="n">
        <v>43446</v>
      </c>
      <c r="AA238" s="215" t="n">
        <v>0.0881944444444444</v>
      </c>
      <c r="AB238" s="216"/>
      <c r="AC238" s="216"/>
      <c r="AD238" s="217"/>
      <c r="AE238" s="217"/>
      <c r="AF238" s="218" t="s">
        <v>724</v>
      </c>
      <c r="AG238" s="218" t="n">
        <v>10.4</v>
      </c>
      <c r="AH238" s="217" t="s">
        <v>723</v>
      </c>
      <c r="AI238" s="16"/>
      <c r="AK238" s="0" t="n">
        <v>0.17</v>
      </c>
      <c r="AL238" s="0" t="n">
        <v>0.26</v>
      </c>
      <c r="AM238" s="0" t="n">
        <v>0.3175</v>
      </c>
      <c r="AN238" s="0" t="n">
        <v>0.6</v>
      </c>
      <c r="AO238" s="0" t="n">
        <v>1.035</v>
      </c>
      <c r="AP238" s="0" t="n">
        <v>1.4</v>
      </c>
      <c r="AQ238" s="0" t="n">
        <v>2.075</v>
      </c>
      <c r="AR238" s="0" t="n">
        <v>2.675</v>
      </c>
      <c r="AS238" s="0" t="n">
        <v>3.405</v>
      </c>
      <c r="AT238" s="0" t="n">
        <v>3.965</v>
      </c>
      <c r="AU238" s="0" t="n">
        <v>5.04</v>
      </c>
      <c r="AW238" s="192" t="n">
        <f aca="false">IF(AV238&gt;0,AV238,IF(AU238&gt;0,AU238,IF(AT238&gt;0,AT238,IF(AS238&gt;0,AS238,IF(AR238&gt;0,AR238,IF(AQ238&gt;0,AQ238,IF(AP238&gt;0,AP238,IF(AO238&gt;0,AO238,IF(AN238&gt;0,AN238,IF(AM238&gt;0,AM238,IF(AL238&gt;0,AL238,IF(AK238&gt;0,AK238))))))))))))</f>
        <v>5.04</v>
      </c>
      <c r="AX238" s="219" t="n">
        <f aca="false">IF(AW238&gt;0,AW238*10/(BB238),"")</f>
        <v>2</v>
      </c>
      <c r="AZ238" s="220" t="n">
        <v>2</v>
      </c>
      <c r="BA238" s="220" t="n">
        <v>50.4</v>
      </c>
      <c r="BB238" s="192" t="n">
        <f aca="false">BA238/AZ238</f>
        <v>25.2</v>
      </c>
      <c r="BD238" s="0" t="str">
        <f aca="false">IF(BC238&gt;0,BC238/AZ238,"")</f>
        <v/>
      </c>
      <c r="BL238" s="16"/>
      <c r="BM238" s="136"/>
      <c r="BN238" s="221"/>
      <c r="BO238" s="221"/>
      <c r="BP238" s="221"/>
      <c r="BQ238" s="221"/>
      <c r="BR238" s="0" t="str">
        <f aca="false">IF(BQ238&gt;0,BQ238/BN238,"")</f>
        <v/>
      </c>
    </row>
    <row r="239" customFormat="false" ht="16" hidden="false" customHeight="false" outlineLevel="0" collapsed="false">
      <c r="A239" s="16" t="s">
        <v>209</v>
      </c>
      <c r="B239" s="16" t="str">
        <f aca="false">IF(OR(A239=A238,A239=A240),"same",".")</f>
        <v>.</v>
      </c>
      <c r="C239" s="17" t="s">
        <v>209</v>
      </c>
      <c r="D239" s="17" t="n">
        <v>58</v>
      </c>
      <c r="E239" s="16"/>
      <c r="F239" s="16"/>
      <c r="G239" s="17" t="n">
        <v>7</v>
      </c>
      <c r="H239" s="17" t="n">
        <v>7</v>
      </c>
      <c r="I239" s="17" t="n">
        <v>1</v>
      </c>
      <c r="J239" s="17" t="n">
        <v>1</v>
      </c>
      <c r="K239" s="17" t="n">
        <v>10</v>
      </c>
      <c r="L239" s="17" t="n">
        <v>27</v>
      </c>
      <c r="M239" s="165" t="s">
        <v>125</v>
      </c>
      <c r="N239" s="165" t="s">
        <v>126</v>
      </c>
      <c r="O239" s="165" t="s">
        <v>127</v>
      </c>
      <c r="P239" s="165" t="n">
        <v>14</v>
      </c>
      <c r="Q239" s="165" t="s">
        <v>154</v>
      </c>
      <c r="R239" s="166" t="s">
        <v>674</v>
      </c>
      <c r="S239" s="16"/>
      <c r="T239" s="136"/>
      <c r="U239" s="139"/>
      <c r="V239" s="139"/>
      <c r="W239" s="139"/>
      <c r="X239" s="139"/>
      <c r="Y239" s="139"/>
      <c r="Z239" s="155" t="n">
        <v>43446</v>
      </c>
      <c r="AA239" s="215" t="n">
        <v>0.392361111111111</v>
      </c>
      <c r="AB239" s="216"/>
      <c r="AC239" s="216"/>
      <c r="AD239" s="217"/>
      <c r="AE239" s="217"/>
      <c r="AF239" s="218" t="n">
        <v>37.7</v>
      </c>
      <c r="AG239" s="218"/>
      <c r="AH239" s="217" t="s">
        <v>718</v>
      </c>
      <c r="AI239" s="16"/>
      <c r="AK239" s="0" t="n">
        <v>0.1</v>
      </c>
      <c r="AL239" s="0" t="n">
        <v>0.217142857142857</v>
      </c>
      <c r="AM239" s="0" t="n">
        <v>0.22</v>
      </c>
      <c r="AN239" s="0" t="n">
        <v>0.405</v>
      </c>
      <c r="AO239" s="0" t="n">
        <v>0.73</v>
      </c>
      <c r="AP239" s="0" t="n">
        <v>0.99</v>
      </c>
      <c r="AQ239" s="0" t="n">
        <v>1.3</v>
      </c>
      <c r="AR239" s="0" t="n">
        <v>1.55</v>
      </c>
      <c r="AS239" s="0" t="n">
        <v>2.375</v>
      </c>
      <c r="AT239" s="0" t="n">
        <v>2.86</v>
      </c>
      <c r="AW239" s="192" t="n">
        <f aca="false">IF(AV239&gt;0,AV239,IF(AU239&gt;0,AU239,IF(AT239&gt;0,AT239,IF(AS239&gt;0,AS239,IF(AR239&gt;0,AR239,IF(AQ239&gt;0,AQ239,IF(AP239&gt;0,AP239,IF(AO239&gt;0,AO239,IF(AN239&gt;0,AN239,IF(AM239&gt;0,AM239,IF(AL239&gt;0,AL239,IF(AK239&gt;0,AK239))))))))))))</f>
        <v>2.86</v>
      </c>
      <c r="AX239" s="219" t="n">
        <f aca="false">IF(AW239&gt;0,AW239*10/(BB239),"")</f>
        <v>1.29705215419501</v>
      </c>
      <c r="AZ239" s="220" t="n">
        <v>2</v>
      </c>
      <c r="BA239" s="220" t="n">
        <v>44.1</v>
      </c>
      <c r="BB239" s="192" t="n">
        <f aca="false">BA239/AZ239</f>
        <v>22.05</v>
      </c>
      <c r="BD239" s="0" t="str">
        <f aca="false">IF(BC239&gt;0,BC239/AZ239,"")</f>
        <v/>
      </c>
      <c r="BL239" s="16"/>
      <c r="BM239" s="136"/>
      <c r="BN239" s="221"/>
      <c r="BO239" s="221"/>
      <c r="BP239" s="221"/>
      <c r="BQ239" s="221"/>
      <c r="BR239" s="0" t="str">
        <f aca="false">IF(BQ239&gt;0,BQ239/BN239,"")</f>
        <v/>
      </c>
    </row>
    <row r="240" customFormat="false" ht="16" hidden="false" customHeight="false" outlineLevel="0" collapsed="false">
      <c r="A240" s="16" t="s">
        <v>224</v>
      </c>
      <c r="B240" s="16" t="str">
        <f aca="false">IF(OR(A240=A239,A240=A241),"same",".")</f>
        <v>.</v>
      </c>
      <c r="C240" s="17" t="s">
        <v>224</v>
      </c>
      <c r="D240" s="17" t="n">
        <v>73</v>
      </c>
      <c r="E240" s="16"/>
      <c r="F240" s="16"/>
      <c r="G240" s="17" t="n">
        <v>9</v>
      </c>
      <c r="H240" s="17" t="n">
        <v>1</v>
      </c>
      <c r="I240" s="17" t="n">
        <v>2</v>
      </c>
      <c r="J240" s="17" t="n">
        <v>1</v>
      </c>
      <c r="K240" s="17" t="n">
        <v>6</v>
      </c>
      <c r="L240" s="17" t="n">
        <v>15</v>
      </c>
      <c r="M240" s="165" t="s">
        <v>125</v>
      </c>
      <c r="N240" s="165" t="s">
        <v>131</v>
      </c>
      <c r="O240" s="165" t="s">
        <v>127</v>
      </c>
      <c r="P240" s="165" t="n">
        <v>14</v>
      </c>
      <c r="Q240" s="165" t="s">
        <v>154</v>
      </c>
      <c r="R240" s="166" t="s">
        <v>676</v>
      </c>
      <c r="S240" s="136"/>
      <c r="T240" s="136"/>
      <c r="U240" s="138"/>
      <c r="V240" s="138"/>
      <c r="W240" s="139"/>
      <c r="X240" s="139"/>
      <c r="Y240" s="139"/>
      <c r="Z240" s="155" t="n">
        <v>43446</v>
      </c>
      <c r="AA240" s="215" t="n">
        <v>0.915277777777778</v>
      </c>
      <c r="AB240" s="216"/>
      <c r="AC240" s="216"/>
      <c r="AD240" s="217"/>
      <c r="AE240" s="217"/>
      <c r="AF240" s="218"/>
      <c r="AG240" s="218"/>
      <c r="AH240" s="217" t="s">
        <v>718</v>
      </c>
      <c r="AI240" s="16"/>
      <c r="AK240" s="0" t="n">
        <v>0.095</v>
      </c>
      <c r="AL240" s="0" t="n">
        <v>0.24</v>
      </c>
      <c r="AM240" s="0" t="n">
        <v>0.28</v>
      </c>
      <c r="AN240" s="0" t="n">
        <v>0.296666667</v>
      </c>
      <c r="AO240" s="0" t="n">
        <v>0.765</v>
      </c>
      <c r="AP240" s="0" t="n">
        <v>1.07</v>
      </c>
      <c r="AQ240" s="0" t="n">
        <v>1.595</v>
      </c>
      <c r="AR240" s="0" t="n">
        <v>1.875</v>
      </c>
      <c r="AS240" s="0" t="n">
        <v>2.28</v>
      </c>
      <c r="AT240" s="0" t="n">
        <v>2.465</v>
      </c>
      <c r="AU240" s="0" t="n">
        <v>3.105</v>
      </c>
      <c r="AW240" s="192" t="n">
        <f aca="false">IF(AV240&gt;0,AV240,IF(AU240&gt;0,AU240,IF(AT240&gt;0,AT240,IF(AS240&gt;0,AS240,IF(AR240&gt;0,AR240,IF(AQ240&gt;0,AQ240,IF(AP240&gt;0,AP240,IF(AO240&gt;0,AO240,IF(AN240&gt;0,AN240,IF(AM240&gt;0,AM240,IF(AL240&gt;0,AL240,IF(AK240&gt;0,AK240))))))))))))</f>
        <v>3.105</v>
      </c>
      <c r="AX240" s="219" t="n">
        <f aca="false">IF(AW240&gt;0,AW240*10/(BB240),"")</f>
        <v>1.13321167883212</v>
      </c>
      <c r="AZ240" s="220" t="n">
        <v>2</v>
      </c>
      <c r="BA240" s="192" t="n">
        <v>54.8</v>
      </c>
      <c r="BB240" s="192" t="n">
        <f aca="false">BA240/AZ240</f>
        <v>27.4</v>
      </c>
      <c r="BD240" s="0" t="str">
        <f aca="false">IF(BC240&gt;0,BC240/AZ240,"")</f>
        <v/>
      </c>
      <c r="BL240" s="16"/>
      <c r="BM240" s="136"/>
      <c r="BN240" s="221"/>
      <c r="BO240" s="221"/>
      <c r="BP240" s="221"/>
      <c r="BQ240" s="221"/>
      <c r="BR240" s="0" t="str">
        <f aca="false">IF(BQ240&gt;0,BQ240/BN240,"")</f>
        <v/>
      </c>
    </row>
    <row r="241" customFormat="false" ht="16" hidden="false" customHeight="false" outlineLevel="0" collapsed="false">
      <c r="A241" s="16" t="s">
        <v>232</v>
      </c>
      <c r="B241" s="16" t="str">
        <f aca="false">IF(OR(A241=A240,A241=A242),"same",".")</f>
        <v>.</v>
      </c>
      <c r="C241" s="17" t="s">
        <v>232</v>
      </c>
      <c r="D241" s="17" t="n">
        <v>81</v>
      </c>
      <c r="E241" s="16"/>
      <c r="F241" s="16"/>
      <c r="G241" s="17" t="n">
        <v>9</v>
      </c>
      <c r="H241" s="17" t="n">
        <v>17</v>
      </c>
      <c r="I241" s="17" t="n">
        <v>2</v>
      </c>
      <c r="J241" s="17" t="n">
        <v>1</v>
      </c>
      <c r="K241" s="17" t="n">
        <v>1</v>
      </c>
      <c r="L241" s="17" t="n">
        <v>14</v>
      </c>
      <c r="M241" s="165" t="s">
        <v>125</v>
      </c>
      <c r="N241" s="165" t="s">
        <v>126</v>
      </c>
      <c r="O241" s="165" t="s">
        <v>127</v>
      </c>
      <c r="P241" s="165" t="n">
        <v>14</v>
      </c>
      <c r="Q241" s="165" t="s">
        <v>154</v>
      </c>
      <c r="R241" s="166" t="s">
        <v>676</v>
      </c>
      <c r="S241" s="136"/>
      <c r="T241" s="136"/>
      <c r="U241" s="138"/>
      <c r="V241" s="138"/>
      <c r="W241" s="139"/>
      <c r="X241" s="139"/>
      <c r="Y241" s="139"/>
      <c r="Z241" s="155" t="n">
        <v>43446</v>
      </c>
      <c r="AA241" s="215" t="n">
        <v>0.917361111111111</v>
      </c>
      <c r="AB241" s="216"/>
      <c r="AC241" s="216"/>
      <c r="AD241" s="217"/>
      <c r="AE241" s="217"/>
      <c r="AF241" s="218"/>
      <c r="AG241" s="218"/>
      <c r="AH241" s="217" t="s">
        <v>718</v>
      </c>
      <c r="AI241" s="16"/>
      <c r="AK241" s="0" t="n">
        <v>0.1175</v>
      </c>
      <c r="AL241" s="0" t="n">
        <v>0.221666666666667</v>
      </c>
      <c r="AM241" s="0" t="n">
        <v>0.171666666666667</v>
      </c>
      <c r="AN241" s="0" t="n">
        <v>0.555</v>
      </c>
      <c r="AO241" s="0" t="n">
        <v>1.08</v>
      </c>
      <c r="AP241" s="0" t="n">
        <v>1.35</v>
      </c>
      <c r="AQ241" s="0" t="n">
        <v>1.83</v>
      </c>
      <c r="AR241" s="0" t="n">
        <v>2.325</v>
      </c>
      <c r="AS241" s="0" t="n">
        <v>2.92</v>
      </c>
      <c r="AT241" s="0" t="n">
        <v>3.325</v>
      </c>
      <c r="AU241" s="0" t="n">
        <v>4.515</v>
      </c>
      <c r="AW241" s="192" t="n">
        <f aca="false">IF(AV241&gt;0,AV241,IF(AU241&gt;0,AU241,IF(AT241&gt;0,AT241,IF(AS241&gt;0,AS241,IF(AR241&gt;0,AR241,IF(AQ241&gt;0,AQ241,IF(AP241&gt;0,AP241,IF(AO241&gt;0,AO241,IF(AN241&gt;0,AN241,IF(AM241&gt;0,AM241,IF(AL241&gt;0,AL241,IF(AK241&gt;0,AK241))))))))))))</f>
        <v>4.515</v>
      </c>
      <c r="AX241" s="219" t="n">
        <f aca="false">IF(AW241&gt;0,AW241*10/(BB241),"")</f>
        <v>1.65384615384615</v>
      </c>
      <c r="AZ241" s="220" t="n">
        <v>2</v>
      </c>
      <c r="BA241" s="192" t="n">
        <v>54.6</v>
      </c>
      <c r="BB241" s="192" t="n">
        <f aca="false">BA241/AZ241</f>
        <v>27.3</v>
      </c>
      <c r="BD241" s="0" t="str">
        <f aca="false">IF(BC241&gt;0,BC241/AZ241,"")</f>
        <v/>
      </c>
      <c r="BL241" s="16"/>
      <c r="BM241" s="136"/>
      <c r="BN241" s="221"/>
      <c r="BO241" s="221"/>
      <c r="BP241" s="221"/>
      <c r="BQ241" s="221"/>
      <c r="BR241" s="0" t="str">
        <f aca="false">IF(BQ241&gt;0,BQ241/BN241,"")</f>
        <v/>
      </c>
    </row>
    <row r="242" customFormat="false" ht="16" hidden="false" customHeight="false" outlineLevel="0" collapsed="false">
      <c r="A242" s="16" t="s">
        <v>234</v>
      </c>
      <c r="B242" s="16" t="str">
        <f aca="false">IF(OR(A242=A241,A242=A243),"same",".")</f>
        <v>.</v>
      </c>
      <c r="C242" s="17" t="s">
        <v>234</v>
      </c>
      <c r="D242" s="17" t="n">
        <v>83</v>
      </c>
      <c r="E242" s="16"/>
      <c r="F242" s="16"/>
      <c r="G242" s="17" t="n">
        <v>10</v>
      </c>
      <c r="H242" s="17" t="n">
        <v>3</v>
      </c>
      <c r="I242" s="17" t="n">
        <v>2</v>
      </c>
      <c r="J242" s="17" t="n">
        <v>1</v>
      </c>
      <c r="K242" s="17" t="n">
        <v>6</v>
      </c>
      <c r="L242" s="17" t="n">
        <v>9</v>
      </c>
      <c r="M242" s="165" t="s">
        <v>125</v>
      </c>
      <c r="N242" s="165" t="s">
        <v>126</v>
      </c>
      <c r="O242" s="165" t="s">
        <v>127</v>
      </c>
      <c r="P242" s="165" t="n">
        <v>14</v>
      </c>
      <c r="Q242" s="165" t="s">
        <v>154</v>
      </c>
      <c r="R242" s="166" t="s">
        <v>674</v>
      </c>
      <c r="S242" s="136"/>
      <c r="T242" s="136"/>
      <c r="U242" s="138"/>
      <c r="V242" s="138"/>
      <c r="W242" s="139"/>
      <c r="X242" s="139"/>
      <c r="Y242" s="139"/>
      <c r="Z242" s="155" t="n">
        <v>43446</v>
      </c>
      <c r="AA242" s="215" t="n">
        <v>0.394444444444444</v>
      </c>
      <c r="AB242" s="216"/>
      <c r="AC242" s="216"/>
      <c r="AD242" s="217"/>
      <c r="AE242" s="217"/>
      <c r="AF242" s="218" t="n">
        <v>37.4</v>
      </c>
      <c r="AG242" s="218"/>
      <c r="AH242" s="217" t="s">
        <v>718</v>
      </c>
      <c r="AI242" s="16"/>
      <c r="AK242" s="0" t="n">
        <v>0.158</v>
      </c>
      <c r="AL242" s="0" t="n">
        <v>0.251428571428571</v>
      </c>
      <c r="AM242" s="0" t="n">
        <v>0.287142857142857</v>
      </c>
      <c r="AN242" s="0" t="n">
        <v>0.489230769</v>
      </c>
      <c r="AO242" s="0" t="n">
        <v>1.045</v>
      </c>
      <c r="AP242" s="0" t="n">
        <v>1.15</v>
      </c>
      <c r="AQ242" s="0" t="n">
        <v>1.765</v>
      </c>
      <c r="AR242" s="0" t="n">
        <v>2.215</v>
      </c>
      <c r="AS242" s="0" t="n">
        <v>2.675</v>
      </c>
      <c r="AT242" s="0" t="n">
        <v>3.105</v>
      </c>
      <c r="AW242" s="192" t="n">
        <f aca="false">IF(AV242&gt;0,AV242,IF(AU242&gt;0,AU242,IF(AT242&gt;0,AT242,IF(AS242&gt;0,AS242,IF(AR242&gt;0,AR242,IF(AQ242&gt;0,AQ242,IF(AP242&gt;0,AP242,IF(AO242&gt;0,AO242,IF(AN242&gt;0,AN242,IF(AM242&gt;0,AM242,IF(AL242&gt;0,AL242,IF(AK242&gt;0,AK242))))))))))))</f>
        <v>3.105</v>
      </c>
      <c r="AX242" s="219" t="n">
        <f aca="false">IF(AW242&gt;0,AW242*10/(BB242),"")</f>
        <v>0.964285714285714</v>
      </c>
      <c r="AZ242" s="220" t="n">
        <v>2</v>
      </c>
      <c r="BA242" s="192" t="n">
        <v>64.4</v>
      </c>
      <c r="BB242" s="192" t="n">
        <f aca="false">BA242/AZ242</f>
        <v>32.2</v>
      </c>
      <c r="BD242" s="0" t="str">
        <f aca="false">IF(BC242&gt;0,BC242/AZ242,"")</f>
        <v/>
      </c>
      <c r="BL242" s="16"/>
      <c r="BM242" s="136"/>
      <c r="BN242" s="221"/>
      <c r="BO242" s="221"/>
      <c r="BP242" s="221"/>
      <c r="BQ242" s="221"/>
      <c r="BR242" s="0" t="str">
        <f aca="false">IF(BQ242&gt;0,BQ242/BN242,"")</f>
        <v/>
      </c>
    </row>
    <row r="243" customFormat="false" ht="16" hidden="false" customHeight="false" outlineLevel="0" collapsed="false">
      <c r="A243" s="16" t="s">
        <v>235</v>
      </c>
      <c r="B243" s="16" t="str">
        <f aca="false">IF(OR(A243=A242,A243=A244),"same",".")</f>
        <v>.</v>
      </c>
      <c r="C243" s="17" t="s">
        <v>235</v>
      </c>
      <c r="D243" s="17" t="n">
        <v>84</v>
      </c>
      <c r="E243" s="16"/>
      <c r="F243" s="16"/>
      <c r="G243" s="17" t="n">
        <v>10</v>
      </c>
      <c r="H243" s="17" t="n">
        <v>5</v>
      </c>
      <c r="I243" s="17" t="n">
        <v>2</v>
      </c>
      <c r="J243" s="17" t="n">
        <v>1</v>
      </c>
      <c r="K243" s="17" t="n">
        <v>5</v>
      </c>
      <c r="L243" s="17" t="n">
        <v>10</v>
      </c>
      <c r="M243" s="165" t="s">
        <v>125</v>
      </c>
      <c r="N243" s="165" t="s">
        <v>126</v>
      </c>
      <c r="O243" s="165" t="s">
        <v>127</v>
      </c>
      <c r="P243" s="165" t="n">
        <v>14</v>
      </c>
      <c r="Q243" s="165" t="s">
        <v>154</v>
      </c>
      <c r="R243" s="166" t="s">
        <v>672</v>
      </c>
      <c r="S243" s="136"/>
      <c r="T243" s="136"/>
      <c r="U243" s="138"/>
      <c r="V243" s="138"/>
      <c r="W243" s="139"/>
      <c r="X243" s="139"/>
      <c r="Y243" s="139"/>
      <c r="Z243" s="155" t="n">
        <v>43446</v>
      </c>
      <c r="AA243" s="215" t="n">
        <v>0.167361111111111</v>
      </c>
      <c r="AB243" s="216"/>
      <c r="AC243" s="216"/>
      <c r="AD243" s="217"/>
      <c r="AE243" s="217"/>
      <c r="AF243" s="218"/>
      <c r="AG243" s="218"/>
      <c r="AH243" s="217" t="s">
        <v>718</v>
      </c>
      <c r="AI243" s="16"/>
      <c r="AK243" s="0" t="n">
        <v>0.13</v>
      </c>
      <c r="AL243" s="0" t="n">
        <v>0.2125</v>
      </c>
      <c r="AM243" s="0" t="n">
        <v>0.23</v>
      </c>
      <c r="AN243" s="0" t="n">
        <v>0.365714286</v>
      </c>
      <c r="AO243" s="0" t="n">
        <v>0.655</v>
      </c>
      <c r="AP243" s="0" t="n">
        <v>0.85</v>
      </c>
      <c r="AQ243" s="0" t="n">
        <v>1.24</v>
      </c>
      <c r="AR243" s="0" t="n">
        <v>1.275</v>
      </c>
      <c r="AS243" s="0" t="n">
        <v>2.305</v>
      </c>
      <c r="AT243" s="0" t="n">
        <v>2.26</v>
      </c>
      <c r="AU243" s="0" t="n">
        <v>3.29</v>
      </c>
      <c r="AW243" s="192" t="n">
        <f aca="false">IF(AV243&gt;0,AV243,IF(AU243&gt;0,AU243,IF(AT243&gt;0,AT243,IF(AS243&gt;0,AS243,IF(AR243&gt;0,AR243,IF(AQ243&gt;0,AQ243,IF(AP243&gt;0,AP243,IF(AO243&gt;0,AO243,IF(AN243&gt;0,AN243,IF(AM243&gt;0,AM243,IF(AL243&gt;0,AL243,IF(AK243&gt;0,AK243))))))))))))</f>
        <v>3.29</v>
      </c>
      <c r="AX243" s="219" t="n">
        <f aca="false">IF(AW243&gt;0,AW243*10/(BB243),"")</f>
        <v>1.38526315789474</v>
      </c>
      <c r="AZ243" s="220" t="n">
        <v>2</v>
      </c>
      <c r="BA243" s="192" t="n">
        <v>47.5</v>
      </c>
      <c r="BB243" s="192" t="n">
        <f aca="false">BA243/AZ243</f>
        <v>23.75</v>
      </c>
      <c r="BD243" s="0" t="str">
        <f aca="false">IF(BC243&gt;0,BC243/AZ243,"")</f>
        <v/>
      </c>
      <c r="BL243" s="16"/>
      <c r="BM243" s="136"/>
      <c r="BN243" s="221"/>
      <c r="BO243" s="221"/>
      <c r="BP243" s="221"/>
      <c r="BQ243" s="221"/>
      <c r="BR243" s="0" t="str">
        <f aca="false">IF(BQ243&gt;0,BQ243/BN243,"")</f>
        <v/>
      </c>
    </row>
    <row r="244" customFormat="false" ht="16" hidden="false" customHeight="false" outlineLevel="0" collapsed="false">
      <c r="A244" s="16" t="s">
        <v>248</v>
      </c>
      <c r="B244" s="16" t="str">
        <f aca="false">IF(OR(A244=A243,A244=A245),"same",".")</f>
        <v>.</v>
      </c>
      <c r="C244" s="17" t="s">
        <v>248</v>
      </c>
      <c r="D244" s="17" t="n">
        <v>97</v>
      </c>
      <c r="E244" s="16"/>
      <c r="F244" s="16"/>
      <c r="G244" s="17" t="n">
        <v>11</v>
      </c>
      <c r="H244" s="17" t="n">
        <v>13</v>
      </c>
      <c r="I244" s="17" t="n">
        <v>2</v>
      </c>
      <c r="J244" s="17" t="n">
        <v>1</v>
      </c>
      <c r="K244" s="17" t="n">
        <v>2</v>
      </c>
      <c r="L244" s="17" t="n">
        <v>7</v>
      </c>
      <c r="M244" s="165" t="s">
        <v>125</v>
      </c>
      <c r="N244" s="165" t="s">
        <v>131</v>
      </c>
      <c r="O244" s="165" t="s">
        <v>127</v>
      </c>
      <c r="P244" s="165" t="n">
        <v>14</v>
      </c>
      <c r="Q244" s="165" t="s">
        <v>154</v>
      </c>
      <c r="R244" s="166" t="s">
        <v>672</v>
      </c>
      <c r="S244" s="136"/>
      <c r="T244" s="136"/>
      <c r="U244" s="138"/>
      <c r="V244" s="138"/>
      <c r="W244" s="139"/>
      <c r="X244" s="139"/>
      <c r="Y244" s="139"/>
      <c r="Z244" s="155" t="n">
        <v>43446</v>
      </c>
      <c r="AA244" s="215" t="n">
        <v>0.169444444444444</v>
      </c>
      <c r="AB244" s="216"/>
      <c r="AC244" s="216"/>
      <c r="AD244" s="217"/>
      <c r="AE244" s="217"/>
      <c r="AF244" s="218"/>
      <c r="AG244" s="218"/>
      <c r="AH244" s="217" t="s">
        <v>718</v>
      </c>
      <c r="AI244" s="16"/>
      <c r="AK244" s="0" t="n">
        <v>0.0633333333333333</v>
      </c>
      <c r="AL244" s="0" t="n">
        <v>0.232857142857143</v>
      </c>
      <c r="AM244" s="0" t="n">
        <v>0.171666666666667</v>
      </c>
      <c r="AN244" s="0" t="n">
        <v>0.489230769</v>
      </c>
      <c r="AO244" s="0" t="n">
        <v>1.165</v>
      </c>
      <c r="AP244" s="0" t="n">
        <v>1.47</v>
      </c>
      <c r="AQ244" s="0" t="n">
        <v>1.94</v>
      </c>
      <c r="AR244" s="0" t="n">
        <v>2.365</v>
      </c>
      <c r="AS244" s="0" t="n">
        <v>2.84</v>
      </c>
      <c r="AT244" s="0" t="n">
        <v>3.615</v>
      </c>
      <c r="AU244" s="0" t="n">
        <v>4.345</v>
      </c>
      <c r="AW244" s="192" t="n">
        <f aca="false">IF(AV244&gt;0,AV244,IF(AU244&gt;0,AU244,IF(AT244&gt;0,AT244,IF(AS244&gt;0,AS244,IF(AR244&gt;0,AR244,IF(AQ244&gt;0,AQ244,IF(AP244&gt;0,AP244,IF(AO244&gt;0,AO244,IF(AN244&gt;0,AN244,IF(AM244&gt;0,AM244,IF(AL244&gt;0,AL244,IF(AK244&gt;0,AK244))))))))))))</f>
        <v>4.345</v>
      </c>
      <c r="AX244" s="219" t="n">
        <f aca="false">IF(AW244&gt;0,AW244*10/(BB244),"")</f>
        <v>1.33692307692308</v>
      </c>
      <c r="AZ244" s="220" t="n">
        <v>2</v>
      </c>
      <c r="BA244" s="192" t="n">
        <v>65</v>
      </c>
      <c r="BB244" s="192" t="n">
        <f aca="false">BA244/AZ244</f>
        <v>32.5</v>
      </c>
      <c r="BD244" s="0" t="str">
        <f aca="false">IF(BC244&gt;0,BC244/AZ244,"")</f>
        <v/>
      </c>
      <c r="BL244" s="16"/>
      <c r="BM244" s="136"/>
      <c r="BN244" s="221"/>
      <c r="BO244" s="221"/>
      <c r="BP244" s="221"/>
      <c r="BQ244" s="221"/>
      <c r="BR244" s="0" t="str">
        <f aca="false">IF(BQ244&gt;0,BQ244/BN244,"")</f>
        <v/>
      </c>
    </row>
    <row r="245" customFormat="false" ht="16" hidden="false" customHeight="false" outlineLevel="0" collapsed="false">
      <c r="A245" s="16" t="s">
        <v>256</v>
      </c>
      <c r="B245" s="16" t="str">
        <f aca="false">IF(OR(A245=A244,A245=A246),"same",".")</f>
        <v>.</v>
      </c>
      <c r="C245" s="17" t="s">
        <v>256</v>
      </c>
      <c r="D245" s="17" t="n">
        <v>105</v>
      </c>
      <c r="E245" s="16"/>
      <c r="F245" s="16"/>
      <c r="G245" s="17" t="n">
        <v>12</v>
      </c>
      <c r="H245" s="17" t="n">
        <v>11</v>
      </c>
      <c r="I245" s="17" t="n">
        <v>2</v>
      </c>
      <c r="J245" s="17" t="n">
        <v>1</v>
      </c>
      <c r="K245" s="17" t="n">
        <v>3</v>
      </c>
      <c r="L245" s="17" t="n">
        <v>2</v>
      </c>
      <c r="M245" s="165" t="s">
        <v>125</v>
      </c>
      <c r="N245" s="165" t="s">
        <v>131</v>
      </c>
      <c r="O245" s="165" t="s">
        <v>127</v>
      </c>
      <c r="P245" s="165" t="n">
        <v>14</v>
      </c>
      <c r="Q245" s="165" t="s">
        <v>154</v>
      </c>
      <c r="R245" s="166" t="s">
        <v>664</v>
      </c>
      <c r="S245" s="136"/>
      <c r="T245" s="136"/>
      <c r="U245" s="138"/>
      <c r="V245" s="138"/>
      <c r="W245" s="139"/>
      <c r="X245" s="139"/>
      <c r="Y245" s="139"/>
      <c r="Z245" s="155" t="n">
        <v>43446</v>
      </c>
      <c r="AA245" s="215" t="n">
        <v>0.0902777777777778</v>
      </c>
      <c r="AB245" s="216"/>
      <c r="AC245" s="216"/>
      <c r="AD245" s="217"/>
      <c r="AE245" s="217"/>
      <c r="AF245" s="218" t="n">
        <v>33.9</v>
      </c>
      <c r="AG245" s="218" t="n">
        <v>11.4</v>
      </c>
      <c r="AH245" s="217" t="s">
        <v>723</v>
      </c>
      <c r="AI245" s="16"/>
      <c r="AK245" s="0" t="n">
        <v>0.17</v>
      </c>
      <c r="AL245" s="0" t="n">
        <v>0.2325</v>
      </c>
      <c r="AM245" s="0" t="n">
        <v>0.1825</v>
      </c>
      <c r="AN245" s="0" t="n">
        <v>0.42</v>
      </c>
      <c r="AO245" s="0" t="n">
        <v>1.06</v>
      </c>
      <c r="AP245" s="0" t="n">
        <v>1.315</v>
      </c>
      <c r="AQ245" s="0" t="n">
        <v>1.805</v>
      </c>
      <c r="AR245" s="0" t="n">
        <v>2.005</v>
      </c>
      <c r="AS245" s="0" t="n">
        <v>2.82</v>
      </c>
      <c r="AT245" s="0" t="n">
        <v>3.055</v>
      </c>
      <c r="AU245" s="0" t="n">
        <v>4.86</v>
      </c>
      <c r="AW245" s="192" t="n">
        <f aca="false">IF(AV245&gt;0,AV245,IF(AU245&gt;0,AU245,IF(AT245&gt;0,AT245,IF(AS245&gt;0,AS245,IF(AR245&gt;0,AR245,IF(AQ245&gt;0,AQ245,IF(AP245&gt;0,AP245,IF(AO245&gt;0,AO245,IF(AN245&gt;0,AN245,IF(AM245&gt;0,AM245,IF(AL245&gt;0,AL245,IF(AK245&gt;0,AK245))))))))))))</f>
        <v>4.86</v>
      </c>
      <c r="AX245" s="219" t="n">
        <f aca="false">IF(AW245&gt;0,AW245*10/(BB245),"")</f>
        <v>2.22935779816514</v>
      </c>
      <c r="AZ245" s="220" t="n">
        <v>2</v>
      </c>
      <c r="BA245" s="220" t="n">
        <v>43.6</v>
      </c>
      <c r="BB245" s="192" t="n">
        <f aca="false">BA245/AZ245</f>
        <v>21.8</v>
      </c>
      <c r="BD245" s="0" t="str">
        <f aca="false">IF(BC245&gt;0,BC245/AZ245,"")</f>
        <v/>
      </c>
      <c r="BL245" s="16"/>
      <c r="BM245" s="136"/>
      <c r="BN245" s="221"/>
      <c r="BO245" s="221"/>
      <c r="BP245" s="221"/>
      <c r="BQ245" s="221"/>
      <c r="BR245" s="0" t="str">
        <f aca="false">IF(BQ245&gt;0,BQ245/BN245,"")</f>
        <v/>
      </c>
    </row>
    <row r="246" customFormat="false" ht="16" hidden="false" customHeight="false" outlineLevel="0" collapsed="false">
      <c r="A246" s="16" t="s">
        <v>258</v>
      </c>
      <c r="B246" s="16" t="str">
        <f aca="false">IF(OR(A246=A245,A246=A247),"same",".")</f>
        <v>.</v>
      </c>
      <c r="C246" s="17" t="s">
        <v>258</v>
      </c>
      <c r="D246" s="17" t="n">
        <v>107</v>
      </c>
      <c r="E246" s="16"/>
      <c r="F246" s="16"/>
      <c r="G246" s="17" t="n">
        <v>12</v>
      </c>
      <c r="H246" s="17" t="n">
        <v>15</v>
      </c>
      <c r="I246" s="17" t="n">
        <v>2</v>
      </c>
      <c r="J246" s="17" t="n">
        <v>1</v>
      </c>
      <c r="K246" s="17" t="n">
        <v>2</v>
      </c>
      <c r="L246" s="17" t="n">
        <v>1</v>
      </c>
      <c r="M246" s="165" t="s">
        <v>125</v>
      </c>
      <c r="N246" s="165" t="s">
        <v>131</v>
      </c>
      <c r="O246" s="165" t="s">
        <v>127</v>
      </c>
      <c r="P246" s="165" t="n">
        <v>14</v>
      </c>
      <c r="Q246" s="165" t="s">
        <v>154</v>
      </c>
      <c r="R246" s="166" t="s">
        <v>673</v>
      </c>
      <c r="S246" s="136"/>
      <c r="T246" s="136"/>
      <c r="U246" s="138"/>
      <c r="V246" s="138"/>
      <c r="W246" s="139"/>
      <c r="X246" s="139"/>
      <c r="Y246" s="139"/>
      <c r="Z246" s="155" t="n">
        <v>43446</v>
      </c>
      <c r="AA246" s="215" t="n">
        <v>0.756944444444444</v>
      </c>
      <c r="AB246" s="216" t="n">
        <v>1</v>
      </c>
      <c r="AC246" s="216" t="n">
        <v>1</v>
      </c>
      <c r="AD246" s="217"/>
      <c r="AE246" s="217"/>
      <c r="AF246" s="218" t="n">
        <v>30.3</v>
      </c>
      <c r="AG246" s="218" t="n">
        <v>3.87</v>
      </c>
      <c r="AH246" s="217" t="s">
        <v>723</v>
      </c>
      <c r="AI246" s="16"/>
      <c r="AK246" s="0" t="n">
        <v>0.176666666666667</v>
      </c>
      <c r="AL246" s="0" t="n">
        <v>0.236</v>
      </c>
      <c r="AM246" s="0" t="n">
        <v>0.26</v>
      </c>
      <c r="AN246" s="0" t="n">
        <v>0.625714286</v>
      </c>
      <c r="AO246" s="0" t="n">
        <v>1.195</v>
      </c>
      <c r="AP246" s="0" t="n">
        <v>1.295</v>
      </c>
      <c r="AQ246" s="0" t="n">
        <v>1.73</v>
      </c>
      <c r="AR246" s="0" t="n">
        <v>1.73</v>
      </c>
      <c r="AS246" s="0" t="n">
        <v>1.945</v>
      </c>
      <c r="AT246" s="0" t="n">
        <v>3.19</v>
      </c>
      <c r="AU246" s="0" t="n">
        <v>4.285</v>
      </c>
      <c r="AW246" s="192" t="n">
        <f aca="false">IF(AV246&gt;0,AV246,IF(AU246&gt;0,AU246,IF(AT246&gt;0,AT246,IF(AS246&gt;0,AS246,IF(AR246&gt;0,AR246,IF(AQ246&gt;0,AQ246,IF(AP246&gt;0,AP246,IF(AO246&gt;0,AO246,IF(AN246&gt;0,AN246,IF(AM246&gt;0,AM246,IF(AL246&gt;0,AL246,IF(AK246&gt;0,AK246))))))))))))</f>
        <v>4.285</v>
      </c>
      <c r="AX246" s="219" t="n">
        <f aca="false">IF(AW246&gt;0,AW246*10/(BB246),"")</f>
        <v>1.65125240847784</v>
      </c>
      <c r="AZ246" s="220" t="n">
        <v>2</v>
      </c>
      <c r="BA246" s="192" t="n">
        <v>51.9</v>
      </c>
      <c r="BB246" s="192" t="n">
        <f aca="false">BA246/AZ246</f>
        <v>25.95</v>
      </c>
      <c r="BD246" s="0" t="str">
        <f aca="false">IF(BC246&gt;0,BC246/AZ246,"")</f>
        <v/>
      </c>
      <c r="BL246" s="16"/>
      <c r="BM246" s="136"/>
      <c r="BN246" s="221"/>
      <c r="BO246" s="221"/>
      <c r="BP246" s="221"/>
      <c r="BQ246" s="221"/>
      <c r="BR246" s="0" t="str">
        <f aca="false">IF(BQ246&gt;0,BQ246/BN246,"")</f>
        <v/>
      </c>
    </row>
    <row r="247" customFormat="false" ht="16" hidden="false" customHeight="false" outlineLevel="0" collapsed="false">
      <c r="A247" s="160" t="s">
        <v>262</v>
      </c>
      <c r="B247" s="16" t="str">
        <f aca="false">IF(OR(A247=A246,A247=A248),"same",".")</f>
        <v>.</v>
      </c>
      <c r="C247" s="222" t="s">
        <v>260</v>
      </c>
      <c r="D247" s="222" t="n">
        <v>109</v>
      </c>
      <c r="E247" s="160" t="s">
        <v>665</v>
      </c>
      <c r="F247" s="160" t="s">
        <v>666</v>
      </c>
      <c r="G247" s="17" t="n">
        <v>13</v>
      </c>
      <c r="H247" s="17" t="n">
        <v>1</v>
      </c>
      <c r="I247" s="17" t="n">
        <v>2</v>
      </c>
      <c r="J247" s="17" t="n">
        <v>1</v>
      </c>
      <c r="K247" s="17" t="n">
        <v>8</v>
      </c>
      <c r="L247" s="17" t="n">
        <v>1</v>
      </c>
      <c r="M247" s="165" t="s">
        <v>125</v>
      </c>
      <c r="N247" s="165" t="s">
        <v>126</v>
      </c>
      <c r="O247" s="165" t="s">
        <v>127</v>
      </c>
      <c r="P247" s="165" t="n">
        <v>14</v>
      </c>
      <c r="Q247" s="165" t="s">
        <v>154</v>
      </c>
      <c r="R247" s="166" t="s">
        <v>664</v>
      </c>
      <c r="S247" s="136"/>
      <c r="T247" s="136" t="n">
        <v>1</v>
      </c>
      <c r="U247" s="228" t="s">
        <v>261</v>
      </c>
      <c r="V247" s="223"/>
      <c r="W247" s="223"/>
      <c r="X247" s="223"/>
      <c r="Y247" s="223"/>
      <c r="Z247" s="224" t="n">
        <v>43446</v>
      </c>
      <c r="AA247" s="225" t="n">
        <v>0.0930555555555556</v>
      </c>
      <c r="AB247" s="216"/>
      <c r="AC247" s="216"/>
      <c r="AD247" s="217"/>
      <c r="AE247" s="217"/>
      <c r="AF247" s="252" t="n">
        <v>37.8</v>
      </c>
      <c r="AG247" s="252" t="n">
        <v>8.57</v>
      </c>
      <c r="AH247" s="230" t="s">
        <v>723</v>
      </c>
      <c r="AI247" s="16"/>
      <c r="AL247" s="0" t="n">
        <v>0.133333333333333</v>
      </c>
      <c r="AM247" s="0" t="n">
        <v>0.185</v>
      </c>
      <c r="AN247" s="0" t="n">
        <v>0.633333333</v>
      </c>
      <c r="AO247" s="0" t="n">
        <v>0.65</v>
      </c>
      <c r="AP247" s="0" t="n">
        <v>0.835</v>
      </c>
      <c r="AQ247" s="0" t="n">
        <v>1.215</v>
      </c>
      <c r="AR247" s="0" t="n">
        <v>1.42</v>
      </c>
      <c r="AS247" s="0" t="n">
        <v>1.615</v>
      </c>
      <c r="AT247" s="0" t="n">
        <v>1.96</v>
      </c>
      <c r="AU247" s="0" t="n">
        <v>2.68</v>
      </c>
      <c r="AW247" s="192" t="n">
        <f aca="false">IF(AV247&gt;0,AV247,IF(AU247&gt;0,AU247,IF(AT247&gt;0,AT247,IF(AS247&gt;0,AS247,IF(AR247&gt;0,AR247,IF(AQ247&gt;0,AQ247,IF(AP247&gt;0,AP247,IF(AO247&gt;0,AO247,IF(AN247&gt;0,AN247,IF(AM247&gt;0,AM247,IF(AL247&gt;0,AL247,IF(AK247&gt;0,AK247))))))))))))</f>
        <v>2.68</v>
      </c>
      <c r="AX247" s="219" t="n">
        <f aca="false">IF(AW247&gt;0,AW247*10/(BB247),"")</f>
        <v>2.16129032258064</v>
      </c>
      <c r="AZ247" s="220" t="n">
        <v>2</v>
      </c>
      <c r="BA247" s="227" t="n">
        <v>24.8</v>
      </c>
      <c r="BB247" s="192" t="n">
        <f aca="false">BA247/AZ247</f>
        <v>12.4</v>
      </c>
      <c r="BD247" s="0" t="str">
        <f aca="false">IF(BC247&gt;0,BC247/AZ247,"")</f>
        <v/>
      </c>
      <c r="BL247" s="16"/>
      <c r="BM247" s="136"/>
      <c r="BN247" s="221"/>
      <c r="BO247" s="221"/>
      <c r="BP247" s="221"/>
      <c r="BQ247" s="221"/>
      <c r="BR247" s="0" t="str">
        <f aca="false">IF(BQ247&gt;0,BQ247/BN247,"")</f>
        <v/>
      </c>
    </row>
    <row r="248" customFormat="false" ht="16" hidden="false" customHeight="false" outlineLevel="0" collapsed="false">
      <c r="A248" s="16" t="s">
        <v>294</v>
      </c>
      <c r="B248" s="16" t="str">
        <f aca="false">IF(OR(A248=A247,A248=A249),"same",".")</f>
        <v>.</v>
      </c>
      <c r="C248" s="17" t="s">
        <v>294</v>
      </c>
      <c r="D248" s="17" t="n">
        <v>141</v>
      </c>
      <c r="E248" s="16"/>
      <c r="F248" s="16"/>
      <c r="G248" s="17" t="n">
        <v>16</v>
      </c>
      <c r="H248" s="17" t="n">
        <v>11</v>
      </c>
      <c r="I248" s="17" t="n">
        <v>2</v>
      </c>
      <c r="J248" s="17" t="n">
        <v>1</v>
      </c>
      <c r="K248" s="17" t="n">
        <v>11</v>
      </c>
      <c r="L248" s="17" t="n">
        <v>14</v>
      </c>
      <c r="M248" s="165" t="s">
        <v>125</v>
      </c>
      <c r="N248" s="165" t="s">
        <v>126</v>
      </c>
      <c r="O248" s="165" t="s">
        <v>127</v>
      </c>
      <c r="P248" s="165" t="n">
        <v>14</v>
      </c>
      <c r="Q248" s="165" t="s">
        <v>154</v>
      </c>
      <c r="R248" s="166" t="s">
        <v>673</v>
      </c>
      <c r="S248" s="136"/>
      <c r="T248" s="136"/>
      <c r="U248" s="138"/>
      <c r="V248" s="138"/>
      <c r="W248" s="139"/>
      <c r="X248" s="139"/>
      <c r="Y248" s="139"/>
      <c r="Z248" s="155" t="n">
        <v>43446</v>
      </c>
      <c r="AA248" s="215" t="n">
        <v>0.759027777777778</v>
      </c>
      <c r="AB248" s="216" t="n">
        <v>1</v>
      </c>
      <c r="AC248" s="216" t="n">
        <v>1</v>
      </c>
      <c r="AD248" s="217"/>
      <c r="AE248" s="217"/>
      <c r="AF248" s="218" t="n">
        <v>38</v>
      </c>
      <c r="AG248" s="218" t="n">
        <v>4.2</v>
      </c>
      <c r="AH248" s="217" t="s">
        <v>723</v>
      </c>
      <c r="AI248" s="16"/>
      <c r="AK248" s="0" t="n">
        <v>0.12</v>
      </c>
      <c r="AL248" s="0" t="n">
        <v>0.19</v>
      </c>
      <c r="AM248" s="0" t="n">
        <v>0.185714285714286</v>
      </c>
      <c r="AN248" s="0" t="n">
        <v>0.405</v>
      </c>
      <c r="AO248" s="0" t="n">
        <v>0.875</v>
      </c>
      <c r="AP248" s="0" t="n">
        <v>1.04</v>
      </c>
      <c r="AQ248" s="0" t="n">
        <v>1.68</v>
      </c>
      <c r="AR248" s="0" t="n">
        <v>2.085</v>
      </c>
      <c r="AS248" s="0" t="n">
        <v>2.6</v>
      </c>
      <c r="AT248" s="0" t="n">
        <v>3.175</v>
      </c>
      <c r="AU248" s="0" t="n">
        <v>4.135</v>
      </c>
      <c r="AW248" s="192" t="n">
        <f aca="false">IF(AV248&gt;0,AV248,IF(AU248&gt;0,AU248,IF(AT248&gt;0,AT248,IF(AS248&gt;0,AS248,IF(AR248&gt;0,AR248,IF(AQ248&gt;0,AQ248,IF(AP248&gt;0,AP248,IF(AO248&gt;0,AO248,IF(AN248&gt;0,AN248,IF(AM248&gt;0,AM248,IF(AL248&gt;0,AL248,IF(AK248&gt;0,AK248))))))))))))</f>
        <v>4.135</v>
      </c>
      <c r="AX248" s="219" t="n">
        <f aca="false">IF(AW248&gt;0,AW248*10/(BB248),"")</f>
        <v>1.44833625218914</v>
      </c>
      <c r="AZ248" s="220" t="n">
        <v>2</v>
      </c>
      <c r="BA248" s="192" t="n">
        <v>57.1</v>
      </c>
      <c r="BB248" s="192" t="n">
        <f aca="false">BA248/AZ248</f>
        <v>28.55</v>
      </c>
      <c r="BD248" s="0" t="str">
        <f aca="false">IF(BC248&gt;0,BC248/AZ248,"")</f>
        <v/>
      </c>
      <c r="BL248" s="16"/>
      <c r="BM248" s="136"/>
      <c r="BN248" s="221"/>
      <c r="BO248" s="221"/>
      <c r="BP248" s="221"/>
      <c r="BQ248" s="221"/>
      <c r="BR248" s="0" t="str">
        <f aca="false">IF(BQ248&gt;0,BQ248/BN248,"")</f>
        <v/>
      </c>
    </row>
    <row r="249" customFormat="false" ht="16" hidden="false" customHeight="false" outlineLevel="0" collapsed="false">
      <c r="A249" s="16" t="s">
        <v>295</v>
      </c>
      <c r="B249" s="16" t="str">
        <f aca="false">IF(OR(A249=A248,A249=A250),"same",".")</f>
        <v>.</v>
      </c>
      <c r="C249" s="17" t="s">
        <v>295</v>
      </c>
      <c r="D249" s="17" t="n">
        <v>142</v>
      </c>
      <c r="E249" s="16"/>
      <c r="F249" s="16"/>
      <c r="G249" s="17" t="n">
        <v>16</v>
      </c>
      <c r="H249" s="17" t="n">
        <v>13</v>
      </c>
      <c r="I249" s="17" t="n">
        <v>2</v>
      </c>
      <c r="J249" s="17" t="n">
        <v>1</v>
      </c>
      <c r="K249" s="17" t="n">
        <v>12</v>
      </c>
      <c r="L249" s="17" t="n">
        <v>13</v>
      </c>
      <c r="M249" s="165" t="s">
        <v>125</v>
      </c>
      <c r="N249" s="165" t="s">
        <v>131</v>
      </c>
      <c r="O249" s="165" t="s">
        <v>127</v>
      </c>
      <c r="P249" s="165" t="n">
        <v>14</v>
      </c>
      <c r="Q249" s="165" t="s">
        <v>154</v>
      </c>
      <c r="R249" s="166" t="s">
        <v>674</v>
      </c>
      <c r="S249" s="136"/>
      <c r="T249" s="136"/>
      <c r="U249" s="138"/>
      <c r="V249" s="138"/>
      <c r="W249" s="139"/>
      <c r="X249" s="139"/>
      <c r="Y249" s="139"/>
      <c r="Z249" s="155" t="n">
        <v>43446</v>
      </c>
      <c r="AA249" s="215" t="n">
        <v>0.396527777777778</v>
      </c>
      <c r="AB249" s="216"/>
      <c r="AC249" s="216"/>
      <c r="AD249" s="217"/>
      <c r="AE249" s="217"/>
      <c r="AF249" s="218" t="n">
        <v>33.1</v>
      </c>
      <c r="AG249" s="218"/>
      <c r="AH249" s="217" t="s">
        <v>718</v>
      </c>
      <c r="AI249" s="16"/>
      <c r="AK249" s="0" t="n">
        <v>0.065</v>
      </c>
      <c r="AL249" s="0" t="n">
        <v>0.265</v>
      </c>
      <c r="AM249" s="0" t="n">
        <v>0.196666666666667</v>
      </c>
      <c r="AN249" s="0" t="n">
        <v>0.4075</v>
      </c>
      <c r="AO249" s="0" t="n">
        <v>0.915</v>
      </c>
      <c r="AP249" s="0" t="n">
        <v>1.25</v>
      </c>
      <c r="AQ249" s="0" t="n">
        <v>1.695</v>
      </c>
      <c r="AR249" s="0" t="n">
        <v>2.15</v>
      </c>
      <c r="AS249" s="0" t="n">
        <v>2.54</v>
      </c>
      <c r="AT249" s="0" t="n">
        <v>3.145</v>
      </c>
      <c r="AW249" s="192" t="n">
        <f aca="false">IF(AV249&gt;0,AV249,IF(AU249&gt;0,AU249,IF(AT249&gt;0,AT249,IF(AS249&gt;0,AS249,IF(AR249&gt;0,AR249,IF(AQ249&gt;0,AQ249,IF(AP249&gt;0,AP249,IF(AO249&gt;0,AO249,IF(AN249&gt;0,AN249,IF(AM249&gt;0,AM249,IF(AL249&gt;0,AL249,IF(AK249&gt;0,AK249))))))))))))</f>
        <v>3.145</v>
      </c>
      <c r="AX249" s="219" t="n">
        <f aca="false">IF(AW249&gt;0,AW249*10/(BB249),"")</f>
        <v>1.45601851851852</v>
      </c>
      <c r="AZ249" s="220" t="n">
        <v>2</v>
      </c>
      <c r="BA249" s="192" t="n">
        <v>43.2</v>
      </c>
      <c r="BB249" s="192" t="n">
        <f aca="false">BA249/AZ249</f>
        <v>21.6</v>
      </c>
      <c r="BD249" s="0" t="str">
        <f aca="false">IF(BC249&gt;0,BC249/AZ249,"")</f>
        <v/>
      </c>
      <c r="BL249" s="16"/>
      <c r="BM249" s="136"/>
      <c r="BN249" s="221"/>
      <c r="BO249" s="221"/>
      <c r="BP249" s="221"/>
      <c r="BQ249" s="221"/>
      <c r="BR249" s="0" t="str">
        <f aca="false">IF(BQ249&gt;0,BQ249/BN249,"")</f>
        <v/>
      </c>
    </row>
    <row r="250" customFormat="false" ht="16" hidden="false" customHeight="false" outlineLevel="0" collapsed="false">
      <c r="A250" s="16" t="s">
        <v>313</v>
      </c>
      <c r="B250" s="16" t="str">
        <f aca="false">IF(OR(A250=A249,A250=A251),"same",".")</f>
        <v>.</v>
      </c>
      <c r="C250" s="17" t="s">
        <v>313</v>
      </c>
      <c r="D250" s="17" t="n">
        <v>158</v>
      </c>
      <c r="E250" s="16"/>
      <c r="F250" s="16"/>
      <c r="G250" s="17" t="n">
        <v>18</v>
      </c>
      <c r="H250" s="17" t="n">
        <v>9</v>
      </c>
      <c r="I250" s="17" t="n">
        <v>3</v>
      </c>
      <c r="J250" s="17" t="n">
        <v>2</v>
      </c>
      <c r="K250" s="17" t="n">
        <v>10</v>
      </c>
      <c r="L250" s="17" t="n">
        <v>7</v>
      </c>
      <c r="M250" s="165" t="s">
        <v>125</v>
      </c>
      <c r="N250" s="165" t="s">
        <v>126</v>
      </c>
      <c r="O250" s="165" t="s">
        <v>127</v>
      </c>
      <c r="P250" s="165" t="n">
        <v>14</v>
      </c>
      <c r="Q250" s="165" t="s">
        <v>154</v>
      </c>
      <c r="R250" s="166" t="s">
        <v>664</v>
      </c>
      <c r="S250" s="136"/>
      <c r="T250" s="136"/>
      <c r="U250" s="138"/>
      <c r="V250" s="138"/>
      <c r="W250" s="139"/>
      <c r="X250" s="139"/>
      <c r="Y250" s="139"/>
      <c r="Z250" s="155" t="n">
        <v>43446</v>
      </c>
      <c r="AA250" s="215" t="n">
        <v>0.0951388888888889</v>
      </c>
      <c r="AB250" s="216"/>
      <c r="AC250" s="216"/>
      <c r="AD250" s="217"/>
      <c r="AE250" s="217"/>
      <c r="AF250" s="218" t="n">
        <v>32.6</v>
      </c>
      <c r="AG250" s="218" t="n">
        <v>8.72</v>
      </c>
      <c r="AH250" s="217" t="s">
        <v>723</v>
      </c>
      <c r="AI250" s="16"/>
      <c r="AK250" s="0" t="n">
        <v>0.175</v>
      </c>
      <c r="AL250" s="0" t="n">
        <v>0.25</v>
      </c>
      <c r="AM250" s="0" t="n">
        <v>0.1925</v>
      </c>
      <c r="AN250" s="0" t="n">
        <v>0.56</v>
      </c>
      <c r="AO250" s="0" t="n">
        <v>1.155</v>
      </c>
      <c r="AP250" s="0" t="n">
        <v>1.365</v>
      </c>
      <c r="AQ250" s="0" t="n">
        <v>1.95</v>
      </c>
      <c r="AR250" s="0" t="n">
        <v>2.435</v>
      </c>
      <c r="AS250" s="0" t="n">
        <v>2.685</v>
      </c>
      <c r="AT250" s="0" t="n">
        <v>3.455</v>
      </c>
      <c r="AU250" s="0" t="n">
        <v>3.755</v>
      </c>
      <c r="AW250" s="192" t="n">
        <f aca="false">IF(AV250&gt;0,AV250,IF(AU250&gt;0,AU250,IF(AT250&gt;0,AT250,IF(AS250&gt;0,AS250,IF(AR250&gt;0,AR250,IF(AQ250&gt;0,AQ250,IF(AP250&gt;0,AP250,IF(AO250&gt;0,AO250,IF(AN250&gt;0,AN250,IF(AM250&gt;0,AM250,IF(AL250&gt;0,AL250,IF(AK250&gt;0,AK250))))))))))))</f>
        <v>3.755</v>
      </c>
      <c r="AX250" s="219" t="n">
        <f aca="false">IF(AW250&gt;0,AW250*10/(BB250),"")</f>
        <v>1.17160686427457</v>
      </c>
      <c r="AZ250" s="220" t="n">
        <v>2</v>
      </c>
      <c r="BA250" s="192" t="n">
        <v>64.1</v>
      </c>
      <c r="BB250" s="192" t="n">
        <f aca="false">BA250/AZ250</f>
        <v>32.05</v>
      </c>
      <c r="BD250" s="0" t="str">
        <f aca="false">IF(BC250&gt;0,BC250/AZ250,"")</f>
        <v/>
      </c>
      <c r="BL250" s="16"/>
      <c r="BM250" s="136"/>
      <c r="BN250" s="221"/>
      <c r="BO250" s="221"/>
      <c r="BP250" s="221"/>
      <c r="BQ250" s="221"/>
      <c r="BR250" s="0" t="str">
        <f aca="false">IF(BQ250&gt;0,BQ250/BN250,"")</f>
        <v/>
      </c>
    </row>
    <row r="251" customFormat="false" ht="16" hidden="false" customHeight="false" outlineLevel="0" collapsed="false">
      <c r="A251" s="16" t="s">
        <v>316</v>
      </c>
      <c r="B251" s="16" t="str">
        <f aca="false">IF(OR(A251=A250,A251=A252),"same",".")</f>
        <v>.</v>
      </c>
      <c r="C251" s="17" t="s">
        <v>316</v>
      </c>
      <c r="D251" s="17" t="n">
        <v>161</v>
      </c>
      <c r="E251" s="16"/>
      <c r="F251" s="16"/>
      <c r="G251" s="17" t="n">
        <v>18</v>
      </c>
      <c r="H251" s="17" t="n">
        <v>15</v>
      </c>
      <c r="I251" s="17" t="n">
        <v>3</v>
      </c>
      <c r="J251" s="17" t="n">
        <v>2</v>
      </c>
      <c r="K251" s="17" t="n">
        <v>12</v>
      </c>
      <c r="L251" s="17" t="n">
        <v>7</v>
      </c>
      <c r="M251" s="165" t="s">
        <v>125</v>
      </c>
      <c r="N251" s="165" t="s">
        <v>126</v>
      </c>
      <c r="O251" s="165" t="s">
        <v>127</v>
      </c>
      <c r="P251" s="165" t="n">
        <v>14</v>
      </c>
      <c r="Q251" s="165" t="s">
        <v>154</v>
      </c>
      <c r="R251" s="166" t="s">
        <v>673</v>
      </c>
      <c r="S251" s="136"/>
      <c r="T251" s="136"/>
      <c r="U251" s="138"/>
      <c r="V251" s="138"/>
      <c r="W251" s="139"/>
      <c r="X251" s="139"/>
      <c r="Y251" s="139"/>
      <c r="Z251" s="155" t="n">
        <v>43446</v>
      </c>
      <c r="AA251" s="215" t="n">
        <v>0.761805555555556</v>
      </c>
      <c r="AB251" s="216" t="n">
        <v>1</v>
      </c>
      <c r="AC251" s="216" t="n">
        <v>1</v>
      </c>
      <c r="AD251" s="217"/>
      <c r="AE251" s="217"/>
      <c r="AF251" s="218" t="n">
        <v>37.1</v>
      </c>
      <c r="AG251" s="218"/>
      <c r="AH251" s="217" t="s">
        <v>723</v>
      </c>
      <c r="AI251" s="16"/>
      <c r="AK251" s="0" t="n">
        <v>0.135</v>
      </c>
      <c r="AL251" s="0" t="n">
        <v>0.25</v>
      </c>
      <c r="AM251" s="0" t="n">
        <v>0.235</v>
      </c>
      <c r="AN251" s="0" t="n">
        <v>0.413333333</v>
      </c>
      <c r="AO251" s="0" t="n">
        <v>1.11</v>
      </c>
      <c r="AP251" s="0" t="n">
        <v>1.425</v>
      </c>
      <c r="AQ251" s="0" t="n">
        <v>1.935</v>
      </c>
      <c r="AR251" s="0" t="n">
        <v>2.705</v>
      </c>
      <c r="AS251" s="0" t="n">
        <v>3.055</v>
      </c>
      <c r="AT251" s="0" t="n">
        <v>4.045</v>
      </c>
      <c r="AU251" s="0" t="n">
        <v>4.78</v>
      </c>
      <c r="AW251" s="192" t="n">
        <f aca="false">IF(AV251&gt;0,AV251,IF(AU251&gt;0,AU251,IF(AT251&gt;0,AT251,IF(AS251&gt;0,AS251,IF(AR251&gt;0,AR251,IF(AQ251&gt;0,AQ251,IF(AP251&gt;0,AP251,IF(AO251&gt;0,AO251,IF(AN251&gt;0,AN251,IF(AM251&gt;0,AM251,IF(AL251&gt;0,AL251,IF(AK251&gt;0,AK251))))))))))))</f>
        <v>4.78</v>
      </c>
      <c r="AX251" s="219" t="n">
        <f aca="false">IF(AW251&gt;0,AW251*10/(BB251),"")</f>
        <v>1.41002949852507</v>
      </c>
      <c r="AZ251" s="220" t="n">
        <v>2</v>
      </c>
      <c r="BA251" s="192" t="n">
        <v>67.8</v>
      </c>
      <c r="BB251" s="192" t="n">
        <f aca="false">BA251/AZ251</f>
        <v>33.9</v>
      </c>
      <c r="BD251" s="0" t="str">
        <f aca="false">IF(BC251&gt;0,BC251/AZ251,"")</f>
        <v/>
      </c>
      <c r="BL251" s="16"/>
      <c r="BM251" s="136"/>
      <c r="BN251" s="221"/>
      <c r="BO251" s="221"/>
      <c r="BP251" s="221"/>
      <c r="BQ251" s="221"/>
      <c r="BR251" s="0" t="str">
        <f aca="false">IF(BQ251&gt;0,BQ251/BN251,"")</f>
        <v/>
      </c>
    </row>
    <row r="252" customFormat="false" ht="16" hidden="false" customHeight="false" outlineLevel="0" collapsed="false">
      <c r="A252" s="16" t="s">
        <v>319</v>
      </c>
      <c r="B252" s="16" t="str">
        <f aca="false">IF(OR(A252=A251,A252=A253),"same",".")</f>
        <v>.</v>
      </c>
      <c r="C252" s="17" t="s">
        <v>319</v>
      </c>
      <c r="D252" s="17" t="n">
        <v>164</v>
      </c>
      <c r="E252" s="16"/>
      <c r="F252" s="16"/>
      <c r="G252" s="17" t="n">
        <v>19</v>
      </c>
      <c r="H252" s="17" t="n">
        <v>3</v>
      </c>
      <c r="I252" s="17" t="n">
        <v>3</v>
      </c>
      <c r="J252" s="17" t="n">
        <v>2</v>
      </c>
      <c r="K252" s="17" t="n">
        <v>8</v>
      </c>
      <c r="L252" s="17" t="n">
        <v>11</v>
      </c>
      <c r="M252" s="165" t="s">
        <v>125</v>
      </c>
      <c r="N252" s="165" t="s">
        <v>126</v>
      </c>
      <c r="O252" s="165" t="s">
        <v>127</v>
      </c>
      <c r="P252" s="165" t="n">
        <v>14</v>
      </c>
      <c r="Q252" s="165" t="s">
        <v>154</v>
      </c>
      <c r="R252" s="166" t="s">
        <v>672</v>
      </c>
      <c r="S252" s="136"/>
      <c r="T252" s="136"/>
      <c r="U252" s="138"/>
      <c r="V252" s="138"/>
      <c r="W252" s="139"/>
      <c r="X252" s="139"/>
      <c r="Y252" s="139"/>
      <c r="Z252" s="155" t="n">
        <v>43446</v>
      </c>
      <c r="AA252" s="215" t="n">
        <v>0.172916666666667</v>
      </c>
      <c r="AB252" s="216"/>
      <c r="AC252" s="216"/>
      <c r="AD252" s="217"/>
      <c r="AE252" s="217"/>
      <c r="AF252" s="218"/>
      <c r="AG252" s="218"/>
      <c r="AH252" s="217" t="s">
        <v>718</v>
      </c>
      <c r="AI252" s="16"/>
      <c r="AK252" s="0" t="n">
        <v>0.05</v>
      </c>
      <c r="AL252" s="0" t="n">
        <v>0.15</v>
      </c>
      <c r="AM252" s="0" t="n">
        <v>0.146666666666667</v>
      </c>
      <c r="AN252" s="0" t="n">
        <v>0.36</v>
      </c>
      <c r="AO252" s="0" t="n">
        <v>0.65</v>
      </c>
      <c r="AP252" s="0" t="n">
        <v>0.845</v>
      </c>
      <c r="AQ252" s="0" t="n">
        <v>1.35</v>
      </c>
      <c r="AR252" s="0" t="n">
        <v>1.82</v>
      </c>
      <c r="AS252" s="0" t="n">
        <v>2.26</v>
      </c>
      <c r="AT252" s="0" t="n">
        <v>3.025</v>
      </c>
      <c r="AU252" s="0" t="n">
        <v>3.745</v>
      </c>
      <c r="AW252" s="192" t="n">
        <f aca="false">IF(AV252&gt;0,AV252,IF(AU252&gt;0,AU252,IF(AT252&gt;0,AT252,IF(AS252&gt;0,AS252,IF(AR252&gt;0,AR252,IF(AQ252&gt;0,AQ252,IF(AP252&gt;0,AP252,IF(AO252&gt;0,AO252,IF(AN252&gt;0,AN252,IF(AM252&gt;0,AM252,IF(AL252&gt;0,AL252,IF(AK252&gt;0,AK252))))))))))))</f>
        <v>3.745</v>
      </c>
      <c r="AX252" s="219" t="n">
        <f aca="false">IF(AW252&gt;0,AW252*10/(BB252),"")</f>
        <v>1.55072463768116</v>
      </c>
      <c r="AZ252" s="220" t="n">
        <v>2</v>
      </c>
      <c r="BA252" s="192" t="n">
        <v>48.3</v>
      </c>
      <c r="BB252" s="192" t="n">
        <f aca="false">BA252/AZ252</f>
        <v>24.15</v>
      </c>
      <c r="BD252" s="0" t="str">
        <f aca="false">IF(BC252&gt;0,BC252/AZ252,"")</f>
        <v/>
      </c>
      <c r="BL252" s="16"/>
      <c r="BM252" s="136"/>
      <c r="BN252" s="221"/>
      <c r="BO252" s="221"/>
      <c r="BP252" s="221"/>
      <c r="BQ252" s="221"/>
      <c r="BR252" s="0" t="str">
        <f aca="false">IF(BQ252&gt;0,BQ252/BN252,"")</f>
        <v/>
      </c>
    </row>
    <row r="253" customFormat="false" ht="16" hidden="false" customHeight="false" outlineLevel="0" collapsed="false">
      <c r="A253" s="16" t="s">
        <v>330</v>
      </c>
      <c r="B253" s="16" t="str">
        <f aca="false">IF(OR(A253=A252,A253=A254),"same",".")</f>
        <v>.</v>
      </c>
      <c r="C253" s="17" t="s">
        <v>330</v>
      </c>
      <c r="D253" s="17" t="n">
        <v>173</v>
      </c>
      <c r="E253" s="16"/>
      <c r="F253" s="16"/>
      <c r="G253" s="17" t="n">
        <v>20</v>
      </c>
      <c r="H253" s="17" t="n">
        <v>3</v>
      </c>
      <c r="I253" s="17" t="n">
        <v>3</v>
      </c>
      <c r="J253" s="17" t="n">
        <v>2</v>
      </c>
      <c r="K253" s="17" t="n">
        <v>8</v>
      </c>
      <c r="L253" s="17" t="n">
        <v>15</v>
      </c>
      <c r="M253" s="165" t="s">
        <v>125</v>
      </c>
      <c r="N253" s="165" t="s">
        <v>131</v>
      </c>
      <c r="O253" s="165" t="s">
        <v>127</v>
      </c>
      <c r="P253" s="165" t="n">
        <v>14</v>
      </c>
      <c r="Q253" s="165" t="s">
        <v>154</v>
      </c>
      <c r="R253" s="166" t="s">
        <v>664</v>
      </c>
      <c r="S253" s="136"/>
      <c r="T253" s="136"/>
      <c r="U253" s="138"/>
      <c r="V253" s="138"/>
      <c r="W253" s="139"/>
      <c r="X253" s="139"/>
      <c r="Y253" s="139"/>
      <c r="Z253" s="155" t="n">
        <v>43446</v>
      </c>
      <c r="AA253" s="215" t="n">
        <v>0.0979166666666667</v>
      </c>
      <c r="AB253" s="216"/>
      <c r="AC253" s="216"/>
      <c r="AD253" s="217"/>
      <c r="AE253" s="217"/>
      <c r="AF253" s="218" t="n">
        <v>40</v>
      </c>
      <c r="AG253" s="218" t="n">
        <v>14.5</v>
      </c>
      <c r="AH253" s="217" t="s">
        <v>723</v>
      </c>
      <c r="AI253" s="16"/>
      <c r="AK253" s="0" t="n">
        <v>0.15</v>
      </c>
      <c r="AL253" s="0" t="n">
        <v>0.3525</v>
      </c>
      <c r="AM253" s="0" t="n">
        <v>0.3825</v>
      </c>
      <c r="AN253" s="0" t="n">
        <v>0.64</v>
      </c>
      <c r="AO253" s="0" t="n">
        <v>1.335</v>
      </c>
      <c r="AP253" s="0" t="n">
        <v>1.57</v>
      </c>
      <c r="AQ253" s="0" t="n">
        <v>2.535</v>
      </c>
      <c r="AR253" s="0" t="n">
        <v>3.015</v>
      </c>
      <c r="AS253" s="0" t="n">
        <v>3.605</v>
      </c>
      <c r="AT253" s="0" t="n">
        <v>4.255</v>
      </c>
      <c r="AU253" s="0" t="n">
        <v>5.175</v>
      </c>
      <c r="AW253" s="192" t="n">
        <f aca="false">IF(AV253&gt;0,AV253,IF(AU253&gt;0,AU253,IF(AT253&gt;0,AT253,IF(AS253&gt;0,AS253,IF(AR253&gt;0,AR253,IF(AQ253&gt;0,AQ253,IF(AP253&gt;0,AP253,IF(AO253&gt;0,AO253,IF(AN253&gt;0,AN253,IF(AM253&gt;0,AM253,IF(AL253&gt;0,AL253,IF(AK253&gt;0,AK253))))))))))))</f>
        <v>5.175</v>
      </c>
      <c r="AX253" s="219" t="n">
        <f aca="false">IF(AW253&gt;0,AW253*10/(BB253),"")</f>
        <v>1.48068669527897</v>
      </c>
      <c r="AZ253" s="220" t="n">
        <v>2</v>
      </c>
      <c r="BA253" s="220" t="n">
        <v>69.9</v>
      </c>
      <c r="BB253" s="192" t="n">
        <f aca="false">BA253/AZ253</f>
        <v>34.95</v>
      </c>
      <c r="BD253" s="0" t="str">
        <f aca="false">IF(BC253&gt;0,BC253/AZ253,"")</f>
        <v/>
      </c>
      <c r="BL253" s="16"/>
      <c r="BM253" s="136"/>
      <c r="BN253" s="221"/>
      <c r="BO253" s="221"/>
      <c r="BP253" s="221"/>
      <c r="BQ253" s="221"/>
      <c r="BR253" s="0" t="str">
        <f aca="false">IF(BQ253&gt;0,BQ253/BN253,"")</f>
        <v/>
      </c>
    </row>
    <row r="254" customFormat="false" ht="16" hidden="false" customHeight="false" outlineLevel="0" collapsed="false">
      <c r="A254" s="16" t="s">
        <v>332</v>
      </c>
      <c r="B254" s="16" t="str">
        <f aca="false">IF(OR(A254=A253,A254=A255),"same",".")</f>
        <v>.</v>
      </c>
      <c r="C254" s="17" t="s">
        <v>332</v>
      </c>
      <c r="D254" s="17" t="n">
        <v>175</v>
      </c>
      <c r="E254" s="16"/>
      <c r="F254" s="16"/>
      <c r="G254" s="17" t="n">
        <v>20</v>
      </c>
      <c r="H254" s="17" t="n">
        <v>7</v>
      </c>
      <c r="I254" s="17" t="n">
        <v>3</v>
      </c>
      <c r="J254" s="17" t="n">
        <v>2</v>
      </c>
      <c r="K254" s="17" t="n">
        <v>10</v>
      </c>
      <c r="L254" s="17" t="n">
        <v>13</v>
      </c>
      <c r="M254" s="165" t="s">
        <v>125</v>
      </c>
      <c r="N254" s="165" t="s">
        <v>131</v>
      </c>
      <c r="O254" s="165" t="s">
        <v>127</v>
      </c>
      <c r="P254" s="165" t="n">
        <v>14</v>
      </c>
      <c r="Q254" s="165" t="s">
        <v>154</v>
      </c>
      <c r="R254" s="166" t="s">
        <v>673</v>
      </c>
      <c r="S254" s="136"/>
      <c r="T254" s="136"/>
      <c r="U254" s="138"/>
      <c r="V254" s="138"/>
      <c r="W254" s="139"/>
      <c r="X254" s="139"/>
      <c r="Y254" s="139"/>
      <c r="Z254" s="155" t="n">
        <v>43446</v>
      </c>
      <c r="AA254" s="215" t="n">
        <v>0.763888888888889</v>
      </c>
      <c r="AB254" s="216" t="n">
        <v>1</v>
      </c>
      <c r="AC254" s="216" t="n">
        <v>1</v>
      </c>
      <c r="AD254" s="217"/>
      <c r="AE254" s="217"/>
      <c r="AF254" s="218" t="n">
        <v>39.5</v>
      </c>
      <c r="AG254" s="218" t="n">
        <v>1.6</v>
      </c>
      <c r="AH254" s="217" t="s">
        <v>723</v>
      </c>
      <c r="AI254" s="16"/>
      <c r="AK254" s="0" t="n">
        <v>0.115</v>
      </c>
      <c r="AL254" s="0" t="n">
        <v>0.2775</v>
      </c>
      <c r="AM254" s="0" t="n">
        <v>0.2525</v>
      </c>
      <c r="AN254" s="0" t="n">
        <v>0.45</v>
      </c>
      <c r="AO254" s="0" t="n">
        <v>1.35</v>
      </c>
      <c r="AP254" s="0" t="n">
        <v>1.63</v>
      </c>
      <c r="AQ254" s="0" t="n">
        <v>2.48</v>
      </c>
      <c r="AR254" s="0" t="n">
        <v>3.225</v>
      </c>
      <c r="AS254" s="0" t="n">
        <v>4.03</v>
      </c>
      <c r="AT254" s="0" t="n">
        <v>5.115</v>
      </c>
      <c r="AU254" s="0" t="n">
        <v>6.065</v>
      </c>
      <c r="AW254" s="192" t="n">
        <f aca="false">IF(AV254&gt;0,AV254,IF(AU254&gt;0,AU254,IF(AT254&gt;0,AT254,IF(AS254&gt;0,AS254,IF(AR254&gt;0,AR254,IF(AQ254&gt;0,AQ254,IF(AP254&gt;0,AP254,IF(AO254&gt;0,AO254,IF(AN254&gt;0,AN254,IF(AM254&gt;0,AM254,IF(AL254&gt;0,AL254,IF(AK254&gt;0,AK254))))))))))))</f>
        <v>6.065</v>
      </c>
      <c r="AX254" s="219" t="n">
        <f aca="false">IF(AW254&gt;0,AW254*10/(BB254),"")</f>
        <v>1.48470012239902</v>
      </c>
      <c r="AZ254" s="220" t="n">
        <v>2</v>
      </c>
      <c r="BA254" s="220" t="n">
        <v>81.7</v>
      </c>
      <c r="BB254" s="192" t="n">
        <f aca="false">BA254/AZ254</f>
        <v>40.85</v>
      </c>
      <c r="BD254" s="0" t="str">
        <f aca="false">IF(BC254&gt;0,BC254/AZ254,"")</f>
        <v/>
      </c>
      <c r="BL254" s="16"/>
      <c r="BM254" s="136"/>
      <c r="BN254" s="221"/>
      <c r="BO254" s="221"/>
      <c r="BP254" s="221"/>
      <c r="BQ254" s="221"/>
      <c r="BR254" s="0" t="str">
        <f aca="false">IF(BQ254&gt;0,BQ254/BN254,"")</f>
        <v/>
      </c>
    </row>
    <row r="255" customFormat="false" ht="16" hidden="false" customHeight="false" outlineLevel="0" collapsed="false">
      <c r="A255" s="16" t="s">
        <v>340</v>
      </c>
      <c r="B255" s="16" t="str">
        <f aca="false">IF(OR(A255=A254,A255=A256),"same",".")</f>
        <v>.</v>
      </c>
      <c r="C255" s="17" t="s">
        <v>340</v>
      </c>
      <c r="D255" s="17" t="n">
        <v>183</v>
      </c>
      <c r="E255" s="16"/>
      <c r="F255" s="16"/>
      <c r="G255" s="17" t="n">
        <v>21</v>
      </c>
      <c r="H255" s="17" t="n">
        <v>5</v>
      </c>
      <c r="I255" s="17" t="n">
        <v>3</v>
      </c>
      <c r="J255" s="17" t="n">
        <v>2</v>
      </c>
      <c r="K255" s="17" t="n">
        <v>5</v>
      </c>
      <c r="L255" s="17" t="n">
        <v>14</v>
      </c>
      <c r="M255" s="165" t="s">
        <v>125</v>
      </c>
      <c r="N255" s="165" t="s">
        <v>131</v>
      </c>
      <c r="O255" s="165" t="s">
        <v>127</v>
      </c>
      <c r="P255" s="165" t="n">
        <v>14</v>
      </c>
      <c r="Q255" s="165" t="s">
        <v>154</v>
      </c>
      <c r="R255" s="166" t="s">
        <v>674</v>
      </c>
      <c r="S255" s="136"/>
      <c r="T255" s="136"/>
      <c r="U255" s="138"/>
      <c r="V255" s="138"/>
      <c r="W255" s="139"/>
      <c r="X255" s="139"/>
      <c r="Y255" s="139"/>
      <c r="Z255" s="155" t="n">
        <v>43446</v>
      </c>
      <c r="AA255" s="215" t="n">
        <v>0.398611111111111</v>
      </c>
      <c r="AB255" s="216"/>
      <c r="AC255" s="216"/>
      <c r="AD255" s="217"/>
      <c r="AE255" s="217"/>
      <c r="AF255" s="218" t="n">
        <v>34.4</v>
      </c>
      <c r="AG255" s="218"/>
      <c r="AH255" s="217" t="s">
        <v>718</v>
      </c>
      <c r="AI255" s="16"/>
      <c r="AK255" s="0" t="n">
        <v>0.106666666666667</v>
      </c>
      <c r="AL255" s="0" t="n">
        <v>0.226666666666667</v>
      </c>
      <c r="AM255" s="0" t="n">
        <v>0.14</v>
      </c>
      <c r="AN255" s="0" t="n">
        <v>0.36</v>
      </c>
      <c r="AO255" s="0" t="n">
        <v>1.06</v>
      </c>
      <c r="AP255" s="0" t="n">
        <v>1.395</v>
      </c>
      <c r="AQ255" s="0" t="n">
        <v>1.935</v>
      </c>
      <c r="AR255" s="0" t="n">
        <v>2.38</v>
      </c>
      <c r="AS255" s="0" t="n">
        <v>3.24</v>
      </c>
      <c r="AT255" s="0" t="n">
        <v>3.86</v>
      </c>
      <c r="AW255" s="192" t="n">
        <f aca="false">IF(AV255&gt;0,AV255,IF(AU255&gt;0,AU255,IF(AT255&gt;0,AT255,IF(AS255&gt;0,AS255,IF(AR255&gt;0,AR255,IF(AQ255&gt;0,AQ255,IF(AP255&gt;0,AP255,IF(AO255&gt;0,AO255,IF(AN255&gt;0,AN255,IF(AM255&gt;0,AM255,IF(AL255&gt;0,AL255,IF(AK255&gt;0,AK255))))))))))))</f>
        <v>3.86</v>
      </c>
      <c r="AX255" s="219" t="n">
        <f aca="false">IF(AW255&gt;0,AW255*10/(BB255),"")</f>
        <v>1.46768060836502</v>
      </c>
      <c r="AZ255" s="220" t="n">
        <v>2</v>
      </c>
      <c r="BA255" s="192" t="n">
        <v>52.6</v>
      </c>
      <c r="BB255" s="192" t="n">
        <f aca="false">BA255/AZ255</f>
        <v>26.3</v>
      </c>
      <c r="BD255" s="0" t="str">
        <f aca="false">IF(BC255&gt;0,BC255/AZ255,"")</f>
        <v/>
      </c>
      <c r="BL255" s="16"/>
      <c r="BM255" s="136"/>
      <c r="BN255" s="221"/>
      <c r="BO255" s="221"/>
      <c r="BP255" s="221"/>
      <c r="BQ255" s="221"/>
      <c r="BR255" s="0" t="str">
        <f aca="false">IF(BQ255&gt;0,BQ255/BN255,"")</f>
        <v/>
      </c>
    </row>
    <row r="256" customFormat="false" ht="16" hidden="false" customHeight="false" outlineLevel="0" collapsed="false">
      <c r="A256" s="16" t="s">
        <v>342</v>
      </c>
      <c r="B256" s="16" t="str">
        <f aca="false">IF(OR(A256=A255,A256=A257),"same",".")</f>
        <v>.</v>
      </c>
      <c r="C256" s="17" t="s">
        <v>342</v>
      </c>
      <c r="D256" s="17" t="n">
        <v>185</v>
      </c>
      <c r="E256" s="16"/>
      <c r="F256" s="16"/>
      <c r="G256" s="17" t="n">
        <v>21</v>
      </c>
      <c r="H256" s="17" t="n">
        <v>9</v>
      </c>
      <c r="I256" s="17" t="n">
        <v>3</v>
      </c>
      <c r="J256" s="17" t="n">
        <v>2</v>
      </c>
      <c r="K256" s="17" t="n">
        <v>4</v>
      </c>
      <c r="L256" s="17" t="n">
        <v>13</v>
      </c>
      <c r="M256" s="165" t="s">
        <v>125</v>
      </c>
      <c r="N256" s="165" t="s">
        <v>126</v>
      </c>
      <c r="O256" s="165" t="s">
        <v>127</v>
      </c>
      <c r="P256" s="165" t="n">
        <v>14</v>
      </c>
      <c r="Q256" s="165" t="s">
        <v>154</v>
      </c>
      <c r="R256" s="166" t="s">
        <v>676</v>
      </c>
      <c r="S256" s="136"/>
      <c r="T256" s="136"/>
      <c r="U256" s="138"/>
      <c r="V256" s="138"/>
      <c r="W256" s="139"/>
      <c r="X256" s="139"/>
      <c r="Y256" s="139"/>
      <c r="Z256" s="155" t="n">
        <v>43446</v>
      </c>
      <c r="AA256" s="215" t="n">
        <v>0.919444444444444</v>
      </c>
      <c r="AB256" s="216"/>
      <c r="AC256" s="216"/>
      <c r="AD256" s="217"/>
      <c r="AE256" s="217"/>
      <c r="AF256" s="218"/>
      <c r="AG256" s="218"/>
      <c r="AH256" s="217" t="s">
        <v>718</v>
      </c>
      <c r="AI256" s="16"/>
      <c r="AK256" s="0" t="n">
        <v>0.1</v>
      </c>
      <c r="AL256" s="0" t="n">
        <v>0.24</v>
      </c>
      <c r="AM256" s="0" t="n">
        <v>0.3</v>
      </c>
      <c r="AN256" s="0" t="n">
        <v>0.38</v>
      </c>
      <c r="AO256" s="0" t="n">
        <v>0.8</v>
      </c>
      <c r="AP256" s="0" t="n">
        <v>1.055</v>
      </c>
      <c r="AQ256" s="0" t="n">
        <v>1.36</v>
      </c>
      <c r="AR256" s="0" t="n">
        <v>1.475</v>
      </c>
      <c r="AS256" s="0" t="n">
        <v>1.955</v>
      </c>
      <c r="AT256" s="0" t="n">
        <v>2.57</v>
      </c>
      <c r="AU256" s="0" t="n">
        <v>3.385</v>
      </c>
      <c r="AW256" s="192" t="n">
        <f aca="false">IF(AV256&gt;0,AV256,IF(AU256&gt;0,AU256,IF(AT256&gt;0,AT256,IF(AS256&gt;0,AS256,IF(AR256&gt;0,AR256,IF(AQ256&gt;0,AQ256,IF(AP256&gt;0,AP256,IF(AO256&gt;0,AO256,IF(AN256&gt;0,AN256,IF(AM256&gt;0,AM256,IF(AL256&gt;0,AL256,IF(AK256&gt;0,AK256))))))))))))</f>
        <v>3.385</v>
      </c>
      <c r="AX256" s="219" t="n">
        <f aca="false">IF(AW256&gt;0,AW256*10/(BB256),"")</f>
        <v>1.51454138702461</v>
      </c>
      <c r="AZ256" s="220" t="n">
        <v>2</v>
      </c>
      <c r="BA256" s="192" t="n">
        <v>44.7</v>
      </c>
      <c r="BB256" s="192" t="n">
        <f aca="false">BA256/AZ256</f>
        <v>22.35</v>
      </c>
      <c r="BD256" s="0" t="str">
        <f aca="false">IF(BC256&gt;0,BC256/AZ256,"")</f>
        <v/>
      </c>
      <c r="BL256" s="16"/>
      <c r="BM256" s="136"/>
      <c r="BN256" s="221"/>
      <c r="BO256" s="221"/>
      <c r="BP256" s="221"/>
      <c r="BQ256" s="221"/>
      <c r="BR256" s="0" t="str">
        <f aca="false">IF(BQ256&gt;0,BQ256/BN256,"")</f>
        <v/>
      </c>
    </row>
    <row r="257" customFormat="false" ht="16" hidden="false" customHeight="false" outlineLevel="0" collapsed="false">
      <c r="A257" s="16" t="s">
        <v>351</v>
      </c>
      <c r="B257" s="16" t="str">
        <f aca="false">IF(OR(A257=A256,A257=A258),"same",".")</f>
        <v>.</v>
      </c>
      <c r="C257" s="17" t="s">
        <v>351</v>
      </c>
      <c r="D257" s="17" t="n">
        <v>193</v>
      </c>
      <c r="E257" s="16"/>
      <c r="F257" s="16"/>
      <c r="G257" s="17" t="n">
        <v>22</v>
      </c>
      <c r="H257" s="17" t="n">
        <v>7</v>
      </c>
      <c r="I257" s="17" t="n">
        <v>3</v>
      </c>
      <c r="J257" s="17" t="n">
        <v>2</v>
      </c>
      <c r="K257" s="17" t="n">
        <v>4</v>
      </c>
      <c r="L257" s="17" t="n">
        <v>11</v>
      </c>
      <c r="M257" s="165" t="s">
        <v>125</v>
      </c>
      <c r="N257" s="165" t="s">
        <v>131</v>
      </c>
      <c r="O257" s="165" t="s">
        <v>127</v>
      </c>
      <c r="P257" s="165" t="n">
        <v>14</v>
      </c>
      <c r="Q257" s="165" t="s">
        <v>154</v>
      </c>
      <c r="R257" s="166" t="s">
        <v>672</v>
      </c>
      <c r="S257" s="136"/>
      <c r="T257" s="136"/>
      <c r="U257" s="138"/>
      <c r="V257" s="138"/>
      <c r="W257" s="139"/>
      <c r="X257" s="139"/>
      <c r="Y257" s="139"/>
      <c r="Z257" s="155" t="n">
        <v>43446</v>
      </c>
      <c r="AA257" s="215" t="n">
        <v>0.175</v>
      </c>
      <c r="AB257" s="216"/>
      <c r="AC257" s="216"/>
      <c r="AD257" s="217"/>
      <c r="AE257" s="217"/>
      <c r="AF257" s="218"/>
      <c r="AG257" s="218"/>
      <c r="AH257" s="217" t="s">
        <v>718</v>
      </c>
      <c r="AI257" s="16"/>
      <c r="AK257" s="0" t="n">
        <v>0.115</v>
      </c>
      <c r="AL257" s="0" t="n">
        <v>0.196</v>
      </c>
      <c r="AM257" s="0" t="n">
        <v>0.234</v>
      </c>
      <c r="AN257" s="0" t="n">
        <v>0.4025</v>
      </c>
      <c r="AO257" s="0" t="n">
        <v>0.765</v>
      </c>
      <c r="AP257" s="0" t="n">
        <v>0.915</v>
      </c>
      <c r="AQ257" s="0" t="n">
        <v>1.395</v>
      </c>
      <c r="AR257" s="0" t="n">
        <v>1.8</v>
      </c>
      <c r="AS257" s="0" t="n">
        <v>2.255</v>
      </c>
      <c r="AT257" s="0" t="n">
        <v>2.925</v>
      </c>
      <c r="AU257" s="0" t="n">
        <v>3.975</v>
      </c>
      <c r="AW257" s="192" t="n">
        <f aca="false">IF(AV257&gt;0,AV257,IF(AU257&gt;0,AU257,IF(AT257&gt;0,AT257,IF(AS257&gt;0,AS257,IF(AR257&gt;0,AR257,IF(AQ257&gt;0,AQ257,IF(AP257&gt;0,AP257,IF(AO257&gt;0,AO257,IF(AN257&gt;0,AN257,IF(AM257&gt;0,AM257,IF(AL257&gt;0,AL257,IF(AK257&gt;0,AK257))))))))))))</f>
        <v>3.975</v>
      </c>
      <c r="AX257" s="219" t="n">
        <f aca="false">IF(AW257&gt;0,AW257*10/(BB257),"")</f>
        <v>1.58682634730539</v>
      </c>
      <c r="AZ257" s="220" t="n">
        <v>2</v>
      </c>
      <c r="BA257" s="192" t="n">
        <v>50.1</v>
      </c>
      <c r="BB257" s="192" t="n">
        <f aca="false">BA257/AZ257</f>
        <v>25.05</v>
      </c>
      <c r="BD257" s="0" t="str">
        <f aca="false">IF(BC257&gt;0,BC257/AZ257,"")</f>
        <v/>
      </c>
      <c r="BL257" s="16"/>
      <c r="BM257" s="136"/>
      <c r="BN257" s="221"/>
      <c r="BO257" s="221"/>
      <c r="BP257" s="221"/>
      <c r="BQ257" s="221"/>
      <c r="BR257" s="0" t="str">
        <f aca="false">IF(BQ257&gt;0,BQ257/BN257,"")</f>
        <v/>
      </c>
    </row>
    <row r="258" customFormat="false" ht="16" hidden="false" customHeight="false" outlineLevel="0" collapsed="false">
      <c r="A258" s="16" t="s">
        <v>361</v>
      </c>
      <c r="B258" s="16" t="str">
        <f aca="false">IF(OR(A258=A257,A258=A259),"same",".")</f>
        <v>.</v>
      </c>
      <c r="C258" s="17" t="s">
        <v>361</v>
      </c>
      <c r="D258" s="17" t="n">
        <v>204</v>
      </c>
      <c r="E258" s="16"/>
      <c r="F258" s="16"/>
      <c r="G258" s="17" t="n">
        <v>23</v>
      </c>
      <c r="H258" s="17" t="n">
        <v>11</v>
      </c>
      <c r="I258" s="17" t="n">
        <v>3</v>
      </c>
      <c r="J258" s="17" t="n">
        <v>2</v>
      </c>
      <c r="K258" s="17" t="n">
        <v>3</v>
      </c>
      <c r="L258" s="17" t="n">
        <v>6</v>
      </c>
      <c r="M258" s="153" t="s">
        <v>125</v>
      </c>
      <c r="N258" s="153" t="s">
        <v>126</v>
      </c>
      <c r="O258" s="153" t="s">
        <v>127</v>
      </c>
      <c r="P258" s="165" t="n">
        <v>14</v>
      </c>
      <c r="Q258" s="165" t="s">
        <v>154</v>
      </c>
      <c r="R258" s="166" t="s">
        <v>674</v>
      </c>
      <c r="S258" s="136"/>
      <c r="T258" s="136"/>
      <c r="U258" s="177"/>
      <c r="V258" s="138"/>
      <c r="W258" s="139"/>
      <c r="X258" s="139"/>
      <c r="Y258" s="139"/>
      <c r="Z258" s="155" t="n">
        <v>43446</v>
      </c>
      <c r="AA258" s="215" t="n">
        <v>0.400694444444444</v>
      </c>
      <c r="AB258" s="216"/>
      <c r="AC258" s="216"/>
      <c r="AD258" s="217" t="s">
        <v>362</v>
      </c>
      <c r="AE258" s="217"/>
      <c r="AF258" s="218" t="n">
        <v>37.3</v>
      </c>
      <c r="AG258" s="218"/>
      <c r="AH258" s="217" t="s">
        <v>718</v>
      </c>
      <c r="AI258" s="178" t="s">
        <v>362</v>
      </c>
      <c r="AK258" s="0" t="n">
        <v>0.11</v>
      </c>
      <c r="AL258" s="0" t="n">
        <v>0.166666666666667</v>
      </c>
      <c r="AM258" s="0" t="n">
        <v>0.17</v>
      </c>
      <c r="AN258" s="0" t="n">
        <v>0.36</v>
      </c>
      <c r="AO258" s="0" t="n">
        <v>0.86</v>
      </c>
      <c r="AP258" s="0" t="n">
        <v>1.075</v>
      </c>
      <c r="AQ258" s="0" t="n">
        <v>1.505</v>
      </c>
      <c r="AR258" s="0" t="n">
        <v>1.84</v>
      </c>
      <c r="AS258" s="0" t="n">
        <v>2.15</v>
      </c>
      <c r="AT258" s="0" t="n">
        <v>2.9</v>
      </c>
      <c r="AW258" s="192" t="n">
        <f aca="false">IF(AV258&gt;0,AV258,IF(AU258&gt;0,AU258,IF(AT258&gt;0,AT258,IF(AS258&gt;0,AS258,IF(AR258&gt;0,AR258,IF(AQ258&gt;0,AQ258,IF(AP258&gt;0,AP258,IF(AO258&gt;0,AO258,IF(AN258&gt;0,AN258,IF(AM258&gt;0,AM258,IF(AL258&gt;0,AL258,IF(AK258&gt;0,AK258))))))))))))</f>
        <v>2.9</v>
      </c>
      <c r="AX258" s="219" t="n">
        <f aca="false">IF(AW258&gt;0,AW258*10/(BB258),"")</f>
        <v>1.64305949008499</v>
      </c>
      <c r="AZ258" s="220" t="n">
        <v>2</v>
      </c>
      <c r="BA258" s="192" t="n">
        <v>35.3</v>
      </c>
      <c r="BB258" s="192" t="n">
        <f aca="false">BA258/AZ258</f>
        <v>17.65</v>
      </c>
      <c r="BD258" s="0" t="str">
        <f aca="false">IF(BC258&gt;0,BC258/AZ258,"")</f>
        <v/>
      </c>
      <c r="BL258" s="16"/>
      <c r="BM258" s="136"/>
      <c r="BN258" s="221"/>
      <c r="BO258" s="221"/>
      <c r="BP258" s="221"/>
      <c r="BQ258" s="221"/>
      <c r="BR258" s="0" t="str">
        <f aca="false">IF(BQ258&gt;0,BQ258/BN258,"")</f>
        <v/>
      </c>
    </row>
    <row r="259" customFormat="false" ht="16" hidden="false" customHeight="false" outlineLevel="0" collapsed="false">
      <c r="A259" s="16" t="s">
        <v>369</v>
      </c>
      <c r="B259" s="16" t="str">
        <f aca="false">IF(OR(A259=A258,A259=A260),"same",".")</f>
        <v>.</v>
      </c>
      <c r="C259" s="17" t="s">
        <v>369</v>
      </c>
      <c r="D259" s="17" t="n">
        <v>211</v>
      </c>
      <c r="E259" s="16"/>
      <c r="F259" s="16"/>
      <c r="G259" s="17" t="n">
        <v>24</v>
      </c>
      <c r="H259" s="17" t="n">
        <v>7</v>
      </c>
      <c r="I259" s="17" t="n">
        <v>3</v>
      </c>
      <c r="J259" s="17" t="n">
        <v>2</v>
      </c>
      <c r="K259" s="17" t="n">
        <v>4</v>
      </c>
      <c r="L259" s="17" t="n">
        <v>3</v>
      </c>
      <c r="M259" s="165" t="s">
        <v>125</v>
      </c>
      <c r="N259" s="165" t="s">
        <v>131</v>
      </c>
      <c r="O259" s="165" t="s">
        <v>127</v>
      </c>
      <c r="P259" s="165" t="n">
        <v>14</v>
      </c>
      <c r="Q259" s="165" t="s">
        <v>154</v>
      </c>
      <c r="R259" s="166" t="s">
        <v>676</v>
      </c>
      <c r="S259" s="136"/>
      <c r="T259" s="136"/>
      <c r="U259" s="138"/>
      <c r="V259" s="138"/>
      <c r="W259" s="139"/>
      <c r="X259" s="139"/>
      <c r="Y259" s="139"/>
      <c r="Z259" s="248" t="n">
        <v>43446</v>
      </c>
      <c r="AA259" s="232" t="n">
        <v>0.921527777777778</v>
      </c>
      <c r="AB259" s="233"/>
      <c r="AC259" s="233"/>
      <c r="AD259" s="217"/>
      <c r="AE259" s="217"/>
      <c r="AF259" s="218"/>
      <c r="AG259" s="218"/>
      <c r="AH259" s="217" t="s">
        <v>718</v>
      </c>
      <c r="AI259" s="16"/>
      <c r="AK259" s="0" t="n">
        <v>0.14</v>
      </c>
      <c r="AL259" s="0" t="n">
        <v>0.194</v>
      </c>
      <c r="AM259" s="0" t="n">
        <v>0.212</v>
      </c>
      <c r="AN259" s="0" t="n">
        <v>0.5025</v>
      </c>
      <c r="AO259" s="0" t="n">
        <v>0.92</v>
      </c>
      <c r="AP259" s="0" t="n">
        <v>1.1</v>
      </c>
      <c r="AQ259" s="0" t="n">
        <v>1.63</v>
      </c>
      <c r="AR259" s="0" t="n">
        <v>2.25</v>
      </c>
      <c r="AS259" s="0" t="n">
        <v>2.545</v>
      </c>
      <c r="AT259" s="0" t="n">
        <v>3.285</v>
      </c>
      <c r="AU259" s="0" t="n">
        <v>3.815</v>
      </c>
      <c r="AW259" s="192" t="n">
        <f aca="false">IF(AV259&gt;0,AV259,IF(AU259&gt;0,AU259,IF(AT259&gt;0,AT259,IF(AS259&gt;0,AS259,IF(AR259&gt;0,AR259,IF(AQ259&gt;0,AQ259,IF(AP259&gt;0,AP259,IF(AO259&gt;0,AO259,IF(AN259&gt;0,AN259,IF(AM259&gt;0,AM259,IF(AL259&gt;0,AL259,IF(AK259&gt;0,AK259))))))))))))</f>
        <v>3.815</v>
      </c>
      <c r="AX259" s="219" t="n">
        <f aca="false">IF(AW259&gt;0,AW259*10/(BB259),"")</f>
        <v>1.39488117001828</v>
      </c>
      <c r="AZ259" s="220" t="n">
        <v>2</v>
      </c>
      <c r="BA259" s="192" t="n">
        <v>54.7</v>
      </c>
      <c r="BB259" s="192" t="n">
        <f aca="false">BA259/AZ259</f>
        <v>27.35</v>
      </c>
      <c r="BD259" s="0" t="str">
        <f aca="false">IF(BC259&gt;0,BC259/AZ259,"")</f>
        <v/>
      </c>
      <c r="BL259" s="16"/>
      <c r="BM259" s="136"/>
      <c r="BN259" s="221"/>
      <c r="BO259" s="221"/>
      <c r="BP259" s="221"/>
      <c r="BQ259" s="221"/>
      <c r="BR259" s="0" t="str">
        <f aca="false">IF(BQ259&gt;0,BQ259/BN259,"")</f>
        <v/>
      </c>
    </row>
    <row r="260" customFormat="false" ht="16" hidden="false" customHeight="false" outlineLevel="0" collapsed="false">
      <c r="A260" s="16" t="s">
        <v>387</v>
      </c>
      <c r="B260" s="16" t="str">
        <f aca="false">IF(OR(A260=A259,A260=A261),"same",".")</f>
        <v>.</v>
      </c>
      <c r="C260" s="17" t="s">
        <v>387</v>
      </c>
      <c r="D260" s="17" t="n">
        <v>227</v>
      </c>
      <c r="E260" s="16"/>
      <c r="F260" s="16"/>
      <c r="G260" s="17" t="n">
        <v>26</v>
      </c>
      <c r="H260" s="17" t="n">
        <v>3</v>
      </c>
      <c r="I260" s="17" t="n">
        <v>4</v>
      </c>
      <c r="J260" s="17" t="n">
        <v>2</v>
      </c>
      <c r="K260" s="17" t="n">
        <v>8</v>
      </c>
      <c r="L260" s="17" t="n">
        <v>25</v>
      </c>
      <c r="M260" s="165" t="s">
        <v>125</v>
      </c>
      <c r="N260" s="165" t="s">
        <v>126</v>
      </c>
      <c r="O260" s="165" t="s">
        <v>127</v>
      </c>
      <c r="P260" s="165" t="n">
        <v>14</v>
      </c>
      <c r="Q260" s="165" t="s">
        <v>154</v>
      </c>
      <c r="R260" s="166" t="s">
        <v>673</v>
      </c>
      <c r="S260" s="136"/>
      <c r="T260" s="136"/>
      <c r="U260" s="138"/>
      <c r="V260" s="138"/>
      <c r="W260" s="139"/>
      <c r="X260" s="139"/>
      <c r="Y260" s="139"/>
      <c r="Z260" s="248" t="n">
        <v>43446</v>
      </c>
      <c r="AA260" s="232" t="n">
        <v>0.768055555555556</v>
      </c>
      <c r="AB260" s="233" t="n">
        <v>1</v>
      </c>
      <c r="AC260" s="233" t="n">
        <v>1</v>
      </c>
      <c r="AD260" s="217"/>
      <c r="AE260" s="217"/>
      <c r="AF260" s="218" t="n">
        <v>43.5</v>
      </c>
      <c r="AG260" s="218" t="n">
        <v>4.2</v>
      </c>
      <c r="AH260" s="217" t="s">
        <v>723</v>
      </c>
      <c r="AI260" s="16"/>
      <c r="AK260" s="0" t="n">
        <v>0.165</v>
      </c>
      <c r="AL260" s="0" t="n">
        <v>0.248</v>
      </c>
      <c r="AM260" s="0" t="n">
        <v>0.24</v>
      </c>
      <c r="AN260" s="0" t="n">
        <v>0.476</v>
      </c>
      <c r="AO260" s="0" t="n">
        <v>1.215</v>
      </c>
      <c r="AP260" s="0" t="n">
        <v>1.075</v>
      </c>
      <c r="AQ260" s="0" t="n">
        <v>2.25</v>
      </c>
      <c r="AR260" s="0" t="n">
        <v>2.7</v>
      </c>
      <c r="AS260" s="0" t="n">
        <v>3.72</v>
      </c>
      <c r="AT260" s="0" t="n">
        <v>4.145</v>
      </c>
      <c r="AU260" s="0" t="n">
        <v>5.47</v>
      </c>
      <c r="AW260" s="192" t="n">
        <f aca="false">IF(AV260&gt;0,AV260,IF(AU260&gt;0,AU260,IF(AT260&gt;0,AT260,IF(AS260&gt;0,AS260,IF(AR260&gt;0,AR260,IF(AQ260&gt;0,AQ260,IF(AP260&gt;0,AP260,IF(AO260&gt;0,AO260,IF(AN260&gt;0,AN260,IF(AM260&gt;0,AM260,IF(AL260&gt;0,AL260,IF(AK260&gt;0,AK260))))))))))))</f>
        <v>5.47</v>
      </c>
      <c r="AX260" s="219" t="n">
        <f aca="false">IF(AW260&gt;0,AW260*10/(BB260),"")</f>
        <v>1.5924308588064</v>
      </c>
      <c r="AZ260" s="220" t="n">
        <v>2</v>
      </c>
      <c r="BA260" s="192" t="n">
        <v>68.7</v>
      </c>
      <c r="BB260" s="192" t="n">
        <f aca="false">BA260/AZ260</f>
        <v>34.35</v>
      </c>
      <c r="BD260" s="0" t="str">
        <f aca="false">IF(BC260&gt;0,BC260/AZ260,"")</f>
        <v/>
      </c>
      <c r="BL260" s="16"/>
      <c r="BM260" s="136"/>
      <c r="BN260" s="221"/>
      <c r="BO260" s="221"/>
      <c r="BP260" s="221"/>
      <c r="BQ260" s="221"/>
      <c r="BR260" s="0" t="str">
        <f aca="false">IF(BQ260&gt;0,BQ260/BN260,"")</f>
        <v/>
      </c>
    </row>
    <row r="261" customFormat="false" ht="16" hidden="false" customHeight="false" outlineLevel="0" collapsed="false">
      <c r="A261" s="16" t="s">
        <v>399</v>
      </c>
      <c r="B261" s="16" t="str">
        <f aca="false">IF(OR(A261=A260,A261=A262),"same",".")</f>
        <v>.</v>
      </c>
      <c r="C261" s="17" t="s">
        <v>399</v>
      </c>
      <c r="D261" s="17" t="n">
        <v>237</v>
      </c>
      <c r="E261" s="16"/>
      <c r="F261" s="16"/>
      <c r="G261" s="17" t="n">
        <v>27</v>
      </c>
      <c r="H261" s="17" t="n">
        <v>5</v>
      </c>
      <c r="I261" s="17" t="n">
        <v>4</v>
      </c>
      <c r="J261" s="17" t="n">
        <v>2</v>
      </c>
      <c r="K261" s="17" t="n">
        <v>9</v>
      </c>
      <c r="L261" s="17" t="n">
        <v>28</v>
      </c>
      <c r="M261" s="165" t="s">
        <v>125</v>
      </c>
      <c r="N261" s="165" t="s">
        <v>126</v>
      </c>
      <c r="O261" s="165" t="s">
        <v>127</v>
      </c>
      <c r="P261" s="165" t="n">
        <v>14</v>
      </c>
      <c r="Q261" s="165" t="s">
        <v>154</v>
      </c>
      <c r="R261" s="166" t="s">
        <v>676</v>
      </c>
      <c r="S261" s="136"/>
      <c r="T261" s="136"/>
      <c r="U261" s="138"/>
      <c r="V261" s="138"/>
      <c r="W261" s="139"/>
      <c r="X261" s="139"/>
      <c r="Y261" s="139"/>
      <c r="Z261" s="155" t="n">
        <v>43446</v>
      </c>
      <c r="AA261" s="215" t="n">
        <v>0.923611111111111</v>
      </c>
      <c r="AB261" s="216"/>
      <c r="AC261" s="216"/>
      <c r="AD261" s="217"/>
      <c r="AE261" s="217"/>
      <c r="AF261" s="218"/>
      <c r="AG261" s="218"/>
      <c r="AH261" s="217" t="s">
        <v>718</v>
      </c>
      <c r="AI261" s="16"/>
      <c r="AK261" s="0" t="n">
        <v>0.1125</v>
      </c>
      <c r="AL261" s="0" t="n">
        <v>0.21</v>
      </c>
      <c r="AM261" s="0" t="n">
        <v>0.226666666666667</v>
      </c>
      <c r="AN261" s="0" t="n">
        <v>0.355</v>
      </c>
      <c r="AO261" s="0" t="n">
        <v>0.76</v>
      </c>
      <c r="AP261" s="0" t="n">
        <v>0.85</v>
      </c>
      <c r="AQ261" s="0" t="n">
        <v>1.3</v>
      </c>
      <c r="AR261" s="0" t="n">
        <v>1.73</v>
      </c>
      <c r="AS261" s="0" t="n">
        <v>2.2</v>
      </c>
      <c r="AT261" s="0" t="n">
        <v>2.79</v>
      </c>
      <c r="AU261" s="0" t="n">
        <v>3.4</v>
      </c>
      <c r="AW261" s="192" t="n">
        <f aca="false">IF(AV261&gt;0,AV261,IF(AU261&gt;0,AU261,IF(AT261&gt;0,AT261,IF(AS261&gt;0,AS261,IF(AR261&gt;0,AR261,IF(AQ261&gt;0,AQ261,IF(AP261&gt;0,AP261,IF(AO261&gt;0,AO261,IF(AN261&gt;0,AN261,IF(AM261&gt;0,AM261,IF(AL261&gt;0,AL261,IF(AK261&gt;0,AK261))))))))))))</f>
        <v>3.4</v>
      </c>
      <c r="AX261" s="219" t="n">
        <f aca="false">IF(AW261&gt;0,AW261*10/(BB261),"")</f>
        <v>1.36546184738956</v>
      </c>
      <c r="AZ261" s="220" t="n">
        <v>2</v>
      </c>
      <c r="BA261" s="192" t="n">
        <v>49.8</v>
      </c>
      <c r="BB261" s="192" t="n">
        <f aca="false">BA261/AZ261</f>
        <v>24.9</v>
      </c>
      <c r="BD261" s="0" t="str">
        <f aca="false">IF(BC261&gt;0,BC261/AZ261,"")</f>
        <v/>
      </c>
      <c r="BL261" s="16"/>
      <c r="BM261" s="136"/>
      <c r="BN261" s="221"/>
      <c r="BO261" s="221"/>
      <c r="BP261" s="221"/>
      <c r="BQ261" s="221"/>
      <c r="BR261" s="0" t="str">
        <f aca="false">IF(BQ261&gt;0,BQ261/BN261,"")</f>
        <v/>
      </c>
    </row>
    <row r="262" customFormat="false" ht="16" hidden="false" customHeight="false" outlineLevel="0" collapsed="false">
      <c r="A262" s="16" t="s">
        <v>400</v>
      </c>
      <c r="B262" s="16" t="str">
        <f aca="false">IF(OR(A262=A261,A262=A263),"same",".")</f>
        <v>.</v>
      </c>
      <c r="C262" s="17" t="s">
        <v>400</v>
      </c>
      <c r="D262" s="17" t="n">
        <v>238</v>
      </c>
      <c r="E262" s="16"/>
      <c r="F262" s="16"/>
      <c r="G262" s="17" t="n">
        <v>27</v>
      </c>
      <c r="H262" s="17" t="n">
        <v>7</v>
      </c>
      <c r="I262" s="17" t="n">
        <v>4</v>
      </c>
      <c r="J262" s="17" t="n">
        <v>2</v>
      </c>
      <c r="K262" s="17" t="n">
        <v>10</v>
      </c>
      <c r="L262" s="17" t="n">
        <v>27</v>
      </c>
      <c r="M262" s="165" t="s">
        <v>125</v>
      </c>
      <c r="N262" s="165" t="s">
        <v>131</v>
      </c>
      <c r="O262" s="165" t="s">
        <v>127</v>
      </c>
      <c r="P262" s="165" t="n">
        <v>14</v>
      </c>
      <c r="Q262" s="165" t="s">
        <v>154</v>
      </c>
      <c r="R262" s="166" t="s">
        <v>664</v>
      </c>
      <c r="S262" s="136"/>
      <c r="T262" s="136"/>
      <c r="U262" s="138"/>
      <c r="V262" s="138"/>
      <c r="W262" s="139"/>
      <c r="X262" s="139"/>
      <c r="Y262" s="139"/>
      <c r="Z262" s="155" t="n">
        <v>43446</v>
      </c>
      <c r="AA262" s="215" t="n">
        <v>0.101388888888889</v>
      </c>
      <c r="AB262" s="216"/>
      <c r="AC262" s="216"/>
      <c r="AD262" s="217" t="s">
        <v>725</v>
      </c>
      <c r="AE262" s="217"/>
      <c r="AF262" s="218" t="n">
        <v>37.9</v>
      </c>
      <c r="AG262" s="218" t="n">
        <v>10.2</v>
      </c>
      <c r="AH262" s="217" t="s">
        <v>723</v>
      </c>
      <c r="AI262" s="16"/>
      <c r="AK262" s="0" t="n">
        <v>0.23</v>
      </c>
      <c r="AL262" s="0" t="n">
        <v>0.27</v>
      </c>
      <c r="AM262" s="0" t="n">
        <v>0.33</v>
      </c>
      <c r="AN262" s="0" t="n">
        <v>0.656666667</v>
      </c>
      <c r="AO262" s="0" t="n">
        <v>1.59</v>
      </c>
      <c r="AP262" s="0" t="n">
        <v>2.195</v>
      </c>
      <c r="AQ262" s="0" t="n">
        <v>2.79</v>
      </c>
      <c r="AR262" s="0" t="n">
        <v>3.455</v>
      </c>
      <c r="AS262" s="0" t="n">
        <v>4.645</v>
      </c>
      <c r="AT262" s="0" t="n">
        <v>6.015</v>
      </c>
      <c r="AU262" s="0" t="n">
        <v>7.265</v>
      </c>
      <c r="AW262" s="192" t="n">
        <f aca="false">IF(AV262&gt;0,AV262,IF(AU262&gt;0,AU262,IF(AT262&gt;0,AT262,IF(AS262&gt;0,AS262,IF(AR262&gt;0,AR262,IF(AQ262&gt;0,AQ262,IF(AP262&gt;0,AP262,IF(AO262&gt;0,AO262,IF(AN262&gt;0,AN262,IF(AM262&gt;0,AM262,IF(AL262&gt;0,AL262,IF(AK262&gt;0,AK262))))))))))))</f>
        <v>7.265</v>
      </c>
      <c r="AX262" s="219" t="n">
        <f aca="false">IF(AW262&gt;0,AW262*10/(BB262),"")</f>
        <v>1.39846005774783</v>
      </c>
      <c r="AZ262" s="220" t="n">
        <v>2</v>
      </c>
      <c r="BA262" s="192" t="n">
        <v>103.9</v>
      </c>
      <c r="BB262" s="192" t="n">
        <f aca="false">BA262/AZ262</f>
        <v>51.95</v>
      </c>
      <c r="BD262" s="0" t="str">
        <f aca="false">IF(BC262&gt;0,BC262/AZ262,"")</f>
        <v/>
      </c>
      <c r="BL262" s="16"/>
      <c r="BM262" s="136"/>
      <c r="BN262" s="221"/>
      <c r="BO262" s="221"/>
      <c r="BP262" s="221"/>
      <c r="BQ262" s="221"/>
      <c r="BR262" s="0" t="str">
        <f aca="false">IF(BQ262&gt;0,BQ262/BN262,"")</f>
        <v/>
      </c>
    </row>
    <row r="263" customFormat="false" ht="16" hidden="false" customHeight="false" outlineLevel="0" collapsed="false">
      <c r="A263" s="16" t="s">
        <v>411</v>
      </c>
      <c r="B263" s="16" t="str">
        <f aca="false">IF(OR(A263=A262,A263=A264),"same",".")</f>
        <v>.</v>
      </c>
      <c r="C263" s="17" t="s">
        <v>411</v>
      </c>
      <c r="D263" s="17" t="n">
        <v>248</v>
      </c>
      <c r="E263" s="16"/>
      <c r="F263" s="16"/>
      <c r="G263" s="17" t="n">
        <v>28</v>
      </c>
      <c r="H263" s="17" t="n">
        <v>9</v>
      </c>
      <c r="I263" s="17" t="n">
        <v>4</v>
      </c>
      <c r="J263" s="17" t="n">
        <v>2</v>
      </c>
      <c r="K263" s="17" t="n">
        <v>10</v>
      </c>
      <c r="L263" s="17" t="n">
        <v>33</v>
      </c>
      <c r="M263" s="165" t="s">
        <v>125</v>
      </c>
      <c r="N263" s="165" t="s">
        <v>131</v>
      </c>
      <c r="O263" s="165" t="s">
        <v>127</v>
      </c>
      <c r="P263" s="165" t="n">
        <v>14</v>
      </c>
      <c r="Q263" s="165" t="s">
        <v>154</v>
      </c>
      <c r="R263" s="166" t="s">
        <v>672</v>
      </c>
      <c r="S263" s="136"/>
      <c r="T263" s="136"/>
      <c r="U263" s="138"/>
      <c r="V263" s="138"/>
      <c r="W263" s="139"/>
      <c r="X263" s="139"/>
      <c r="Y263" s="139"/>
      <c r="Z263" s="155" t="n">
        <v>43446</v>
      </c>
      <c r="AA263" s="215" t="n">
        <v>0.177083333333333</v>
      </c>
      <c r="AB263" s="216"/>
      <c r="AC263" s="216"/>
      <c r="AD263" s="217"/>
      <c r="AE263" s="217"/>
      <c r="AF263" s="218"/>
      <c r="AG263" s="218"/>
      <c r="AH263" s="217" t="s">
        <v>718</v>
      </c>
      <c r="AI263" s="16"/>
      <c r="AK263" s="0" t="n">
        <v>0.08</v>
      </c>
      <c r="AL263" s="0" t="n">
        <v>0.185</v>
      </c>
      <c r="AM263" s="0" t="n">
        <v>0.19</v>
      </c>
      <c r="AN263" s="0" t="n">
        <v>0.3675</v>
      </c>
      <c r="AO263" s="0" t="n">
        <v>0.805</v>
      </c>
      <c r="AP263" s="0" t="n">
        <v>1.03</v>
      </c>
      <c r="AQ263" s="0" t="n">
        <v>1.365</v>
      </c>
      <c r="AR263" s="0" t="n">
        <v>1.845</v>
      </c>
      <c r="AS263" s="0" t="n">
        <v>2.37</v>
      </c>
      <c r="AT263" s="0" t="n">
        <v>3.16</v>
      </c>
      <c r="AU263" s="0" t="n">
        <v>4.38</v>
      </c>
      <c r="AW263" s="192" t="n">
        <f aca="false">IF(AV263&gt;0,AV263,IF(AU263&gt;0,AU263,IF(AT263&gt;0,AT263,IF(AS263&gt;0,AS263,IF(AR263&gt;0,AR263,IF(AQ263&gt;0,AQ263,IF(AP263&gt;0,AP263,IF(AO263&gt;0,AO263,IF(AN263&gt;0,AN263,IF(AM263&gt;0,AM263,IF(AL263&gt;0,AL263,IF(AK263&gt;0,AK263))))))))))))</f>
        <v>4.38</v>
      </c>
      <c r="AX263" s="219" t="n">
        <f aca="false">IF(AW263&gt;0,AW263*10/(BB263),"")</f>
        <v>1.73122529644269</v>
      </c>
      <c r="AZ263" s="220" t="n">
        <v>2</v>
      </c>
      <c r="BA263" s="192" t="n">
        <v>50.6</v>
      </c>
      <c r="BB263" s="192" t="n">
        <f aca="false">BA263/AZ263</f>
        <v>25.3</v>
      </c>
      <c r="BD263" s="0" t="str">
        <f aca="false">IF(BC263&gt;0,BC263/AZ263,"")</f>
        <v/>
      </c>
      <c r="BL263" s="16"/>
      <c r="BM263" s="257"/>
      <c r="BN263" s="258"/>
      <c r="BO263" s="258"/>
      <c r="BP263" s="258"/>
      <c r="BQ263" s="258"/>
      <c r="BR263" s="0" t="str">
        <f aca="false">IF(BQ263&gt;0,BQ263/BN263,"")</f>
        <v/>
      </c>
    </row>
    <row r="264" customFormat="false" ht="16" hidden="false" customHeight="false" outlineLevel="0" collapsed="false">
      <c r="A264" s="160" t="s">
        <v>391</v>
      </c>
      <c r="B264" s="16" t="str">
        <f aca="false">IF(OR(A264=A263,A264=A265),"same",".")</f>
        <v>.</v>
      </c>
      <c r="C264" s="222" t="s">
        <v>392</v>
      </c>
      <c r="D264" s="222" t="n">
        <v>258</v>
      </c>
      <c r="E264" s="160" t="s">
        <v>665</v>
      </c>
      <c r="F264" s="160" t="s">
        <v>666</v>
      </c>
      <c r="G264" s="17" t="n">
        <v>29</v>
      </c>
      <c r="H264" s="17" t="n">
        <v>11</v>
      </c>
      <c r="I264" s="17" t="n">
        <v>4</v>
      </c>
      <c r="J264" s="17" t="n">
        <v>2</v>
      </c>
      <c r="K264" s="17" t="n">
        <v>3</v>
      </c>
      <c r="L264" s="17" t="n">
        <v>32</v>
      </c>
      <c r="M264" s="165" t="s">
        <v>125</v>
      </c>
      <c r="N264" s="165" t="s">
        <v>131</v>
      </c>
      <c r="O264" s="165" t="s">
        <v>127</v>
      </c>
      <c r="P264" s="165" t="n">
        <v>14</v>
      </c>
      <c r="Q264" s="165" t="s">
        <v>154</v>
      </c>
      <c r="R264" s="166" t="s">
        <v>674</v>
      </c>
      <c r="S264" s="136"/>
      <c r="T264" s="136" t="n">
        <v>1</v>
      </c>
      <c r="U264" s="228" t="s">
        <v>422</v>
      </c>
      <c r="V264" s="223"/>
      <c r="W264" s="223"/>
      <c r="X264" s="223"/>
      <c r="Y264" s="223"/>
      <c r="Z264" s="224" t="n">
        <v>43446</v>
      </c>
      <c r="AA264" s="225" t="n">
        <v>0.403472222222222</v>
      </c>
      <c r="AB264" s="226"/>
      <c r="AC264" s="226"/>
      <c r="AD264" s="217"/>
      <c r="AE264" s="217"/>
      <c r="AF264" s="252" t="n">
        <v>31.1</v>
      </c>
      <c r="AG264" s="252"/>
      <c r="AH264" s="230" t="s">
        <v>718</v>
      </c>
      <c r="AI264" s="16"/>
      <c r="AK264" s="0" t="n">
        <v>0.13</v>
      </c>
      <c r="AL264" s="0" t="n">
        <v>0.2825</v>
      </c>
      <c r="AM264" s="0" t="n">
        <v>0.26</v>
      </c>
      <c r="AN264" s="0" t="n">
        <v>0.446666667</v>
      </c>
      <c r="AO264" s="0" t="n">
        <v>0.875</v>
      </c>
      <c r="AP264" s="0" t="n">
        <v>1.05</v>
      </c>
      <c r="AQ264" s="0" t="n">
        <v>1.12</v>
      </c>
      <c r="AR264" s="0" t="n">
        <v>1.33</v>
      </c>
      <c r="AS264" s="0" t="n">
        <v>1.68</v>
      </c>
      <c r="AT264" s="0" t="n">
        <v>2.39</v>
      </c>
      <c r="AW264" s="192" t="n">
        <f aca="false">IF(AV264&gt;0,AV264,IF(AU264&gt;0,AU264,IF(AT264&gt;0,AT264,IF(AS264&gt;0,AS264,IF(AR264&gt;0,AR264,IF(AQ264&gt;0,AQ264,IF(AP264&gt;0,AP264,IF(AO264&gt;0,AO264,IF(AN264&gt;0,AN264,IF(AM264&gt;0,AM264,IF(AL264&gt;0,AL264,IF(AK264&gt;0,AK264))))))))))))</f>
        <v>2.39</v>
      </c>
      <c r="AX264" s="219" t="n">
        <f aca="false">IF(AW264&gt;0,AW264*10/(BB264),"")</f>
        <v>1.43543543543544</v>
      </c>
      <c r="AZ264" s="220" t="n">
        <v>2</v>
      </c>
      <c r="BA264" s="227" t="n">
        <v>33.3</v>
      </c>
      <c r="BB264" s="192" t="n">
        <f aca="false">BA264/AZ264</f>
        <v>16.65</v>
      </c>
      <c r="BD264" s="0" t="str">
        <f aca="false">IF(BC264&gt;0,BC264/AZ264,"")</f>
        <v/>
      </c>
      <c r="BL264" s="16"/>
      <c r="BM264" s="136"/>
      <c r="BN264" s="221"/>
      <c r="BO264" s="221"/>
      <c r="BP264" s="221"/>
      <c r="BQ264" s="221"/>
      <c r="BR264" s="0" t="str">
        <f aca="false">IF(BQ264&gt;0,BQ264/BN264,"")</f>
        <v/>
      </c>
    </row>
    <row r="265" customFormat="false" ht="16" hidden="false" customHeight="false" outlineLevel="0" collapsed="false">
      <c r="A265" s="160" t="s">
        <v>417</v>
      </c>
      <c r="B265" s="16" t="str">
        <f aca="false">IF(OR(A265=A264,A265=A266),"same",".")</f>
        <v>.</v>
      </c>
      <c r="C265" s="222" t="s">
        <v>418</v>
      </c>
      <c r="D265" s="222" t="n">
        <v>264</v>
      </c>
      <c r="E265" s="160" t="s">
        <v>665</v>
      </c>
      <c r="F265" s="160" t="s">
        <v>666</v>
      </c>
      <c r="G265" s="17" t="n">
        <v>30</v>
      </c>
      <c r="H265" s="17" t="n">
        <v>5</v>
      </c>
      <c r="I265" s="17" t="n">
        <v>4</v>
      </c>
      <c r="J265" s="17" t="n">
        <v>2</v>
      </c>
      <c r="K265" s="17" t="n">
        <v>5</v>
      </c>
      <c r="L265" s="17" t="n">
        <v>28</v>
      </c>
      <c r="M265" s="165" t="s">
        <v>125</v>
      </c>
      <c r="N265" s="165" t="s">
        <v>131</v>
      </c>
      <c r="O265" s="165" t="s">
        <v>127</v>
      </c>
      <c r="P265" s="165" t="n">
        <v>14</v>
      </c>
      <c r="Q265" s="165" t="s">
        <v>154</v>
      </c>
      <c r="R265" s="166" t="s">
        <v>676</v>
      </c>
      <c r="S265" s="136"/>
      <c r="T265" s="136" t="n">
        <v>1</v>
      </c>
      <c r="U265" s="228" t="s">
        <v>428</v>
      </c>
      <c r="V265" s="223"/>
      <c r="W265" s="223"/>
      <c r="X265" s="223"/>
      <c r="Y265" s="223"/>
      <c r="Z265" s="224" t="n">
        <v>43446</v>
      </c>
      <c r="AA265" s="225" t="n">
        <v>0.925694444444444</v>
      </c>
      <c r="AB265" s="226"/>
      <c r="AC265" s="226"/>
      <c r="AD265" s="217"/>
      <c r="AE265" s="217"/>
      <c r="AF265" s="218"/>
      <c r="AG265" s="218"/>
      <c r="AH265" s="230" t="s">
        <v>718</v>
      </c>
      <c r="AI265" s="16"/>
      <c r="AK265" s="0" t="n">
        <v>0.106666666666667</v>
      </c>
      <c r="AL265" s="0" t="n">
        <v>0.205</v>
      </c>
      <c r="AM265" s="0" t="n">
        <v>0.213333333333333</v>
      </c>
      <c r="AN265" s="0" t="n">
        <v>0.412</v>
      </c>
      <c r="AO265" s="0" t="n">
        <v>0.935</v>
      </c>
      <c r="AP265" s="0" t="n">
        <v>1.13</v>
      </c>
      <c r="AQ265" s="0" t="n">
        <v>1.69</v>
      </c>
      <c r="AR265" s="0" t="n">
        <v>1.805</v>
      </c>
      <c r="AS265" s="0" t="n">
        <v>2.745</v>
      </c>
      <c r="AT265" s="0" t="n">
        <v>3.325</v>
      </c>
      <c r="AU265" s="0" t="n">
        <v>4.295</v>
      </c>
      <c r="AW265" s="192" t="n">
        <f aca="false">IF(AV265&gt;0,AV265,IF(AU265&gt;0,AU265,IF(AT265&gt;0,AT265,IF(AS265&gt;0,AS265,IF(AR265&gt;0,AR265,IF(AQ265&gt;0,AQ265,IF(AP265&gt;0,AP265,IF(AO265&gt;0,AO265,IF(AN265&gt;0,AN265,IF(AM265&gt;0,AM265,IF(AL265&gt;0,AL265,IF(AK265&gt;0,AK265))))))))))))</f>
        <v>4.295</v>
      </c>
      <c r="AX265" s="219" t="n">
        <f aca="false">IF(AW265&gt;0,AW265*10/(BB265),"")</f>
        <v>1.21671388101983</v>
      </c>
      <c r="AZ265" s="220" t="n">
        <v>2</v>
      </c>
      <c r="BA265" s="229" t="n">
        <v>70.6</v>
      </c>
      <c r="BB265" s="192" t="n">
        <f aca="false">BA265/AZ265</f>
        <v>35.3</v>
      </c>
      <c r="BD265" s="0" t="str">
        <f aca="false">IF(BC265&gt;0,BC265/AZ265,"")</f>
        <v/>
      </c>
      <c r="BL265" s="16"/>
      <c r="BM265" s="136"/>
      <c r="BN265" s="221"/>
      <c r="BO265" s="221"/>
      <c r="BP265" s="221"/>
      <c r="BQ265" s="221"/>
      <c r="BR265" s="0" t="str">
        <f aca="false">IF(BQ265&gt;0,BQ265/BN265,"")</f>
        <v/>
      </c>
    </row>
    <row r="266" customFormat="false" ht="16" hidden="false" customHeight="false" outlineLevel="0" collapsed="false">
      <c r="A266" s="16" t="s">
        <v>429</v>
      </c>
      <c r="B266" s="16" t="str">
        <f aca="false">IF(OR(A266=A265,A266=A267),"same",".")</f>
        <v>.</v>
      </c>
      <c r="C266" s="17" t="s">
        <v>429</v>
      </c>
      <c r="D266" s="17" t="n">
        <v>265</v>
      </c>
      <c r="E266" s="16"/>
      <c r="F266" s="16"/>
      <c r="G266" s="17" t="n">
        <v>30</v>
      </c>
      <c r="H266" s="17" t="n">
        <v>7</v>
      </c>
      <c r="I266" s="17" t="n">
        <v>4</v>
      </c>
      <c r="J266" s="17" t="n">
        <v>2</v>
      </c>
      <c r="K266" s="17" t="n">
        <v>4</v>
      </c>
      <c r="L266" s="17" t="n">
        <v>29</v>
      </c>
      <c r="M266" s="165" t="s">
        <v>125</v>
      </c>
      <c r="N266" s="165" t="s">
        <v>131</v>
      </c>
      <c r="O266" s="165" t="s">
        <v>127</v>
      </c>
      <c r="P266" s="165" t="n">
        <v>14</v>
      </c>
      <c r="Q266" s="165" t="s">
        <v>154</v>
      </c>
      <c r="R266" s="166" t="s">
        <v>673</v>
      </c>
      <c r="S266" s="136"/>
      <c r="T266" s="136"/>
      <c r="U266" s="138"/>
      <c r="V266" s="138"/>
      <c r="W266" s="139"/>
      <c r="X266" s="139"/>
      <c r="Y266" s="139"/>
      <c r="Z266" s="155" t="n">
        <v>43446</v>
      </c>
      <c r="AA266" s="215" t="n">
        <v>0.770138888888889</v>
      </c>
      <c r="AB266" s="216" t="n">
        <v>1</v>
      </c>
      <c r="AC266" s="216" t="n">
        <v>1</v>
      </c>
      <c r="AD266" s="217"/>
      <c r="AE266" s="217"/>
      <c r="AF266" s="218" t="n">
        <v>36.5</v>
      </c>
      <c r="AG266" s="218" t="n">
        <v>7.8</v>
      </c>
      <c r="AH266" s="217" t="s">
        <v>723</v>
      </c>
      <c r="AI266" s="16"/>
      <c r="AK266" s="0" t="n">
        <v>0.123333333333333</v>
      </c>
      <c r="AL266" s="0" t="n">
        <v>0.202</v>
      </c>
      <c r="AM266" s="0" t="n">
        <v>0.17</v>
      </c>
      <c r="AN266" s="0" t="n">
        <v>0.353333333</v>
      </c>
      <c r="AO266" s="0" t="n">
        <v>0.81</v>
      </c>
      <c r="AP266" s="0" t="n">
        <v>1.085</v>
      </c>
      <c r="AQ266" s="0" t="n">
        <v>1.59</v>
      </c>
      <c r="AR266" s="0" t="n">
        <v>2.12</v>
      </c>
      <c r="AS266" s="0" t="n">
        <v>2.95</v>
      </c>
      <c r="AT266" s="0" t="n">
        <v>3.705</v>
      </c>
      <c r="AU266" s="0" t="n">
        <v>4.44</v>
      </c>
      <c r="AW266" s="192" t="n">
        <f aca="false">IF(AV266&gt;0,AV266,IF(AU266&gt;0,AU266,IF(AT266&gt;0,AT266,IF(AS266&gt;0,AS266,IF(AR266&gt;0,AR266,IF(AQ266&gt;0,AQ266,IF(AP266&gt;0,AP266,IF(AO266&gt;0,AO266,IF(AN266&gt;0,AN266,IF(AM266&gt;0,AM266,IF(AL266&gt;0,AL266,IF(AK266&gt;0,AK266))))))))))))</f>
        <v>4.44</v>
      </c>
      <c r="AX266" s="219" t="n">
        <f aca="false">IF(AW266&gt;0,AW266*10/(BB266),"")</f>
        <v>1.45098039215686</v>
      </c>
      <c r="AZ266" s="220" t="n">
        <v>2</v>
      </c>
      <c r="BA266" s="192" t="n">
        <v>61.2</v>
      </c>
      <c r="BB266" s="192" t="n">
        <f aca="false">BA266/AZ266</f>
        <v>30.6</v>
      </c>
      <c r="BD266" s="0" t="str">
        <f aca="false">IF(BC266&gt;0,BC266/AZ266,"")</f>
        <v/>
      </c>
      <c r="BL266" s="16"/>
      <c r="BM266" s="136"/>
      <c r="BN266" s="221"/>
      <c r="BO266" s="221"/>
      <c r="BP266" s="221"/>
      <c r="BQ266" s="221"/>
      <c r="BR266" s="0" t="str">
        <f aca="false">IF(BQ266&gt;0,BQ266/BN266,"")</f>
        <v/>
      </c>
    </row>
    <row r="267" customFormat="false" ht="16" hidden="false" customHeight="false" outlineLevel="0" collapsed="false">
      <c r="A267" s="16" t="s">
        <v>431</v>
      </c>
      <c r="B267" s="16" t="str">
        <f aca="false">IF(OR(A267=A266,A267=A268),"same",".")</f>
        <v>.</v>
      </c>
      <c r="C267" s="17" t="s">
        <v>431</v>
      </c>
      <c r="D267" s="17" t="n">
        <v>267</v>
      </c>
      <c r="E267" s="16"/>
      <c r="F267" s="16"/>
      <c r="G267" s="17" t="n">
        <v>30</v>
      </c>
      <c r="H267" s="17" t="n">
        <v>11</v>
      </c>
      <c r="I267" s="17" t="n">
        <v>4</v>
      </c>
      <c r="J267" s="17" t="n">
        <v>2</v>
      </c>
      <c r="K267" s="17" t="n">
        <v>3</v>
      </c>
      <c r="L267" s="17" t="n">
        <v>28</v>
      </c>
      <c r="M267" s="165" t="s">
        <v>125</v>
      </c>
      <c r="N267" s="165" t="s">
        <v>126</v>
      </c>
      <c r="O267" s="165" t="s">
        <v>127</v>
      </c>
      <c r="P267" s="165" t="n">
        <v>14</v>
      </c>
      <c r="Q267" s="165" t="s">
        <v>154</v>
      </c>
      <c r="R267" s="166" t="s">
        <v>664</v>
      </c>
      <c r="S267" s="136"/>
      <c r="T267" s="136"/>
      <c r="U267" s="138"/>
      <c r="V267" s="138"/>
      <c r="W267" s="139"/>
      <c r="X267" s="139"/>
      <c r="Y267" s="139"/>
      <c r="Z267" s="155" t="n">
        <v>43446</v>
      </c>
      <c r="AA267" s="215" t="n">
        <v>0.104861111111111</v>
      </c>
      <c r="AB267" s="216"/>
      <c r="AC267" s="216"/>
      <c r="AD267" s="217"/>
      <c r="AE267" s="217"/>
      <c r="AF267" s="218" t="n">
        <v>37.1</v>
      </c>
      <c r="AG267" s="218" t="n">
        <v>9.68</v>
      </c>
      <c r="AH267" s="217" t="s">
        <v>723</v>
      </c>
      <c r="AI267" s="16"/>
      <c r="AK267" s="0" t="n">
        <v>0.05</v>
      </c>
      <c r="AL267" s="0" t="n">
        <v>0.192</v>
      </c>
      <c r="AM267" s="0" t="n">
        <v>0.182</v>
      </c>
      <c r="AN267" s="0" t="n">
        <v>0.326666667</v>
      </c>
      <c r="AO267" s="0" t="n">
        <v>0.665</v>
      </c>
      <c r="AP267" s="0" t="n">
        <v>0.8</v>
      </c>
      <c r="AQ267" s="0" t="n">
        <v>1.005</v>
      </c>
      <c r="AR267" s="0" t="n">
        <v>1.1</v>
      </c>
      <c r="AS267" s="0" t="n">
        <v>1.855</v>
      </c>
      <c r="AT267" s="0" t="n">
        <v>2.23</v>
      </c>
      <c r="AU267" s="0" t="n">
        <v>3.255</v>
      </c>
      <c r="AW267" s="192" t="n">
        <f aca="false">IF(AV267&gt;0,AV267,IF(AU267&gt;0,AU267,IF(AT267&gt;0,AT267,IF(AS267&gt;0,AS267,IF(AR267&gt;0,AR267,IF(AQ267&gt;0,AQ267,IF(AP267&gt;0,AP267,IF(AO267&gt;0,AO267,IF(AN267&gt;0,AN267,IF(AM267&gt;0,AM267,IF(AL267&gt;0,AL267,IF(AK267&gt;0,AK267))))))))))))</f>
        <v>3.255</v>
      </c>
      <c r="AX267" s="219" t="n">
        <f aca="false">IF(AW267&gt;0,AW267*10/(BB267),"")</f>
        <v>1.75945945945946</v>
      </c>
      <c r="AZ267" s="220" t="n">
        <v>2</v>
      </c>
      <c r="BA267" s="192" t="n">
        <v>37</v>
      </c>
      <c r="BB267" s="192" t="n">
        <f aca="false">BA267/AZ267</f>
        <v>18.5</v>
      </c>
      <c r="BD267" s="0" t="str">
        <f aca="false">IF(BC267&gt;0,BC267/AZ267,"")</f>
        <v/>
      </c>
      <c r="BL267" s="16"/>
      <c r="BM267" s="136"/>
      <c r="BN267" s="221"/>
      <c r="BO267" s="221"/>
      <c r="BP267" s="221"/>
      <c r="BQ267" s="221"/>
      <c r="BR267" s="0" t="str">
        <f aca="false">IF(BQ267&gt;0,BQ267/BN267,"")</f>
        <v/>
      </c>
    </row>
    <row r="268" customFormat="false" ht="16" hidden="false" customHeight="false" outlineLevel="0" collapsed="false">
      <c r="A268" s="16" t="s">
        <v>450</v>
      </c>
      <c r="B268" s="16" t="str">
        <f aca="false">IF(OR(A268=A267,A268=A269),"same",".")</f>
        <v>.</v>
      </c>
      <c r="C268" s="17" t="s">
        <v>450</v>
      </c>
      <c r="D268" s="17" t="n">
        <v>287</v>
      </c>
      <c r="E268" s="16"/>
      <c r="F268" s="16"/>
      <c r="G268" s="17" t="n">
        <v>32</v>
      </c>
      <c r="H268" s="17" t="n">
        <v>15</v>
      </c>
      <c r="I268" s="17" t="n">
        <v>4</v>
      </c>
      <c r="J268" s="17" t="n">
        <v>2</v>
      </c>
      <c r="K268" s="17" t="n">
        <v>2</v>
      </c>
      <c r="L268" s="17" t="n">
        <v>19</v>
      </c>
      <c r="M268" s="165" t="s">
        <v>125</v>
      </c>
      <c r="N268" s="165" t="s">
        <v>126</v>
      </c>
      <c r="O268" s="165" t="s">
        <v>127</v>
      </c>
      <c r="P268" s="165" t="n">
        <v>14</v>
      </c>
      <c r="Q268" s="165" t="s">
        <v>154</v>
      </c>
      <c r="R268" s="166" t="s">
        <v>674</v>
      </c>
      <c r="S268" s="136"/>
      <c r="T268" s="136"/>
      <c r="U268" s="138"/>
      <c r="V268" s="138"/>
      <c r="W268" s="139"/>
      <c r="X268" s="139"/>
      <c r="Y268" s="139"/>
      <c r="Z268" s="155" t="n">
        <v>43446</v>
      </c>
      <c r="AA268" s="215" t="n">
        <v>0.406944444444444</v>
      </c>
      <c r="AB268" s="216"/>
      <c r="AC268" s="216"/>
      <c r="AD268" s="217"/>
      <c r="AE268" s="217"/>
      <c r="AF268" s="218" t="n">
        <v>32.8</v>
      </c>
      <c r="AG268" s="218"/>
      <c r="AH268" s="217" t="s">
        <v>718</v>
      </c>
      <c r="AI268" s="16"/>
      <c r="AK268" s="0" t="n">
        <v>0.16</v>
      </c>
      <c r="AL268" s="0" t="n">
        <v>0.233333333333333</v>
      </c>
      <c r="AM268" s="0" t="n">
        <v>0.226666666666667</v>
      </c>
      <c r="AN268" s="0" t="n">
        <v>0.475</v>
      </c>
      <c r="AO268" s="0" t="n">
        <v>0.72</v>
      </c>
      <c r="AP268" s="0" t="n">
        <v>0.845</v>
      </c>
      <c r="AQ268" s="0" t="n">
        <v>1.165</v>
      </c>
      <c r="AR268" s="0" t="n">
        <v>1.37</v>
      </c>
      <c r="AS268" s="0" t="n">
        <v>1.695</v>
      </c>
      <c r="AT268" s="0" t="n">
        <v>2.24</v>
      </c>
      <c r="AW268" s="192" t="n">
        <f aca="false">IF(AV268&gt;0,AV268,IF(AU268&gt;0,AU268,IF(AT268&gt;0,AT268,IF(AS268&gt;0,AS268,IF(AR268&gt;0,AR268,IF(AQ268&gt;0,AQ268,IF(AP268&gt;0,AP268,IF(AO268&gt;0,AO268,IF(AN268&gt;0,AN268,IF(AM268&gt;0,AM268,IF(AL268&gt;0,AL268,IF(AK268&gt;0,AK268))))))))))))</f>
        <v>2.24</v>
      </c>
      <c r="AX268" s="219" t="n">
        <f aca="false">IF(AW268&gt;0,AW268*10/(BB268),"")</f>
        <v>1.55017301038062</v>
      </c>
      <c r="AZ268" s="220" t="n">
        <v>2</v>
      </c>
      <c r="BA268" s="192" t="n">
        <v>28.9</v>
      </c>
      <c r="BB268" s="192" t="n">
        <f aca="false">BA268/AZ268</f>
        <v>14.45</v>
      </c>
      <c r="BD268" s="0" t="str">
        <f aca="false">IF(BC268&gt;0,BC268/AZ268,"")</f>
        <v/>
      </c>
      <c r="BL268" s="16"/>
      <c r="BM268" s="136"/>
      <c r="BN268" s="221"/>
      <c r="BO268" s="221"/>
      <c r="BP268" s="221"/>
      <c r="BQ268" s="221"/>
      <c r="BR268" s="0" t="str">
        <f aca="false">IF(BQ268&gt;0,BQ268/BN268,"")</f>
        <v/>
      </c>
    </row>
    <row r="269" customFormat="false" ht="16" hidden="false" customHeight="false" outlineLevel="0" collapsed="false">
      <c r="A269" s="16" t="s">
        <v>451</v>
      </c>
      <c r="B269" s="16" t="str">
        <f aca="false">IF(OR(A269=A268,A269=A270),"same",".")</f>
        <v>.</v>
      </c>
      <c r="C269" s="17" t="s">
        <v>451</v>
      </c>
      <c r="D269" s="17" t="n">
        <v>288</v>
      </c>
      <c r="E269" s="16"/>
      <c r="F269" s="16"/>
      <c r="G269" s="17" t="n">
        <v>32</v>
      </c>
      <c r="H269" s="17" t="n">
        <v>17</v>
      </c>
      <c r="I269" s="17" t="n">
        <v>4</v>
      </c>
      <c r="J269" s="17" t="n">
        <v>2</v>
      </c>
      <c r="K269" s="17" t="n">
        <v>1</v>
      </c>
      <c r="L269" s="17" t="n">
        <v>20</v>
      </c>
      <c r="M269" s="165" t="s">
        <v>125</v>
      </c>
      <c r="N269" s="165" t="s">
        <v>126</v>
      </c>
      <c r="O269" s="165" t="s">
        <v>127</v>
      </c>
      <c r="P269" s="165" t="n">
        <v>14</v>
      </c>
      <c r="Q269" s="165" t="s">
        <v>154</v>
      </c>
      <c r="R269" s="166" t="s">
        <v>672</v>
      </c>
      <c r="S269" s="136"/>
      <c r="T269" s="136"/>
      <c r="U269" s="138"/>
      <c r="V269" s="138"/>
      <c r="W269" s="139"/>
      <c r="X269" s="139"/>
      <c r="Y269" s="139"/>
      <c r="Z269" s="155" t="n">
        <v>43446</v>
      </c>
      <c r="AA269" s="215" t="n">
        <v>0.179861111111111</v>
      </c>
      <c r="AB269" s="216"/>
      <c r="AC269" s="216"/>
      <c r="AD269" s="217"/>
      <c r="AE269" s="217"/>
      <c r="AF269" s="218"/>
      <c r="AG269" s="218"/>
      <c r="AH269" s="217" t="s">
        <v>718</v>
      </c>
      <c r="AI269" s="16"/>
      <c r="AK269" s="0" t="n">
        <v>0.05</v>
      </c>
      <c r="AL269" s="0" t="n">
        <v>0.158</v>
      </c>
      <c r="AM269" s="0" t="n">
        <v>0.186666666666667</v>
      </c>
      <c r="AN269" s="0" t="n">
        <v>0.225</v>
      </c>
      <c r="AO269" s="0" t="n">
        <v>0.695</v>
      </c>
      <c r="AP269" s="0" t="n">
        <v>0.88</v>
      </c>
      <c r="AQ269" s="0" t="n">
        <v>1.145</v>
      </c>
      <c r="AR269" s="0" t="n">
        <v>1.26</v>
      </c>
      <c r="AS269" s="0" t="n">
        <v>1.715</v>
      </c>
      <c r="AT269" s="0" t="n">
        <v>2.18</v>
      </c>
      <c r="AU269" s="0" t="n">
        <v>3.105</v>
      </c>
      <c r="AW269" s="192" t="n">
        <f aca="false">IF(AV269&gt;0,AV269,IF(AU269&gt;0,AU269,IF(AT269&gt;0,AT269,IF(AS269&gt;0,AS269,IF(AR269&gt;0,AR269,IF(AQ269&gt;0,AQ269,IF(AP269&gt;0,AP269,IF(AO269&gt;0,AO269,IF(AN269&gt;0,AN269,IF(AM269&gt;0,AM269,IF(AL269&gt;0,AL269,IF(AK269&gt;0,AK269))))))))))))</f>
        <v>3.105</v>
      </c>
      <c r="AX269" s="219" t="n">
        <f aca="false">IF(AW269&gt;0,AW269*10/(BB269),"")</f>
        <v>1.940625</v>
      </c>
      <c r="AZ269" s="220" t="n">
        <v>2</v>
      </c>
      <c r="BA269" s="192" t="n">
        <v>32</v>
      </c>
      <c r="BB269" s="192" t="n">
        <f aca="false">BA269/AZ269</f>
        <v>16</v>
      </c>
      <c r="BD269" s="0" t="str">
        <f aca="false">IF(BC269&gt;0,BC269/AZ269,"")</f>
        <v/>
      </c>
      <c r="BL269" s="16"/>
      <c r="BM269" s="136"/>
      <c r="BN269" s="221"/>
      <c r="BO269" s="221"/>
      <c r="BP269" s="221"/>
      <c r="BQ269" s="221"/>
      <c r="BR269" s="0" t="str">
        <f aca="false">IF(BQ269&gt;0,BQ269/BN269,"")</f>
        <v/>
      </c>
    </row>
    <row r="270" customFormat="false" ht="16" hidden="false" customHeight="false" outlineLevel="0" collapsed="false">
      <c r="A270" s="16" t="s">
        <v>466</v>
      </c>
      <c r="B270" s="16" t="str">
        <f aca="false">IF(OR(A270=A269,A270=A271),"same",".")</f>
        <v>.</v>
      </c>
      <c r="C270" s="17" t="s">
        <v>466</v>
      </c>
      <c r="D270" s="17" t="n">
        <v>300</v>
      </c>
      <c r="E270" s="16"/>
      <c r="F270" s="16"/>
      <c r="G270" s="17" t="n">
        <v>34</v>
      </c>
      <c r="H270" s="17" t="n">
        <v>5</v>
      </c>
      <c r="I270" s="17" t="n">
        <v>5</v>
      </c>
      <c r="J270" s="17" t="n">
        <v>3</v>
      </c>
      <c r="K270" s="17" t="n">
        <v>5</v>
      </c>
      <c r="L270" s="17" t="n">
        <v>28</v>
      </c>
      <c r="M270" s="165" t="s">
        <v>125</v>
      </c>
      <c r="N270" s="165" t="s">
        <v>126</v>
      </c>
      <c r="O270" s="165" t="s">
        <v>127</v>
      </c>
      <c r="P270" s="165" t="n">
        <v>14</v>
      </c>
      <c r="Q270" s="165" t="s">
        <v>154</v>
      </c>
      <c r="R270" s="166" t="s">
        <v>673</v>
      </c>
      <c r="S270" s="136"/>
      <c r="T270" s="136"/>
      <c r="U270" s="138"/>
      <c r="V270" s="138"/>
      <c r="W270" s="139"/>
      <c r="X270" s="139"/>
      <c r="Y270" s="139"/>
      <c r="Z270" s="155" t="n">
        <v>43446</v>
      </c>
      <c r="AA270" s="215" t="n">
        <v>0.772222222222222</v>
      </c>
      <c r="AB270" s="216" t="n">
        <v>1</v>
      </c>
      <c r="AC270" s="216" t="n">
        <v>1</v>
      </c>
      <c r="AD270" s="217"/>
      <c r="AE270" s="217"/>
      <c r="AF270" s="218" t="n">
        <v>37.1</v>
      </c>
      <c r="AG270" s="218" t="s">
        <v>726</v>
      </c>
      <c r="AH270" s="217" t="s">
        <v>723</v>
      </c>
      <c r="AI270" s="16"/>
      <c r="AK270" s="0" t="n">
        <v>0.135</v>
      </c>
      <c r="AL270" s="0" t="n">
        <v>0.192</v>
      </c>
      <c r="AM270" s="0" t="n">
        <v>0.208</v>
      </c>
      <c r="AN270" s="0" t="n">
        <v>0.295</v>
      </c>
      <c r="AO270" s="0" t="n">
        <v>0.695</v>
      </c>
      <c r="AP270" s="0" t="n">
        <v>0.815</v>
      </c>
      <c r="AQ270" s="0" t="n">
        <v>1.07</v>
      </c>
      <c r="AR270" s="0" t="n">
        <v>1.075</v>
      </c>
      <c r="AS270" s="0" t="n">
        <v>1.52</v>
      </c>
      <c r="AT270" s="0" t="n">
        <v>1.67</v>
      </c>
      <c r="AU270" s="0" t="n">
        <v>2.32</v>
      </c>
      <c r="AW270" s="192" t="n">
        <f aca="false">IF(AV270&gt;0,AV270,IF(AU270&gt;0,AU270,IF(AT270&gt;0,AT270,IF(AS270&gt;0,AS270,IF(AR270&gt;0,AR270,IF(AQ270&gt;0,AQ270,IF(AP270&gt;0,AP270,IF(AO270&gt;0,AO270,IF(AN270&gt;0,AN270,IF(AM270&gt;0,AM270,IF(AL270&gt;0,AL270,IF(AK270&gt;0,AK270))))))))))))</f>
        <v>2.32</v>
      </c>
      <c r="AX270" s="219" t="n">
        <f aca="false">IF(AW270&gt;0,AW270*10/(BB270),"")</f>
        <v>1.02882483370288</v>
      </c>
      <c r="AZ270" s="220" t="n">
        <v>2</v>
      </c>
      <c r="BA270" s="192" t="n">
        <v>45.1</v>
      </c>
      <c r="BB270" s="192" t="n">
        <f aca="false">BA270/AZ270</f>
        <v>22.55</v>
      </c>
      <c r="BD270" s="0" t="str">
        <f aca="false">IF(BC270&gt;0,BC270/AZ270,"")</f>
        <v/>
      </c>
      <c r="BL270" s="16"/>
      <c r="BM270" s="136"/>
      <c r="BN270" s="221"/>
      <c r="BO270" s="221"/>
      <c r="BP270" s="221"/>
      <c r="BQ270" s="221"/>
      <c r="BR270" s="0" t="str">
        <f aca="false">IF(BQ270&gt;0,BQ270/BN270,"")</f>
        <v/>
      </c>
    </row>
    <row r="271" customFormat="false" ht="16" hidden="false" customHeight="false" outlineLevel="0" collapsed="false">
      <c r="A271" s="16" t="s">
        <v>469</v>
      </c>
      <c r="B271" s="16" t="str">
        <f aca="false">IF(OR(A271=A270,A271=A272),"same",".")</f>
        <v>.</v>
      </c>
      <c r="C271" s="17" t="s">
        <v>469</v>
      </c>
      <c r="D271" s="17" t="n">
        <v>302</v>
      </c>
      <c r="E271" s="16"/>
      <c r="F271" s="16"/>
      <c r="G271" s="17" t="n">
        <v>34</v>
      </c>
      <c r="H271" s="17" t="n">
        <v>9</v>
      </c>
      <c r="I271" s="17" t="n">
        <v>5</v>
      </c>
      <c r="J271" s="17" t="n">
        <v>3</v>
      </c>
      <c r="K271" s="17" t="n">
        <v>4</v>
      </c>
      <c r="L271" s="17" t="n">
        <v>27</v>
      </c>
      <c r="M271" s="165" t="s">
        <v>125</v>
      </c>
      <c r="N271" s="165" t="s">
        <v>126</v>
      </c>
      <c r="O271" s="165" t="s">
        <v>127</v>
      </c>
      <c r="P271" s="165" t="n">
        <v>14</v>
      </c>
      <c r="Q271" s="165" t="s">
        <v>154</v>
      </c>
      <c r="R271" s="166" t="s">
        <v>676</v>
      </c>
      <c r="S271" s="136"/>
      <c r="T271" s="136"/>
      <c r="U271" s="138"/>
      <c r="V271" s="138"/>
      <c r="W271" s="139"/>
      <c r="X271" s="139"/>
      <c r="Y271" s="139"/>
      <c r="Z271" s="155" t="n">
        <v>43446</v>
      </c>
      <c r="AA271" s="215" t="n">
        <v>0.928472222222222</v>
      </c>
      <c r="AB271" s="216"/>
      <c r="AC271" s="216"/>
      <c r="AD271" s="217"/>
      <c r="AE271" s="217"/>
      <c r="AF271" s="218"/>
      <c r="AG271" s="218"/>
      <c r="AH271" s="217" t="s">
        <v>727</v>
      </c>
      <c r="AI271" s="16"/>
      <c r="AK271" s="0" t="n">
        <v>0.07</v>
      </c>
      <c r="AL271" s="0" t="n">
        <v>0.152</v>
      </c>
      <c r="AM271" s="0" t="n">
        <v>0.19</v>
      </c>
      <c r="AN271" s="0" t="n">
        <v>0.213333333</v>
      </c>
      <c r="AO271" s="0" t="n">
        <v>0.65</v>
      </c>
      <c r="AP271" s="0" t="n">
        <v>0.78</v>
      </c>
      <c r="AQ271" s="0" t="n">
        <v>1.1</v>
      </c>
      <c r="AR271" s="0" t="n">
        <v>1.2</v>
      </c>
      <c r="AS271" s="0" t="n">
        <v>1.645</v>
      </c>
      <c r="AT271" s="0" t="n">
        <v>2.015</v>
      </c>
      <c r="AU271" s="0" t="n">
        <v>2.66</v>
      </c>
      <c r="AW271" s="192" t="n">
        <f aca="false">IF(AV271&gt;0,AV271,IF(AU271&gt;0,AU271,IF(AT271&gt;0,AT271,IF(AS271&gt;0,AS271,IF(AR271&gt;0,AR271,IF(AQ271&gt;0,AQ271,IF(AP271&gt;0,AP271,IF(AO271&gt;0,AO271,IF(AN271&gt;0,AN271,IF(AM271&gt;0,AM271,IF(AL271&gt;0,AL271,IF(AK271&gt;0,AK271))))))))))))</f>
        <v>2.66</v>
      </c>
      <c r="AX271" s="219" t="n">
        <f aca="false">IF(AW271&gt;0,AW271*10/(BB271),"")</f>
        <v>1.40369393139842</v>
      </c>
      <c r="AZ271" s="220" t="n">
        <v>2</v>
      </c>
      <c r="BA271" s="192" t="n">
        <v>37.9</v>
      </c>
      <c r="BB271" s="192" t="n">
        <f aca="false">BA271/AZ271</f>
        <v>18.95</v>
      </c>
      <c r="BD271" s="0" t="str">
        <f aca="false">IF(BC271&gt;0,BC271/AZ271,"")</f>
        <v/>
      </c>
      <c r="BL271" s="16"/>
      <c r="BM271" s="136"/>
      <c r="BN271" s="221"/>
      <c r="BO271" s="221"/>
      <c r="BP271" s="221"/>
      <c r="BQ271" s="221"/>
      <c r="BR271" s="0" t="str">
        <f aca="false">IF(BQ271&gt;0,BQ271/BN271,"")</f>
        <v/>
      </c>
    </row>
    <row r="272" customFormat="false" ht="16" hidden="false" customHeight="false" outlineLevel="0" collapsed="false">
      <c r="A272" s="16" t="s">
        <v>492</v>
      </c>
      <c r="B272" s="16" t="str">
        <f aca="false">IF(OR(A272=A271,A272=A273),"same",".")</f>
        <v>.</v>
      </c>
      <c r="C272" s="17" t="s">
        <v>492</v>
      </c>
      <c r="D272" s="17" t="n">
        <v>323</v>
      </c>
      <c r="E272" s="16"/>
      <c r="F272" s="16"/>
      <c r="G272" s="17" t="n">
        <v>36</v>
      </c>
      <c r="H272" s="17" t="n">
        <v>15</v>
      </c>
      <c r="I272" s="17" t="n">
        <v>5</v>
      </c>
      <c r="J272" s="17" t="n">
        <v>3</v>
      </c>
      <c r="K272" s="17" t="n">
        <v>2</v>
      </c>
      <c r="L272" s="17" t="n">
        <v>19</v>
      </c>
      <c r="M272" s="165" t="s">
        <v>125</v>
      </c>
      <c r="N272" s="165" t="s">
        <v>131</v>
      </c>
      <c r="O272" s="165" t="s">
        <v>127</v>
      </c>
      <c r="P272" s="165" t="n">
        <v>14</v>
      </c>
      <c r="Q272" s="165" t="s">
        <v>154</v>
      </c>
      <c r="R272" s="166" t="s">
        <v>673</v>
      </c>
      <c r="S272" s="136"/>
      <c r="T272" s="136"/>
      <c r="U272" s="138"/>
      <c r="V272" s="138"/>
      <c r="W272" s="139"/>
      <c r="X272" s="139"/>
      <c r="Y272" s="139"/>
      <c r="Z272" s="155" t="n">
        <v>43446</v>
      </c>
      <c r="AA272" s="215" t="n">
        <v>0.776388888888889</v>
      </c>
      <c r="AB272" s="216" t="n">
        <v>1</v>
      </c>
      <c r="AC272" s="216" t="n">
        <v>1</v>
      </c>
      <c r="AD272" s="217"/>
      <c r="AE272" s="217"/>
      <c r="AF272" s="218" t="n">
        <v>39.8</v>
      </c>
      <c r="AG272" s="218" t="n">
        <v>8</v>
      </c>
      <c r="AH272" s="217" t="s">
        <v>723</v>
      </c>
      <c r="AI272" s="16"/>
      <c r="AK272" s="0" t="n">
        <v>0.155</v>
      </c>
      <c r="AL272" s="0" t="n">
        <v>0.246666666666667</v>
      </c>
      <c r="AM272" s="0" t="n">
        <v>0.236666666666667</v>
      </c>
      <c r="AN272" s="0" t="n">
        <v>0.21</v>
      </c>
      <c r="AO272" s="0" t="n">
        <v>0.715</v>
      </c>
      <c r="AP272" s="0" t="n">
        <v>0.97</v>
      </c>
      <c r="AQ272" s="0" t="n">
        <v>1.26</v>
      </c>
      <c r="AR272" s="0" t="n">
        <v>1.43</v>
      </c>
      <c r="AS272" s="0" t="n">
        <v>2.415</v>
      </c>
      <c r="AT272" s="0" t="n">
        <v>2.96</v>
      </c>
      <c r="AU272" s="0" t="n">
        <v>3.84</v>
      </c>
      <c r="AW272" s="192" t="n">
        <f aca="false">IF(AV272&gt;0,AV272,IF(AU272&gt;0,AU272,IF(AT272&gt;0,AT272,IF(AS272&gt;0,AS272,IF(AR272&gt;0,AR272,IF(AQ272&gt;0,AQ272,IF(AP272&gt;0,AP272,IF(AO272&gt;0,AO272,IF(AN272&gt;0,AN272,IF(AM272&gt;0,AM272,IF(AL272&gt;0,AL272,IF(AK272&gt;0,AK272))))))))))))</f>
        <v>3.84</v>
      </c>
      <c r="AX272" s="219" t="n">
        <f aca="false">IF(AW272&gt;0,AW272*10/(BB272),"")</f>
        <v>1.76958525345622</v>
      </c>
      <c r="AZ272" s="220" t="n">
        <v>2</v>
      </c>
      <c r="BA272" s="192" t="n">
        <v>43.4</v>
      </c>
      <c r="BB272" s="192" t="n">
        <f aca="false">BA272/AZ272</f>
        <v>21.7</v>
      </c>
      <c r="BD272" s="0" t="str">
        <f aca="false">IF(BC272&gt;0,BC272/AZ272,"")</f>
        <v/>
      </c>
      <c r="BL272" s="16"/>
      <c r="BM272" s="136"/>
      <c r="BN272" s="221"/>
      <c r="BO272" s="221"/>
      <c r="BP272" s="221"/>
      <c r="BQ272" s="221"/>
      <c r="BR272" s="0" t="str">
        <f aca="false">IF(BQ272&gt;0,BQ272/BN272,"")</f>
        <v/>
      </c>
    </row>
    <row r="273" customFormat="false" ht="16" hidden="false" customHeight="false" outlineLevel="0" collapsed="false">
      <c r="A273" s="16" t="s">
        <v>493</v>
      </c>
      <c r="B273" s="16" t="str">
        <f aca="false">IF(OR(A273=A272,A273=A274),"same",".")</f>
        <v>.</v>
      </c>
      <c r="C273" s="17" t="s">
        <v>493</v>
      </c>
      <c r="D273" s="17" t="n">
        <v>324</v>
      </c>
      <c r="E273" s="16"/>
      <c r="F273" s="16"/>
      <c r="G273" s="17" t="n">
        <v>36</v>
      </c>
      <c r="H273" s="17" t="n">
        <v>17</v>
      </c>
      <c r="I273" s="17" t="n">
        <v>5</v>
      </c>
      <c r="J273" s="17" t="n">
        <v>3</v>
      </c>
      <c r="K273" s="17" t="n">
        <v>1</v>
      </c>
      <c r="L273" s="17" t="n">
        <v>20</v>
      </c>
      <c r="M273" s="165" t="s">
        <v>125</v>
      </c>
      <c r="N273" s="165" t="s">
        <v>131</v>
      </c>
      <c r="O273" s="165" t="s">
        <v>127</v>
      </c>
      <c r="P273" s="165" t="n">
        <v>14</v>
      </c>
      <c r="Q273" s="165" t="s">
        <v>154</v>
      </c>
      <c r="R273" s="166" t="s">
        <v>676</v>
      </c>
      <c r="S273" s="136"/>
      <c r="T273" s="136"/>
      <c r="U273" s="138"/>
      <c r="V273" s="138"/>
      <c r="W273" s="139"/>
      <c r="X273" s="139"/>
      <c r="Y273" s="139"/>
      <c r="Z273" s="155" t="n">
        <v>43446</v>
      </c>
      <c r="AA273" s="215" t="n">
        <v>0.930555555555555</v>
      </c>
      <c r="AB273" s="216"/>
      <c r="AC273" s="216"/>
      <c r="AD273" s="217"/>
      <c r="AE273" s="217"/>
      <c r="AF273" s="218"/>
      <c r="AG273" s="218"/>
      <c r="AH273" s="217" t="s">
        <v>718</v>
      </c>
      <c r="AI273" s="16"/>
      <c r="AK273" s="0" t="n">
        <v>0.14</v>
      </c>
      <c r="AL273" s="0" t="n">
        <v>0.28</v>
      </c>
      <c r="AM273" s="0" t="n">
        <v>0.273333333333333</v>
      </c>
      <c r="AN273" s="0" t="n">
        <v>0.476</v>
      </c>
      <c r="AO273" s="0" t="n">
        <v>1.16</v>
      </c>
      <c r="AP273" s="0" t="n">
        <v>1.55</v>
      </c>
      <c r="AQ273" s="0" t="n">
        <v>2.125</v>
      </c>
      <c r="AR273" s="0" t="n">
        <v>2.58</v>
      </c>
      <c r="AS273" s="0" t="n">
        <v>3.265</v>
      </c>
      <c r="AT273" s="0" t="n">
        <v>3.8</v>
      </c>
      <c r="AU273" s="0" t="n">
        <v>4.905</v>
      </c>
      <c r="AW273" s="192" t="n">
        <f aca="false">IF(AV273&gt;0,AV273,IF(AU273&gt;0,AU273,IF(AT273&gt;0,AT273,IF(AS273&gt;0,AS273,IF(AR273&gt;0,AR273,IF(AQ273&gt;0,AQ273,IF(AP273&gt;0,AP273,IF(AO273&gt;0,AO273,IF(AN273&gt;0,AN273,IF(AM273&gt;0,AM273,IF(AL273&gt;0,AL273,IF(AK273&gt;0,AK273))))))))))))</f>
        <v>4.905</v>
      </c>
      <c r="AX273" s="219" t="n">
        <f aca="false">IF(AW273&gt;0,AW273*10/(BB273),"")</f>
        <v>1.73936170212766</v>
      </c>
      <c r="AZ273" s="220" t="n">
        <v>2</v>
      </c>
      <c r="BA273" s="192" t="n">
        <v>56.4</v>
      </c>
      <c r="BB273" s="192" t="n">
        <f aca="false">BA273/AZ273</f>
        <v>28.2</v>
      </c>
      <c r="BD273" s="0" t="str">
        <f aca="false">IF(BC273&gt;0,BC273/AZ273,"")</f>
        <v/>
      </c>
      <c r="BL273" s="16"/>
      <c r="BM273" s="136"/>
      <c r="BN273" s="221"/>
      <c r="BO273" s="221"/>
      <c r="BP273" s="221"/>
      <c r="BQ273" s="221"/>
      <c r="BR273" s="0" t="str">
        <f aca="false">IF(BQ273&gt;0,BQ273/BN273,"")</f>
        <v/>
      </c>
    </row>
    <row r="274" customFormat="false" ht="16" hidden="false" customHeight="false" outlineLevel="0" collapsed="false">
      <c r="A274" s="160" t="s">
        <v>464</v>
      </c>
      <c r="B274" s="16" t="str">
        <f aca="false">IF(OR(A274=A273,A274=A275),"same",".")</f>
        <v>.</v>
      </c>
      <c r="C274" s="222" t="s">
        <v>465</v>
      </c>
      <c r="D274" s="222" t="n">
        <v>331</v>
      </c>
      <c r="E274" s="160" t="s">
        <v>665</v>
      </c>
      <c r="F274" s="160" t="s">
        <v>666</v>
      </c>
      <c r="G274" s="17" t="n">
        <v>37</v>
      </c>
      <c r="H274" s="17" t="n">
        <v>13</v>
      </c>
      <c r="I274" s="17" t="n">
        <v>5</v>
      </c>
      <c r="J274" s="17" t="n">
        <v>3</v>
      </c>
      <c r="K274" s="17" t="n">
        <v>12</v>
      </c>
      <c r="L274" s="17" t="n">
        <v>19</v>
      </c>
      <c r="M274" s="165" t="s">
        <v>125</v>
      </c>
      <c r="N274" s="165" t="s">
        <v>131</v>
      </c>
      <c r="O274" s="165" t="s">
        <v>127</v>
      </c>
      <c r="P274" s="165" t="n">
        <v>14</v>
      </c>
      <c r="Q274" s="165" t="s">
        <v>154</v>
      </c>
      <c r="R274" s="166" t="s">
        <v>674</v>
      </c>
      <c r="S274" s="136"/>
      <c r="T274" s="136" t="n">
        <v>1</v>
      </c>
      <c r="U274" s="228" t="s">
        <v>500</v>
      </c>
      <c r="V274" s="223"/>
      <c r="W274" s="223"/>
      <c r="X274" s="223"/>
      <c r="Y274" s="223"/>
      <c r="Z274" s="224" t="n">
        <v>43446</v>
      </c>
      <c r="AA274" s="225" t="n">
        <v>0.409027777777778</v>
      </c>
      <c r="AB274" s="216"/>
      <c r="AC274" s="216"/>
      <c r="AD274" s="217"/>
      <c r="AE274" s="217"/>
      <c r="AF274" s="252" t="n">
        <v>31.4</v>
      </c>
      <c r="AG274" s="252"/>
      <c r="AH274" s="230" t="s">
        <v>728</v>
      </c>
      <c r="AI274" s="16"/>
      <c r="AL274" s="0" t="n">
        <v>0.106666666666667</v>
      </c>
      <c r="AM274" s="0" t="n">
        <v>0.103333333333333</v>
      </c>
      <c r="AN274" s="0" t="n">
        <v>0.41</v>
      </c>
      <c r="AO274" s="0" t="n">
        <v>0.56</v>
      </c>
      <c r="AP274" s="0" t="n">
        <v>0.72</v>
      </c>
      <c r="AQ274" s="0" t="n">
        <v>0.78</v>
      </c>
      <c r="AR274" s="0" t="n">
        <v>1.035</v>
      </c>
      <c r="AS274" s="0" t="n">
        <v>1.155</v>
      </c>
      <c r="AT274" s="0" t="n">
        <v>1.35</v>
      </c>
      <c r="AW274" s="192" t="n">
        <f aca="false">IF(AV274&gt;0,AV274,IF(AU274&gt;0,AU274,IF(AT274&gt;0,AT274,IF(AS274&gt;0,AS274,IF(AR274&gt;0,AR274,IF(AQ274&gt;0,AQ274,IF(AP274&gt;0,AP274,IF(AO274&gt;0,AO274,IF(AN274&gt;0,AN274,IF(AM274&gt;0,AM274,IF(AL274&gt;0,AL274,IF(AK274&gt;0,AK274))))))))))))</f>
        <v>1.35</v>
      </c>
      <c r="AX274" s="219" t="n">
        <f aca="false">IF(AW274&gt;0,AW274*10/(BB274),"")</f>
        <v>1.36363636363636</v>
      </c>
      <c r="AZ274" s="220" t="n">
        <v>2</v>
      </c>
      <c r="BA274" s="227" t="n">
        <v>19.8</v>
      </c>
      <c r="BB274" s="192" t="n">
        <f aca="false">BA274/AZ274</f>
        <v>9.9</v>
      </c>
      <c r="BD274" s="0" t="str">
        <f aca="false">IF(BC274&gt;0,BC274/AZ274,"")</f>
        <v/>
      </c>
      <c r="BL274" s="16"/>
      <c r="BM274" s="136"/>
      <c r="BN274" s="221"/>
      <c r="BO274" s="221"/>
      <c r="BP274" s="221"/>
      <c r="BQ274" s="221"/>
      <c r="BR274" s="0" t="str">
        <f aca="false">IF(BQ274&gt;0,BQ274/BN274,"")</f>
        <v/>
      </c>
    </row>
    <row r="275" customFormat="false" ht="16" hidden="false" customHeight="false" outlineLevel="0" collapsed="false">
      <c r="A275" s="160" t="s">
        <v>528</v>
      </c>
      <c r="B275" s="16" t="str">
        <f aca="false">IF(OR(A275=A274,A275=A276),"same",".")</f>
        <v>.</v>
      </c>
      <c r="C275" s="222" t="s">
        <v>507</v>
      </c>
      <c r="D275" s="222" t="n">
        <v>338</v>
      </c>
      <c r="E275" s="160" t="s">
        <v>665</v>
      </c>
      <c r="F275" s="160" t="s">
        <v>666</v>
      </c>
      <c r="G275" s="17" t="n">
        <v>38</v>
      </c>
      <c r="H275" s="17" t="n">
        <v>9</v>
      </c>
      <c r="I275" s="17" t="n">
        <v>5</v>
      </c>
      <c r="J275" s="17" t="n">
        <v>3</v>
      </c>
      <c r="K275" s="17" t="n">
        <v>10</v>
      </c>
      <c r="L275" s="17" t="n">
        <v>25</v>
      </c>
      <c r="M275" s="165" t="s">
        <v>125</v>
      </c>
      <c r="N275" s="165" t="s">
        <v>126</v>
      </c>
      <c r="O275" s="165" t="s">
        <v>127</v>
      </c>
      <c r="P275" s="165" t="n">
        <v>14</v>
      </c>
      <c r="Q275" s="165" t="s">
        <v>154</v>
      </c>
      <c r="R275" s="166" t="s">
        <v>664</v>
      </c>
      <c r="S275" s="136"/>
      <c r="T275" s="136" t="n">
        <v>1</v>
      </c>
      <c r="U275" s="228" t="s">
        <v>508</v>
      </c>
      <c r="V275" s="223"/>
      <c r="W275" s="223"/>
      <c r="X275" s="223"/>
      <c r="Y275" s="223"/>
      <c r="Z275" s="224" t="n">
        <v>43446</v>
      </c>
      <c r="AA275" s="225" t="n">
        <v>0.109722222222222</v>
      </c>
      <c r="AB275" s="216"/>
      <c r="AC275" s="216"/>
      <c r="AD275" s="217"/>
      <c r="AE275" s="217"/>
      <c r="AF275" s="252" t="n">
        <v>38.6</v>
      </c>
      <c r="AG275" s="252" t="n">
        <v>9</v>
      </c>
      <c r="AH275" s="230" t="s">
        <v>723</v>
      </c>
      <c r="AI275" s="16"/>
      <c r="AK275" s="0" t="n">
        <v>0.09</v>
      </c>
      <c r="AL275" s="0" t="n">
        <v>0.276666666666667</v>
      </c>
      <c r="AM275" s="0" t="n">
        <v>0.306666666666667</v>
      </c>
      <c r="AN275" s="0" t="n">
        <v>0.55</v>
      </c>
      <c r="AO275" s="0" t="n">
        <v>0.87</v>
      </c>
      <c r="AP275" s="0" t="n">
        <v>1.28</v>
      </c>
      <c r="AQ275" s="0" t="n">
        <v>1.68</v>
      </c>
      <c r="AR275" s="0" t="n">
        <v>1.995</v>
      </c>
      <c r="AS275" s="0" t="n">
        <v>2.7</v>
      </c>
      <c r="AT275" s="0" t="n">
        <v>4.11</v>
      </c>
      <c r="AU275" s="0" t="n">
        <v>5.34</v>
      </c>
      <c r="AW275" s="192" t="n">
        <f aca="false">IF(AV275&gt;0,AV275,IF(AU275&gt;0,AU275,IF(AT275&gt;0,AT275,IF(AS275&gt;0,AS275,IF(AR275&gt;0,AR275,IF(AQ275&gt;0,AQ275,IF(AP275&gt;0,AP275,IF(AO275&gt;0,AO275,IF(AN275&gt;0,AN275,IF(AM275&gt;0,AM275,IF(AL275&gt;0,AL275,IF(AK275&gt;0,AK275))))))))))))</f>
        <v>5.34</v>
      </c>
      <c r="AX275" s="219" t="n">
        <f aca="false">IF(AW275&gt;0,AW275*10/(BB275),"")</f>
        <v>1.79495798319328</v>
      </c>
      <c r="AZ275" s="220" t="n">
        <v>2</v>
      </c>
      <c r="BA275" s="227" t="n">
        <v>59.5</v>
      </c>
      <c r="BB275" s="192" t="n">
        <f aca="false">BA275/AZ275</f>
        <v>29.75</v>
      </c>
      <c r="BD275" s="0" t="str">
        <f aca="false">IF(BC275&gt;0,BC275/AZ275,"")</f>
        <v/>
      </c>
      <c r="BL275" s="16"/>
      <c r="BM275" s="136"/>
      <c r="BN275" s="221"/>
      <c r="BO275" s="221"/>
      <c r="BP275" s="221"/>
      <c r="BQ275" s="221"/>
      <c r="BR275" s="0" t="str">
        <f aca="false">IF(BQ275&gt;0,BQ275/BN275,"")</f>
        <v/>
      </c>
    </row>
    <row r="276" customFormat="false" ht="16" hidden="false" customHeight="false" outlineLevel="0" collapsed="false">
      <c r="A276" s="160" t="s">
        <v>470</v>
      </c>
      <c r="B276" s="16" t="str">
        <f aca="false">IF(OR(A276=A275,A276=A277),"same",".")</f>
        <v>.</v>
      </c>
      <c r="C276" s="222" t="s">
        <v>471</v>
      </c>
      <c r="D276" s="222" t="n">
        <v>346</v>
      </c>
      <c r="E276" s="160" t="s">
        <v>665</v>
      </c>
      <c r="F276" s="160" t="s">
        <v>666</v>
      </c>
      <c r="G276" s="17" t="n">
        <v>39</v>
      </c>
      <c r="H276" s="17" t="n">
        <v>7</v>
      </c>
      <c r="I276" s="17" t="n">
        <v>5</v>
      </c>
      <c r="J276" s="17" t="n">
        <v>3</v>
      </c>
      <c r="K276" s="17" t="n">
        <v>10</v>
      </c>
      <c r="L276" s="17" t="n">
        <v>27</v>
      </c>
      <c r="M276" s="165" t="s">
        <v>125</v>
      </c>
      <c r="N276" s="165" t="s">
        <v>131</v>
      </c>
      <c r="O276" s="165" t="s">
        <v>127</v>
      </c>
      <c r="P276" s="165" t="n">
        <v>14</v>
      </c>
      <c r="Q276" s="165" t="s">
        <v>154</v>
      </c>
      <c r="R276" s="166" t="s">
        <v>672</v>
      </c>
      <c r="S276" s="136"/>
      <c r="T276" s="136" t="n">
        <v>1</v>
      </c>
      <c r="U276" s="228" t="s">
        <v>516</v>
      </c>
      <c r="V276" s="223"/>
      <c r="W276" s="223"/>
      <c r="X276" s="223"/>
      <c r="Y276" s="223"/>
      <c r="Z276" s="224" t="n">
        <v>43446</v>
      </c>
      <c r="AA276" s="225" t="n">
        <v>0.18125</v>
      </c>
      <c r="AB276" s="216"/>
      <c r="AC276" s="216"/>
      <c r="AD276" s="217"/>
      <c r="AE276" s="217"/>
      <c r="AF276" s="218"/>
      <c r="AG276" s="218"/>
      <c r="AH276" s="230" t="s">
        <v>718</v>
      </c>
      <c r="AI276" s="16"/>
      <c r="AK276" s="0" t="n">
        <v>0.07</v>
      </c>
      <c r="AL276" s="0" t="n">
        <v>0.15</v>
      </c>
      <c r="AM276" s="0" t="n">
        <v>0.245</v>
      </c>
      <c r="AN276" s="0" t="n">
        <v>0.64</v>
      </c>
      <c r="AO276" s="0" t="n">
        <v>0.825</v>
      </c>
      <c r="AP276" s="0" t="n">
        <v>1.055</v>
      </c>
      <c r="AQ276" s="0" t="n">
        <v>1.62</v>
      </c>
      <c r="AR276" s="0" t="n">
        <v>2.17</v>
      </c>
      <c r="AS276" s="0" t="n">
        <v>2.745</v>
      </c>
      <c r="AT276" s="0" t="n">
        <v>3.555</v>
      </c>
      <c r="AU276" s="0" t="n">
        <v>4.82</v>
      </c>
      <c r="AW276" s="192" t="n">
        <f aca="false">IF(AV276&gt;0,AV276,IF(AU276&gt;0,AU276,IF(AT276&gt;0,AT276,IF(AS276&gt;0,AS276,IF(AR276&gt;0,AR276,IF(AQ276&gt;0,AQ276,IF(AP276&gt;0,AP276,IF(AO276&gt;0,AO276,IF(AN276&gt;0,AN276,IF(AM276&gt;0,AM276,IF(AL276&gt;0,AL276,IF(AK276&gt;0,AK276))))))))))))</f>
        <v>4.82</v>
      </c>
      <c r="AX276" s="219" t="n">
        <f aca="false">IF(AW276&gt;0,AW276*10/(BB276),"")</f>
        <v>1.79182156133829</v>
      </c>
      <c r="AZ276" s="220" t="n">
        <v>2</v>
      </c>
      <c r="BA276" s="227" t="n">
        <v>53.8</v>
      </c>
      <c r="BB276" s="192" t="n">
        <f aca="false">BA276/AZ276</f>
        <v>26.9</v>
      </c>
      <c r="BD276" s="0" t="str">
        <f aca="false">IF(BC276&gt;0,BC276/AZ276,"")</f>
        <v/>
      </c>
      <c r="BL276" s="16"/>
      <c r="BM276" s="136"/>
      <c r="BN276" s="221"/>
      <c r="BO276" s="221"/>
      <c r="BP276" s="221"/>
      <c r="BQ276" s="221"/>
      <c r="BR276" s="0" t="str">
        <f aca="false">IF(BQ276&gt;0,BQ276/BN276,"")</f>
        <v/>
      </c>
    </row>
    <row r="277" customFormat="false" ht="16" hidden="false" customHeight="false" outlineLevel="0" collapsed="false">
      <c r="A277" s="16" t="s">
        <v>518</v>
      </c>
      <c r="B277" s="16" t="str">
        <f aca="false">IF(OR(A277=A276,A277=A278),"same",".")</f>
        <v>.</v>
      </c>
      <c r="C277" s="17" t="s">
        <v>518</v>
      </c>
      <c r="D277" s="17" t="n">
        <v>348</v>
      </c>
      <c r="E277" s="16"/>
      <c r="F277" s="16"/>
      <c r="G277" s="17" t="n">
        <v>39</v>
      </c>
      <c r="H277" s="17" t="n">
        <v>11</v>
      </c>
      <c r="I277" s="17" t="n">
        <v>5</v>
      </c>
      <c r="J277" s="17" t="n">
        <v>3</v>
      </c>
      <c r="K277" s="17" t="n">
        <v>11</v>
      </c>
      <c r="L277" s="17" t="n">
        <v>28</v>
      </c>
      <c r="M277" s="165" t="s">
        <v>125</v>
      </c>
      <c r="N277" s="165" t="s">
        <v>131</v>
      </c>
      <c r="O277" s="165" t="s">
        <v>127</v>
      </c>
      <c r="P277" s="165" t="n">
        <v>14</v>
      </c>
      <c r="Q277" s="165" t="s">
        <v>154</v>
      </c>
      <c r="R277" s="166" t="s">
        <v>664</v>
      </c>
      <c r="S277" s="136"/>
      <c r="T277" s="136"/>
      <c r="U277" s="138"/>
      <c r="V277" s="138"/>
      <c r="W277" s="139"/>
      <c r="X277" s="139"/>
      <c r="Y277" s="139"/>
      <c r="Z277" s="155" t="n">
        <v>43446</v>
      </c>
      <c r="AA277" s="215" t="n">
        <v>0.10625</v>
      </c>
      <c r="AB277" s="216"/>
      <c r="AC277" s="216"/>
      <c r="AD277" s="217"/>
      <c r="AE277" s="217"/>
      <c r="AF277" s="218" t="n">
        <v>46.8</v>
      </c>
      <c r="AG277" s="218" t="n">
        <v>3.46</v>
      </c>
      <c r="AH277" s="217" t="s">
        <v>729</v>
      </c>
      <c r="AI277" s="16"/>
      <c r="AK277" s="0" t="n">
        <v>0.06</v>
      </c>
      <c r="AL277" s="0" t="n">
        <v>0.198</v>
      </c>
      <c r="AM277" s="0" t="n">
        <v>0.23</v>
      </c>
      <c r="AN277" s="0" t="n">
        <v>0.42</v>
      </c>
      <c r="AO277" s="0" t="n">
        <v>0.915</v>
      </c>
      <c r="AP277" s="0" t="n">
        <v>1.11</v>
      </c>
      <c r="AQ277" s="0" t="n">
        <v>1.64</v>
      </c>
      <c r="AR277" s="0" t="n">
        <v>2.16</v>
      </c>
      <c r="AS277" s="0" t="n">
        <v>2.645</v>
      </c>
      <c r="AT277" s="0" t="n">
        <v>2.48</v>
      </c>
      <c r="AU277" s="0" t="n">
        <v>3.225</v>
      </c>
      <c r="AW277" s="192" t="n">
        <f aca="false">IF(AV277&gt;0,AV277,IF(AU277&gt;0,AU277,IF(AT277&gt;0,AT277,IF(AS277&gt;0,AS277,IF(AR277&gt;0,AR277,IF(AQ277&gt;0,AQ277,IF(AP277&gt;0,AP277,IF(AO277&gt;0,AO277,IF(AN277&gt;0,AN277,IF(AM277&gt;0,AM277,IF(AL277&gt;0,AL277,IF(AK277&gt;0,AK277))))))))))))</f>
        <v>3.225</v>
      </c>
      <c r="AX277" s="219" t="n">
        <f aca="false">IF(AW277&gt;0,AW277*10/(BB277),"")</f>
        <v>1.41447368421053</v>
      </c>
      <c r="AZ277" s="220" t="n">
        <v>2</v>
      </c>
      <c r="BA277" s="192" t="n">
        <v>45.6</v>
      </c>
      <c r="BB277" s="192" t="n">
        <f aca="false">BA277/AZ277</f>
        <v>22.8</v>
      </c>
      <c r="BD277" s="0" t="str">
        <f aca="false">IF(BC277&gt;0,BC277/AZ277,"")</f>
        <v/>
      </c>
      <c r="BL277" s="16"/>
      <c r="BM277" s="136"/>
      <c r="BN277" s="221"/>
      <c r="BO277" s="221"/>
      <c r="BP277" s="221"/>
      <c r="BQ277" s="221"/>
      <c r="BR277" s="0" t="str">
        <f aca="false">IF(BQ277&gt;0,BQ277/BN277,"")</f>
        <v/>
      </c>
    </row>
    <row r="278" customFormat="false" ht="16" hidden="false" customHeight="false" outlineLevel="0" collapsed="false">
      <c r="A278" s="16" t="s">
        <v>521</v>
      </c>
      <c r="B278" s="16" t="str">
        <f aca="false">IF(OR(A278=A277,A278=A279),"same",".")</f>
        <v>.</v>
      </c>
      <c r="C278" s="17" t="s">
        <v>521</v>
      </c>
      <c r="D278" s="17" t="n">
        <v>351</v>
      </c>
      <c r="E278" s="16"/>
      <c r="F278" s="16"/>
      <c r="G278" s="17" t="n">
        <v>39</v>
      </c>
      <c r="H278" s="17" t="n">
        <v>17</v>
      </c>
      <c r="I278" s="17" t="n">
        <v>5</v>
      </c>
      <c r="J278" s="17" t="n">
        <v>3</v>
      </c>
      <c r="K278" s="17" t="n">
        <v>13</v>
      </c>
      <c r="L278" s="17" t="n">
        <v>28</v>
      </c>
      <c r="M278" s="165" t="s">
        <v>125</v>
      </c>
      <c r="N278" s="165" t="s">
        <v>126</v>
      </c>
      <c r="O278" s="165" t="s">
        <v>127</v>
      </c>
      <c r="P278" s="165" t="n">
        <v>14</v>
      </c>
      <c r="Q278" s="165" t="s">
        <v>154</v>
      </c>
      <c r="R278" s="166" t="s">
        <v>672</v>
      </c>
      <c r="S278" s="152"/>
      <c r="T278" s="152"/>
      <c r="U278" s="161"/>
      <c r="V278" s="161"/>
      <c r="W278" s="139"/>
      <c r="X278" s="139"/>
      <c r="Y278" s="139"/>
      <c r="Z278" s="155" t="n">
        <v>43446</v>
      </c>
      <c r="AA278" s="215" t="n">
        <v>0.184027777777778</v>
      </c>
      <c r="AB278" s="216"/>
      <c r="AC278" s="216"/>
      <c r="AD278" s="217"/>
      <c r="AE278" s="217"/>
      <c r="AF278" s="218"/>
      <c r="AG278" s="218"/>
      <c r="AH278" s="217" t="s">
        <v>718</v>
      </c>
      <c r="AI278" s="16"/>
      <c r="AK278" s="0" t="n">
        <v>0.11</v>
      </c>
      <c r="AL278" s="0" t="n">
        <v>0.24</v>
      </c>
      <c r="AM278" s="0" t="n">
        <v>0.2675</v>
      </c>
      <c r="AN278" s="0" t="n">
        <v>0.54</v>
      </c>
      <c r="AO278" s="0" t="n">
        <v>0.825</v>
      </c>
      <c r="AP278" s="0" t="n">
        <v>1.02</v>
      </c>
      <c r="AQ278" s="0" t="n">
        <v>1.23</v>
      </c>
      <c r="AR278" s="0" t="n">
        <v>1.565</v>
      </c>
      <c r="AT278" s="0" t="n">
        <v>2.635</v>
      </c>
      <c r="AU278" s="0" t="n">
        <v>3.545</v>
      </c>
      <c r="AW278" s="192" t="n">
        <f aca="false">IF(AV278&gt;0,AV278,IF(AU278&gt;0,AU278,IF(AT278&gt;0,AT278,IF(AS278&gt;0,AS278,IF(AR278&gt;0,AR278,IF(AQ278&gt;0,AQ278,IF(AP278&gt;0,AP278,IF(AO278&gt;0,AO278,IF(AN278&gt;0,AN278,IF(AM278&gt;0,AM278,IF(AL278&gt;0,AL278,IF(AK278&gt;0,AK278))))))))))))</f>
        <v>3.545</v>
      </c>
      <c r="AX278" s="219" t="n">
        <f aca="false">IF(AW278&gt;0,AW278*10/(BB278),"")</f>
        <v>1.87566137566138</v>
      </c>
      <c r="AZ278" s="220" t="n">
        <v>2</v>
      </c>
      <c r="BA278" s="192" t="n">
        <v>37.8</v>
      </c>
      <c r="BB278" s="192" t="n">
        <f aca="false">BA278/AZ278</f>
        <v>18.9</v>
      </c>
      <c r="BD278" s="0" t="str">
        <f aca="false">IF(BC278&gt;0,BC278/AZ278,"")</f>
        <v/>
      </c>
      <c r="BL278" s="16"/>
      <c r="BM278" s="136"/>
      <c r="BN278" s="221"/>
      <c r="BO278" s="221"/>
      <c r="BP278" s="221"/>
      <c r="BQ278" s="221"/>
      <c r="BR278" s="0" t="str">
        <f aca="false">IF(BQ278&gt;0,BQ278/BN278,"")</f>
        <v/>
      </c>
    </row>
    <row r="279" customFormat="false" ht="16" hidden="false" customHeight="false" outlineLevel="0" collapsed="false">
      <c r="A279" s="16" t="s">
        <v>529</v>
      </c>
      <c r="B279" s="16" t="str">
        <f aca="false">IF(OR(A279=A278,A279=A280),"same",".")</f>
        <v>.</v>
      </c>
      <c r="C279" s="17" t="s">
        <v>529</v>
      </c>
      <c r="D279" s="17" t="n">
        <v>359</v>
      </c>
      <c r="E279" s="16"/>
      <c r="F279" s="16"/>
      <c r="G279" s="17" t="n">
        <v>40</v>
      </c>
      <c r="H279" s="17" t="n">
        <v>15</v>
      </c>
      <c r="I279" s="17" t="n">
        <v>5</v>
      </c>
      <c r="J279" s="17" t="n">
        <v>3</v>
      </c>
      <c r="K279" s="17" t="n">
        <v>12</v>
      </c>
      <c r="L279" s="17" t="n">
        <v>33</v>
      </c>
      <c r="M279" s="165" t="s">
        <v>125</v>
      </c>
      <c r="N279" s="165" t="s">
        <v>126</v>
      </c>
      <c r="O279" s="165" t="s">
        <v>127</v>
      </c>
      <c r="P279" s="165" t="n">
        <v>14</v>
      </c>
      <c r="Q279" s="165" t="s">
        <v>154</v>
      </c>
      <c r="R279" s="166" t="s">
        <v>674</v>
      </c>
      <c r="S279" s="136"/>
      <c r="T279" s="136"/>
      <c r="U279" s="138"/>
      <c r="V279" s="138"/>
      <c r="W279" s="139"/>
      <c r="X279" s="139"/>
      <c r="Y279" s="139"/>
      <c r="Z279" s="155" t="n">
        <v>43446</v>
      </c>
      <c r="AA279" s="215" t="n">
        <v>0.411111111111111</v>
      </c>
      <c r="AB279" s="216"/>
      <c r="AC279" s="216"/>
      <c r="AD279" s="217"/>
      <c r="AE279" s="217"/>
      <c r="AF279" s="218" t="n">
        <v>27.7</v>
      </c>
      <c r="AG279" s="218"/>
      <c r="AH279" s="217" t="s">
        <v>718</v>
      </c>
      <c r="AI279" s="16"/>
      <c r="AL279" s="0" t="n">
        <v>0.11</v>
      </c>
      <c r="AM279" s="0" t="n">
        <v>0.104</v>
      </c>
      <c r="AN279" s="0" t="n">
        <v>0.245</v>
      </c>
      <c r="AO279" s="0" t="n">
        <v>0.555</v>
      </c>
      <c r="AP279" s="0" t="n">
        <v>0.69</v>
      </c>
      <c r="AQ279" s="0" t="n">
        <v>0.925</v>
      </c>
      <c r="AR279" s="0" t="n">
        <v>1.205</v>
      </c>
      <c r="AT279" s="0" t="n">
        <v>2.06</v>
      </c>
      <c r="AW279" s="192" t="n">
        <f aca="false">IF(AV279&gt;0,AV279,IF(AU279&gt;0,AU279,IF(AT279&gt;0,AT279,IF(AS279&gt;0,AS279,IF(AR279&gt;0,AR279,IF(AQ279&gt;0,AQ279,IF(AP279&gt;0,AP279,IF(AO279&gt;0,AO279,IF(AN279&gt;0,AN279,IF(AM279&gt;0,AM279,IF(AL279&gt;0,AL279,IF(AK279&gt;0,AK279))))))))))))</f>
        <v>2.06</v>
      </c>
      <c r="AX279" s="219"/>
      <c r="AZ279" s="220" t="n">
        <v>2</v>
      </c>
      <c r="BA279" s="192" t="n">
        <v>21.7</v>
      </c>
      <c r="BB279" s="192" t="n">
        <f aca="false">BA279/AZ279</f>
        <v>10.85</v>
      </c>
      <c r="BD279" s="0" t="str">
        <f aca="false">IF(BC279&gt;0,BC279/AZ279,"")</f>
        <v/>
      </c>
      <c r="BL279" s="16"/>
      <c r="BM279" s="136"/>
      <c r="BN279" s="221"/>
      <c r="BO279" s="221"/>
      <c r="BP279" s="221"/>
      <c r="BQ279" s="221"/>
      <c r="BR279" s="0" t="str">
        <f aca="false">IF(BQ279&gt;0,BQ279/BN279,"")</f>
        <v/>
      </c>
    </row>
    <row r="280" customFormat="false" ht="16" hidden="false" customHeight="false" outlineLevel="0" collapsed="false">
      <c r="A280" s="16" t="s">
        <v>532</v>
      </c>
      <c r="B280" s="16" t="str">
        <f aca="false">IF(OR(A280=A279,A280=A281),"same",".")</f>
        <v>.</v>
      </c>
      <c r="C280" s="17" t="s">
        <v>532</v>
      </c>
      <c r="D280" s="17" t="n">
        <v>362</v>
      </c>
      <c r="E280" s="16"/>
      <c r="F280" s="16"/>
      <c r="G280" s="17" t="n">
        <v>41</v>
      </c>
      <c r="H280" s="17" t="n">
        <v>3</v>
      </c>
      <c r="I280" s="17" t="n">
        <v>6</v>
      </c>
      <c r="J280" s="17" t="n">
        <v>3</v>
      </c>
      <c r="K280" s="17" t="n">
        <v>6</v>
      </c>
      <c r="L280" s="17" t="n">
        <v>13</v>
      </c>
      <c r="M280" s="165" t="s">
        <v>125</v>
      </c>
      <c r="N280" s="165" t="s">
        <v>131</v>
      </c>
      <c r="O280" s="165" t="s">
        <v>127</v>
      </c>
      <c r="P280" s="165" t="n">
        <v>14</v>
      </c>
      <c r="Q280" s="165" t="s">
        <v>154</v>
      </c>
      <c r="R280" s="166" t="s">
        <v>674</v>
      </c>
      <c r="S280" s="152"/>
      <c r="T280" s="152"/>
      <c r="U280" s="161"/>
      <c r="V280" s="161"/>
      <c r="W280" s="139"/>
      <c r="X280" s="139"/>
      <c r="Y280" s="139"/>
      <c r="Z280" s="155" t="n">
        <v>43446</v>
      </c>
      <c r="AA280" s="215" t="n">
        <v>0.4125</v>
      </c>
      <c r="AB280" s="216"/>
      <c r="AC280" s="216"/>
      <c r="AD280" s="217"/>
      <c r="AE280" s="217"/>
      <c r="AF280" s="218" t="n">
        <v>36.3</v>
      </c>
      <c r="AG280" s="218"/>
      <c r="AH280" s="217" t="s">
        <v>718</v>
      </c>
      <c r="AI280" s="16"/>
      <c r="AK280" s="0" t="n">
        <v>0.126666666666667</v>
      </c>
      <c r="AL280" s="0" t="n">
        <v>0.285</v>
      </c>
      <c r="AM280" s="0" t="n">
        <v>0.3425</v>
      </c>
      <c r="AN280" s="0" t="n">
        <v>0.362857143</v>
      </c>
      <c r="AO280" s="0" t="n">
        <v>0.855</v>
      </c>
      <c r="AP280" s="0" t="n">
        <v>1.46</v>
      </c>
      <c r="AQ280" s="0" t="n">
        <v>1.77</v>
      </c>
      <c r="AR280" s="0" t="n">
        <v>2.11</v>
      </c>
      <c r="AS280" s="0" t="n">
        <v>2.97</v>
      </c>
      <c r="AT280" s="0" t="n">
        <v>3.565</v>
      </c>
      <c r="AW280" s="192" t="n">
        <f aca="false">IF(AV280&gt;0,AV280,IF(AU280&gt;0,AU280,IF(AT280&gt;0,AT280,IF(AS280&gt;0,AS280,IF(AR280&gt;0,AR280,IF(AQ280&gt;0,AQ280,IF(AP280&gt;0,AP280,IF(AO280&gt;0,AO280,IF(AN280&gt;0,AN280,IF(AM280&gt;0,AM280,IF(AL280&gt;0,AL280,IF(AK280&gt;0,AK280))))))))))))</f>
        <v>3.565</v>
      </c>
      <c r="AX280" s="219" t="n">
        <f aca="false">IF(AW280&gt;0,AW280*10/(BB280),"")</f>
        <v>1.22931034482759</v>
      </c>
      <c r="AZ280" s="220" t="n">
        <v>2</v>
      </c>
      <c r="BA280" s="192" t="n">
        <v>58</v>
      </c>
      <c r="BB280" s="192" t="n">
        <f aca="false">BA280/AZ280</f>
        <v>29</v>
      </c>
      <c r="BD280" s="0" t="str">
        <f aca="false">IF(BC280&gt;0,BC280/AZ280,"")</f>
        <v/>
      </c>
      <c r="BL280" s="16"/>
      <c r="BM280" s="136"/>
      <c r="BN280" s="221"/>
      <c r="BO280" s="221"/>
      <c r="BP280" s="221"/>
      <c r="BQ280" s="221"/>
      <c r="BR280" s="0" t="str">
        <f aca="false">IF(BQ280&gt;0,BQ280/BN280,"")</f>
        <v/>
      </c>
    </row>
    <row r="281" customFormat="false" ht="16" hidden="false" customHeight="false" outlineLevel="0" collapsed="false">
      <c r="A281" s="16" t="s">
        <v>535</v>
      </c>
      <c r="B281" s="16" t="str">
        <f aca="false">IF(OR(A281=A280,A281=A282),"same",".")</f>
        <v>.</v>
      </c>
      <c r="C281" s="17" t="s">
        <v>535</v>
      </c>
      <c r="D281" s="17" t="n">
        <v>365</v>
      </c>
      <c r="E281" s="16"/>
      <c r="F281" s="16"/>
      <c r="G281" s="17" t="n">
        <v>41</v>
      </c>
      <c r="H281" s="17" t="n">
        <v>9</v>
      </c>
      <c r="I281" s="17" t="n">
        <v>6</v>
      </c>
      <c r="J281" s="17" t="n">
        <v>3</v>
      </c>
      <c r="K281" s="17" t="n">
        <v>4</v>
      </c>
      <c r="L281" s="17" t="n">
        <v>13</v>
      </c>
      <c r="M281" s="165" t="s">
        <v>125</v>
      </c>
      <c r="N281" s="165" t="s">
        <v>126</v>
      </c>
      <c r="O281" s="165" t="s">
        <v>127</v>
      </c>
      <c r="P281" s="165" t="n">
        <v>14</v>
      </c>
      <c r="Q281" s="165" t="s">
        <v>154</v>
      </c>
      <c r="R281" s="166" t="s">
        <v>673</v>
      </c>
      <c r="S281" s="136"/>
      <c r="T281" s="136"/>
      <c r="U281" s="138"/>
      <c r="V281" s="138"/>
      <c r="W281" s="139"/>
      <c r="X281" s="139"/>
      <c r="Y281" s="139"/>
      <c r="Z281" s="155" t="n">
        <v>43446</v>
      </c>
      <c r="AA281" s="215" t="n">
        <v>0.778472222222222</v>
      </c>
      <c r="AB281" s="216" t="n">
        <v>1</v>
      </c>
      <c r="AC281" s="216" t="n">
        <v>1</v>
      </c>
      <c r="AD281" s="217"/>
      <c r="AE281" s="217"/>
      <c r="AF281" s="218" t="n">
        <v>43.2</v>
      </c>
      <c r="AG281" s="218" t="n">
        <v>2.4</v>
      </c>
      <c r="AH281" s="217" t="s">
        <v>723</v>
      </c>
      <c r="AI281" s="16"/>
      <c r="AK281" s="0" t="n">
        <v>0.106666666666667</v>
      </c>
      <c r="AL281" s="0" t="n">
        <v>0.265</v>
      </c>
      <c r="AM281" s="0" t="n">
        <v>0.26</v>
      </c>
      <c r="AN281" s="0" t="n">
        <v>0.33</v>
      </c>
      <c r="AO281" s="0" t="n">
        <v>0.855</v>
      </c>
      <c r="AP281" s="0" t="n">
        <v>0.94</v>
      </c>
      <c r="AQ281" s="0" t="n">
        <v>1.525</v>
      </c>
      <c r="AR281" s="0" t="n">
        <v>1.725</v>
      </c>
      <c r="AS281" s="0" t="n">
        <v>2.28</v>
      </c>
      <c r="AT281" s="0" t="n">
        <v>2.6</v>
      </c>
      <c r="AU281" s="0" t="n">
        <v>3.29</v>
      </c>
      <c r="AW281" s="192" t="n">
        <f aca="false">IF(AV281&gt;0,AV281,IF(AU281&gt;0,AU281,IF(AT281&gt;0,AT281,IF(AS281&gt;0,AS281,IF(AR281&gt;0,AR281,IF(AQ281&gt;0,AQ281,IF(AP281&gt;0,AP281,IF(AO281&gt;0,AO281,IF(AN281&gt;0,AN281,IF(AM281&gt;0,AM281,IF(AL281&gt;0,AL281,IF(AK281&gt;0,AK281))))))))))))</f>
        <v>3.29</v>
      </c>
      <c r="AX281" s="219" t="n">
        <f aca="false">IF(AW281&gt;0,AW281*10/(BB281),"")</f>
        <v>1.20733944954128</v>
      </c>
      <c r="AZ281" s="220" t="n">
        <v>2</v>
      </c>
      <c r="BA281" s="192" t="n">
        <v>54.5</v>
      </c>
      <c r="BB281" s="192" t="n">
        <f aca="false">BA281/AZ281</f>
        <v>27.25</v>
      </c>
      <c r="BD281" s="0" t="str">
        <f aca="false">IF(BC281&gt;0,BC281/AZ281,"")</f>
        <v/>
      </c>
      <c r="BL281" s="16"/>
      <c r="BM281" s="136"/>
      <c r="BN281" s="221"/>
      <c r="BO281" s="221"/>
      <c r="BP281" s="221"/>
      <c r="BQ281" s="221"/>
      <c r="BR281" s="0" t="str">
        <f aca="false">IF(BQ281&gt;0,BQ281/BN281,"")</f>
        <v/>
      </c>
    </row>
    <row r="282" customFormat="false" ht="16" hidden="false" customHeight="false" outlineLevel="0" collapsed="false">
      <c r="A282" s="16" t="s">
        <v>540</v>
      </c>
      <c r="B282" s="16" t="str">
        <f aca="false">IF(OR(A282=A281,A282=A283),"same",".")</f>
        <v>.</v>
      </c>
      <c r="C282" s="17" t="s">
        <v>540</v>
      </c>
      <c r="D282" s="17" t="n">
        <v>370</v>
      </c>
      <c r="E282" s="16"/>
      <c r="F282" s="16"/>
      <c r="G282" s="17" t="n">
        <v>42</v>
      </c>
      <c r="H282" s="17" t="n">
        <v>1</v>
      </c>
      <c r="I282" s="17" t="n">
        <v>6</v>
      </c>
      <c r="J282" s="17" t="n">
        <v>3</v>
      </c>
      <c r="K282" s="17" t="n">
        <v>6</v>
      </c>
      <c r="L282" s="17" t="n">
        <v>11</v>
      </c>
      <c r="M282" s="165" t="s">
        <v>125</v>
      </c>
      <c r="N282" s="165" t="s">
        <v>126</v>
      </c>
      <c r="O282" s="165" t="s">
        <v>127</v>
      </c>
      <c r="P282" s="165" t="n">
        <v>14</v>
      </c>
      <c r="Q282" s="165" t="s">
        <v>154</v>
      </c>
      <c r="R282" s="166" t="s">
        <v>676</v>
      </c>
      <c r="S282" s="136"/>
      <c r="T282" s="136"/>
      <c r="U282" s="138"/>
      <c r="V282" s="138"/>
      <c r="W282" s="139"/>
      <c r="X282" s="139"/>
      <c r="Y282" s="139"/>
      <c r="Z282" s="155" t="n">
        <v>43446</v>
      </c>
      <c r="AA282" s="215" t="n">
        <v>0.932638888888889</v>
      </c>
      <c r="AB282" s="216"/>
      <c r="AC282" s="216"/>
      <c r="AD282" s="217"/>
      <c r="AE282" s="217"/>
      <c r="AF282" s="218"/>
      <c r="AG282" s="218"/>
      <c r="AH282" s="217" t="s">
        <v>718</v>
      </c>
      <c r="AI282" s="16"/>
      <c r="AK282" s="0" t="n">
        <v>0.12</v>
      </c>
      <c r="AL282" s="0" t="n">
        <v>0.19</v>
      </c>
      <c r="AM282" s="0" t="n">
        <v>0.234</v>
      </c>
      <c r="AN282" s="0" t="n">
        <v>0.417142857142857</v>
      </c>
      <c r="AO282" s="0" t="n">
        <v>0.75</v>
      </c>
      <c r="AP282" s="0" t="n">
        <v>0.945</v>
      </c>
      <c r="AQ282" s="0" t="n">
        <v>1.345</v>
      </c>
      <c r="AR282" s="0" t="n">
        <v>1.855</v>
      </c>
      <c r="AS282" s="0" t="n">
        <v>2.625</v>
      </c>
      <c r="AT282" s="0" t="n">
        <v>2.32</v>
      </c>
      <c r="AU282" s="0" t="n">
        <v>4.265</v>
      </c>
      <c r="AW282" s="192" t="n">
        <f aca="false">IF(AV282&gt;0,AV282,IF(AU282&gt;0,AU282,IF(AT282&gt;0,AT282,IF(AS282&gt;0,AS282,IF(AR282&gt;0,AR282,IF(AQ282&gt;0,AQ282,IF(AP282&gt;0,AP282,IF(AO282&gt;0,AO282,IF(AN282&gt;0,AN282,IF(AM282&gt;0,AM282,IF(AL282&gt;0,AL282,IF(AK282&gt;0,AK282))))))))))))</f>
        <v>4.265</v>
      </c>
      <c r="AX282" s="219" t="n">
        <f aca="false">IF(AW282&gt;0,AW282*10/(BB282),"")</f>
        <v>1.34330708661417</v>
      </c>
      <c r="AZ282" s="220" t="n">
        <v>2</v>
      </c>
      <c r="BA282" s="192" t="n">
        <v>63.5</v>
      </c>
      <c r="BB282" s="192" t="n">
        <f aca="false">BA282/AZ282</f>
        <v>31.75</v>
      </c>
      <c r="BD282" s="0" t="str">
        <f aca="false">IF(BC282&gt;0,BC282/AZ282,"")</f>
        <v/>
      </c>
      <c r="BL282" s="16"/>
      <c r="BM282" s="136"/>
      <c r="BN282" s="221"/>
      <c r="BO282" s="221"/>
      <c r="BP282" s="221"/>
      <c r="BQ282" s="221"/>
      <c r="BR282" s="0" t="str">
        <f aca="false">IF(BQ282&gt;0,BQ282/BN282,"")</f>
        <v/>
      </c>
    </row>
    <row r="283" customFormat="false" ht="16" hidden="false" customHeight="false" outlineLevel="0" collapsed="false">
      <c r="A283" s="16" t="s">
        <v>546</v>
      </c>
      <c r="B283" s="16" t="str">
        <f aca="false">IF(OR(A283=A282,A283=A284),"same",".")</f>
        <v>.</v>
      </c>
      <c r="C283" s="17" t="s">
        <v>546</v>
      </c>
      <c r="D283" s="17" t="n">
        <v>376</v>
      </c>
      <c r="E283" s="16"/>
      <c r="F283" s="16"/>
      <c r="G283" s="17" t="n">
        <v>42</v>
      </c>
      <c r="H283" s="17" t="n">
        <v>13</v>
      </c>
      <c r="I283" s="17" t="n">
        <v>6</v>
      </c>
      <c r="J283" s="17" t="n">
        <v>3</v>
      </c>
      <c r="K283" s="17" t="n">
        <v>2</v>
      </c>
      <c r="L283" s="17" t="n">
        <v>11</v>
      </c>
      <c r="M283" s="165" t="s">
        <v>125</v>
      </c>
      <c r="N283" s="165" t="s">
        <v>131</v>
      </c>
      <c r="O283" s="165" t="s">
        <v>127</v>
      </c>
      <c r="P283" s="165" t="n">
        <v>14</v>
      </c>
      <c r="Q283" s="165" t="s">
        <v>154</v>
      </c>
      <c r="R283" s="166" t="s">
        <v>673</v>
      </c>
      <c r="S283" s="152"/>
      <c r="T283" s="152"/>
      <c r="U283" s="161"/>
      <c r="V283" s="161"/>
      <c r="W283" s="139"/>
      <c r="X283" s="139"/>
      <c r="Y283" s="139"/>
      <c r="Z283" s="155" t="n">
        <v>43446</v>
      </c>
      <c r="AA283" s="215" t="n">
        <v>0.780555555555556</v>
      </c>
      <c r="AB283" s="216" t="n">
        <v>1</v>
      </c>
      <c r="AC283" s="216" t="n">
        <v>1</v>
      </c>
      <c r="AD283" s="217"/>
      <c r="AE283" s="217"/>
      <c r="AF283" s="218" t="n">
        <v>39.4</v>
      </c>
      <c r="AG283" s="218" t="n">
        <v>3</v>
      </c>
      <c r="AH283" s="217" t="s">
        <v>723</v>
      </c>
      <c r="AI283" s="16"/>
      <c r="AK283" s="0" t="n">
        <v>0.07</v>
      </c>
      <c r="AL283" s="0" t="n">
        <v>0.26</v>
      </c>
      <c r="AM283" s="0" t="n">
        <v>0.228</v>
      </c>
      <c r="AN283" s="0" t="n">
        <v>0.384</v>
      </c>
      <c r="AO283" s="0" t="n">
        <v>0.89</v>
      </c>
      <c r="AP283" s="0" t="n">
        <v>1.235</v>
      </c>
      <c r="AQ283" s="0" t="n">
        <v>1.925</v>
      </c>
      <c r="AR283" s="0" t="n">
        <v>2.4</v>
      </c>
      <c r="AS283" s="0" t="n">
        <v>3.12</v>
      </c>
      <c r="AT283" s="0" t="n">
        <v>3.445</v>
      </c>
      <c r="AU283" s="0" t="n">
        <v>4.43</v>
      </c>
      <c r="AW283" s="192" t="n">
        <f aca="false">IF(AV283&gt;0,AV283,IF(AU283&gt;0,AU283,IF(AT283&gt;0,AT283,IF(AS283&gt;0,AS283,IF(AR283&gt;0,AR283,IF(AQ283&gt;0,AQ283,IF(AP283&gt;0,AP283,IF(AO283&gt;0,AO283,IF(AN283&gt;0,AN283,IF(AM283&gt;0,AM283,IF(AL283&gt;0,AL283,IF(AK283&gt;0,AK283))))))))))))</f>
        <v>4.43</v>
      </c>
      <c r="AX283" s="219" t="n">
        <f aca="false">IF(AW283&gt;0,AW283*10/(BB283),"")</f>
        <v>1.55711775043937</v>
      </c>
      <c r="AZ283" s="220" t="n">
        <v>2</v>
      </c>
      <c r="BA283" s="192" t="n">
        <v>56.9</v>
      </c>
      <c r="BB283" s="192" t="n">
        <f aca="false">BA283/AZ283</f>
        <v>28.45</v>
      </c>
      <c r="BD283" s="0" t="str">
        <f aca="false">IF(BC283&gt;0,BC283/AZ283,"")</f>
        <v/>
      </c>
      <c r="BL283" s="16"/>
      <c r="BM283" s="136"/>
      <c r="BN283" s="221"/>
      <c r="BO283" s="221"/>
      <c r="BP283" s="221"/>
      <c r="BQ283" s="221"/>
      <c r="BR283" s="0" t="str">
        <f aca="false">IF(BQ283&gt;0,BQ283/BN283,"")</f>
        <v/>
      </c>
    </row>
    <row r="284" customFormat="false" ht="16" hidden="false" customHeight="false" outlineLevel="0" collapsed="false">
      <c r="A284" s="16" t="s">
        <v>570</v>
      </c>
      <c r="B284" s="16" t="str">
        <f aca="false">IF(OR(A284=A283,A284=A285),"same",".")</f>
        <v>.</v>
      </c>
      <c r="C284" s="17" t="s">
        <v>570</v>
      </c>
      <c r="D284" s="17" t="n">
        <v>398</v>
      </c>
      <c r="E284" s="16"/>
      <c r="F284" s="16"/>
      <c r="G284" s="17" t="n">
        <v>45</v>
      </c>
      <c r="H284" s="17" t="n">
        <v>3</v>
      </c>
      <c r="I284" s="17" t="n">
        <v>6</v>
      </c>
      <c r="J284" s="17" t="n">
        <v>3</v>
      </c>
      <c r="K284" s="17" t="n">
        <v>8</v>
      </c>
      <c r="L284" s="17" t="n">
        <v>3</v>
      </c>
      <c r="M284" s="165" t="s">
        <v>125</v>
      </c>
      <c r="N284" s="165" t="s">
        <v>131</v>
      </c>
      <c r="O284" s="165" t="s">
        <v>127</v>
      </c>
      <c r="P284" s="165" t="n">
        <v>14</v>
      </c>
      <c r="Q284" s="165" t="s">
        <v>154</v>
      </c>
      <c r="R284" s="166" t="s">
        <v>672</v>
      </c>
      <c r="S284" s="136"/>
      <c r="T284" s="136"/>
      <c r="U284" s="138"/>
      <c r="V284" s="138"/>
      <c r="W284" s="139"/>
      <c r="X284" s="139"/>
      <c r="Y284" s="139"/>
      <c r="Z284" s="155" t="n">
        <v>43446</v>
      </c>
      <c r="AA284" s="215" t="n">
        <v>0.1875</v>
      </c>
      <c r="AB284" s="216"/>
      <c r="AC284" s="216"/>
      <c r="AD284" s="217"/>
      <c r="AE284" s="217"/>
      <c r="AF284" s="218"/>
      <c r="AG284" s="218"/>
      <c r="AH284" s="217" t="s">
        <v>718</v>
      </c>
      <c r="AI284" s="16"/>
      <c r="AK284" s="0" t="n">
        <v>0.18</v>
      </c>
      <c r="AL284" s="0" t="n">
        <v>0.23</v>
      </c>
      <c r="AM284" s="0" t="n">
        <v>0.276666666666667</v>
      </c>
      <c r="AN284" s="0" t="n">
        <v>0.491428571428571</v>
      </c>
      <c r="AO284" s="0" t="n">
        <v>1.11</v>
      </c>
      <c r="AP284" s="0" t="n">
        <v>1.415</v>
      </c>
      <c r="AQ284" s="0" t="n">
        <v>2.08</v>
      </c>
      <c r="AR284" s="0" t="n">
        <v>2.45</v>
      </c>
      <c r="AS284" s="0" t="n">
        <v>2.855</v>
      </c>
      <c r="AT284" s="0" t="n">
        <v>3.52</v>
      </c>
      <c r="AU284" s="0" t="n">
        <v>4.975</v>
      </c>
      <c r="AW284" s="192" t="n">
        <f aca="false">IF(AV284&gt;0,AV284,IF(AU284&gt;0,AU284,IF(AT284&gt;0,AT284,IF(AS284&gt;0,AS284,IF(AR284&gt;0,AR284,IF(AQ284&gt;0,AQ284,IF(AP284&gt;0,AP284,IF(AO284&gt;0,AO284,IF(AN284&gt;0,AN284,IF(AM284&gt;0,AM284,IF(AL284&gt;0,AL284,IF(AK284&gt;0,AK284))))))))))))</f>
        <v>4.975</v>
      </c>
      <c r="AX284" s="219" t="n">
        <f aca="false">IF(AW284&gt;0,AW284*10/(BB284),"")</f>
        <v>1.71551724137931</v>
      </c>
      <c r="AZ284" s="220" t="n">
        <v>2</v>
      </c>
      <c r="BA284" s="192" t="n">
        <v>58</v>
      </c>
      <c r="BB284" s="192" t="n">
        <f aca="false">BA284/AZ284</f>
        <v>29</v>
      </c>
      <c r="BD284" s="0" t="str">
        <f aca="false">IF(BC284&gt;0,BC284/AZ284,"")</f>
        <v/>
      </c>
      <c r="BL284" s="16"/>
      <c r="BM284" s="136"/>
      <c r="BN284" s="221"/>
      <c r="BO284" s="221"/>
      <c r="BP284" s="221"/>
      <c r="BQ284" s="221"/>
      <c r="BR284" s="0" t="str">
        <f aca="false">IF(BQ284&gt;0,BQ284/BN284,"")</f>
        <v/>
      </c>
    </row>
    <row r="285" customFormat="false" ht="16" hidden="false" customHeight="false" outlineLevel="0" collapsed="false">
      <c r="A285" s="16" t="s">
        <v>571</v>
      </c>
      <c r="B285" s="16" t="str">
        <f aca="false">IF(OR(A285=A284,A285=A286),"same",".")</f>
        <v>.</v>
      </c>
      <c r="C285" s="17" t="s">
        <v>571</v>
      </c>
      <c r="D285" s="17" t="n">
        <v>399</v>
      </c>
      <c r="E285" s="16"/>
      <c r="F285" s="16"/>
      <c r="G285" s="17" t="n">
        <v>45</v>
      </c>
      <c r="H285" s="17" t="n">
        <v>5</v>
      </c>
      <c r="I285" s="17" t="n">
        <v>6</v>
      </c>
      <c r="J285" s="17" t="n">
        <v>3</v>
      </c>
      <c r="K285" s="17" t="n">
        <v>9</v>
      </c>
      <c r="L285" s="17" t="n">
        <v>2</v>
      </c>
      <c r="M285" s="165" t="s">
        <v>125</v>
      </c>
      <c r="N285" s="165" t="s">
        <v>126</v>
      </c>
      <c r="O285" s="165" t="s">
        <v>127</v>
      </c>
      <c r="P285" s="165" t="n">
        <v>14</v>
      </c>
      <c r="Q285" s="165" t="s">
        <v>154</v>
      </c>
      <c r="R285" s="166" t="s">
        <v>674</v>
      </c>
      <c r="S285" s="136"/>
      <c r="T285" s="136"/>
      <c r="U285" s="138"/>
      <c r="V285" s="138"/>
      <c r="W285" s="139"/>
      <c r="X285" s="139"/>
      <c r="Y285" s="139"/>
      <c r="Z285" s="155" t="n">
        <v>43446</v>
      </c>
      <c r="AA285" s="215" t="n">
        <v>0.414583333333333</v>
      </c>
      <c r="AB285" s="216"/>
      <c r="AC285" s="216"/>
      <c r="AD285" s="217"/>
      <c r="AE285" s="217"/>
      <c r="AF285" s="218" t="n">
        <v>31.8</v>
      </c>
      <c r="AG285" s="218"/>
      <c r="AH285" s="217" t="s">
        <v>716</v>
      </c>
      <c r="AI285" s="16"/>
      <c r="AL285" s="0" t="n">
        <v>0.145</v>
      </c>
      <c r="AM285" s="0" t="n">
        <v>0.1425</v>
      </c>
      <c r="AN285" s="0" t="n">
        <v>0.302857142857143</v>
      </c>
      <c r="AO285" s="0" t="n">
        <v>0.545</v>
      </c>
      <c r="AP285" s="0" t="n">
        <v>0.615</v>
      </c>
      <c r="AQ285" s="0" t="n">
        <v>0.93</v>
      </c>
      <c r="AR285" s="0" t="n">
        <v>1.18</v>
      </c>
      <c r="AS285" s="0" t="n">
        <v>1.365</v>
      </c>
      <c r="AT285" s="0" t="n">
        <v>1.825</v>
      </c>
      <c r="AW285" s="192" t="n">
        <f aca="false">IF(AV285&gt;0,AV285,IF(AU285&gt;0,AU285,IF(AT285&gt;0,AT285,IF(AS285&gt;0,AS285,IF(AR285&gt;0,AR285,IF(AQ285&gt;0,AQ285,IF(AP285&gt;0,AP285,IF(AO285&gt;0,AO285,IF(AN285&gt;0,AN285,IF(AM285&gt;0,AM285,IF(AL285&gt;0,AL285,IF(AK285&gt;0,AK285))))))))))))</f>
        <v>1.825</v>
      </c>
      <c r="AX285" s="219"/>
      <c r="AZ285" s="220" t="n">
        <v>2</v>
      </c>
      <c r="BA285" s="192" t="n">
        <v>22.4</v>
      </c>
      <c r="BB285" s="192" t="n">
        <f aca="false">BA285/AZ285</f>
        <v>11.2</v>
      </c>
      <c r="BD285" s="0" t="str">
        <f aca="false">IF(BC285&gt;0,BC285/AZ285,"")</f>
        <v/>
      </c>
      <c r="BL285" s="16"/>
      <c r="BM285" s="136"/>
      <c r="BN285" s="221"/>
      <c r="BO285" s="221"/>
      <c r="BP285" s="221"/>
      <c r="BQ285" s="221"/>
      <c r="BR285" s="0" t="str">
        <f aca="false">IF(BQ285&gt;0,BQ285/BN285,"")</f>
        <v/>
      </c>
    </row>
    <row r="286" customFormat="false" ht="16" hidden="false" customHeight="false" outlineLevel="0" collapsed="false">
      <c r="A286" s="16" t="s">
        <v>576</v>
      </c>
      <c r="B286" s="16" t="str">
        <f aca="false">IF(OR(A286=A285,A286=A287),"same",".")</f>
        <v>.</v>
      </c>
      <c r="C286" s="17" t="s">
        <v>576</v>
      </c>
      <c r="D286" s="17" t="n">
        <v>405</v>
      </c>
      <c r="E286" s="16"/>
      <c r="F286" s="16"/>
      <c r="G286" s="17" t="n">
        <v>45</v>
      </c>
      <c r="H286" s="17" t="n">
        <v>17</v>
      </c>
      <c r="I286" s="17" t="n">
        <v>6</v>
      </c>
      <c r="J286" s="17" t="n">
        <v>3</v>
      </c>
      <c r="K286" s="17" t="n">
        <v>13</v>
      </c>
      <c r="L286" s="17" t="n">
        <v>2</v>
      </c>
      <c r="M286" s="165" t="s">
        <v>125</v>
      </c>
      <c r="N286" s="165" t="s">
        <v>131</v>
      </c>
      <c r="O286" s="165" t="s">
        <v>127</v>
      </c>
      <c r="P286" s="165" t="n">
        <v>14</v>
      </c>
      <c r="Q286" s="165" t="s">
        <v>154</v>
      </c>
      <c r="R286" s="166" t="s">
        <v>676</v>
      </c>
      <c r="S286" s="136"/>
      <c r="T286" s="136"/>
      <c r="U286" s="138"/>
      <c r="V286" s="138"/>
      <c r="W286" s="139"/>
      <c r="X286" s="139"/>
      <c r="Y286" s="139"/>
      <c r="Z286" s="155" t="n">
        <v>43446</v>
      </c>
      <c r="AA286" s="215" t="n">
        <v>0.934027777777778</v>
      </c>
      <c r="AB286" s="216"/>
      <c r="AC286" s="216"/>
      <c r="AD286" s="217"/>
      <c r="AE286" s="217"/>
      <c r="AF286" s="218"/>
      <c r="AG286" s="218"/>
      <c r="AH286" s="217" t="s">
        <v>722</v>
      </c>
      <c r="AI286" s="16"/>
      <c r="AL286" s="0" t="n">
        <v>0.136666666666667</v>
      </c>
      <c r="AM286" s="0" t="n">
        <v>0.1</v>
      </c>
      <c r="AN286" s="0" t="n">
        <v>0.253333333333333</v>
      </c>
      <c r="AO286" s="0" t="n">
        <v>0.44</v>
      </c>
      <c r="AP286" s="0" t="n">
        <v>0.52</v>
      </c>
      <c r="AQ286" s="0" t="n">
        <v>0.575</v>
      </c>
      <c r="AR286" s="0" t="n">
        <v>0.85</v>
      </c>
      <c r="AS286" s="0" t="n">
        <v>1.115</v>
      </c>
      <c r="AT286" s="0" t="n">
        <v>1.555</v>
      </c>
      <c r="AU286" s="0" t="n">
        <v>1.955</v>
      </c>
      <c r="AW286" s="192" t="n">
        <f aca="false">IF(AV286&gt;0,AV286,IF(AU286&gt;0,AU286,IF(AT286&gt;0,AT286,IF(AS286&gt;0,AS286,IF(AR286&gt;0,AR286,IF(AQ286&gt;0,AQ286,IF(AP286&gt;0,AP286,IF(AO286&gt;0,AO286,IF(AN286&gt;0,AN286,IF(AM286&gt;0,AM286,IF(AL286&gt;0,AL286,IF(AK286&gt;0,AK286))))))))))))</f>
        <v>1.955</v>
      </c>
      <c r="AX286" s="219" t="n">
        <f aca="false">IF(AW286&gt;0,AW286*10/(BB286),"")</f>
        <v>1.44280442804428</v>
      </c>
      <c r="AZ286" s="220" t="n">
        <v>2</v>
      </c>
      <c r="BA286" s="192" t="n">
        <v>27.1</v>
      </c>
      <c r="BB286" s="192" t="n">
        <f aca="false">BA286/AZ286</f>
        <v>13.55</v>
      </c>
      <c r="BD286" s="0" t="str">
        <f aca="false">IF(BC286&gt;0,BC286/AZ286,"")</f>
        <v/>
      </c>
      <c r="BL286" s="16"/>
      <c r="BM286" s="136"/>
      <c r="BN286" s="221"/>
      <c r="BO286" s="221"/>
      <c r="BP286" s="221"/>
      <c r="BQ286" s="221"/>
      <c r="BR286" s="0" t="str">
        <f aca="false">IF(BQ286&gt;0,BQ286/BN286,"")</f>
        <v/>
      </c>
    </row>
    <row r="287" customFormat="false" ht="16" hidden="false" customHeight="false" outlineLevel="0" collapsed="false">
      <c r="A287" s="16" t="s">
        <v>585</v>
      </c>
      <c r="B287" s="16" t="str">
        <f aca="false">IF(OR(A287=A286,A287=A288),"same",".")</f>
        <v>.</v>
      </c>
      <c r="C287" s="17" t="s">
        <v>585</v>
      </c>
      <c r="D287" s="17" t="n">
        <v>414</v>
      </c>
      <c r="E287" s="16"/>
      <c r="F287" s="16"/>
      <c r="G287" s="17" t="n">
        <v>46</v>
      </c>
      <c r="H287" s="17" t="n">
        <v>17</v>
      </c>
      <c r="I287" s="17" t="n">
        <v>6</v>
      </c>
      <c r="J287" s="17" t="n">
        <v>3</v>
      </c>
      <c r="K287" s="17" t="n">
        <v>13</v>
      </c>
      <c r="L287" s="17" t="n">
        <v>6</v>
      </c>
      <c r="M287" s="162" t="s">
        <v>125</v>
      </c>
      <c r="N287" s="162" t="s">
        <v>126</v>
      </c>
      <c r="O287" s="165" t="s">
        <v>127</v>
      </c>
      <c r="P287" s="165" t="n">
        <v>14</v>
      </c>
      <c r="Q287" s="165" t="s">
        <v>154</v>
      </c>
      <c r="R287" s="166" t="s">
        <v>672</v>
      </c>
      <c r="S287" s="136"/>
      <c r="T287" s="136"/>
      <c r="U287" s="138"/>
      <c r="V287" s="138"/>
      <c r="W287" s="139"/>
      <c r="X287" s="139"/>
      <c r="Y287" s="139"/>
      <c r="Z287" s="155" t="n">
        <v>43446</v>
      </c>
      <c r="AA287" s="215" t="n">
        <v>0.188888888888889</v>
      </c>
      <c r="AB287" s="216"/>
      <c r="AC287" s="216"/>
      <c r="AD287" s="217"/>
      <c r="AE287" s="217"/>
      <c r="AF287" s="218"/>
      <c r="AG287" s="218"/>
      <c r="AH287" s="217" t="s">
        <v>722</v>
      </c>
      <c r="AI287" s="16"/>
      <c r="AL287" s="0" t="n">
        <v>0.1425</v>
      </c>
      <c r="AM287" s="0" t="n">
        <v>0.1125</v>
      </c>
      <c r="AN287" s="0" t="n">
        <v>0.24</v>
      </c>
      <c r="AO287" s="0" t="n">
        <v>0.445</v>
      </c>
      <c r="AP287" s="0" t="n">
        <v>0.53</v>
      </c>
      <c r="AQ287" s="0" t="n">
        <v>0.5</v>
      </c>
      <c r="AR287" s="0" t="n">
        <v>0.76</v>
      </c>
      <c r="AS287" s="0" t="n">
        <v>0.885</v>
      </c>
      <c r="AT287" s="0" t="n">
        <v>1.155</v>
      </c>
      <c r="AU287" s="0" t="n">
        <v>1.495</v>
      </c>
      <c r="AW287" s="192" t="n">
        <f aca="false">IF(AV287&gt;0,AV287,IF(AU287&gt;0,AU287,IF(AT287&gt;0,AT287,IF(AS287&gt;0,AS287,IF(AR287&gt;0,AR287,IF(AQ287&gt;0,AQ287,IF(AP287&gt;0,AP287,IF(AO287&gt;0,AO287,IF(AN287&gt;0,AN287,IF(AM287&gt;0,AM287,IF(AL287&gt;0,AL287,IF(AK287&gt;0,AK287))))))))))))</f>
        <v>1.495</v>
      </c>
      <c r="AX287" s="219" t="n">
        <f aca="false">IF(AW287&gt;0,AW287*10/(BB287),"")</f>
        <v>1.4656862745098</v>
      </c>
      <c r="AZ287" s="220" t="n">
        <v>2</v>
      </c>
      <c r="BA287" s="220" t="n">
        <v>20.4</v>
      </c>
      <c r="BB287" s="192" t="n">
        <f aca="false">BA287/AZ287</f>
        <v>10.2</v>
      </c>
      <c r="BD287" s="0" t="str">
        <f aca="false">IF(BC287&gt;0,BC287/AZ287,"")</f>
        <v/>
      </c>
      <c r="BL287" s="16"/>
      <c r="BM287" s="136"/>
      <c r="BN287" s="221"/>
      <c r="BO287" s="221"/>
      <c r="BP287" s="221"/>
      <c r="BQ287" s="221"/>
      <c r="BR287" s="0" t="str">
        <f aca="false">IF(BQ287&gt;0,BQ287/BN287,"")</f>
        <v/>
      </c>
    </row>
    <row r="288" customFormat="false" ht="16" hidden="false" customHeight="false" outlineLevel="0" collapsed="false">
      <c r="A288" s="16" t="s">
        <v>591</v>
      </c>
      <c r="B288" s="16" t="str">
        <f aca="false">IF(OR(A288=A287,A288=A289),"same",".")</f>
        <v>.</v>
      </c>
      <c r="C288" s="17" t="s">
        <v>591</v>
      </c>
      <c r="D288" s="17" t="n">
        <v>420</v>
      </c>
      <c r="E288" s="16"/>
      <c r="F288" s="16"/>
      <c r="G288" s="17" t="n">
        <v>47</v>
      </c>
      <c r="H288" s="17" t="n">
        <v>11</v>
      </c>
      <c r="I288" s="17" t="n">
        <v>6</v>
      </c>
      <c r="J288" s="17" t="n">
        <v>3</v>
      </c>
      <c r="K288" s="17" t="n">
        <v>11</v>
      </c>
      <c r="L288" s="17" t="n">
        <v>10</v>
      </c>
      <c r="M288" s="165" t="s">
        <v>125</v>
      </c>
      <c r="N288" s="165" t="s">
        <v>131</v>
      </c>
      <c r="O288" s="165" t="s">
        <v>127</v>
      </c>
      <c r="P288" s="165" t="n">
        <v>14</v>
      </c>
      <c r="Q288" s="165" t="s">
        <v>154</v>
      </c>
      <c r="R288" s="166" t="s">
        <v>664</v>
      </c>
      <c r="S288" s="152"/>
      <c r="T288" s="152"/>
      <c r="U288" s="161"/>
      <c r="V288" s="161"/>
      <c r="W288" s="139"/>
      <c r="X288" s="139"/>
      <c r="Y288" s="139"/>
      <c r="Z288" s="155" t="n">
        <v>43446</v>
      </c>
      <c r="AA288" s="215" t="n">
        <v>0.111805555555556</v>
      </c>
      <c r="AB288" s="216"/>
      <c r="AC288" s="216"/>
      <c r="AD288" s="217"/>
      <c r="AE288" s="217"/>
      <c r="AF288" s="218" t="n">
        <v>32.5</v>
      </c>
      <c r="AG288" s="218" t="n">
        <v>9.2</v>
      </c>
      <c r="AH288" s="217" t="s">
        <v>723</v>
      </c>
      <c r="AI288" s="16"/>
      <c r="AK288" s="0" t="n">
        <v>0.125</v>
      </c>
      <c r="AL288" s="0" t="n">
        <v>0.26</v>
      </c>
      <c r="AM288" s="0" t="n">
        <v>0.283333333333333</v>
      </c>
      <c r="AN288" s="0" t="n">
        <v>0.563333333333333</v>
      </c>
      <c r="AO288" s="0" t="n">
        <v>1.05</v>
      </c>
      <c r="AP288" s="0" t="n">
        <v>1.445</v>
      </c>
      <c r="AQ288" s="0" t="n">
        <v>2.01</v>
      </c>
      <c r="AR288" s="0" t="n">
        <v>2.68</v>
      </c>
      <c r="AS288" s="0" t="n">
        <v>3.3</v>
      </c>
      <c r="AT288" s="0" t="n">
        <v>4.07</v>
      </c>
      <c r="AU288" s="0" t="n">
        <v>4.465</v>
      </c>
      <c r="AW288" s="192" t="n">
        <f aca="false">IF(AV288&gt;0,AV288,IF(AU288&gt;0,AU288,IF(AT288&gt;0,AT288,IF(AS288&gt;0,AS288,IF(AR288&gt;0,AR288,IF(AQ288&gt;0,AQ288,IF(AP288&gt;0,AP288,IF(AO288&gt;0,AO288,IF(AN288&gt;0,AN288,IF(AM288&gt;0,AM288,IF(AL288&gt;0,AL288,IF(AK288&gt;0,AK288))))))))))))</f>
        <v>4.465</v>
      </c>
      <c r="AX288" s="219" t="n">
        <f aca="false">IF(AW288&gt;0,AW288*10/(BB288),"")</f>
        <v>1.28489208633094</v>
      </c>
      <c r="AZ288" s="220" t="n">
        <v>2</v>
      </c>
      <c r="BA288" s="192" t="n">
        <v>69.5</v>
      </c>
      <c r="BB288" s="192" t="n">
        <f aca="false">BA288/AZ288</f>
        <v>34.75</v>
      </c>
      <c r="BD288" s="0" t="str">
        <f aca="false">IF(BC288&gt;0,BC288/AZ288,"")</f>
        <v/>
      </c>
      <c r="BL288" s="16"/>
      <c r="BM288" s="136"/>
      <c r="BN288" s="221"/>
      <c r="BO288" s="221"/>
      <c r="BP288" s="221"/>
      <c r="BQ288" s="221"/>
      <c r="BR288" s="0" t="str">
        <f aca="false">IF(BQ288&gt;0,BQ288/BN288,"")</f>
        <v/>
      </c>
    </row>
    <row r="289" customFormat="false" ht="16" hidden="false" customHeight="false" outlineLevel="0" collapsed="false">
      <c r="A289" s="16" t="s">
        <v>604</v>
      </c>
      <c r="B289" s="16" t="str">
        <f aca="false">IF(OR(A289=A288,A289=A290),"same",".")</f>
        <v>.</v>
      </c>
      <c r="C289" s="17" t="s">
        <v>604</v>
      </c>
      <c r="D289" s="17" t="n">
        <v>432</v>
      </c>
      <c r="E289" s="16"/>
      <c r="F289" s="16"/>
      <c r="G289" s="17" t="n">
        <v>48</v>
      </c>
      <c r="H289" s="17" t="n">
        <v>17</v>
      </c>
      <c r="I289" s="17" t="n">
        <v>6</v>
      </c>
      <c r="J289" s="17" t="n">
        <v>3</v>
      </c>
      <c r="K289" s="17" t="n">
        <v>13</v>
      </c>
      <c r="L289" s="17" t="n">
        <v>14</v>
      </c>
      <c r="M289" s="165" t="s">
        <v>125</v>
      </c>
      <c r="N289" s="165" t="s">
        <v>126</v>
      </c>
      <c r="O289" s="165" t="s">
        <v>127</v>
      </c>
      <c r="P289" s="165" t="n">
        <v>14</v>
      </c>
      <c r="Q289" s="165" t="s">
        <v>154</v>
      </c>
      <c r="R289" s="166" t="s">
        <v>664</v>
      </c>
      <c r="S289" s="136"/>
      <c r="T289" s="136"/>
      <c r="U289" s="138"/>
      <c r="V289" s="138"/>
      <c r="W289" s="139"/>
      <c r="X289" s="139"/>
      <c r="Y289" s="139"/>
      <c r="Z289" s="155" t="n">
        <v>43446</v>
      </c>
      <c r="AA289" s="215" t="n">
        <v>0.113888888888889</v>
      </c>
      <c r="AB289" s="216"/>
      <c r="AC289" s="216"/>
      <c r="AD289" s="217"/>
      <c r="AE289" s="217"/>
      <c r="AF289" s="218" t="n">
        <v>39.2</v>
      </c>
      <c r="AG289" s="218" t="n">
        <v>11.2</v>
      </c>
      <c r="AH289" s="217" t="s">
        <v>723</v>
      </c>
      <c r="AI289" s="16"/>
      <c r="AK289" s="0" t="n">
        <v>0.07</v>
      </c>
      <c r="AL289" s="0" t="n">
        <v>0.336666666666667</v>
      </c>
      <c r="AM289" s="0" t="n">
        <v>0.35</v>
      </c>
      <c r="AN289" s="0" t="n">
        <v>0.57</v>
      </c>
      <c r="AO289" s="0" t="n">
        <v>1.02</v>
      </c>
      <c r="AP289" s="0" t="n">
        <v>1.415</v>
      </c>
      <c r="AQ289" s="0" t="n">
        <v>1.815</v>
      </c>
      <c r="AR289" s="0" t="n">
        <v>2.295</v>
      </c>
      <c r="AS289" s="0" t="n">
        <v>3.135</v>
      </c>
      <c r="AT289" s="0" t="n">
        <v>3.8</v>
      </c>
      <c r="AU289" s="0" t="n">
        <v>4.585</v>
      </c>
      <c r="AW289" s="192" t="n">
        <f aca="false">IF(AV289&gt;0,AV289,IF(AU289&gt;0,AU289,IF(AT289&gt;0,AT289,IF(AS289&gt;0,AS289,IF(AR289&gt;0,AR289,IF(AQ289&gt;0,AQ289,IF(AP289&gt;0,AP289,IF(AO289&gt;0,AO289,IF(AN289&gt;0,AN289,IF(AM289&gt;0,AM289,IF(AL289&gt;0,AL289,IF(AK289&gt;0,AK289))))))))))))</f>
        <v>4.585</v>
      </c>
      <c r="AX289" s="219" t="n">
        <f aca="false">IF(AW289&gt;0,AW289*10/(BB289),"")</f>
        <v>1.57289879931389</v>
      </c>
      <c r="AZ289" s="220" t="n">
        <v>2</v>
      </c>
      <c r="BA289" s="192" t="n">
        <v>58.3</v>
      </c>
      <c r="BB289" s="192" t="n">
        <f aca="false">BA289/AZ289</f>
        <v>29.15</v>
      </c>
      <c r="BL289" s="16"/>
      <c r="BM289" s="136"/>
      <c r="BN289" s="221"/>
      <c r="BO289" s="221"/>
      <c r="BP289" s="221"/>
      <c r="BQ289" s="221"/>
      <c r="BR289" s="94"/>
    </row>
    <row r="290" customFormat="false" ht="16" hidden="false" customHeight="false" outlineLevel="0" collapsed="false">
      <c r="A290" s="16" t="s">
        <v>149</v>
      </c>
      <c r="B290" s="16" t="str">
        <f aca="false">IF(OR(A290=A289,A290=A291),"same",".")</f>
        <v>.</v>
      </c>
      <c r="C290" s="17" t="s">
        <v>149</v>
      </c>
      <c r="D290" s="17" t="n">
        <v>9</v>
      </c>
      <c r="E290" s="16"/>
      <c r="F290" s="16"/>
      <c r="G290" s="17" t="n">
        <v>1</v>
      </c>
      <c r="H290" s="17" t="n">
        <v>17</v>
      </c>
      <c r="I290" s="17" t="n">
        <v>1</v>
      </c>
      <c r="J290" s="17" t="n">
        <v>1</v>
      </c>
      <c r="K290" s="17" t="n">
        <v>1</v>
      </c>
      <c r="L290" s="17" t="n">
        <v>32</v>
      </c>
      <c r="M290" s="143" t="s">
        <v>125</v>
      </c>
      <c r="N290" s="143" t="s">
        <v>126</v>
      </c>
      <c r="O290" s="143" t="s">
        <v>127</v>
      </c>
      <c r="P290" s="143" t="s">
        <v>150</v>
      </c>
      <c r="Q290" s="143" t="s">
        <v>150</v>
      </c>
      <c r="R290" s="144" t="s">
        <v>129</v>
      </c>
      <c r="S290" s="143" t="s">
        <v>94</v>
      </c>
      <c r="T290" s="164"/>
      <c r="U290" s="163"/>
      <c r="V290" s="163"/>
      <c r="W290" s="139"/>
      <c r="X290" s="139"/>
      <c r="Y290" s="139"/>
      <c r="Z290" s="155" t="n">
        <v>43448</v>
      </c>
      <c r="AA290" s="215"/>
      <c r="AB290" s="216"/>
      <c r="AC290" s="216"/>
      <c r="AD290" s="217"/>
      <c r="AE290" s="217"/>
      <c r="AF290" s="218"/>
      <c r="AG290" s="218"/>
      <c r="AH290" s="217"/>
      <c r="AI290" s="16"/>
      <c r="AW290" s="192" t="n">
        <f aca="false">IF(AV290&gt;0,AV290,IF(AU290&gt;0,AU290,IF(AT290&gt;0,AT290,IF(AS290&gt;0,AS290,IF(AR290&gt;0,AR290,IF(AQ290&gt;0,AQ290,IF(AP290&gt;0,AP290,IF(AO290&gt;0,AO290,IF(AN290&gt;0,AN290,IF(AM290&gt;0,AM290,IF(AL290&gt;0,AL290,IF(AK290&gt;0,AK290))))))))))))</f>
        <v>0</v>
      </c>
      <c r="AX290" s="219"/>
      <c r="AZ290" s="220" t="n">
        <v>2</v>
      </c>
      <c r="BA290" s="192" t="n">
        <v>54.8</v>
      </c>
      <c r="BB290" s="192" t="n">
        <f aca="false">BA290/AZ290</f>
        <v>27.4</v>
      </c>
      <c r="BC290" s="0" t="n">
        <v>8.6</v>
      </c>
      <c r="BD290" s="0" t="n">
        <f aca="false">IF(BC290&gt;0,BC290/AZ290,"")</f>
        <v>4.3</v>
      </c>
      <c r="BE290" s="192" t="n">
        <v>0.156934306569343</v>
      </c>
      <c r="BF290" s="192" t="n">
        <v>163.52018</v>
      </c>
      <c r="BG290" s="192" t="n">
        <v>2.71633</v>
      </c>
      <c r="BH290" s="192" t="n">
        <v>8.53358</v>
      </c>
      <c r="BI290" s="192" t="n">
        <v>0.08207</v>
      </c>
      <c r="BJ290" s="192" t="n">
        <v>0.0358</v>
      </c>
      <c r="BL290" s="16" t="s">
        <v>665</v>
      </c>
      <c r="BM290" s="136" t="s">
        <v>665</v>
      </c>
      <c r="BN290" s="221"/>
      <c r="BO290" s="221"/>
      <c r="BP290" s="221"/>
      <c r="BQ290" s="221"/>
      <c r="BR290" s="0" t="str">
        <f aca="false">IF(BQ290&gt;0,BQ290/BN290,"")</f>
        <v/>
      </c>
    </row>
    <row r="291" customFormat="false" ht="16" hidden="false" customHeight="false" outlineLevel="0" collapsed="false">
      <c r="A291" s="16" t="s">
        <v>151</v>
      </c>
      <c r="B291" s="16" t="str">
        <f aca="false">IF(OR(A291=A290,A291=A292),"same",".")</f>
        <v>.</v>
      </c>
      <c r="C291" s="17" t="s">
        <v>151</v>
      </c>
      <c r="D291" s="17" t="n">
        <v>10</v>
      </c>
      <c r="E291" s="16"/>
      <c r="F291" s="16"/>
      <c r="G291" s="17" t="n">
        <v>2</v>
      </c>
      <c r="H291" s="17" t="n">
        <v>1</v>
      </c>
      <c r="I291" s="17" t="n">
        <v>1</v>
      </c>
      <c r="J291" s="17" t="n">
        <v>1</v>
      </c>
      <c r="K291" s="17" t="n">
        <v>6</v>
      </c>
      <c r="L291" s="17" t="n">
        <v>29</v>
      </c>
      <c r="M291" s="143" t="s">
        <v>125</v>
      </c>
      <c r="N291" s="143" t="s">
        <v>131</v>
      </c>
      <c r="O291" s="143" t="s">
        <v>127</v>
      </c>
      <c r="P291" s="143" t="s">
        <v>128</v>
      </c>
      <c r="Q291" s="143" t="s">
        <v>128</v>
      </c>
      <c r="R291" s="144" t="s">
        <v>129</v>
      </c>
      <c r="S291" s="16"/>
      <c r="T291" s="136"/>
      <c r="U291" s="138"/>
      <c r="V291" s="138"/>
      <c r="W291" s="139"/>
      <c r="X291" s="139"/>
      <c r="Y291" s="139"/>
      <c r="Z291" s="155" t="n">
        <v>43448</v>
      </c>
      <c r="AA291" s="215"/>
      <c r="AB291" s="216"/>
      <c r="AC291" s="216"/>
      <c r="AD291" s="217"/>
      <c r="AE291" s="217"/>
      <c r="AF291" s="218"/>
      <c r="AG291" s="218"/>
      <c r="AH291" s="217"/>
      <c r="AI291" s="16"/>
      <c r="AK291" s="0" t="n">
        <v>0.12</v>
      </c>
      <c r="AL291" s="0" t="n">
        <v>0.312</v>
      </c>
      <c r="AM291" s="0" t="n">
        <v>0.322</v>
      </c>
      <c r="AN291" s="0" t="n">
        <v>0.584444444</v>
      </c>
      <c r="AO291" s="0" t="n">
        <v>0.84</v>
      </c>
      <c r="AP291" s="0" t="n">
        <v>0.985</v>
      </c>
      <c r="AQ291" s="0" t="n">
        <v>1.87</v>
      </c>
      <c r="AR291" s="0" t="n">
        <v>2.305</v>
      </c>
      <c r="AS291" s="0" t="n">
        <v>4.335</v>
      </c>
      <c r="AT291" s="0" t="n">
        <v>3.595</v>
      </c>
      <c r="AU291" s="0" t="n">
        <v>4.27</v>
      </c>
      <c r="AV291" s="0" t="n">
        <v>6.435</v>
      </c>
      <c r="AW291" s="192" t="n">
        <f aca="false">IF(AV291&gt;0,AV291,IF(AU291&gt;0,AU291,IF(AT291&gt;0,AT291,IF(AS291&gt;0,AS291,IF(AR291&gt;0,AR291,IF(AQ291&gt;0,AQ291,IF(AP291&gt;0,AP291,IF(AO291&gt;0,AO291,IF(AN291&gt;0,AN291,IF(AM291&gt;0,AM291,IF(AL291&gt;0,AL291,IF(AK291&gt;0,AK291))))))))))))</f>
        <v>6.435</v>
      </c>
      <c r="AX291" s="219" t="n">
        <f aca="false">IF(AW291&gt;0,AW291*10/(BB291),"")</f>
        <v>1.45588235294118</v>
      </c>
      <c r="AZ291" s="220" t="n">
        <v>2</v>
      </c>
      <c r="BA291" s="192" t="n">
        <v>88.4</v>
      </c>
      <c r="BB291" s="192" t="n">
        <f aca="false">BA291/AZ291</f>
        <v>44.2</v>
      </c>
      <c r="BC291" s="0" t="n">
        <v>11.6</v>
      </c>
      <c r="BD291" s="0" t="n">
        <f aca="false">IF(BC291&gt;0,BC291/AZ291,"")</f>
        <v>5.8</v>
      </c>
      <c r="BE291" s="192" t="n">
        <v>0.131221719457014</v>
      </c>
      <c r="BF291" s="192" t="n">
        <v>228.6086</v>
      </c>
      <c r="BG291" s="192" t="n">
        <v>3.9554375</v>
      </c>
      <c r="BH291" s="192" t="n">
        <v>12.4264</v>
      </c>
      <c r="BI291" s="192" t="n">
        <v>0.0857</v>
      </c>
      <c r="BJ291" s="192" t="n">
        <v>0.054375</v>
      </c>
      <c r="BL291" s="16" t="s">
        <v>665</v>
      </c>
      <c r="BM291" s="136" t="s">
        <v>665</v>
      </c>
      <c r="BN291" s="221"/>
      <c r="BO291" s="221"/>
      <c r="BP291" s="221"/>
      <c r="BQ291" s="221"/>
      <c r="BR291" s="0" t="str">
        <f aca="false">IF(BQ291&gt;0,BQ291/BN291,"")</f>
        <v/>
      </c>
    </row>
    <row r="292" customFormat="false" ht="16" hidden="false" customHeight="false" outlineLevel="0" collapsed="false">
      <c r="A292" s="16" t="s">
        <v>152</v>
      </c>
      <c r="B292" s="16" t="str">
        <f aca="false">IF(OR(A292=A291,A292=A293),"same",".")</f>
        <v>.</v>
      </c>
      <c r="C292" s="17" t="s">
        <v>152</v>
      </c>
      <c r="D292" s="17" t="n">
        <v>11</v>
      </c>
      <c r="E292" s="16"/>
      <c r="F292" s="16"/>
      <c r="G292" s="17" t="n">
        <v>2</v>
      </c>
      <c r="H292" s="17" t="n">
        <v>3</v>
      </c>
      <c r="I292" s="17" t="n">
        <v>1</v>
      </c>
      <c r="J292" s="17" t="n">
        <v>1</v>
      </c>
      <c r="K292" s="17" t="n">
        <v>6</v>
      </c>
      <c r="L292" s="17" t="n">
        <v>27</v>
      </c>
      <c r="M292" s="143" t="s">
        <v>125</v>
      </c>
      <c r="N292" s="143" t="s">
        <v>126</v>
      </c>
      <c r="O292" s="143" t="s">
        <v>127</v>
      </c>
      <c r="P292" s="143" t="s">
        <v>150</v>
      </c>
      <c r="Q292" s="143" t="s">
        <v>150</v>
      </c>
      <c r="R292" s="144" t="s">
        <v>129</v>
      </c>
      <c r="S292" s="143" t="s">
        <v>94</v>
      </c>
      <c r="T292" s="164"/>
      <c r="U292" s="163"/>
      <c r="V292" s="163"/>
      <c r="W292" s="138"/>
      <c r="X292" s="138"/>
      <c r="Y292" s="138"/>
      <c r="Z292" s="155" t="n">
        <v>43448</v>
      </c>
      <c r="AA292" s="215"/>
      <c r="AB292" s="216"/>
      <c r="AC292" s="216"/>
      <c r="AD292" s="217"/>
      <c r="AE292" s="217"/>
      <c r="AF292" s="218"/>
      <c r="AG292" s="218"/>
      <c r="AH292" s="217"/>
      <c r="AI292" s="136"/>
      <c r="AW292" s="192" t="n">
        <f aca="false">IF(AV292&gt;0,AV292,IF(AU292&gt;0,AU292,IF(AT292&gt;0,AT292,IF(AS292&gt;0,AS292,IF(AR292&gt;0,AR292,IF(AQ292&gt;0,AQ292,IF(AP292&gt;0,AP292,IF(AO292&gt;0,AO292,IF(AN292&gt;0,AN292,IF(AM292&gt;0,AM292,IF(AL292&gt;0,AL292,IF(AK292&gt;0,AK292))))))))))))</f>
        <v>0</v>
      </c>
      <c r="AX292" s="219"/>
      <c r="AZ292" s="220" t="n">
        <v>2</v>
      </c>
      <c r="BA292" s="192" t="n">
        <v>65.1</v>
      </c>
      <c r="BB292" s="192" t="n">
        <f aca="false">BA292/AZ292</f>
        <v>32.55</v>
      </c>
      <c r="BC292" s="0" t="n">
        <v>11.4</v>
      </c>
      <c r="BD292" s="0" t="n">
        <f aca="false">IF(BC292&gt;0,BC292/AZ292,"")</f>
        <v>5.7</v>
      </c>
      <c r="BE292" s="192" t="n">
        <v>0.175115207373272</v>
      </c>
      <c r="BF292" s="192" t="n">
        <v>207.4905125</v>
      </c>
      <c r="BG292" s="192" t="n">
        <v>3.697525</v>
      </c>
      <c r="BH292" s="192" t="n">
        <v>11.6161125</v>
      </c>
      <c r="BI292" s="192" t="n">
        <v>0.0886</v>
      </c>
      <c r="BJ292" s="192" t="n">
        <v>0.051875</v>
      </c>
      <c r="BL292" s="16" t="s">
        <v>665</v>
      </c>
      <c r="BM292" s="136" t="s">
        <v>665</v>
      </c>
      <c r="BN292" s="221"/>
      <c r="BO292" s="221"/>
      <c r="BP292" s="221"/>
      <c r="BQ292" s="221"/>
      <c r="BR292" s="0" t="str">
        <f aca="false">IF(BQ292&gt;0,BQ292/BN292,"")</f>
        <v/>
      </c>
    </row>
    <row r="293" customFormat="false" ht="16" hidden="false" customHeight="false" outlineLevel="0" collapsed="false">
      <c r="A293" s="16" t="s">
        <v>178</v>
      </c>
      <c r="B293" s="16" t="str">
        <f aca="false">IF(OR(A293=A292,A293=A294),"same",".")</f>
        <v>.</v>
      </c>
      <c r="C293" s="17" t="s">
        <v>178</v>
      </c>
      <c r="D293" s="17" t="n">
        <v>30</v>
      </c>
      <c r="E293" s="16"/>
      <c r="F293" s="16"/>
      <c r="G293" s="17" t="n">
        <v>4</v>
      </c>
      <c r="H293" s="17" t="n">
        <v>5</v>
      </c>
      <c r="I293" s="17" t="n">
        <v>1</v>
      </c>
      <c r="J293" s="17" t="n">
        <v>1</v>
      </c>
      <c r="K293" s="17" t="n">
        <v>5</v>
      </c>
      <c r="L293" s="17" t="n">
        <v>20</v>
      </c>
      <c r="M293" s="143" t="s">
        <v>125</v>
      </c>
      <c r="N293" s="143" t="s">
        <v>126</v>
      </c>
      <c r="O293" s="143" t="s">
        <v>127</v>
      </c>
      <c r="P293" s="143" t="s">
        <v>128</v>
      </c>
      <c r="Q293" s="143" t="s">
        <v>128</v>
      </c>
      <c r="R293" s="144" t="s">
        <v>129</v>
      </c>
      <c r="S293" s="16"/>
      <c r="T293" s="136"/>
      <c r="U293" s="139"/>
      <c r="V293" s="139"/>
      <c r="W293" s="139"/>
      <c r="X293" s="139"/>
      <c r="Y293" s="139"/>
      <c r="Z293" s="155" t="n">
        <v>43448</v>
      </c>
      <c r="AA293" s="215"/>
      <c r="AB293" s="216"/>
      <c r="AC293" s="216"/>
      <c r="AD293" s="217"/>
      <c r="AE293" s="217"/>
      <c r="AF293" s="218"/>
      <c r="AG293" s="218"/>
      <c r="AH293" s="217"/>
      <c r="AI293" s="16"/>
      <c r="AK293" s="0" t="n">
        <v>0.09</v>
      </c>
      <c r="AL293" s="0" t="n">
        <v>0.245</v>
      </c>
      <c r="AM293" s="0" t="n">
        <v>0.21</v>
      </c>
      <c r="AN293" s="0" t="n">
        <v>0.38</v>
      </c>
      <c r="AO293" s="0" t="n">
        <v>0.53</v>
      </c>
      <c r="AP293" s="0" t="n">
        <v>0.685</v>
      </c>
      <c r="AQ293" s="0" t="n">
        <v>0.955</v>
      </c>
      <c r="AR293" s="0" t="n">
        <v>1.09</v>
      </c>
      <c r="AS293" s="0" t="n">
        <v>1.435</v>
      </c>
      <c r="AT293" s="0" t="n">
        <v>1.645</v>
      </c>
      <c r="AW293" s="192" t="n">
        <f aca="false">IF(AV293&gt;0,AV293,IF(AU293&gt;0,AU293,IF(AT293&gt;0,AT293,IF(AS293&gt;0,AS293,IF(AR293&gt;0,AR293,IF(AQ293&gt;0,AQ293,IF(AP293&gt;0,AP293,IF(AO293&gt;0,AO293,IF(AN293&gt;0,AN293,IF(AM293&gt;0,AM293,IF(AL293&gt;0,AL293,IF(AK293&gt;0,AK293))))))))))))</f>
        <v>1.645</v>
      </c>
      <c r="AX293" s="219" t="n">
        <f aca="false">IF(AW293&gt;0,AW293*10/(BB293),"")</f>
        <v>0.729490022172949</v>
      </c>
      <c r="AZ293" s="220" t="n">
        <v>2</v>
      </c>
      <c r="BA293" s="192" t="n">
        <v>45.1</v>
      </c>
      <c r="BB293" s="192" t="n">
        <f aca="false">BA293/AZ293</f>
        <v>22.55</v>
      </c>
      <c r="BC293" s="0" t="n">
        <f aca="false">0.005*1000</f>
        <v>5</v>
      </c>
      <c r="BD293" s="0" t="n">
        <f aca="false">IF(BC293&gt;0,BC293/AZ293,"")</f>
        <v>2.5</v>
      </c>
      <c r="BE293" s="192" t="n">
        <v>0.110864745011087</v>
      </c>
      <c r="BL293" s="16" t="s">
        <v>665</v>
      </c>
      <c r="BM293" s="136" t="s">
        <v>665</v>
      </c>
      <c r="BN293" s="221"/>
      <c r="BO293" s="221"/>
      <c r="BP293" s="221"/>
      <c r="BQ293" s="221"/>
      <c r="BR293" s="0" t="str">
        <f aca="false">IF(BQ293&gt;0,BQ293/BN293,"")</f>
        <v/>
      </c>
    </row>
    <row r="294" customFormat="false" ht="16" hidden="false" customHeight="false" outlineLevel="0" collapsed="false">
      <c r="A294" s="16" t="s">
        <v>183</v>
      </c>
      <c r="B294" s="16" t="str">
        <f aca="false">IF(OR(A294=A293,A294=A295),"same",".")</f>
        <v>.</v>
      </c>
      <c r="C294" s="17" t="s">
        <v>183</v>
      </c>
      <c r="D294" s="17" t="n">
        <v>34</v>
      </c>
      <c r="E294" s="16"/>
      <c r="F294" s="16"/>
      <c r="G294" s="17" t="n">
        <v>4</v>
      </c>
      <c r="H294" s="17" t="n">
        <v>13</v>
      </c>
      <c r="I294" s="17" t="n">
        <v>1</v>
      </c>
      <c r="J294" s="17" t="n">
        <v>1</v>
      </c>
      <c r="K294" s="17" t="n">
        <v>2</v>
      </c>
      <c r="L294" s="17" t="n">
        <v>21</v>
      </c>
      <c r="M294" s="143" t="s">
        <v>125</v>
      </c>
      <c r="N294" s="143" t="s">
        <v>131</v>
      </c>
      <c r="O294" s="143" t="s">
        <v>127</v>
      </c>
      <c r="P294" s="143" t="s">
        <v>150</v>
      </c>
      <c r="Q294" s="143" t="s">
        <v>150</v>
      </c>
      <c r="R294" s="144" t="s">
        <v>129</v>
      </c>
      <c r="S294" s="143" t="s">
        <v>94</v>
      </c>
      <c r="T294" s="164"/>
      <c r="U294" s="163"/>
      <c r="V294" s="163"/>
      <c r="W294" s="139"/>
      <c r="X294" s="139"/>
      <c r="Y294" s="139"/>
      <c r="Z294" s="155" t="n">
        <v>43448</v>
      </c>
      <c r="AA294" s="215"/>
      <c r="AB294" s="216"/>
      <c r="AC294" s="216"/>
      <c r="AD294" s="217"/>
      <c r="AE294" s="217"/>
      <c r="AF294" s="218"/>
      <c r="AG294" s="218"/>
      <c r="AH294" s="217"/>
      <c r="AI294" s="16"/>
      <c r="AW294" s="192" t="n">
        <f aca="false">IF(AV294&gt;0,AV294,IF(AU294&gt;0,AU294,IF(AT294&gt;0,AT294,IF(AS294&gt;0,AS294,IF(AR294&gt;0,AR294,IF(AQ294&gt;0,AQ294,IF(AP294&gt;0,AP294,IF(AO294&gt;0,AO294,IF(AN294&gt;0,AN294,IF(AM294&gt;0,AM294,IF(AL294&gt;0,AL294,IF(AK294&gt;0,AK294))))))))))))</f>
        <v>0</v>
      </c>
      <c r="AX294" s="219"/>
      <c r="AZ294" s="220" t="n">
        <v>2</v>
      </c>
      <c r="BA294" s="192" t="n">
        <v>79.1</v>
      </c>
      <c r="BB294" s="192" t="n">
        <f aca="false">BA294/AZ294</f>
        <v>39.55</v>
      </c>
      <c r="BC294" s="0" t="n">
        <v>21.6</v>
      </c>
      <c r="BD294" s="0" t="n">
        <f aca="false">IF(BC294&gt;0,BC294/AZ294,"")</f>
        <v>10.8</v>
      </c>
      <c r="BE294" s="192" t="n">
        <v>0.27307206068268</v>
      </c>
      <c r="BF294" s="192" t="n">
        <v>207.3265</v>
      </c>
      <c r="BG294" s="192" t="n">
        <v>3.4546625</v>
      </c>
      <c r="BH294" s="192" t="n">
        <v>10.85315</v>
      </c>
      <c r="BI294" s="192" t="n">
        <v>0.08235</v>
      </c>
      <c r="BJ294" s="192" t="n">
        <v>0.04575</v>
      </c>
      <c r="BL294" s="16" t="s">
        <v>665</v>
      </c>
      <c r="BM294" s="136" t="s">
        <v>665</v>
      </c>
      <c r="BN294" s="221"/>
      <c r="BO294" s="221"/>
      <c r="BP294" s="221"/>
      <c r="BQ294" s="221"/>
      <c r="BR294" s="0" t="str">
        <f aca="false">IF(BQ294&gt;0,BQ294/BN294,"")</f>
        <v/>
      </c>
    </row>
    <row r="295" customFormat="false" ht="16" hidden="false" customHeight="false" outlineLevel="0" collapsed="false">
      <c r="A295" s="16" t="s">
        <v>191</v>
      </c>
      <c r="B295" s="16" t="str">
        <f aca="false">IF(OR(A295=A294,A295=A296),"same",".")</f>
        <v>.</v>
      </c>
      <c r="C295" s="17" t="s">
        <v>191</v>
      </c>
      <c r="D295" s="17" t="n">
        <v>41</v>
      </c>
      <c r="E295" s="16"/>
      <c r="F295" s="16"/>
      <c r="G295" s="17" t="n">
        <v>5</v>
      </c>
      <c r="H295" s="17" t="n">
        <v>9</v>
      </c>
      <c r="I295" s="17" t="n">
        <v>1</v>
      </c>
      <c r="J295" s="17" t="n">
        <v>1</v>
      </c>
      <c r="K295" s="17" t="n">
        <v>10</v>
      </c>
      <c r="L295" s="17" t="n">
        <v>21</v>
      </c>
      <c r="M295" s="143" t="s">
        <v>125</v>
      </c>
      <c r="N295" s="143" t="s">
        <v>131</v>
      </c>
      <c r="O295" s="143" t="s">
        <v>127</v>
      </c>
      <c r="P295" s="143" t="s">
        <v>150</v>
      </c>
      <c r="Q295" s="143" t="s">
        <v>150</v>
      </c>
      <c r="R295" s="144" t="s">
        <v>129</v>
      </c>
      <c r="S295" s="143" t="s">
        <v>94</v>
      </c>
      <c r="T295" s="164"/>
      <c r="U295" s="163"/>
      <c r="V295" s="163"/>
      <c r="W295" s="139"/>
      <c r="X295" s="139"/>
      <c r="Y295" s="139"/>
      <c r="Z295" s="155" t="n">
        <v>43448</v>
      </c>
      <c r="AA295" s="215"/>
      <c r="AB295" s="216"/>
      <c r="AC295" s="216"/>
      <c r="AD295" s="217"/>
      <c r="AE295" s="217"/>
      <c r="AF295" s="218"/>
      <c r="AG295" s="218"/>
      <c r="AH295" s="217"/>
      <c r="AI295" s="16"/>
      <c r="AW295" s="192" t="n">
        <f aca="false">IF(AV295&gt;0,AV295,IF(AU295&gt;0,AU295,IF(AT295&gt;0,AT295,IF(AS295&gt;0,AS295,IF(AR295&gt;0,AR295,IF(AQ295&gt;0,AQ295,IF(AP295&gt;0,AP295,IF(AO295&gt;0,AO295,IF(AN295&gt;0,AN295,IF(AM295&gt;0,AM295,IF(AL295&gt;0,AL295,IF(AK295&gt;0,AK295))))))))))))</f>
        <v>0</v>
      </c>
      <c r="AX295" s="219"/>
      <c r="AZ295" s="220" t="n">
        <v>2</v>
      </c>
      <c r="BA295" s="192" t="n">
        <v>107.6</v>
      </c>
      <c r="BB295" s="192" t="n">
        <f aca="false">BA295/AZ295</f>
        <v>53.8</v>
      </c>
      <c r="BC295" s="0" t="n">
        <v>13.6</v>
      </c>
      <c r="BD295" s="0" t="n">
        <f aca="false">IF(BC295&gt;0,BC295/AZ295,"")</f>
        <v>6.8</v>
      </c>
      <c r="BE295" s="192" t="n">
        <v>0.12639405204461</v>
      </c>
      <c r="BF295" s="192" t="n">
        <v>271.741975</v>
      </c>
      <c r="BG295" s="192" t="n">
        <v>4.340225</v>
      </c>
      <c r="BH295" s="192" t="n">
        <v>13.6352125</v>
      </c>
      <c r="BI295" s="192" t="n">
        <v>0.0790375</v>
      </c>
      <c r="BJ295" s="192" t="n">
        <v>0.055125</v>
      </c>
      <c r="BL295" s="16" t="s">
        <v>665</v>
      </c>
      <c r="BM295" s="136" t="s">
        <v>665</v>
      </c>
      <c r="BN295" s="221"/>
      <c r="BO295" s="221"/>
      <c r="BP295" s="221"/>
      <c r="BQ295" s="221"/>
      <c r="BR295" s="0" t="str">
        <f aca="false">IF(BQ295&gt;0,BQ295/BN295,"")</f>
        <v/>
      </c>
    </row>
    <row r="296" customFormat="false" ht="16" hidden="false" customHeight="false" outlineLevel="0" collapsed="false">
      <c r="A296" s="16" t="s">
        <v>200</v>
      </c>
      <c r="B296" s="16" t="str">
        <f aca="false">IF(OR(A296=A295,A296=A297),"same",".")</f>
        <v>.</v>
      </c>
      <c r="C296" s="17" t="s">
        <v>200</v>
      </c>
      <c r="D296" s="17" t="n">
        <v>51</v>
      </c>
      <c r="E296" s="16"/>
      <c r="F296" s="16"/>
      <c r="G296" s="17" t="n">
        <v>6</v>
      </c>
      <c r="H296" s="17" t="n">
        <v>11</v>
      </c>
      <c r="I296" s="17" t="n">
        <v>1</v>
      </c>
      <c r="J296" s="17" t="n">
        <v>1</v>
      </c>
      <c r="K296" s="17" t="n">
        <v>11</v>
      </c>
      <c r="L296" s="17" t="n">
        <v>24</v>
      </c>
      <c r="M296" s="143" t="s">
        <v>125</v>
      </c>
      <c r="N296" s="143" t="s">
        <v>131</v>
      </c>
      <c r="O296" s="143" t="s">
        <v>127</v>
      </c>
      <c r="P296" s="143" t="s">
        <v>128</v>
      </c>
      <c r="Q296" s="143" t="s">
        <v>128</v>
      </c>
      <c r="R296" s="144" t="s">
        <v>129</v>
      </c>
      <c r="S296" s="16"/>
      <c r="T296" s="136"/>
      <c r="U296" s="139"/>
      <c r="V296" s="139"/>
      <c r="W296" s="139"/>
      <c r="X296" s="139"/>
      <c r="Y296" s="139"/>
      <c r="Z296" s="155" t="n">
        <v>43448</v>
      </c>
      <c r="AA296" s="215"/>
      <c r="AB296" s="216"/>
      <c r="AC296" s="216"/>
      <c r="AD296" s="217"/>
      <c r="AE296" s="217"/>
      <c r="AF296" s="218"/>
      <c r="AG296" s="218"/>
      <c r="AH296" s="217"/>
      <c r="AI296" s="16"/>
      <c r="AK296" s="0" t="n">
        <v>0.113333333333333</v>
      </c>
      <c r="AL296" s="0" t="n">
        <v>0.27125</v>
      </c>
      <c r="AM296" s="0" t="n">
        <v>0.22125</v>
      </c>
      <c r="AN296" s="0" t="n">
        <v>0.464</v>
      </c>
      <c r="AO296" s="0" t="n">
        <v>1.045</v>
      </c>
      <c r="AP296" s="0" t="n">
        <v>1.275</v>
      </c>
      <c r="AQ296" s="0" t="n">
        <v>1.975</v>
      </c>
      <c r="AR296" s="0" t="n">
        <v>2.17</v>
      </c>
      <c r="AS296" s="0" t="n">
        <v>3.125</v>
      </c>
      <c r="AT296" s="0" t="n">
        <v>3.605</v>
      </c>
      <c r="AU296" s="0" t="n">
        <v>4.585</v>
      </c>
      <c r="AW296" s="192" t="n">
        <f aca="false">IF(AV296&gt;0,AV296,IF(AU296&gt;0,AU296,IF(AT296&gt;0,AT296,IF(AS296&gt;0,AS296,IF(AR296&gt;0,AR296,IF(AQ296&gt;0,AQ296,IF(AP296&gt;0,AP296,IF(AO296&gt;0,AO296,IF(AN296&gt;0,AN296,IF(AM296&gt;0,AM296,IF(AL296&gt;0,AL296,IF(AK296&gt;0,AK296))))))))))))</f>
        <v>4.585</v>
      </c>
      <c r="AX296" s="219" t="n">
        <f aca="false">IF(AW296&gt;0,AW296*10/(BB296),"")</f>
        <v>0.847504621072089</v>
      </c>
      <c r="AZ296" s="220" t="n">
        <v>2</v>
      </c>
      <c r="BA296" s="192" t="n">
        <v>108.2</v>
      </c>
      <c r="BB296" s="192" t="n">
        <f aca="false">BA296/AZ296</f>
        <v>54.1</v>
      </c>
      <c r="BC296" s="0" t="n">
        <v>8.9</v>
      </c>
      <c r="BD296" s="0" t="n">
        <f aca="false">IF(BC296&gt;0,BC296/AZ296,"")</f>
        <v>4.45</v>
      </c>
      <c r="BE296" s="192" t="n">
        <v>0.0822550831792976</v>
      </c>
      <c r="BF296" s="192" t="n">
        <v>173.1550125</v>
      </c>
      <c r="BG296" s="192" t="n">
        <v>2.96785</v>
      </c>
      <c r="BH296" s="192" t="n">
        <v>9.3237875</v>
      </c>
      <c r="BI296" s="192" t="n">
        <v>0.084925</v>
      </c>
      <c r="BJ296" s="192" t="n">
        <v>0.040625</v>
      </c>
      <c r="BL296" s="16" t="s">
        <v>665</v>
      </c>
      <c r="BM296" s="136" t="s">
        <v>665</v>
      </c>
      <c r="BN296" s="221"/>
      <c r="BO296" s="221"/>
      <c r="BP296" s="221"/>
      <c r="BQ296" s="221"/>
      <c r="BR296" s="0" t="str">
        <f aca="false">IF(BQ296&gt;0,BQ296/BN296,"")</f>
        <v/>
      </c>
    </row>
    <row r="297" customFormat="false" ht="16" hidden="false" customHeight="false" outlineLevel="0" collapsed="false">
      <c r="A297" s="16" t="s">
        <v>203</v>
      </c>
      <c r="B297" s="16" t="str">
        <f aca="false">IF(OR(A297=A296,A297=A298),"same",".")</f>
        <v>.</v>
      </c>
      <c r="C297" s="17" t="s">
        <v>203</v>
      </c>
      <c r="D297" s="17" t="n">
        <v>54</v>
      </c>
      <c r="E297" s="16"/>
      <c r="F297" s="16"/>
      <c r="G297" s="17" t="n">
        <v>6</v>
      </c>
      <c r="H297" s="17" t="n">
        <v>17</v>
      </c>
      <c r="I297" s="17" t="n">
        <v>1</v>
      </c>
      <c r="J297" s="17" t="n">
        <v>1</v>
      </c>
      <c r="K297" s="17" t="n">
        <v>13</v>
      </c>
      <c r="L297" s="17" t="n">
        <v>24</v>
      </c>
      <c r="M297" s="143" t="s">
        <v>125</v>
      </c>
      <c r="N297" s="143" t="s">
        <v>131</v>
      </c>
      <c r="O297" s="143" t="s">
        <v>127</v>
      </c>
      <c r="P297" s="143" t="s">
        <v>150</v>
      </c>
      <c r="Q297" s="143" t="s">
        <v>150</v>
      </c>
      <c r="R297" s="144" t="s">
        <v>129</v>
      </c>
      <c r="S297" s="143" t="s">
        <v>94</v>
      </c>
      <c r="T297" s="164"/>
      <c r="U297" s="163"/>
      <c r="V297" s="163"/>
      <c r="W297" s="139"/>
      <c r="X297" s="139"/>
      <c r="Y297" s="139"/>
      <c r="Z297" s="155" t="n">
        <v>43448</v>
      </c>
      <c r="AA297" s="215"/>
      <c r="AB297" s="216"/>
      <c r="AC297" s="216"/>
      <c r="AD297" s="217"/>
      <c r="AE297" s="217"/>
      <c r="AF297" s="218"/>
      <c r="AG297" s="218"/>
      <c r="AH297" s="217"/>
      <c r="AI297" s="16"/>
      <c r="AW297" s="192" t="n">
        <f aca="false">IF(AV297&gt;0,AV297,IF(AU297&gt;0,AU297,IF(AT297&gt;0,AT297,IF(AS297&gt;0,AS297,IF(AR297&gt;0,AR297,IF(AQ297&gt;0,AQ297,IF(AP297&gt;0,AP297,IF(AO297&gt;0,AO297,IF(AN297&gt;0,AN297,IF(AM297&gt;0,AM297,IF(AL297&gt;0,AL297,IF(AK297&gt;0,AK297))))))))))))</f>
        <v>0</v>
      </c>
      <c r="AX297" s="219"/>
      <c r="AZ297" s="220" t="n">
        <v>2</v>
      </c>
      <c r="BA297" s="192" t="n">
        <v>92.7</v>
      </c>
      <c r="BB297" s="192" t="n">
        <f aca="false">BA297/AZ297</f>
        <v>46.35</v>
      </c>
      <c r="BC297" s="131" t="n">
        <v>7</v>
      </c>
      <c r="BD297" s="131" t="n">
        <f aca="false">IF(BC297&gt;0,BC297/AZ297,"")</f>
        <v>3.5</v>
      </c>
      <c r="BE297" s="236" t="n">
        <v>0.075512405609493</v>
      </c>
      <c r="BF297" s="192" t="n">
        <v>131.4526625</v>
      </c>
      <c r="BG297" s="192" t="n">
        <v>2.1410625</v>
      </c>
      <c r="BH297" s="192" t="n">
        <v>6.7263625</v>
      </c>
      <c r="BI297" s="192" t="n">
        <v>0.080875</v>
      </c>
      <c r="BJ297" s="192" t="n">
        <v>0.0275</v>
      </c>
      <c r="BK297" s="236"/>
      <c r="BL297" s="136" t="s">
        <v>665</v>
      </c>
      <c r="BM297" s="136" t="s">
        <v>665</v>
      </c>
      <c r="BN297" s="221"/>
      <c r="BO297" s="221"/>
      <c r="BP297" s="221"/>
      <c r="BQ297" s="221"/>
      <c r="BR297" s="131" t="str">
        <f aca="false">IF(BQ297&gt;0,BQ297/BN297,"")</f>
        <v/>
      </c>
    </row>
    <row r="298" customFormat="false" ht="16" hidden="false" customHeight="false" outlineLevel="0" collapsed="false">
      <c r="A298" s="16" t="s">
        <v>215</v>
      </c>
      <c r="B298" s="16" t="str">
        <f aca="false">IF(OR(A298=A297,A298=A299),"same",".")</f>
        <v>.</v>
      </c>
      <c r="C298" s="17" t="s">
        <v>215</v>
      </c>
      <c r="D298" s="17" t="n">
        <v>64</v>
      </c>
      <c r="E298" s="16"/>
      <c r="F298" s="16"/>
      <c r="G298" s="17" t="n">
        <v>8</v>
      </c>
      <c r="H298" s="17" t="n">
        <v>1</v>
      </c>
      <c r="I298" s="17" t="n">
        <v>1</v>
      </c>
      <c r="J298" s="17" t="n">
        <v>1</v>
      </c>
      <c r="K298" s="17" t="n">
        <v>8</v>
      </c>
      <c r="L298" s="17" t="n">
        <v>31</v>
      </c>
      <c r="M298" s="143" t="s">
        <v>125</v>
      </c>
      <c r="N298" s="143" t="s">
        <v>126</v>
      </c>
      <c r="O298" s="143" t="s">
        <v>127</v>
      </c>
      <c r="P298" s="143" t="s">
        <v>128</v>
      </c>
      <c r="Q298" s="143" t="s">
        <v>128</v>
      </c>
      <c r="R298" s="144" t="s">
        <v>129</v>
      </c>
      <c r="S298" s="16"/>
      <c r="T298" s="136"/>
      <c r="U298" s="139"/>
      <c r="V298" s="139"/>
      <c r="W298" s="139"/>
      <c r="X298" s="139"/>
      <c r="Y298" s="139"/>
      <c r="Z298" s="155" t="n">
        <v>43448</v>
      </c>
      <c r="AA298" s="215"/>
      <c r="AB298" s="216"/>
      <c r="AC298" s="216"/>
      <c r="AD298" s="217"/>
      <c r="AE298" s="217"/>
      <c r="AF298" s="218"/>
      <c r="AG298" s="218"/>
      <c r="AH298" s="217"/>
      <c r="AI298" s="16"/>
      <c r="AK298" s="0" t="n">
        <v>0.126666666666667</v>
      </c>
      <c r="AL298" s="0" t="n">
        <v>0.24</v>
      </c>
      <c r="AM298" s="0" t="n">
        <v>0.2675</v>
      </c>
      <c r="AN298" s="0" t="n">
        <v>0.541538462</v>
      </c>
      <c r="AO298" s="0" t="n">
        <v>1.075</v>
      </c>
      <c r="AP298" s="0" t="n">
        <v>1.375</v>
      </c>
      <c r="AQ298" s="0" t="n">
        <v>1.575</v>
      </c>
      <c r="AR298" s="0" t="n">
        <v>2.015</v>
      </c>
      <c r="AS298" s="0" t="n">
        <v>2.765</v>
      </c>
      <c r="AT298" s="0" t="n">
        <v>3.815</v>
      </c>
      <c r="AU298" s="0" t="n">
        <v>4.53</v>
      </c>
      <c r="AV298" s="0" t="n">
        <v>7.965</v>
      </c>
      <c r="AW298" s="192" t="n">
        <f aca="false">IF(AV298&gt;0,AV298,IF(AU298&gt;0,AU298,IF(AT298&gt;0,AT298,IF(AS298&gt;0,AS298,IF(AR298&gt;0,AR298,IF(AQ298&gt;0,AQ298,IF(AP298&gt;0,AP298,IF(AO298&gt;0,AO298,IF(AN298&gt;0,AN298,IF(AM298&gt;0,AM298,IF(AL298&gt;0,AL298,IF(AK298&gt;0,AK298))))))))))))</f>
        <v>7.965</v>
      </c>
      <c r="AX298" s="219" t="n">
        <f aca="false">IF(AW298&gt;0,AW298*10/(BB298),"")</f>
        <v>2.05283505154639</v>
      </c>
      <c r="AZ298" s="220" t="n">
        <v>2</v>
      </c>
      <c r="BA298" s="192" t="n">
        <v>77.6</v>
      </c>
      <c r="BB298" s="192" t="n">
        <f aca="false">BA298/AZ298</f>
        <v>38.8</v>
      </c>
      <c r="BC298" s="0" t="n">
        <v>8.8</v>
      </c>
      <c r="BD298" s="0" t="n">
        <f aca="false">IF(BC298&gt;0,BC298/AZ298,"")</f>
        <v>4.4</v>
      </c>
      <c r="BE298" s="192" t="n">
        <v>0.11340206185567</v>
      </c>
      <c r="BF298" s="192" t="n">
        <v>208.3223375</v>
      </c>
      <c r="BG298" s="192" t="n">
        <v>3.1209375</v>
      </c>
      <c r="BH298" s="192" t="n">
        <v>9.80475</v>
      </c>
      <c r="BI298" s="192" t="n">
        <v>0.0742</v>
      </c>
      <c r="BJ298" s="192" t="n">
        <v>0.037125</v>
      </c>
      <c r="BL298" s="94" t="s">
        <v>665</v>
      </c>
      <c r="BM298" s="221" t="s">
        <v>665</v>
      </c>
      <c r="BN298" s="221"/>
      <c r="BO298" s="221"/>
      <c r="BP298" s="221"/>
      <c r="BQ298" s="221"/>
      <c r="BR298" s="0" t="str">
        <f aca="false">IF(BQ298&gt;0,BQ298/BN298,"")</f>
        <v/>
      </c>
    </row>
    <row r="299" customFormat="false" ht="16" hidden="false" customHeight="false" outlineLevel="0" collapsed="false">
      <c r="A299" s="16" t="s">
        <v>218</v>
      </c>
      <c r="B299" s="16" t="str">
        <f aca="false">IF(OR(A299=A298,A299=A300),"same",".")</f>
        <v>.</v>
      </c>
      <c r="C299" s="17" t="s">
        <v>218</v>
      </c>
      <c r="D299" s="17" t="n">
        <v>67</v>
      </c>
      <c r="E299" s="16"/>
      <c r="F299" s="16"/>
      <c r="G299" s="17" t="n">
        <v>8</v>
      </c>
      <c r="H299" s="17" t="n">
        <v>7</v>
      </c>
      <c r="I299" s="17" t="n">
        <v>1</v>
      </c>
      <c r="J299" s="17" t="n">
        <v>1</v>
      </c>
      <c r="K299" s="17" t="n">
        <v>10</v>
      </c>
      <c r="L299" s="17" t="n">
        <v>31</v>
      </c>
      <c r="M299" s="143" t="s">
        <v>125</v>
      </c>
      <c r="N299" s="143" t="s">
        <v>126</v>
      </c>
      <c r="O299" s="143" t="s">
        <v>127</v>
      </c>
      <c r="P299" s="143" t="s">
        <v>150</v>
      </c>
      <c r="Q299" s="143" t="s">
        <v>150</v>
      </c>
      <c r="R299" s="144" t="s">
        <v>129</v>
      </c>
      <c r="S299" s="143" t="s">
        <v>94</v>
      </c>
      <c r="T299" s="164"/>
      <c r="U299" s="163"/>
      <c r="V299" s="163"/>
      <c r="W299" s="139"/>
      <c r="X299" s="139"/>
      <c r="Y299" s="139"/>
      <c r="Z299" s="155" t="n">
        <v>43448</v>
      </c>
      <c r="AA299" s="215"/>
      <c r="AB299" s="216"/>
      <c r="AC299" s="216"/>
      <c r="AD299" s="217"/>
      <c r="AE299" s="217"/>
      <c r="AF299" s="218"/>
      <c r="AG299" s="218"/>
      <c r="AH299" s="217"/>
      <c r="AI299" s="16"/>
      <c r="AW299" s="192" t="n">
        <f aca="false">IF(AV299&gt;0,AV299,IF(AU299&gt;0,AU299,IF(AT299&gt;0,AT299,IF(AS299&gt;0,AS299,IF(AR299&gt;0,AR299,IF(AQ299&gt;0,AQ299,IF(AP299&gt;0,AP299,IF(AO299&gt;0,AO299,IF(AN299&gt;0,AN299,IF(AM299&gt;0,AM299,IF(AL299&gt;0,AL299,IF(AK299&gt;0,AK299))))))))))))</f>
        <v>0</v>
      </c>
      <c r="AX299" s="219"/>
      <c r="AZ299" s="220" t="n">
        <v>2</v>
      </c>
      <c r="BA299" s="192" t="n">
        <v>64.8</v>
      </c>
      <c r="BB299" s="192" t="n">
        <f aca="false">BA299/AZ299</f>
        <v>32.4</v>
      </c>
      <c r="BC299" s="0" t="n">
        <v>9.7</v>
      </c>
      <c r="BD299" s="0" t="n">
        <f aca="false">IF(BC299&gt;0,BC299/AZ299,"")</f>
        <v>4.85</v>
      </c>
      <c r="BE299" s="192" t="n">
        <v>0.149691358024691</v>
      </c>
      <c r="BF299" s="192" t="n">
        <v>230.105075</v>
      </c>
      <c r="BG299" s="192" t="n">
        <v>3.62575</v>
      </c>
      <c r="BH299" s="192" t="n">
        <v>11.39065</v>
      </c>
      <c r="BI299" s="192" t="n">
        <v>0.07795</v>
      </c>
      <c r="BJ299" s="192" t="n">
        <v>0.04525</v>
      </c>
      <c r="BL299" s="16" t="s">
        <v>665</v>
      </c>
      <c r="BM299" s="136" t="s">
        <v>665</v>
      </c>
      <c r="BN299" s="221"/>
      <c r="BO299" s="221"/>
      <c r="BP299" s="221"/>
      <c r="BQ299" s="221"/>
      <c r="BR299" s="0" t="str">
        <f aca="false">IF(BQ299&gt;0,BQ299/BN299,"")</f>
        <v/>
      </c>
    </row>
    <row r="300" customFormat="false" ht="16" hidden="false" customHeight="false" outlineLevel="0" collapsed="false">
      <c r="A300" s="16" t="s">
        <v>220</v>
      </c>
      <c r="B300" s="16" t="str">
        <f aca="false">IF(OR(A300=A299,A300=A301),"same",".")</f>
        <v>.</v>
      </c>
      <c r="C300" s="17" t="s">
        <v>220</v>
      </c>
      <c r="D300" s="17" t="n">
        <v>69</v>
      </c>
      <c r="E300" s="16"/>
      <c r="F300" s="16"/>
      <c r="G300" s="17" t="n">
        <v>8</v>
      </c>
      <c r="H300" s="17" t="n">
        <v>11</v>
      </c>
      <c r="I300" s="17" t="n">
        <v>1</v>
      </c>
      <c r="J300" s="17" t="n">
        <v>1</v>
      </c>
      <c r="K300" s="17" t="n">
        <v>11</v>
      </c>
      <c r="L300" s="17" t="n">
        <v>32</v>
      </c>
      <c r="M300" s="143" t="s">
        <v>125</v>
      </c>
      <c r="N300" s="143" t="s">
        <v>131</v>
      </c>
      <c r="O300" s="143" t="s">
        <v>127</v>
      </c>
      <c r="P300" s="143" t="s">
        <v>128</v>
      </c>
      <c r="Q300" s="143" t="s">
        <v>128</v>
      </c>
      <c r="R300" s="144" t="s">
        <v>129</v>
      </c>
      <c r="S300" s="16"/>
      <c r="T300" s="136"/>
      <c r="U300" s="138"/>
      <c r="V300" s="138"/>
      <c r="W300" s="139"/>
      <c r="X300" s="139"/>
      <c r="Y300" s="139"/>
      <c r="Z300" s="155" t="n">
        <v>43448</v>
      </c>
      <c r="AA300" s="215"/>
      <c r="AB300" s="216"/>
      <c r="AC300" s="216"/>
      <c r="AD300" s="217"/>
      <c r="AE300" s="217"/>
      <c r="AF300" s="218"/>
      <c r="AG300" s="218"/>
      <c r="AH300" s="217"/>
      <c r="AI300" s="16"/>
      <c r="AK300" s="0" t="n">
        <v>0.115</v>
      </c>
      <c r="AL300" s="0" t="n">
        <v>0.28</v>
      </c>
      <c r="AM300" s="0" t="n">
        <v>0.231666666666667</v>
      </c>
      <c r="AN300" s="0" t="n">
        <v>0.414545455</v>
      </c>
      <c r="AO300" s="0" t="n">
        <v>0.965</v>
      </c>
      <c r="AP300" s="0" t="n">
        <v>1.14</v>
      </c>
      <c r="AQ300" s="0" t="n">
        <v>1.3</v>
      </c>
      <c r="AR300" s="0" t="n">
        <v>1.485</v>
      </c>
      <c r="AS300" s="0" t="n">
        <v>1.725</v>
      </c>
      <c r="AT300" s="0" t="n">
        <v>1.97</v>
      </c>
      <c r="AU300" s="0" t="n">
        <v>2.55</v>
      </c>
      <c r="AV300" s="0" t="n">
        <v>3.865</v>
      </c>
      <c r="AW300" s="192" t="n">
        <f aca="false">IF(AV300&gt;0,AV300,IF(AU300&gt;0,AU300,IF(AT300&gt;0,AT300,IF(AS300&gt;0,AS300,IF(AR300&gt;0,AR300,IF(AQ300&gt;0,AQ300,IF(AP300&gt;0,AP300,IF(AO300&gt;0,AO300,IF(AN300&gt;0,AN300,IF(AM300&gt;0,AM300,IF(AL300&gt;0,AL300,IF(AK300&gt;0,AK300))))))))))))</f>
        <v>3.865</v>
      </c>
      <c r="AX300" s="219" t="n">
        <f aca="false">IF(AW300&gt;0,AW300*10/(BB300),"")</f>
        <v>1.24878836833603</v>
      </c>
      <c r="AZ300" s="220" t="n">
        <v>2</v>
      </c>
      <c r="BA300" s="192" t="n">
        <v>61.9</v>
      </c>
      <c r="BB300" s="192" t="n">
        <f aca="false">BA300/AZ300</f>
        <v>30.95</v>
      </c>
      <c r="BC300" s="0" t="n">
        <f aca="false">0.008*1000</f>
        <v>8</v>
      </c>
      <c r="BD300" s="0" t="n">
        <f aca="false">IF(BC300&gt;0,BC300/AZ300,"")</f>
        <v>4</v>
      </c>
      <c r="BE300" s="192" t="n">
        <v>0.12924071082391</v>
      </c>
      <c r="BL300" s="16" t="s">
        <v>665</v>
      </c>
      <c r="BM300" s="136" t="s">
        <v>665</v>
      </c>
      <c r="BN300" s="221"/>
      <c r="BO300" s="221"/>
      <c r="BP300" s="221"/>
      <c r="BQ300" s="221"/>
      <c r="BR300" s="0" t="str">
        <f aca="false">IF(BQ300&gt;0,BQ300/BN300,"")</f>
        <v/>
      </c>
    </row>
    <row r="301" customFormat="false" ht="16" hidden="false" customHeight="false" outlineLevel="0" collapsed="false">
      <c r="A301" s="16" t="s">
        <v>227</v>
      </c>
      <c r="B301" s="16" t="str">
        <f aca="false">IF(OR(A301=A300,A301=A302),"same",".")</f>
        <v>.</v>
      </c>
      <c r="C301" s="17" t="s">
        <v>227</v>
      </c>
      <c r="D301" s="17" t="n">
        <v>76</v>
      </c>
      <c r="E301" s="16"/>
      <c r="F301" s="16"/>
      <c r="G301" s="17" t="n">
        <v>9</v>
      </c>
      <c r="H301" s="17" t="n">
        <v>7</v>
      </c>
      <c r="I301" s="17" t="n">
        <v>2</v>
      </c>
      <c r="J301" s="17" t="n">
        <v>1</v>
      </c>
      <c r="K301" s="17" t="n">
        <v>4</v>
      </c>
      <c r="L301" s="17" t="n">
        <v>15</v>
      </c>
      <c r="M301" s="143" t="s">
        <v>125</v>
      </c>
      <c r="N301" s="143" t="s">
        <v>131</v>
      </c>
      <c r="O301" s="143" t="s">
        <v>127</v>
      </c>
      <c r="P301" s="143" t="s">
        <v>150</v>
      </c>
      <c r="Q301" s="143" t="s">
        <v>150</v>
      </c>
      <c r="R301" s="144" t="s">
        <v>129</v>
      </c>
      <c r="S301" s="143" t="s">
        <v>94</v>
      </c>
      <c r="T301" s="164"/>
      <c r="U301" s="163"/>
      <c r="V301" s="163"/>
      <c r="W301" s="139"/>
      <c r="X301" s="139"/>
      <c r="Y301" s="139"/>
      <c r="Z301" s="155" t="n">
        <v>43448</v>
      </c>
      <c r="AA301" s="215"/>
      <c r="AB301" s="216"/>
      <c r="AC301" s="216"/>
      <c r="AD301" s="217"/>
      <c r="AE301" s="217"/>
      <c r="AF301" s="218"/>
      <c r="AG301" s="218"/>
      <c r="AH301" s="217"/>
      <c r="AI301" s="16"/>
      <c r="AW301" s="192" t="n">
        <f aca="false">IF(AV301&gt;0,AV301,IF(AU301&gt;0,AU301,IF(AT301&gt;0,AT301,IF(AS301&gt;0,AS301,IF(AR301&gt;0,AR301,IF(AQ301&gt;0,AQ301,IF(AP301&gt;0,AP301,IF(AO301&gt;0,AO301,IF(AN301&gt;0,AN301,IF(AM301&gt;0,AM301,IF(AL301&gt;0,AL301,IF(AK301&gt;0,AK301))))))))))))</f>
        <v>0</v>
      </c>
      <c r="AX301" s="219"/>
      <c r="AZ301" s="220" t="n">
        <v>2</v>
      </c>
      <c r="BA301" s="192" t="n">
        <v>91.6</v>
      </c>
      <c r="BB301" s="192" t="n">
        <f aca="false">BA301/AZ301</f>
        <v>45.8</v>
      </c>
      <c r="BC301" s="0" t="n">
        <v>9.3</v>
      </c>
      <c r="BD301" s="0" t="n">
        <f aca="false">IF(BC301&gt;0,BC301/AZ301,"")</f>
        <v>4.65</v>
      </c>
      <c r="BE301" s="192" t="n">
        <v>0.101528384279476</v>
      </c>
      <c r="BF301" s="192" t="n">
        <v>243.7160375</v>
      </c>
      <c r="BG301" s="192" t="n">
        <v>3.66095</v>
      </c>
      <c r="BH301" s="192" t="n">
        <v>11.50125</v>
      </c>
      <c r="BI301" s="192" t="n">
        <v>0.0746</v>
      </c>
      <c r="BJ301" s="192" t="n">
        <v>0.04325</v>
      </c>
      <c r="BL301" s="16" t="s">
        <v>665</v>
      </c>
      <c r="BM301" s="136" t="s">
        <v>665</v>
      </c>
      <c r="BN301" s="221"/>
      <c r="BO301" s="221"/>
      <c r="BP301" s="221"/>
      <c r="BQ301" s="221"/>
      <c r="BR301" s="0" t="str">
        <f aca="false">IF(BQ301&gt;0,BQ301/BN301,"")</f>
        <v/>
      </c>
    </row>
    <row r="302" customFormat="false" ht="16" hidden="false" customHeight="false" outlineLevel="0" collapsed="false">
      <c r="A302" s="16" t="s">
        <v>240</v>
      </c>
      <c r="B302" s="16" t="str">
        <f aca="false">IF(OR(A302=A301,A302=A303),"same",".")</f>
        <v>.</v>
      </c>
      <c r="C302" s="17" t="s">
        <v>240</v>
      </c>
      <c r="D302" s="17" t="n">
        <v>89</v>
      </c>
      <c r="E302" s="16"/>
      <c r="F302" s="16"/>
      <c r="G302" s="17" t="n">
        <v>10</v>
      </c>
      <c r="H302" s="17" t="n">
        <v>15</v>
      </c>
      <c r="I302" s="17" t="n">
        <v>2</v>
      </c>
      <c r="J302" s="17" t="n">
        <v>1</v>
      </c>
      <c r="K302" s="17" t="n">
        <v>2</v>
      </c>
      <c r="L302" s="17" t="n">
        <v>9</v>
      </c>
      <c r="M302" s="143" t="s">
        <v>125</v>
      </c>
      <c r="N302" s="143" t="s">
        <v>131</v>
      </c>
      <c r="O302" s="143" t="s">
        <v>127</v>
      </c>
      <c r="P302" s="143" t="s">
        <v>150</v>
      </c>
      <c r="Q302" s="143" t="s">
        <v>150</v>
      </c>
      <c r="R302" s="144" t="s">
        <v>129</v>
      </c>
      <c r="S302" s="143" t="s">
        <v>94</v>
      </c>
      <c r="T302" s="164"/>
      <c r="U302" s="163"/>
      <c r="V302" s="163"/>
      <c r="W302" s="139"/>
      <c r="X302" s="139"/>
      <c r="Y302" s="139"/>
      <c r="Z302" s="155" t="n">
        <v>43448</v>
      </c>
      <c r="AA302" s="215"/>
      <c r="AB302" s="216"/>
      <c r="AC302" s="216"/>
      <c r="AD302" s="217"/>
      <c r="AE302" s="217"/>
      <c r="AF302" s="218"/>
      <c r="AG302" s="218"/>
      <c r="AH302" s="217"/>
      <c r="AI302" s="16"/>
      <c r="AW302" s="192" t="n">
        <f aca="false">IF(AV302&gt;0,AV302,IF(AU302&gt;0,AU302,IF(AT302&gt;0,AT302,IF(AS302&gt;0,AS302,IF(AR302&gt;0,AR302,IF(AQ302&gt;0,AQ302,IF(AP302&gt;0,AP302,IF(AO302&gt;0,AO302,IF(AN302&gt;0,AN302,IF(AM302&gt;0,AM302,IF(AL302&gt;0,AL302,IF(AK302&gt;0,AK302))))))))))))</f>
        <v>0</v>
      </c>
      <c r="AX302" s="219"/>
      <c r="AZ302" s="220" t="n">
        <v>2</v>
      </c>
      <c r="BA302" s="192" t="n">
        <v>101.6</v>
      </c>
      <c r="BB302" s="192" t="n">
        <f aca="false">BA302/AZ302</f>
        <v>50.8</v>
      </c>
      <c r="BC302" s="0" t="n">
        <v>12.9</v>
      </c>
      <c r="BD302" s="0" t="n">
        <f aca="false">IF(BC302&gt;0,BC302/AZ302,"")</f>
        <v>6.45</v>
      </c>
      <c r="BE302" s="192" t="n">
        <v>0.126968503937008</v>
      </c>
      <c r="BF302" s="192" t="n">
        <v>321.2496875</v>
      </c>
      <c r="BG302" s="192" t="n">
        <v>4.5208625</v>
      </c>
      <c r="BH302" s="192" t="n">
        <v>14.2027375</v>
      </c>
      <c r="BI302" s="192" t="n">
        <v>0.069575</v>
      </c>
      <c r="BJ302" s="192" t="n">
        <v>0.05025</v>
      </c>
      <c r="BL302" s="16" t="s">
        <v>665</v>
      </c>
      <c r="BM302" s="136" t="s">
        <v>665</v>
      </c>
      <c r="BN302" s="221"/>
      <c r="BO302" s="221"/>
      <c r="BP302" s="221"/>
      <c r="BQ302" s="221"/>
      <c r="BR302" s="0" t="str">
        <f aca="false">IF(BQ302&gt;0,BQ302/BN302,"")</f>
        <v/>
      </c>
    </row>
    <row r="303" customFormat="false" ht="16" hidden="false" customHeight="false" outlineLevel="0" collapsed="false">
      <c r="A303" s="16" t="s">
        <v>243</v>
      </c>
      <c r="B303" s="16" t="str">
        <f aca="false">IF(OR(A303=A302,A303=A304),"same",".")</f>
        <v>.</v>
      </c>
      <c r="C303" s="17" t="s">
        <v>243</v>
      </c>
      <c r="D303" s="17" t="n">
        <v>92</v>
      </c>
      <c r="E303" s="16"/>
      <c r="F303" s="16"/>
      <c r="G303" s="17" t="n">
        <v>11</v>
      </c>
      <c r="H303" s="17" t="n">
        <v>3</v>
      </c>
      <c r="I303" s="17" t="n">
        <v>2</v>
      </c>
      <c r="J303" s="17" t="n">
        <v>1</v>
      </c>
      <c r="K303" s="17" t="n">
        <v>6</v>
      </c>
      <c r="L303" s="17" t="n">
        <v>5</v>
      </c>
      <c r="M303" s="143" t="s">
        <v>125</v>
      </c>
      <c r="N303" s="143" t="s">
        <v>126</v>
      </c>
      <c r="O303" s="143" t="s">
        <v>127</v>
      </c>
      <c r="P303" s="143" t="s">
        <v>150</v>
      </c>
      <c r="Q303" s="143" t="s">
        <v>150</v>
      </c>
      <c r="R303" s="144" t="s">
        <v>129</v>
      </c>
      <c r="S303" s="143" t="s">
        <v>94</v>
      </c>
      <c r="T303" s="164"/>
      <c r="U303" s="163"/>
      <c r="V303" s="163"/>
      <c r="W303" s="139"/>
      <c r="X303" s="139"/>
      <c r="Y303" s="139"/>
      <c r="Z303" s="155" t="n">
        <v>43448</v>
      </c>
      <c r="AA303" s="215"/>
      <c r="AB303" s="216"/>
      <c r="AC303" s="216"/>
      <c r="AD303" s="217"/>
      <c r="AE303" s="217"/>
      <c r="AF303" s="218"/>
      <c r="AG303" s="218"/>
      <c r="AH303" s="217"/>
      <c r="AI303" s="16"/>
      <c r="AW303" s="192" t="n">
        <f aca="false">IF(AV303&gt;0,AV303,IF(AU303&gt;0,AU303,IF(AT303&gt;0,AT303,IF(AS303&gt;0,AS303,IF(AR303&gt;0,AR303,IF(AQ303&gt;0,AQ303,IF(AP303&gt;0,AP303,IF(AO303&gt;0,AO303,IF(AN303&gt;0,AN303,IF(AM303&gt;0,AM303,IF(AL303&gt;0,AL303,IF(AK303&gt;0,AK303))))))))))))</f>
        <v>0</v>
      </c>
      <c r="AX303" s="219"/>
      <c r="AZ303" s="220" t="n">
        <v>2</v>
      </c>
      <c r="BA303" s="192" t="n">
        <v>68.6</v>
      </c>
      <c r="BB303" s="192" t="n">
        <f aca="false">BA303/AZ303</f>
        <v>34.3</v>
      </c>
      <c r="BC303" s="0" t="n">
        <f aca="false">0.011*1000</f>
        <v>11</v>
      </c>
      <c r="BD303" s="0" t="n">
        <f aca="false">IF(BC303&gt;0,BC303/AZ303,"")</f>
        <v>5.5</v>
      </c>
      <c r="BE303" s="192" t="n">
        <v>0.160349854227405</v>
      </c>
      <c r="BL303" s="16" t="s">
        <v>665</v>
      </c>
      <c r="BM303" s="136" t="s">
        <v>665</v>
      </c>
      <c r="BN303" s="221"/>
      <c r="BO303" s="221"/>
      <c r="BP303" s="221"/>
      <c r="BQ303" s="221"/>
      <c r="BR303" s="0" t="str">
        <f aca="false">IF(BQ303&gt;0,BQ303/BN303,"")</f>
        <v/>
      </c>
    </row>
    <row r="304" customFormat="false" ht="16" hidden="false" customHeight="false" outlineLevel="0" collapsed="false">
      <c r="A304" s="16" t="s">
        <v>251</v>
      </c>
      <c r="B304" s="16" t="str">
        <f aca="false">IF(OR(A304=A303,A304=A305),"same",".")</f>
        <v>.</v>
      </c>
      <c r="C304" s="17" t="s">
        <v>251</v>
      </c>
      <c r="D304" s="17" t="n">
        <v>100</v>
      </c>
      <c r="E304" s="16"/>
      <c r="F304" s="16"/>
      <c r="G304" s="17" t="n">
        <v>12</v>
      </c>
      <c r="H304" s="17" t="n">
        <v>1</v>
      </c>
      <c r="I304" s="17" t="n">
        <v>2</v>
      </c>
      <c r="J304" s="17" t="n">
        <v>1</v>
      </c>
      <c r="K304" s="17" t="n">
        <v>6</v>
      </c>
      <c r="L304" s="17" t="n">
        <v>3</v>
      </c>
      <c r="M304" s="143" t="s">
        <v>125</v>
      </c>
      <c r="N304" s="143" t="s">
        <v>131</v>
      </c>
      <c r="O304" s="143" t="s">
        <v>127</v>
      </c>
      <c r="P304" s="143" t="s">
        <v>128</v>
      </c>
      <c r="Q304" s="143" t="s">
        <v>128</v>
      </c>
      <c r="R304" s="144" t="s">
        <v>129</v>
      </c>
      <c r="S304" s="16"/>
      <c r="T304" s="136"/>
      <c r="U304" s="139"/>
      <c r="V304" s="139"/>
      <c r="W304" s="139"/>
      <c r="X304" s="139"/>
      <c r="Y304" s="139"/>
      <c r="Z304" s="155" t="n">
        <v>43448</v>
      </c>
      <c r="AA304" s="215"/>
      <c r="AB304" s="216"/>
      <c r="AC304" s="216"/>
      <c r="AD304" s="217"/>
      <c r="AE304" s="217"/>
      <c r="AF304" s="218"/>
      <c r="AG304" s="218"/>
      <c r="AH304" s="217"/>
      <c r="AI304" s="16"/>
      <c r="AK304" s="0" t="n">
        <v>0.163333333333333</v>
      </c>
      <c r="AL304" s="0" t="n">
        <v>0.185</v>
      </c>
      <c r="AM304" s="0" t="n">
        <v>0.2575</v>
      </c>
      <c r="AN304" s="0" t="n">
        <v>0.4</v>
      </c>
      <c r="AO304" s="0" t="n">
        <v>0.915</v>
      </c>
      <c r="AP304" s="0" t="n">
        <v>1.19</v>
      </c>
      <c r="AQ304" s="0" t="n">
        <v>2</v>
      </c>
      <c r="AR304" s="0" t="n">
        <v>2.335</v>
      </c>
      <c r="AS304" s="0" t="n">
        <v>2.585</v>
      </c>
      <c r="AT304" s="0" t="n">
        <v>3.43</v>
      </c>
      <c r="AU304" s="0" t="n">
        <v>4.365</v>
      </c>
      <c r="AV304" s="0" t="n">
        <v>5.55</v>
      </c>
      <c r="AW304" s="192" t="n">
        <f aca="false">IF(AV304&gt;0,AV304,IF(AU304&gt;0,AU304,IF(AT304&gt;0,AT304,IF(AS304&gt;0,AS304,IF(AR304&gt;0,AR304,IF(AQ304&gt;0,AQ304,IF(AP304&gt;0,AP304,IF(AO304&gt;0,AO304,IF(AN304&gt;0,AN304,IF(AM304&gt;0,AM304,IF(AL304&gt;0,AL304,IF(AK304&gt;0,AK304))))))))))))</f>
        <v>5.55</v>
      </c>
      <c r="AX304" s="219" t="n">
        <f aca="false">IF(AW304&gt;0,AW304*10/(BB304),"")</f>
        <v>1.20652173913043</v>
      </c>
      <c r="AZ304" s="220" t="n">
        <v>2</v>
      </c>
      <c r="BA304" s="192" t="n">
        <v>92</v>
      </c>
      <c r="BB304" s="192" t="n">
        <f aca="false">BA304/AZ304</f>
        <v>46</v>
      </c>
      <c r="BC304" s="0" t="n">
        <v>10.5</v>
      </c>
      <c r="BD304" s="0" t="n">
        <f aca="false">IF(BC304&gt;0,BC304/AZ304,"")</f>
        <v>5.25</v>
      </c>
      <c r="BE304" s="192" t="n">
        <v>0.114130434782609</v>
      </c>
      <c r="BF304" s="192" t="n">
        <v>210.1666875</v>
      </c>
      <c r="BG304" s="192" t="n">
        <v>3.6419625</v>
      </c>
      <c r="BH304" s="192" t="n">
        <v>11.4416</v>
      </c>
      <c r="BI304" s="192" t="n">
        <v>0.0858125</v>
      </c>
      <c r="BJ304" s="192" t="n">
        <v>0.05025</v>
      </c>
      <c r="BL304" s="16" t="s">
        <v>665</v>
      </c>
      <c r="BM304" s="136" t="s">
        <v>665</v>
      </c>
      <c r="BN304" s="221"/>
      <c r="BO304" s="221"/>
      <c r="BP304" s="221"/>
      <c r="BQ304" s="221"/>
      <c r="BR304" s="0" t="str">
        <f aca="false">IF(BQ304&gt;0,BQ304/BN304,"")</f>
        <v/>
      </c>
    </row>
    <row r="305" customFormat="false" ht="16" hidden="false" customHeight="false" outlineLevel="0" collapsed="false">
      <c r="A305" s="16" t="s">
        <v>253</v>
      </c>
      <c r="B305" s="16" t="str">
        <f aca="false">IF(OR(A305=A304,A305=A306),"same",".")</f>
        <v>.</v>
      </c>
      <c r="C305" s="17" t="s">
        <v>253</v>
      </c>
      <c r="D305" s="17" t="n">
        <v>102</v>
      </c>
      <c r="E305" s="16"/>
      <c r="F305" s="16"/>
      <c r="G305" s="17" t="n">
        <v>12</v>
      </c>
      <c r="H305" s="17" t="n">
        <v>5</v>
      </c>
      <c r="I305" s="17" t="n">
        <v>2</v>
      </c>
      <c r="J305" s="17" t="n">
        <v>1</v>
      </c>
      <c r="K305" s="17" t="n">
        <v>5</v>
      </c>
      <c r="L305" s="17" t="n">
        <v>2</v>
      </c>
      <c r="M305" s="143" t="s">
        <v>125</v>
      </c>
      <c r="N305" s="143" t="s">
        <v>126</v>
      </c>
      <c r="O305" s="143" t="s">
        <v>127</v>
      </c>
      <c r="P305" s="143" t="s">
        <v>128</v>
      </c>
      <c r="Q305" s="143" t="s">
        <v>128</v>
      </c>
      <c r="R305" s="144" t="s">
        <v>129</v>
      </c>
      <c r="S305" s="136"/>
      <c r="T305" s="136"/>
      <c r="U305" s="138"/>
      <c r="V305" s="138"/>
      <c r="W305" s="139"/>
      <c r="X305" s="139"/>
      <c r="Y305" s="139"/>
      <c r="Z305" s="248" t="n">
        <v>43448</v>
      </c>
      <c r="AA305" s="232"/>
      <c r="AB305" s="233"/>
      <c r="AC305" s="233"/>
      <c r="AD305" s="217"/>
      <c r="AE305" s="217"/>
      <c r="AF305" s="218"/>
      <c r="AG305" s="235"/>
      <c r="AH305" s="234"/>
      <c r="AI305" s="16"/>
      <c r="AK305" s="0" t="n">
        <v>0.124</v>
      </c>
      <c r="AL305" s="0" t="n">
        <v>0.238571428571429</v>
      </c>
      <c r="AM305" s="0" t="n">
        <v>0.232857142857143</v>
      </c>
      <c r="AN305" s="0" t="n">
        <v>0.36</v>
      </c>
      <c r="AO305" s="0" t="n">
        <v>0.885</v>
      </c>
      <c r="AP305" s="0" t="n">
        <v>0.65</v>
      </c>
      <c r="AQ305" s="0" t="n">
        <v>1.64</v>
      </c>
      <c r="AR305" s="0" t="n">
        <v>1.75</v>
      </c>
      <c r="AS305" s="0" t="n">
        <v>2.195</v>
      </c>
      <c r="AT305" s="0" t="n">
        <v>2.96</v>
      </c>
      <c r="AU305" s="0" t="n">
        <v>4.62</v>
      </c>
      <c r="AV305" s="0" t="n">
        <v>6.425</v>
      </c>
      <c r="AW305" s="192" t="n">
        <f aca="false">IF(AV305&gt;0,AV305,IF(AU305&gt;0,AU305,IF(AT305&gt;0,AT305,IF(AS305&gt;0,AS305,IF(AR305&gt;0,AR305,IF(AQ305&gt;0,AQ305,IF(AP305&gt;0,AP305,IF(AO305&gt;0,AO305,IF(AN305&gt;0,AN305,IF(AM305&gt;0,AM305,IF(AL305&gt;0,AL305,IF(AK305&gt;0,AK305))))))))))))</f>
        <v>6.425</v>
      </c>
      <c r="AX305" s="219" t="n">
        <f aca="false">IF(AW305&gt;0,AW305*10/(BB305),"")</f>
        <v>2.0429252782194</v>
      </c>
      <c r="AZ305" s="220" t="n">
        <v>2</v>
      </c>
      <c r="BA305" s="192" t="n">
        <v>62.9</v>
      </c>
      <c r="BB305" s="192" t="n">
        <f aca="false">BA305/AZ305</f>
        <v>31.45</v>
      </c>
      <c r="BC305" s="0" t="n">
        <v>12.1</v>
      </c>
      <c r="BD305" s="0" t="n">
        <f aca="false">IF(BC305&gt;0,BC305/AZ305,"")</f>
        <v>6.05</v>
      </c>
      <c r="BE305" s="192" t="n">
        <v>0.192368839427663</v>
      </c>
      <c r="BF305" s="192" t="n">
        <v>296.6617875</v>
      </c>
      <c r="BG305" s="192" t="n">
        <v>4.9182875</v>
      </c>
      <c r="BH305" s="192" t="n">
        <v>15.451225</v>
      </c>
      <c r="BI305" s="192" t="n">
        <v>0.0822125</v>
      </c>
      <c r="BJ305" s="192" t="n">
        <v>0.06425</v>
      </c>
      <c r="BL305" s="16" t="s">
        <v>665</v>
      </c>
      <c r="BM305" s="136" t="s">
        <v>665</v>
      </c>
      <c r="BN305" s="221"/>
      <c r="BO305" s="221"/>
      <c r="BP305" s="221"/>
      <c r="BQ305" s="221"/>
      <c r="BR305" s="0" t="str">
        <f aca="false">IF(BQ305&gt;0,BQ305/BN305,"")</f>
        <v/>
      </c>
    </row>
    <row r="306" customFormat="false" ht="16" hidden="false" customHeight="false" outlineLevel="0" collapsed="false">
      <c r="A306" s="16" t="s">
        <v>254</v>
      </c>
      <c r="B306" s="16" t="str">
        <f aca="false">IF(OR(A306=A305,A306=A307),"same",".")</f>
        <v>.</v>
      </c>
      <c r="C306" s="17" t="s">
        <v>254</v>
      </c>
      <c r="D306" s="17" t="n">
        <v>103</v>
      </c>
      <c r="E306" s="16"/>
      <c r="F306" s="16"/>
      <c r="G306" s="17" t="n">
        <v>12</v>
      </c>
      <c r="H306" s="17" t="n">
        <v>7</v>
      </c>
      <c r="I306" s="17" t="n">
        <v>2</v>
      </c>
      <c r="J306" s="17" t="n">
        <v>1</v>
      </c>
      <c r="K306" s="17" t="n">
        <v>4</v>
      </c>
      <c r="L306" s="17" t="n">
        <v>3</v>
      </c>
      <c r="M306" s="143" t="s">
        <v>125</v>
      </c>
      <c r="N306" s="143" t="s">
        <v>126</v>
      </c>
      <c r="O306" s="143" t="s">
        <v>127</v>
      </c>
      <c r="P306" s="143" t="s">
        <v>128</v>
      </c>
      <c r="Q306" s="143" t="s">
        <v>128</v>
      </c>
      <c r="R306" s="144" t="s">
        <v>129</v>
      </c>
      <c r="S306" s="136"/>
      <c r="T306" s="136"/>
      <c r="U306" s="138"/>
      <c r="V306" s="138"/>
      <c r="W306" s="139"/>
      <c r="X306" s="139"/>
      <c r="Y306" s="139"/>
      <c r="Z306" s="155" t="n">
        <v>43448</v>
      </c>
      <c r="AA306" s="215"/>
      <c r="AB306" s="216"/>
      <c r="AC306" s="216"/>
      <c r="AD306" s="217"/>
      <c r="AE306" s="217"/>
      <c r="AF306" s="218"/>
      <c r="AG306" s="218"/>
      <c r="AH306" s="217"/>
      <c r="AI306" s="16"/>
      <c r="AK306" s="0" t="n">
        <v>0.085</v>
      </c>
      <c r="AL306" s="0" t="n">
        <v>0.2125</v>
      </c>
      <c r="AM306" s="0" t="n">
        <v>0.2</v>
      </c>
      <c r="AN306" s="0" t="n">
        <v>0.496666667</v>
      </c>
      <c r="AO306" s="0" t="n">
        <v>0.735</v>
      </c>
      <c r="AP306" s="0" t="n">
        <v>0.98</v>
      </c>
      <c r="AQ306" s="0" t="n">
        <v>1.045</v>
      </c>
      <c r="AR306" s="0" t="n">
        <v>1.4</v>
      </c>
      <c r="AS306" s="0" t="n">
        <v>1.96</v>
      </c>
      <c r="AT306" s="0" t="n">
        <v>2.51</v>
      </c>
      <c r="AU306" s="0" t="n">
        <v>3.7</v>
      </c>
      <c r="AV306" s="0" t="n">
        <v>4.33</v>
      </c>
      <c r="AW306" s="192" t="n">
        <f aca="false">IF(AV306&gt;0,AV306,IF(AU306&gt;0,AU306,IF(AT306&gt;0,AT306,IF(AS306&gt;0,AS306,IF(AR306&gt;0,AR306,IF(AQ306&gt;0,AQ306,IF(AP306&gt;0,AP306,IF(AO306&gt;0,AO306,IF(AN306&gt;0,AN306,IF(AM306&gt;0,AM306,IF(AL306&gt;0,AL306,IF(AK306&gt;0,AK306))))))))))))</f>
        <v>4.33</v>
      </c>
      <c r="AX306" s="219" t="n">
        <f aca="false">IF(AW306&gt;0,AW306*10/(BB306),"")</f>
        <v>1.37678855325914</v>
      </c>
      <c r="AZ306" s="220" t="n">
        <v>2</v>
      </c>
      <c r="BA306" s="192" t="n">
        <v>62.9</v>
      </c>
      <c r="BB306" s="192" t="n">
        <f aca="false">BA306/AZ306</f>
        <v>31.45</v>
      </c>
      <c r="BC306" s="0" t="n">
        <v>9.4</v>
      </c>
      <c r="BD306" s="0" t="n">
        <f aca="false">IF(BC306&gt;0,BC306/AZ306,"")</f>
        <v>4.7</v>
      </c>
      <c r="BE306" s="192" t="n">
        <v>0.149443561208267</v>
      </c>
      <c r="BF306" s="192" t="n">
        <v>181.129725</v>
      </c>
      <c r="BG306" s="192" t="n">
        <v>2.9292</v>
      </c>
      <c r="BH306" s="192" t="n">
        <v>9.2023875</v>
      </c>
      <c r="BI306" s="192" t="n">
        <v>0.080375</v>
      </c>
      <c r="BJ306" s="192" t="n">
        <v>0.037375</v>
      </c>
      <c r="BL306" s="16" t="s">
        <v>665</v>
      </c>
      <c r="BM306" s="136" t="s">
        <v>665</v>
      </c>
      <c r="BN306" s="221"/>
      <c r="BO306" s="221"/>
      <c r="BP306" s="221"/>
      <c r="BQ306" s="221"/>
      <c r="BR306" s="0" t="str">
        <f aca="false">IF(BQ306&gt;0,BQ306/BN306,"")</f>
        <v/>
      </c>
    </row>
    <row r="307" customFormat="false" ht="16" hidden="false" customHeight="false" outlineLevel="0" collapsed="false">
      <c r="A307" s="16" t="s">
        <v>277</v>
      </c>
      <c r="B307" s="16" t="str">
        <f aca="false">IF(OR(A307=A306,A307=A308),"same",".")</f>
        <v>.</v>
      </c>
      <c r="C307" s="17" t="s">
        <v>277</v>
      </c>
      <c r="D307" s="17" t="n">
        <v>124</v>
      </c>
      <c r="E307" s="16"/>
      <c r="F307" s="16"/>
      <c r="G307" s="17" t="n">
        <v>14</v>
      </c>
      <c r="H307" s="17" t="n">
        <v>13</v>
      </c>
      <c r="I307" s="17" t="n">
        <v>2</v>
      </c>
      <c r="J307" s="17" t="n">
        <v>1</v>
      </c>
      <c r="K307" s="17" t="n">
        <v>12</v>
      </c>
      <c r="L307" s="17" t="n">
        <v>5</v>
      </c>
      <c r="M307" s="143" t="s">
        <v>125</v>
      </c>
      <c r="N307" s="143" t="s">
        <v>126</v>
      </c>
      <c r="O307" s="143" t="s">
        <v>127</v>
      </c>
      <c r="P307" s="143" t="s">
        <v>150</v>
      </c>
      <c r="Q307" s="143" t="s">
        <v>150</v>
      </c>
      <c r="R307" s="144" t="s">
        <v>129</v>
      </c>
      <c r="S307" s="143" t="s">
        <v>94</v>
      </c>
      <c r="T307" s="164"/>
      <c r="U307" s="163"/>
      <c r="V307" s="163"/>
      <c r="W307" s="139"/>
      <c r="X307" s="139"/>
      <c r="Y307" s="139"/>
      <c r="Z307" s="155" t="n">
        <v>43448</v>
      </c>
      <c r="AA307" s="215"/>
      <c r="AB307" s="216"/>
      <c r="AC307" s="216"/>
      <c r="AD307" s="217"/>
      <c r="AE307" s="217"/>
      <c r="AF307" s="218"/>
      <c r="AG307" s="218"/>
      <c r="AH307" s="217"/>
      <c r="AI307" s="16"/>
      <c r="AW307" s="192" t="n">
        <f aca="false">IF(AV307&gt;0,AV307,IF(AU307&gt;0,AU307,IF(AT307&gt;0,AT307,IF(AS307&gt;0,AS307,IF(AR307&gt;0,AR307,IF(AQ307&gt;0,AQ307,IF(AP307&gt;0,AP307,IF(AO307&gt;0,AO307,IF(AN307&gt;0,AN307,IF(AM307&gt;0,AM307,IF(AL307&gt;0,AL307,IF(AK307&gt;0,AK307))))))))))))</f>
        <v>0</v>
      </c>
      <c r="AX307" s="219"/>
      <c r="AZ307" s="220" t="n">
        <v>2</v>
      </c>
      <c r="BA307" s="192" t="n">
        <v>73.3</v>
      </c>
      <c r="BB307" s="192" t="n">
        <f aca="false">BA307/AZ307</f>
        <v>36.65</v>
      </c>
      <c r="BC307" s="0" t="n">
        <v>7.6</v>
      </c>
      <c r="BD307" s="0" t="n">
        <f aca="false">IF(BC307&gt;0,BC307/AZ307,"")</f>
        <v>3.8</v>
      </c>
      <c r="BE307" s="192" t="n">
        <v>0.103683492496589</v>
      </c>
      <c r="BF307" s="192" t="n">
        <v>108.789225</v>
      </c>
      <c r="BG307" s="192" t="n">
        <v>1.6327</v>
      </c>
      <c r="BH307" s="192" t="n">
        <v>5.129275</v>
      </c>
      <c r="BI307" s="192" t="n">
        <v>0.075725</v>
      </c>
      <c r="BJ307" s="192" t="n">
        <v>0.01925</v>
      </c>
      <c r="BL307" s="16" t="s">
        <v>665</v>
      </c>
      <c r="BM307" s="136" t="s">
        <v>665</v>
      </c>
      <c r="BN307" s="221"/>
      <c r="BO307" s="221"/>
      <c r="BP307" s="221"/>
      <c r="BQ307" s="221"/>
      <c r="BR307" s="0" t="str">
        <f aca="false">IF(BQ307&gt;0,BQ307/BN307,"")</f>
        <v/>
      </c>
    </row>
    <row r="308" customFormat="false" ht="16" hidden="false" customHeight="false" outlineLevel="0" collapsed="false">
      <c r="A308" s="16" t="s">
        <v>282</v>
      </c>
      <c r="B308" s="16" t="str">
        <f aca="false">IF(OR(A308=A307,A308=A309),"same",".")</f>
        <v>.</v>
      </c>
      <c r="C308" s="17" t="s">
        <v>282</v>
      </c>
      <c r="D308" s="17" t="n">
        <v>129</v>
      </c>
      <c r="E308" s="16"/>
      <c r="F308" s="16"/>
      <c r="G308" s="17" t="n">
        <v>15</v>
      </c>
      <c r="H308" s="17" t="n">
        <v>5</v>
      </c>
      <c r="I308" s="17" t="n">
        <v>2</v>
      </c>
      <c r="J308" s="17" t="n">
        <v>1</v>
      </c>
      <c r="K308" s="17" t="n">
        <v>9</v>
      </c>
      <c r="L308" s="17" t="n">
        <v>10</v>
      </c>
      <c r="M308" s="162" t="s">
        <v>125</v>
      </c>
      <c r="N308" s="162" t="s">
        <v>131</v>
      </c>
      <c r="O308" s="162" t="s">
        <v>127</v>
      </c>
      <c r="P308" s="162" t="s">
        <v>167</v>
      </c>
      <c r="Q308" s="162" t="s">
        <v>167</v>
      </c>
      <c r="R308" s="169" t="s">
        <v>129</v>
      </c>
      <c r="S308" s="136"/>
      <c r="T308" s="136"/>
      <c r="U308" s="138"/>
      <c r="V308" s="138"/>
      <c r="W308" s="139"/>
      <c r="X308" s="139"/>
      <c r="Y308" s="139"/>
      <c r="Z308" s="248" t="n">
        <v>43448</v>
      </c>
      <c r="AA308" s="232"/>
      <c r="AB308" s="233"/>
      <c r="AC308" s="233"/>
      <c r="AD308" s="217"/>
      <c r="AE308" s="217"/>
      <c r="AF308" s="218"/>
      <c r="AG308" s="218"/>
      <c r="AH308" s="217"/>
      <c r="AI308" s="16"/>
      <c r="AK308" s="0" t="n">
        <v>0.153333333333333</v>
      </c>
      <c r="AL308" s="0" t="n">
        <v>0.262</v>
      </c>
      <c r="AM308" s="0" t="n">
        <v>0.225</v>
      </c>
      <c r="AN308" s="0" t="n">
        <v>0.694285714</v>
      </c>
      <c r="AO308" s="0" t="n">
        <v>1.28</v>
      </c>
      <c r="AP308" s="0" t="n">
        <v>1.675</v>
      </c>
      <c r="AQ308" s="0" t="n">
        <v>2.465</v>
      </c>
      <c r="AR308" s="0" t="n">
        <v>3.21</v>
      </c>
      <c r="AS308" s="0" t="n">
        <v>3.825</v>
      </c>
      <c r="AT308" s="0" t="n">
        <v>5.165</v>
      </c>
      <c r="AU308" s="0" t="n">
        <v>7.215</v>
      </c>
      <c r="AV308" s="0" t="n">
        <v>10.445</v>
      </c>
      <c r="AW308" s="192" t="n">
        <f aca="false">IF(AV308&gt;0,AV308,IF(AU308&gt;0,AU308,IF(AT308&gt;0,AT308,IF(AS308&gt;0,AS308,IF(AR308&gt;0,AR308,IF(AQ308&gt;0,AQ308,IF(AP308&gt;0,AP308,IF(AO308&gt;0,AO308,IF(AN308&gt;0,AN308,IF(AM308&gt;0,AM308,IF(AL308&gt;0,AL308,IF(AK308&gt;0,AK308))))))))))))</f>
        <v>10.445</v>
      </c>
      <c r="AX308" s="219" t="n">
        <f aca="false">IF(AW308&gt;0,AW308*10/(BB308),"")</f>
        <v>1.83406496927129</v>
      </c>
      <c r="AZ308" s="220" t="n">
        <v>2</v>
      </c>
      <c r="BA308" s="192" t="n">
        <v>113.9</v>
      </c>
      <c r="BB308" s="192" t="n">
        <f aca="false">BA308/AZ308</f>
        <v>56.95</v>
      </c>
      <c r="BC308" s="131" t="n">
        <v>16</v>
      </c>
      <c r="BD308" s="131" t="n">
        <f aca="false">IF(BC308&gt;0,BC308/AZ308,"")</f>
        <v>8</v>
      </c>
      <c r="BE308" s="236" t="n">
        <v>0.140474100087796</v>
      </c>
      <c r="BF308" s="192" t="n">
        <v>275.0315</v>
      </c>
      <c r="BG308" s="192" t="n">
        <v>4.832325</v>
      </c>
      <c r="BH308" s="192" t="n">
        <v>15.181175</v>
      </c>
      <c r="BI308" s="192" t="n">
        <v>0.0871125</v>
      </c>
      <c r="BJ308" s="192" t="n">
        <v>0.067</v>
      </c>
      <c r="BK308" s="236"/>
      <c r="BL308" s="136" t="s">
        <v>665</v>
      </c>
      <c r="BM308" s="257" t="s">
        <v>665</v>
      </c>
      <c r="BN308" s="258"/>
      <c r="BO308" s="258"/>
      <c r="BP308" s="258"/>
      <c r="BQ308" s="258"/>
      <c r="BR308" s="131" t="str">
        <f aca="false">IF(BQ308&gt;0,BQ308/BN308,"")</f>
        <v/>
      </c>
    </row>
    <row r="309" customFormat="false" ht="16" hidden="false" customHeight="false" outlineLevel="0" collapsed="false">
      <c r="A309" s="16" t="s">
        <v>284</v>
      </c>
      <c r="B309" s="16" t="str">
        <f aca="false">IF(OR(A309=A308,A309=A310),"same",".")</f>
        <v>.</v>
      </c>
      <c r="C309" s="17" t="s">
        <v>284</v>
      </c>
      <c r="D309" s="17" t="n">
        <v>131</v>
      </c>
      <c r="E309" s="16"/>
      <c r="F309" s="16"/>
      <c r="G309" s="17" t="n">
        <v>15</v>
      </c>
      <c r="H309" s="17" t="n">
        <v>9</v>
      </c>
      <c r="I309" s="17" t="n">
        <v>2</v>
      </c>
      <c r="J309" s="17" t="n">
        <v>1</v>
      </c>
      <c r="K309" s="17" t="n">
        <v>10</v>
      </c>
      <c r="L309" s="17" t="n">
        <v>11</v>
      </c>
      <c r="M309" s="143" t="s">
        <v>125</v>
      </c>
      <c r="N309" s="143" t="s">
        <v>131</v>
      </c>
      <c r="O309" s="143" t="s">
        <v>127</v>
      </c>
      <c r="P309" s="143" t="s">
        <v>150</v>
      </c>
      <c r="Q309" s="143" t="s">
        <v>150</v>
      </c>
      <c r="R309" s="144" t="s">
        <v>129</v>
      </c>
      <c r="S309" s="143" t="s">
        <v>94</v>
      </c>
      <c r="T309" s="164"/>
      <c r="U309" s="163"/>
      <c r="V309" s="163"/>
      <c r="W309" s="139"/>
      <c r="X309" s="139"/>
      <c r="Y309" s="139"/>
      <c r="Z309" s="155" t="n">
        <v>43448</v>
      </c>
      <c r="AA309" s="215"/>
      <c r="AB309" s="216"/>
      <c r="AC309" s="216"/>
      <c r="AD309" s="217"/>
      <c r="AE309" s="217"/>
      <c r="AF309" s="218"/>
      <c r="AG309" s="218"/>
      <c r="AH309" s="217"/>
      <c r="AI309" s="16"/>
      <c r="AW309" s="192" t="n">
        <f aca="false">IF(AV309&gt;0,AV309,IF(AU309&gt;0,AU309,IF(AT309&gt;0,AT309,IF(AS309&gt;0,AS309,IF(AR309&gt;0,AR309,IF(AQ309&gt;0,AQ309,IF(AP309&gt;0,AP309,IF(AO309&gt;0,AO309,IF(AN309&gt;0,AN309,IF(AM309&gt;0,AM309,IF(AL309&gt;0,AL309,IF(AK309&gt;0,AK309))))))))))))</f>
        <v>0</v>
      </c>
      <c r="AX309" s="219"/>
      <c r="AZ309" s="220" t="n">
        <v>2</v>
      </c>
      <c r="BA309" s="192" t="n">
        <v>96.9</v>
      </c>
      <c r="BB309" s="192" t="n">
        <f aca="false">BA309/AZ309</f>
        <v>48.45</v>
      </c>
      <c r="BC309" s="0" t="n">
        <v>11.6</v>
      </c>
      <c r="BD309" s="0" t="n">
        <f aca="false">IF(BC309&gt;0,BC309/AZ309,"")</f>
        <v>5.8</v>
      </c>
      <c r="BE309" s="192" t="n">
        <v>0.119711042311661</v>
      </c>
      <c r="BF309" s="192" t="n">
        <v>261.4055625</v>
      </c>
      <c r="BG309" s="192" t="n">
        <v>4.16105</v>
      </c>
      <c r="BH309" s="192" t="n">
        <v>13.07235</v>
      </c>
      <c r="BI309" s="192" t="n">
        <v>0.079275</v>
      </c>
      <c r="BJ309" s="192" t="n">
        <v>0.052</v>
      </c>
      <c r="BL309" s="16" t="s">
        <v>665</v>
      </c>
      <c r="BM309" s="136" t="s">
        <v>665</v>
      </c>
      <c r="BN309" s="221"/>
      <c r="BO309" s="221"/>
      <c r="BP309" s="221"/>
      <c r="BQ309" s="221"/>
      <c r="BR309" s="0" t="str">
        <f aca="false">IF(BQ309&gt;0,BQ309/BN309,"")</f>
        <v/>
      </c>
    </row>
    <row r="310" customFormat="false" ht="16" hidden="false" customHeight="false" outlineLevel="0" collapsed="false">
      <c r="A310" s="16" t="s">
        <v>285</v>
      </c>
      <c r="B310" s="16" t="str">
        <f aca="false">IF(OR(A310=A309,A310=A311),"same",".")</f>
        <v>.</v>
      </c>
      <c r="C310" s="17" t="s">
        <v>285</v>
      </c>
      <c r="D310" s="17" t="n">
        <v>132</v>
      </c>
      <c r="E310" s="16"/>
      <c r="F310" s="16"/>
      <c r="G310" s="17" t="n">
        <v>15</v>
      </c>
      <c r="H310" s="17" t="n">
        <v>11</v>
      </c>
      <c r="I310" s="17" t="n">
        <v>2</v>
      </c>
      <c r="J310" s="17" t="n">
        <v>1</v>
      </c>
      <c r="K310" s="17" t="n">
        <v>11</v>
      </c>
      <c r="L310" s="17" t="n">
        <v>10</v>
      </c>
      <c r="M310" s="143" t="s">
        <v>125</v>
      </c>
      <c r="N310" s="143" t="s">
        <v>131</v>
      </c>
      <c r="O310" s="143" t="s">
        <v>127</v>
      </c>
      <c r="P310" s="143" t="s">
        <v>128</v>
      </c>
      <c r="Q310" s="143" t="s">
        <v>128</v>
      </c>
      <c r="R310" s="144" t="s">
        <v>129</v>
      </c>
      <c r="S310" s="16"/>
      <c r="T310" s="136"/>
      <c r="U310" s="138"/>
      <c r="V310" s="138"/>
      <c r="W310" s="139"/>
      <c r="X310" s="139"/>
      <c r="Y310" s="139"/>
      <c r="Z310" s="155" t="n">
        <v>43448</v>
      </c>
      <c r="AA310" s="215"/>
      <c r="AB310" s="216"/>
      <c r="AC310" s="216"/>
      <c r="AD310" s="217"/>
      <c r="AE310" s="217"/>
      <c r="AF310" s="218"/>
      <c r="AG310" s="218"/>
      <c r="AH310" s="217"/>
      <c r="AI310" s="16"/>
      <c r="AK310" s="0" t="n">
        <v>0.05</v>
      </c>
      <c r="AL310" s="0" t="n">
        <v>0.178571428571429</v>
      </c>
      <c r="AM310" s="0" t="n">
        <v>0.122</v>
      </c>
      <c r="AN310" s="0" t="n">
        <v>0.385454545</v>
      </c>
      <c r="AO310" s="0" t="n">
        <v>0.66</v>
      </c>
      <c r="AP310" s="0" t="n">
        <v>0.865</v>
      </c>
      <c r="AQ310" s="0" t="n">
        <v>1.22</v>
      </c>
      <c r="AR310" s="0" t="n">
        <v>1.71</v>
      </c>
      <c r="AS310" s="0" t="n">
        <v>1.945</v>
      </c>
      <c r="AT310" s="0" t="n">
        <v>2.225</v>
      </c>
      <c r="AU310" s="0" t="n">
        <v>3.52</v>
      </c>
      <c r="AV310" s="0" t="n">
        <v>6.15</v>
      </c>
      <c r="AW310" s="192" t="n">
        <f aca="false">IF(AV310&gt;0,AV310,IF(AU310&gt;0,AU310,IF(AT310&gt;0,AT310,IF(AS310&gt;0,AS310,IF(AR310&gt;0,AR310,IF(AQ310&gt;0,AQ310,IF(AP310&gt;0,AP310,IF(AO310&gt;0,AO310,IF(AN310&gt;0,AN310,IF(AM310&gt;0,AM310,IF(AL310&gt;0,AL310,IF(AK310&gt;0,AK310))))))))))))</f>
        <v>6.15</v>
      </c>
      <c r="AX310" s="219" t="n">
        <f aca="false">IF(AW310&gt;0,AW310*10/(BB310),"")</f>
        <v>1.94312796208531</v>
      </c>
      <c r="AZ310" s="220" t="n">
        <v>2</v>
      </c>
      <c r="BA310" s="192" t="n">
        <v>63.3</v>
      </c>
      <c r="BB310" s="192" t="n">
        <f aca="false">BA310/AZ310</f>
        <v>31.65</v>
      </c>
      <c r="BC310" s="0" t="n">
        <v>5.7</v>
      </c>
      <c r="BD310" s="0" t="n">
        <f aca="false">IF(BC310&gt;0,BC310/AZ310,"")</f>
        <v>2.85</v>
      </c>
      <c r="BE310" s="192" t="n">
        <v>0.0900473933649289</v>
      </c>
      <c r="BF310" s="192" t="n">
        <v>148.1340125</v>
      </c>
      <c r="BG310" s="192" t="n">
        <v>2.0977625</v>
      </c>
      <c r="BH310" s="192" t="n">
        <v>6.5902875</v>
      </c>
      <c r="BI310" s="192" t="n">
        <v>0.07045</v>
      </c>
      <c r="BJ310" s="192" t="n">
        <v>0.023375</v>
      </c>
      <c r="BL310" s="16" t="s">
        <v>665</v>
      </c>
      <c r="BM310" s="136" t="s">
        <v>665</v>
      </c>
      <c r="BN310" s="221"/>
      <c r="BO310" s="221"/>
      <c r="BP310" s="221"/>
      <c r="BQ310" s="221"/>
      <c r="BR310" s="0" t="str">
        <f aca="false">IF(BQ310&gt;0,BQ310/BN310,"")</f>
        <v/>
      </c>
    </row>
    <row r="311" customFormat="false" ht="16" hidden="false" customHeight="false" outlineLevel="0" collapsed="false">
      <c r="A311" s="16" t="s">
        <v>286</v>
      </c>
      <c r="B311" s="16" t="str">
        <f aca="false">IF(OR(A311=A310,A311=A312),"same",".")</f>
        <v>.</v>
      </c>
      <c r="C311" s="17" t="s">
        <v>286</v>
      </c>
      <c r="D311" s="17" t="n">
        <v>133</v>
      </c>
      <c r="E311" s="16"/>
      <c r="F311" s="16"/>
      <c r="G311" s="17" t="n">
        <v>15</v>
      </c>
      <c r="H311" s="17" t="n">
        <v>13</v>
      </c>
      <c r="I311" s="17" t="n">
        <v>2</v>
      </c>
      <c r="J311" s="17" t="n">
        <v>1</v>
      </c>
      <c r="K311" s="17" t="n">
        <v>12</v>
      </c>
      <c r="L311" s="17" t="n">
        <v>9</v>
      </c>
      <c r="M311" s="143" t="s">
        <v>125</v>
      </c>
      <c r="N311" s="143" t="s">
        <v>131</v>
      </c>
      <c r="O311" s="143" t="s">
        <v>127</v>
      </c>
      <c r="P311" s="143" t="s">
        <v>128</v>
      </c>
      <c r="Q311" s="143" t="s">
        <v>128</v>
      </c>
      <c r="R311" s="144" t="s">
        <v>129</v>
      </c>
      <c r="S311" s="16"/>
      <c r="T311" s="136"/>
      <c r="U311" s="139"/>
      <c r="V311" s="139"/>
      <c r="W311" s="139"/>
      <c r="X311" s="139"/>
      <c r="Y311" s="139"/>
      <c r="Z311" s="155" t="n">
        <v>43448</v>
      </c>
      <c r="AA311" s="215"/>
      <c r="AB311" s="216"/>
      <c r="AC311" s="216"/>
      <c r="AD311" s="217"/>
      <c r="AE311" s="217"/>
      <c r="AF311" s="218"/>
      <c r="AG311" s="218"/>
      <c r="AH311" s="217"/>
      <c r="AI311" s="16"/>
      <c r="AK311" s="0" t="n">
        <v>0.0775</v>
      </c>
      <c r="AL311" s="0" t="n">
        <v>0.356666666666667</v>
      </c>
      <c r="AM311" s="0" t="n">
        <v>0.305</v>
      </c>
      <c r="AN311" s="0" t="n">
        <v>0.715</v>
      </c>
      <c r="AO311" s="0" t="n">
        <v>1.54</v>
      </c>
      <c r="AP311" s="0" t="n">
        <v>2.02</v>
      </c>
      <c r="AQ311" s="0" t="n">
        <v>2.695</v>
      </c>
      <c r="AR311" s="0" t="n">
        <v>3.185</v>
      </c>
      <c r="AS311" s="0" t="n">
        <v>4.335</v>
      </c>
      <c r="AT311" s="0" t="n">
        <v>3.965</v>
      </c>
      <c r="AU311" s="0" t="n">
        <v>5.905</v>
      </c>
      <c r="AV311" s="0" t="n">
        <v>8.25</v>
      </c>
      <c r="AW311" s="192" t="n">
        <f aca="false">IF(AV311&gt;0,AV311,IF(AU311&gt;0,AU311,IF(AT311&gt;0,AT311,IF(AS311&gt;0,AS311,IF(AR311&gt;0,AR311,IF(AQ311&gt;0,AQ311,IF(AP311&gt;0,AP311,IF(AO311&gt;0,AO311,IF(AN311&gt;0,AN311,IF(AM311&gt;0,AM311,IF(AL311&gt;0,AL311,IF(AK311&gt;0,AK311))))))))))))</f>
        <v>8.25</v>
      </c>
      <c r="AX311" s="219" t="n">
        <f aca="false">IF(AW311&gt;0,AW311*10/(BB311),"")</f>
        <v>1.48916967509025</v>
      </c>
      <c r="AZ311" s="220" t="n">
        <v>2</v>
      </c>
      <c r="BA311" s="192" t="n">
        <v>110.8</v>
      </c>
      <c r="BB311" s="192" t="n">
        <f aca="false">BA311/AZ311</f>
        <v>55.4</v>
      </c>
      <c r="BC311" s="0" t="n">
        <v>9.5</v>
      </c>
      <c r="BD311" s="0" t="n">
        <f aca="false">IF(BC311&gt;0,BC311/AZ311,"")</f>
        <v>4.75</v>
      </c>
      <c r="BE311" s="192" t="n">
        <v>0.0857400722021661</v>
      </c>
      <c r="BF311" s="192" t="n">
        <v>187.972875</v>
      </c>
      <c r="BG311" s="192" t="n">
        <v>3.1339</v>
      </c>
      <c r="BH311" s="192" t="n">
        <v>9.8454125</v>
      </c>
      <c r="BI311" s="192" t="n">
        <v>0.08265</v>
      </c>
      <c r="BJ311" s="192" t="n">
        <v>0.04125</v>
      </c>
      <c r="BL311" s="16" t="s">
        <v>665</v>
      </c>
      <c r="BM311" s="136" t="s">
        <v>665</v>
      </c>
      <c r="BN311" s="221"/>
      <c r="BO311" s="221"/>
      <c r="BP311" s="221"/>
      <c r="BQ311" s="221"/>
      <c r="BR311" s="0" t="str">
        <f aca="false">IF(BQ311&gt;0,BQ311/BN311,"")</f>
        <v/>
      </c>
    </row>
    <row r="312" customFormat="false" ht="16" hidden="false" customHeight="false" outlineLevel="0" collapsed="false">
      <c r="A312" s="16" t="s">
        <v>293</v>
      </c>
      <c r="B312" s="16" t="str">
        <f aca="false">IF(OR(A312=A311,A312=A313),"same",".")</f>
        <v>.</v>
      </c>
      <c r="C312" s="17" t="s">
        <v>293</v>
      </c>
      <c r="D312" s="17" t="n">
        <v>140</v>
      </c>
      <c r="E312" s="16"/>
      <c r="F312" s="16"/>
      <c r="G312" s="17" t="n">
        <v>16</v>
      </c>
      <c r="H312" s="17" t="n">
        <v>9</v>
      </c>
      <c r="I312" s="17" t="n">
        <v>2</v>
      </c>
      <c r="J312" s="17" t="n">
        <v>1</v>
      </c>
      <c r="K312" s="17" t="n">
        <v>10</v>
      </c>
      <c r="L312" s="17" t="n">
        <v>15</v>
      </c>
      <c r="M312" s="143" t="s">
        <v>125</v>
      </c>
      <c r="N312" s="143" t="s">
        <v>126</v>
      </c>
      <c r="O312" s="143" t="s">
        <v>127</v>
      </c>
      <c r="P312" s="143" t="s">
        <v>150</v>
      </c>
      <c r="Q312" s="143" t="s">
        <v>150</v>
      </c>
      <c r="R312" s="144" t="s">
        <v>129</v>
      </c>
      <c r="S312" s="143" t="s">
        <v>94</v>
      </c>
      <c r="T312" s="164"/>
      <c r="U312" s="163"/>
      <c r="V312" s="163"/>
      <c r="W312" s="139"/>
      <c r="X312" s="139"/>
      <c r="Y312" s="139"/>
      <c r="Z312" s="155" t="n">
        <v>43448</v>
      </c>
      <c r="AA312" s="215"/>
      <c r="AB312" s="216"/>
      <c r="AC312" s="216"/>
      <c r="AD312" s="217"/>
      <c r="AE312" s="217"/>
      <c r="AF312" s="218"/>
      <c r="AG312" s="218"/>
      <c r="AH312" s="217"/>
      <c r="AI312" s="16"/>
      <c r="AW312" s="192" t="n">
        <f aca="false">IF(AV312&gt;0,AV312,IF(AU312&gt;0,AU312,IF(AT312&gt;0,AT312,IF(AS312&gt;0,AS312,IF(AR312&gt;0,AR312,IF(AQ312&gt;0,AQ312,IF(AP312&gt;0,AP312,IF(AO312&gt;0,AO312,IF(AN312&gt;0,AN312,IF(AM312&gt;0,AM312,IF(AL312&gt;0,AL312,IF(AK312&gt;0,AK312))))))))))))</f>
        <v>0</v>
      </c>
      <c r="AX312" s="219"/>
      <c r="AZ312" s="220" t="n">
        <v>2</v>
      </c>
      <c r="BA312" s="192" t="n">
        <v>62.6</v>
      </c>
      <c r="BB312" s="192" t="n">
        <f aca="false">BA312/AZ312</f>
        <v>31.3</v>
      </c>
      <c r="BC312" s="0" t="n">
        <v>10.1</v>
      </c>
      <c r="BD312" s="0" t="n">
        <f aca="false">IF(BC312&gt;0,BC312/AZ312,"")</f>
        <v>5.05</v>
      </c>
      <c r="BE312" s="192" t="n">
        <v>0.161341853035144</v>
      </c>
      <c r="BF312" s="192" t="n">
        <v>236.85535</v>
      </c>
      <c r="BG312" s="192" t="n">
        <v>3.941375</v>
      </c>
      <c r="BH312" s="192" t="n">
        <v>12.3822</v>
      </c>
      <c r="BI312" s="192" t="n">
        <v>0.0825125</v>
      </c>
      <c r="BJ312" s="192" t="n">
        <v>0.051875</v>
      </c>
      <c r="BL312" s="16" t="s">
        <v>665</v>
      </c>
      <c r="BM312" s="136" t="s">
        <v>665</v>
      </c>
      <c r="BN312" s="221"/>
      <c r="BO312" s="221"/>
      <c r="BP312" s="221"/>
      <c r="BQ312" s="221"/>
      <c r="BR312" s="0" t="str">
        <f aca="false">IF(BQ312&gt;0,BQ312/BN312,"")</f>
        <v/>
      </c>
    </row>
    <row r="313" customFormat="false" ht="16" hidden="false" customHeight="false" outlineLevel="0" collapsed="false">
      <c r="A313" s="16" t="s">
        <v>298</v>
      </c>
      <c r="B313" s="16" t="str">
        <f aca="false">IF(OR(A313=A312,A313=A314),"same",".")</f>
        <v>.</v>
      </c>
      <c r="C313" s="17" t="s">
        <v>298</v>
      </c>
      <c r="D313" s="17" t="n">
        <v>145</v>
      </c>
      <c r="E313" s="16"/>
      <c r="F313" s="16"/>
      <c r="G313" s="17" t="n">
        <v>17</v>
      </c>
      <c r="H313" s="17" t="n">
        <v>1</v>
      </c>
      <c r="I313" s="17" t="n">
        <v>3</v>
      </c>
      <c r="J313" s="17" t="n">
        <v>2</v>
      </c>
      <c r="K313" s="17" t="n">
        <v>8</v>
      </c>
      <c r="L313" s="17" t="n">
        <v>1</v>
      </c>
      <c r="M313" s="143" t="s">
        <v>125</v>
      </c>
      <c r="N313" s="143" t="s">
        <v>131</v>
      </c>
      <c r="O313" s="143" t="s">
        <v>127</v>
      </c>
      <c r="P313" s="143" t="s">
        <v>128</v>
      </c>
      <c r="Q313" s="143" t="s">
        <v>128</v>
      </c>
      <c r="R313" s="144" t="s">
        <v>129</v>
      </c>
      <c r="S313" s="16"/>
      <c r="T313" s="136"/>
      <c r="U313" s="139"/>
      <c r="V313" s="139"/>
      <c r="W313" s="139"/>
      <c r="X313" s="139"/>
      <c r="Y313" s="139"/>
      <c r="Z313" s="155" t="n">
        <v>43448</v>
      </c>
      <c r="AA313" s="215"/>
      <c r="AB313" s="216"/>
      <c r="AC313" s="216"/>
      <c r="AD313" s="217"/>
      <c r="AE313" s="217"/>
      <c r="AF313" s="218"/>
      <c r="AG313" s="218"/>
      <c r="AH313" s="217"/>
      <c r="AI313" s="16"/>
      <c r="AK313" s="0" t="n">
        <v>0.14</v>
      </c>
      <c r="AL313" s="0" t="n">
        <v>0.255</v>
      </c>
      <c r="AM313" s="0" t="n">
        <v>0.28</v>
      </c>
      <c r="AN313" s="0" t="n">
        <v>0.6</v>
      </c>
      <c r="AO313" s="0" t="n">
        <v>1.01</v>
      </c>
      <c r="AP313" s="0" t="n">
        <v>1.17</v>
      </c>
      <c r="AQ313" s="0" t="n">
        <v>1.745</v>
      </c>
      <c r="AR313" s="0" t="n">
        <v>2.095</v>
      </c>
      <c r="AS313" s="0" t="n">
        <v>2.705</v>
      </c>
      <c r="AT313" s="0" t="n">
        <v>2.995</v>
      </c>
      <c r="AU313" s="0" t="n">
        <v>3.83</v>
      </c>
      <c r="AV313" s="0" t="n">
        <v>5.685</v>
      </c>
      <c r="AW313" s="192" t="n">
        <f aca="false">IF(AV313&gt;0,AV313,IF(AU313&gt;0,AU313,IF(AT313&gt;0,AT313,IF(AS313&gt;0,AS313,IF(AR313&gt;0,AR313,IF(AQ313&gt;0,AQ313,IF(AP313&gt;0,AP313,IF(AO313&gt;0,AO313,IF(AN313&gt;0,AN313,IF(AM313&gt;0,AM313,IF(AL313&gt;0,AL313,IF(AK313&gt;0,AK313))))))))))))</f>
        <v>5.685</v>
      </c>
      <c r="AX313" s="219" t="n">
        <f aca="false">IF(AW313&gt;0,AW313*10/(BB313),"")</f>
        <v>1.74386503067485</v>
      </c>
      <c r="AZ313" s="220" t="n">
        <v>2</v>
      </c>
      <c r="BA313" s="192" t="n">
        <v>65.2</v>
      </c>
      <c r="BB313" s="192" t="n">
        <f aca="false">BA313/AZ313</f>
        <v>32.6</v>
      </c>
      <c r="BC313" s="0" t="n">
        <v>9.8</v>
      </c>
      <c r="BD313" s="0" t="n">
        <f aca="false">IF(BC313&gt;0,BC313/AZ313,"")</f>
        <v>4.9</v>
      </c>
      <c r="BE313" s="192" t="n">
        <v>0.150306748466258</v>
      </c>
      <c r="BF313" s="192" t="n">
        <v>240.4341375</v>
      </c>
      <c r="BG313" s="192" t="n">
        <v>3.5726625</v>
      </c>
      <c r="BH313" s="192" t="n">
        <v>11.2238375</v>
      </c>
      <c r="BI313" s="192" t="n">
        <v>0.07365</v>
      </c>
      <c r="BJ313" s="192" t="n">
        <v>0.042125</v>
      </c>
      <c r="BL313" s="16" t="s">
        <v>665</v>
      </c>
      <c r="BM313" s="136" t="s">
        <v>665</v>
      </c>
      <c r="BN313" s="221"/>
      <c r="BO313" s="221"/>
      <c r="BP313" s="221"/>
      <c r="BQ313" s="221"/>
      <c r="BR313" s="0" t="str">
        <f aca="false">IF(BQ313&gt;0,BQ313/BN313,"")</f>
        <v/>
      </c>
    </row>
    <row r="314" customFormat="false" ht="16" hidden="false" customHeight="false" outlineLevel="0" collapsed="false">
      <c r="A314" s="16" t="s">
        <v>303</v>
      </c>
      <c r="B314" s="16" t="str">
        <f aca="false">IF(OR(A314=A313,A314=A315),"same",".")</f>
        <v>.</v>
      </c>
      <c r="C314" s="17" t="s">
        <v>303</v>
      </c>
      <c r="D314" s="17" t="n">
        <v>149</v>
      </c>
      <c r="E314" s="16"/>
      <c r="F314" s="16"/>
      <c r="G314" s="17" t="n">
        <v>17</v>
      </c>
      <c r="H314" s="17" t="n">
        <v>9</v>
      </c>
      <c r="I314" s="17" t="n">
        <v>3</v>
      </c>
      <c r="J314" s="17" t="n">
        <v>2</v>
      </c>
      <c r="K314" s="17" t="n">
        <v>10</v>
      </c>
      <c r="L314" s="17" t="n">
        <v>3</v>
      </c>
      <c r="M314" s="143" t="s">
        <v>125</v>
      </c>
      <c r="N314" s="143" t="s">
        <v>126</v>
      </c>
      <c r="O314" s="143" t="s">
        <v>127</v>
      </c>
      <c r="P314" s="143" t="s">
        <v>150</v>
      </c>
      <c r="Q314" s="143" t="s">
        <v>150</v>
      </c>
      <c r="R314" s="144" t="s">
        <v>129</v>
      </c>
      <c r="S314" s="143" t="s">
        <v>94</v>
      </c>
      <c r="T314" s="164"/>
      <c r="U314" s="163"/>
      <c r="V314" s="163"/>
      <c r="W314" s="139"/>
      <c r="X314" s="139"/>
      <c r="Y314" s="139"/>
      <c r="Z314" s="248" t="n">
        <v>43448</v>
      </c>
      <c r="AA314" s="232"/>
      <c r="AB314" s="233"/>
      <c r="AC314" s="233"/>
      <c r="AD314" s="234"/>
      <c r="AE314" s="234"/>
      <c r="AF314" s="235"/>
      <c r="AG314" s="235"/>
      <c r="AH314" s="234"/>
      <c r="AI314" s="94"/>
      <c r="AW314" s="192" t="n">
        <f aca="false">IF(AV314&gt;0,AV314,IF(AU314&gt;0,AU314,IF(AT314&gt;0,AT314,IF(AS314&gt;0,AS314,IF(AR314&gt;0,AR314,IF(AQ314&gt;0,AQ314,IF(AP314&gt;0,AP314,IF(AO314&gt;0,AO314,IF(AN314&gt;0,AN314,IF(AM314&gt;0,AM314,IF(AL314&gt;0,AL314,IF(AK314&gt;0,AK314))))))))))))</f>
        <v>0</v>
      </c>
      <c r="AX314" s="219"/>
      <c r="AZ314" s="220" t="n">
        <v>2</v>
      </c>
      <c r="BA314" s="192" t="n">
        <v>79.4</v>
      </c>
      <c r="BB314" s="192" t="n">
        <f aca="false">BA314/AZ314</f>
        <v>39.7</v>
      </c>
      <c r="BC314" s="0" t="n">
        <v>11.9</v>
      </c>
      <c r="BD314" s="0" t="n">
        <f aca="false">IF(BC314&gt;0,BC314/AZ314,"")</f>
        <v>5.95</v>
      </c>
      <c r="BE314" s="192" t="n">
        <v>0.149874055415617</v>
      </c>
      <c r="BF314" s="192" t="n">
        <v>263.7431625</v>
      </c>
      <c r="BG314" s="192" t="n">
        <v>4.0454625</v>
      </c>
      <c r="BH314" s="192" t="n">
        <v>12.709225</v>
      </c>
      <c r="BI314" s="192" t="n">
        <v>0.0757</v>
      </c>
      <c r="BJ314" s="192" t="n">
        <v>0.049375</v>
      </c>
      <c r="BL314" s="16" t="s">
        <v>665</v>
      </c>
      <c r="BM314" s="136" t="s">
        <v>665</v>
      </c>
      <c r="BN314" s="221"/>
      <c r="BO314" s="221"/>
      <c r="BP314" s="221"/>
      <c r="BQ314" s="221"/>
      <c r="BR314" s="0" t="str">
        <f aca="false">IF(BQ314&gt;0,BQ314/BN314,"")</f>
        <v/>
      </c>
    </row>
    <row r="315" customFormat="false" ht="16" hidden="false" customHeight="false" outlineLevel="0" collapsed="false">
      <c r="A315" s="16" t="s">
        <v>310</v>
      </c>
      <c r="B315" s="16" t="str">
        <f aca="false">IF(OR(A315=A314,A315=A316),"same",".")</f>
        <v>.</v>
      </c>
      <c r="C315" s="17" t="s">
        <v>310</v>
      </c>
      <c r="D315" s="17" t="n">
        <v>155</v>
      </c>
      <c r="E315" s="16"/>
      <c r="F315" s="16"/>
      <c r="G315" s="17" t="n">
        <v>18</v>
      </c>
      <c r="H315" s="17" t="n">
        <v>3</v>
      </c>
      <c r="I315" s="17" t="n">
        <v>3</v>
      </c>
      <c r="J315" s="17" t="n">
        <v>2</v>
      </c>
      <c r="K315" s="17" t="n">
        <v>8</v>
      </c>
      <c r="L315" s="17" t="n">
        <v>7</v>
      </c>
      <c r="M315" s="143" t="s">
        <v>125</v>
      </c>
      <c r="N315" s="143" t="s">
        <v>131</v>
      </c>
      <c r="O315" s="143" t="s">
        <v>127</v>
      </c>
      <c r="P315" s="143" t="s">
        <v>150</v>
      </c>
      <c r="Q315" s="143" t="s">
        <v>150</v>
      </c>
      <c r="R315" s="144" t="s">
        <v>129</v>
      </c>
      <c r="S315" s="143" t="s">
        <v>94</v>
      </c>
      <c r="T315" s="164"/>
      <c r="U315" s="163"/>
      <c r="V315" s="163"/>
      <c r="W315" s="139"/>
      <c r="X315" s="139"/>
      <c r="Y315" s="139"/>
      <c r="Z315" s="155" t="n">
        <v>43448</v>
      </c>
      <c r="AA315" s="215"/>
      <c r="AB315" s="216"/>
      <c r="AC315" s="216"/>
      <c r="AD315" s="217"/>
      <c r="AE315" s="217"/>
      <c r="AF315" s="218"/>
      <c r="AG315" s="218"/>
      <c r="AH315" s="217"/>
      <c r="AI315" s="16"/>
      <c r="AW315" s="192" t="n">
        <f aca="false">IF(AV315&gt;0,AV315,IF(AU315&gt;0,AU315,IF(AT315&gt;0,AT315,IF(AS315&gt;0,AS315,IF(AR315&gt;0,AR315,IF(AQ315&gt;0,AQ315,IF(AP315&gt;0,AP315,IF(AO315&gt;0,AO315,IF(AN315&gt;0,AN315,IF(AM315&gt;0,AM315,IF(AL315&gt;0,AL315,IF(AK315&gt;0,AK315))))))))))))</f>
        <v>0</v>
      </c>
      <c r="AX315" s="219"/>
      <c r="AZ315" s="220" t="n">
        <v>2</v>
      </c>
      <c r="BA315" s="192" t="n">
        <v>106.4</v>
      </c>
      <c r="BB315" s="192" t="n">
        <f aca="false">BA315/AZ315</f>
        <v>53.2</v>
      </c>
      <c r="BC315" s="0" t="n">
        <v>23</v>
      </c>
      <c r="BD315" s="0" t="n">
        <f aca="false">IF(BC315&gt;0,BC315/AZ315,"")</f>
        <v>11.5</v>
      </c>
      <c r="BE315" s="192" t="n">
        <v>0.216165413533835</v>
      </c>
      <c r="BF315" s="192" t="n">
        <v>437.989025</v>
      </c>
      <c r="BG315" s="192" t="n">
        <v>8.2321</v>
      </c>
      <c r="BH315" s="192" t="n">
        <v>25.8619125</v>
      </c>
      <c r="BI315" s="192" t="n">
        <v>0.0927875</v>
      </c>
      <c r="BJ315" s="192" t="n">
        <v>0.122875</v>
      </c>
      <c r="BL315" s="16" t="s">
        <v>665</v>
      </c>
      <c r="BM315" s="136" t="s">
        <v>665</v>
      </c>
      <c r="BN315" s="221"/>
      <c r="BO315" s="221"/>
      <c r="BP315" s="221"/>
      <c r="BQ315" s="221"/>
      <c r="BR315" s="0" t="str">
        <f aca="false">IF(BQ315&gt;0,BQ315/BN315,"")</f>
        <v/>
      </c>
    </row>
    <row r="316" customFormat="false" ht="16" hidden="false" customHeight="false" outlineLevel="0" collapsed="false">
      <c r="A316" s="16" t="s">
        <v>312</v>
      </c>
      <c r="B316" s="16" t="str">
        <f aca="false">IF(OR(A316=A315,A316=A317),"same",".")</f>
        <v>.</v>
      </c>
      <c r="C316" s="17" t="s">
        <v>312</v>
      </c>
      <c r="D316" s="17" t="n">
        <v>157</v>
      </c>
      <c r="E316" s="16"/>
      <c r="F316" s="16"/>
      <c r="G316" s="17" t="n">
        <v>18</v>
      </c>
      <c r="H316" s="17" t="n">
        <v>7</v>
      </c>
      <c r="I316" s="17" t="n">
        <v>3</v>
      </c>
      <c r="J316" s="17" t="n">
        <v>2</v>
      </c>
      <c r="K316" s="17" t="n">
        <v>10</v>
      </c>
      <c r="L316" s="17" t="n">
        <v>5</v>
      </c>
      <c r="M316" s="153" t="s">
        <v>125</v>
      </c>
      <c r="N316" s="153" t="s">
        <v>131</v>
      </c>
      <c r="O316" s="153" t="s">
        <v>127</v>
      </c>
      <c r="P316" s="153"/>
      <c r="Q316" s="153"/>
      <c r="R316" s="153"/>
      <c r="S316" s="136"/>
      <c r="T316" s="136"/>
      <c r="U316" s="138"/>
      <c r="V316" s="138"/>
      <c r="W316" s="139"/>
      <c r="X316" s="139"/>
      <c r="Y316" s="139"/>
      <c r="Z316" s="155" t="n">
        <v>43448</v>
      </c>
      <c r="AA316" s="215"/>
      <c r="AB316" s="216"/>
      <c r="AC316" s="216"/>
      <c r="AD316" s="217"/>
      <c r="AE316" s="217"/>
      <c r="AF316" s="218"/>
      <c r="AG316" s="218"/>
      <c r="AH316" s="217"/>
      <c r="AI316" s="16"/>
      <c r="AK316" s="0" t="n">
        <v>0.146666666666667</v>
      </c>
      <c r="AL316" s="0" t="n">
        <v>0.396666666666667</v>
      </c>
      <c r="AM316" s="0" t="n">
        <v>0.426666666666667</v>
      </c>
      <c r="AN316" s="0" t="n">
        <v>0.69</v>
      </c>
      <c r="AO316" s="0" t="n">
        <v>1.11</v>
      </c>
      <c r="AP316" s="0" t="n">
        <v>1.35</v>
      </c>
      <c r="AQ316" s="0" t="n">
        <v>1.905</v>
      </c>
      <c r="AR316" s="0" t="n">
        <v>2.475</v>
      </c>
      <c r="AS316" s="0" t="n">
        <v>2.785</v>
      </c>
      <c r="AT316" s="0" t="n">
        <v>3.78</v>
      </c>
      <c r="AU316" s="0" t="n">
        <v>4.585</v>
      </c>
      <c r="AV316" s="0" t="n">
        <v>5.74</v>
      </c>
      <c r="AW316" s="192" t="n">
        <f aca="false">IF(AV316&gt;0,AV316,IF(AU316&gt;0,AU316,IF(AT316&gt;0,AT316,IF(AS316&gt;0,AS316,IF(AR316&gt;0,AR316,IF(AQ316&gt;0,AQ316,IF(AP316&gt;0,AP316,IF(AO316&gt;0,AO316,IF(AN316&gt;0,AN316,IF(AM316&gt;0,AM316,IF(AL316&gt;0,AL316,IF(AK316&gt;0,AK316))))))))))))</f>
        <v>5.74</v>
      </c>
      <c r="AX316" s="219" t="n">
        <f aca="false">IF(AW316&gt;0,AW316*10/(BB316),"")</f>
        <v>1.14001986097319</v>
      </c>
      <c r="AZ316" s="220" t="n">
        <v>2</v>
      </c>
      <c r="BA316" s="192" t="n">
        <v>100.7</v>
      </c>
      <c r="BB316" s="192" t="n">
        <f aca="false">BA316/AZ316</f>
        <v>50.35</v>
      </c>
      <c r="BC316" s="0" t="n">
        <v>14.4</v>
      </c>
      <c r="BD316" s="0" t="n">
        <f aca="false">IF(BC316&gt;0,BC316/AZ316,"")</f>
        <v>7.2</v>
      </c>
      <c r="BE316" s="192" t="n">
        <v>0.142999006951341</v>
      </c>
      <c r="BF316" s="192" t="n">
        <v>305.798125</v>
      </c>
      <c r="BG316" s="192" t="n">
        <v>5.589775</v>
      </c>
      <c r="BH316" s="192" t="n">
        <v>17.56075</v>
      </c>
      <c r="BI316" s="192" t="n">
        <v>0.0904625</v>
      </c>
      <c r="BJ316" s="192" t="n">
        <v>0.08125</v>
      </c>
      <c r="BL316" s="16" t="s">
        <v>665</v>
      </c>
      <c r="BM316" s="136" t="s">
        <v>665</v>
      </c>
      <c r="BN316" s="221"/>
      <c r="BO316" s="221"/>
      <c r="BP316" s="221"/>
      <c r="BQ316" s="221"/>
      <c r="BR316" s="0" t="str">
        <f aca="false">IF(BQ316&gt;0,BQ316/BN316,"")</f>
        <v/>
      </c>
    </row>
    <row r="317" customFormat="false" ht="16" hidden="false" customHeight="false" outlineLevel="0" collapsed="false">
      <c r="A317" s="16" t="s">
        <v>325</v>
      </c>
      <c r="B317" s="16" t="str">
        <f aca="false">IF(OR(A317=A316,A317=A318),"same",".")</f>
        <v>.</v>
      </c>
      <c r="C317" s="17" t="s">
        <v>325</v>
      </c>
      <c r="D317" s="17" t="n">
        <v>170</v>
      </c>
      <c r="E317" s="16"/>
      <c r="F317" s="16"/>
      <c r="G317" s="17" t="n">
        <v>19</v>
      </c>
      <c r="H317" s="17" t="n">
        <v>15</v>
      </c>
      <c r="I317" s="17" t="n">
        <v>3</v>
      </c>
      <c r="J317" s="17" t="n">
        <v>2</v>
      </c>
      <c r="K317" s="17" t="n">
        <v>12</v>
      </c>
      <c r="L317" s="17" t="n">
        <v>11</v>
      </c>
      <c r="M317" s="143" t="s">
        <v>125</v>
      </c>
      <c r="N317" s="143" t="s">
        <v>131</v>
      </c>
      <c r="O317" s="143" t="s">
        <v>127</v>
      </c>
      <c r="P317" s="143" t="s">
        <v>150</v>
      </c>
      <c r="Q317" s="143" t="s">
        <v>150</v>
      </c>
      <c r="R317" s="144" t="s">
        <v>129</v>
      </c>
      <c r="S317" s="143" t="s">
        <v>94</v>
      </c>
      <c r="T317" s="164"/>
      <c r="U317" s="163"/>
      <c r="V317" s="163"/>
      <c r="W317" s="139"/>
      <c r="X317" s="139"/>
      <c r="Y317" s="139"/>
      <c r="Z317" s="155" t="n">
        <v>43448</v>
      </c>
      <c r="AA317" s="215"/>
      <c r="AB317" s="216"/>
      <c r="AC317" s="216"/>
      <c r="AD317" s="217"/>
      <c r="AE317" s="217"/>
      <c r="AF317" s="218"/>
      <c r="AG317" s="218"/>
      <c r="AH317" s="217"/>
      <c r="AI317" s="16"/>
      <c r="AW317" s="192" t="n">
        <f aca="false">IF(AV317&gt;0,AV317,IF(AU317&gt;0,AU317,IF(AT317&gt;0,AT317,IF(AS317&gt;0,AS317,IF(AR317&gt;0,AR317,IF(AQ317&gt;0,AQ317,IF(AP317&gt;0,AP317,IF(AO317&gt;0,AO317,IF(AN317&gt;0,AN317,IF(AM317&gt;0,AM317,IF(AL317&gt;0,AL317,IF(AK317&gt;0,AK317))))))))))))</f>
        <v>0</v>
      </c>
      <c r="AX317" s="219"/>
      <c r="AZ317" s="220" t="n">
        <v>2</v>
      </c>
      <c r="BA317" s="192" t="n">
        <v>80.4</v>
      </c>
      <c r="BB317" s="192" t="n">
        <f aca="false">BA317/AZ317</f>
        <v>40.2</v>
      </c>
      <c r="BC317" s="0" t="n">
        <v>14</v>
      </c>
      <c r="BD317" s="0" t="n">
        <f aca="false">IF(BC317&gt;0,BC317/AZ317,"")</f>
        <v>7</v>
      </c>
      <c r="BE317" s="192" t="n">
        <v>0.174129353233831</v>
      </c>
      <c r="BF317" s="192" t="n">
        <v>282.711775</v>
      </c>
      <c r="BG317" s="192" t="n">
        <v>4.6629375</v>
      </c>
      <c r="BH317" s="192" t="n">
        <v>14.6490375</v>
      </c>
      <c r="BI317" s="192" t="n">
        <v>0.0814875</v>
      </c>
      <c r="BJ317" s="192" t="n">
        <v>0.061</v>
      </c>
      <c r="BL317" s="16" t="s">
        <v>665</v>
      </c>
      <c r="BM317" s="136" t="s">
        <v>665</v>
      </c>
      <c r="BN317" s="221"/>
      <c r="BO317" s="221"/>
      <c r="BP317" s="221"/>
      <c r="BQ317" s="221"/>
      <c r="BR317" s="0" t="str">
        <f aca="false">IF(BQ317&gt;0,BQ317/BN317,"")</f>
        <v/>
      </c>
    </row>
    <row r="318" customFormat="false" ht="16" hidden="false" customHeight="false" outlineLevel="0" collapsed="false">
      <c r="A318" s="16" t="s">
        <v>333</v>
      </c>
      <c r="B318" s="16" t="str">
        <f aca="false">IF(OR(A318=A317,A318=A319),"same",".")</f>
        <v>.</v>
      </c>
      <c r="C318" s="17" t="s">
        <v>333</v>
      </c>
      <c r="D318" s="17" t="n">
        <v>176</v>
      </c>
      <c r="E318" s="16"/>
      <c r="F318" s="16"/>
      <c r="G318" s="17" t="n">
        <v>20</v>
      </c>
      <c r="H318" s="17" t="n">
        <v>9</v>
      </c>
      <c r="I318" s="17" t="n">
        <v>3</v>
      </c>
      <c r="J318" s="17" t="n">
        <v>2</v>
      </c>
      <c r="K318" s="17" t="n">
        <v>10</v>
      </c>
      <c r="L318" s="17" t="n">
        <v>15</v>
      </c>
      <c r="M318" s="143" t="s">
        <v>125</v>
      </c>
      <c r="N318" s="143" t="s">
        <v>131</v>
      </c>
      <c r="O318" s="143" t="s">
        <v>127</v>
      </c>
      <c r="P318" s="143" t="s">
        <v>128</v>
      </c>
      <c r="Q318" s="143" t="s">
        <v>128</v>
      </c>
      <c r="R318" s="144" t="s">
        <v>129</v>
      </c>
      <c r="S318" s="16"/>
      <c r="T318" s="136"/>
      <c r="U318" s="139"/>
      <c r="V318" s="139"/>
      <c r="W318" s="139"/>
      <c r="X318" s="139"/>
      <c r="Y318" s="139"/>
      <c r="Z318" s="155" t="n">
        <v>43448</v>
      </c>
      <c r="AA318" s="215"/>
      <c r="AB318" s="216"/>
      <c r="AC318" s="216"/>
      <c r="AD318" s="217"/>
      <c r="AE318" s="217"/>
      <c r="AF318" s="218"/>
      <c r="AG318" s="218"/>
      <c r="AH318" s="217"/>
      <c r="AI318" s="16"/>
      <c r="AK318" s="0" t="n">
        <v>0.06</v>
      </c>
      <c r="AL318" s="0" t="n">
        <v>0.184</v>
      </c>
      <c r="AM318" s="0" t="n">
        <v>0.215</v>
      </c>
      <c r="AN318" s="0" t="n">
        <v>0.324</v>
      </c>
      <c r="AO318" s="0" t="n">
        <v>0.82</v>
      </c>
      <c r="AP318" s="0" t="n">
        <v>1.095</v>
      </c>
      <c r="AQ318" s="0" t="n">
        <v>1.47</v>
      </c>
      <c r="AR318" s="0" t="n">
        <v>1.845</v>
      </c>
      <c r="AS318" s="0" t="n">
        <v>2.18</v>
      </c>
      <c r="AT318" s="0" t="n">
        <v>2.39</v>
      </c>
      <c r="AU318" s="0" t="n">
        <v>2.7</v>
      </c>
      <c r="AV318" s="0" t="n">
        <v>4.535</v>
      </c>
      <c r="AW318" s="192" t="n">
        <f aca="false">IF(AV318&gt;0,AV318,IF(AU318&gt;0,AU318,IF(AT318&gt;0,AT318,IF(AS318&gt;0,AS318,IF(AR318&gt;0,AR318,IF(AQ318&gt;0,AQ318,IF(AP318&gt;0,AP318,IF(AO318&gt;0,AO318,IF(AN318&gt;0,AN318,IF(AM318&gt;0,AM318,IF(AL318&gt;0,AL318,IF(AK318&gt;0,AK318))))))))))))</f>
        <v>4.535</v>
      </c>
      <c r="AX318" s="219" t="n">
        <f aca="false">IF(AW318&gt;0,AW318*10/(BB318),"")</f>
        <v>1.22733423545332</v>
      </c>
      <c r="AZ318" s="220" t="n">
        <v>2</v>
      </c>
      <c r="BA318" s="220" t="n">
        <v>73.9</v>
      </c>
      <c r="BB318" s="192" t="n">
        <f aca="false">BA318/AZ318</f>
        <v>36.95</v>
      </c>
      <c r="BC318" s="0" t="n">
        <v>9.5</v>
      </c>
      <c r="BD318" s="0" t="n">
        <f aca="false">IF(BC318&gt;0,BC318/AZ318,"")</f>
        <v>4.75</v>
      </c>
      <c r="BE318" s="192" t="n">
        <v>0.128552097428958</v>
      </c>
      <c r="BF318" s="192" t="n">
        <v>253.286375</v>
      </c>
      <c r="BG318" s="192" t="n">
        <v>4.172075</v>
      </c>
      <c r="BH318" s="192" t="n">
        <v>13.106925</v>
      </c>
      <c r="BI318" s="192" t="n">
        <v>0.0815875</v>
      </c>
      <c r="BJ318" s="192" t="n">
        <v>0.054375</v>
      </c>
      <c r="BL318" s="16" t="s">
        <v>665</v>
      </c>
      <c r="BM318" s="136" t="s">
        <v>665</v>
      </c>
      <c r="BN318" s="221"/>
      <c r="BO318" s="221"/>
      <c r="BP318" s="221"/>
      <c r="BQ318" s="221"/>
      <c r="BR318" s="0" t="str">
        <f aca="false">IF(BQ318&gt;0,BQ318/BN318,"")</f>
        <v/>
      </c>
    </row>
    <row r="319" customFormat="false" ht="16" hidden="false" customHeight="false" outlineLevel="0" collapsed="false">
      <c r="A319" s="16" t="s">
        <v>343</v>
      </c>
      <c r="B319" s="16" t="str">
        <f aca="false">IF(OR(A319=A318,A319=A320),"same",".")</f>
        <v>.</v>
      </c>
      <c r="C319" s="17" t="s">
        <v>343</v>
      </c>
      <c r="D319" s="17" t="n">
        <v>186</v>
      </c>
      <c r="E319" s="16"/>
      <c r="F319" s="16"/>
      <c r="G319" s="17" t="n">
        <v>21</v>
      </c>
      <c r="H319" s="17" t="n">
        <v>11</v>
      </c>
      <c r="I319" s="17" t="n">
        <v>3</v>
      </c>
      <c r="J319" s="17" t="n">
        <v>2</v>
      </c>
      <c r="K319" s="17" t="n">
        <v>3</v>
      </c>
      <c r="L319" s="17" t="n">
        <v>14</v>
      </c>
      <c r="M319" s="143" t="s">
        <v>125</v>
      </c>
      <c r="N319" s="143" t="s">
        <v>126</v>
      </c>
      <c r="O319" s="143" t="s">
        <v>127</v>
      </c>
      <c r="P319" s="143" t="s">
        <v>128</v>
      </c>
      <c r="Q319" s="143" t="s">
        <v>128</v>
      </c>
      <c r="R319" s="144" t="s">
        <v>129</v>
      </c>
      <c r="S319" s="136"/>
      <c r="T319" s="136"/>
      <c r="U319" s="138"/>
      <c r="V319" s="138"/>
      <c r="W319" s="139"/>
      <c r="X319" s="139"/>
      <c r="Y319" s="139"/>
      <c r="Z319" s="155" t="n">
        <v>43448</v>
      </c>
      <c r="AA319" s="215"/>
      <c r="AB319" s="216"/>
      <c r="AC319" s="216"/>
      <c r="AD319" s="217"/>
      <c r="AE319" s="217"/>
      <c r="AF319" s="218"/>
      <c r="AG319" s="218"/>
      <c r="AH319" s="217"/>
      <c r="AI319" s="16"/>
      <c r="AK319" s="0" t="n">
        <v>0.08</v>
      </c>
      <c r="AL319" s="0" t="n">
        <v>0.12</v>
      </c>
      <c r="AM319" s="0" t="n">
        <v>0.1175</v>
      </c>
      <c r="AN319" s="0" t="n">
        <v>0.277142857</v>
      </c>
      <c r="AO319" s="0" t="n">
        <v>0.545</v>
      </c>
      <c r="AP319" s="0" t="n">
        <v>0.705</v>
      </c>
      <c r="AQ319" s="0" t="n">
        <v>0.93</v>
      </c>
      <c r="AR319" s="0" t="n">
        <v>1.125</v>
      </c>
      <c r="AS319" s="0" t="n">
        <v>1.43</v>
      </c>
      <c r="AT319" s="0" t="n">
        <v>1.795</v>
      </c>
      <c r="AU319" s="0" t="n">
        <v>2.53</v>
      </c>
      <c r="AV319" s="0" t="n">
        <v>3.5</v>
      </c>
      <c r="AW319" s="192" t="n">
        <f aca="false">IF(AV319&gt;0,AV319,IF(AU319&gt;0,AU319,IF(AT319&gt;0,AT319,IF(AS319&gt;0,AS319,IF(AR319&gt;0,AR319,IF(AQ319&gt;0,AQ319,IF(AP319&gt;0,AP319,IF(AO319&gt;0,AO319,IF(AN319&gt;0,AN319,IF(AM319&gt;0,AM319,IF(AL319&gt;0,AL319,IF(AK319&gt;0,AK319))))))))))))</f>
        <v>3.5</v>
      </c>
      <c r="AX319" s="219" t="n">
        <f aca="false">IF(AW319&gt;0,AW319*10/(BB319),"")</f>
        <v>1.54185022026432</v>
      </c>
      <c r="AZ319" s="220" t="n">
        <v>2</v>
      </c>
      <c r="BA319" s="192" t="n">
        <v>45.4</v>
      </c>
      <c r="BB319" s="192" t="n">
        <f aca="false">BA319/AZ319</f>
        <v>22.7</v>
      </c>
      <c r="BC319" s="0" t="n">
        <v>3.3</v>
      </c>
      <c r="BD319" s="0" t="n">
        <f aca="false">IF(BC319&gt;0,BC319/AZ319,"")</f>
        <v>1.65</v>
      </c>
      <c r="BE319" s="192" t="n">
        <v>0.0726872246696035</v>
      </c>
      <c r="BF319" s="192" t="n">
        <v>102.3986125</v>
      </c>
      <c r="BG319" s="192" t="n">
        <v>1.1748875</v>
      </c>
      <c r="BH319" s="192" t="n">
        <v>3.691025</v>
      </c>
      <c r="BI319" s="192" t="n">
        <v>0.0567125</v>
      </c>
      <c r="BJ319" s="192" t="n">
        <v>0.010625</v>
      </c>
      <c r="BL319" s="16" t="s">
        <v>665</v>
      </c>
      <c r="BM319" s="136" t="s">
        <v>665</v>
      </c>
      <c r="BN319" s="221"/>
      <c r="BO319" s="221"/>
      <c r="BP319" s="221"/>
      <c r="BQ319" s="221"/>
      <c r="BR319" s="0" t="str">
        <f aca="false">IF(BQ319&gt;0,BQ319/BN319,"")</f>
        <v/>
      </c>
    </row>
    <row r="320" customFormat="false" ht="16" hidden="false" customHeight="false" outlineLevel="0" collapsed="false">
      <c r="A320" s="16" t="s">
        <v>346</v>
      </c>
      <c r="B320" s="16" t="str">
        <f aca="false">IF(OR(A320=A319,A320=A321),"same",".")</f>
        <v>.</v>
      </c>
      <c r="C320" s="17" t="s">
        <v>346</v>
      </c>
      <c r="D320" s="17" t="n">
        <v>188</v>
      </c>
      <c r="E320" s="16"/>
      <c r="F320" s="16"/>
      <c r="G320" s="17" t="n">
        <v>21</v>
      </c>
      <c r="H320" s="17" t="n">
        <v>15</v>
      </c>
      <c r="I320" s="17" t="n">
        <v>3</v>
      </c>
      <c r="J320" s="17" t="n">
        <v>2</v>
      </c>
      <c r="K320" s="17" t="n">
        <v>2</v>
      </c>
      <c r="L320" s="17" t="n">
        <v>13</v>
      </c>
      <c r="M320" s="143" t="s">
        <v>125</v>
      </c>
      <c r="N320" s="143" t="s">
        <v>126</v>
      </c>
      <c r="O320" s="143" t="s">
        <v>127</v>
      </c>
      <c r="P320" s="143" t="s">
        <v>150</v>
      </c>
      <c r="Q320" s="143" t="s">
        <v>150</v>
      </c>
      <c r="R320" s="144" t="s">
        <v>129</v>
      </c>
      <c r="S320" s="143" t="s">
        <v>94</v>
      </c>
      <c r="T320" s="164"/>
      <c r="U320" s="163"/>
      <c r="V320" s="163"/>
      <c r="W320" s="139"/>
      <c r="X320" s="139"/>
      <c r="Y320" s="139"/>
      <c r="Z320" s="155" t="n">
        <v>43448</v>
      </c>
      <c r="AA320" s="215"/>
      <c r="AB320" s="216"/>
      <c r="AC320" s="216"/>
      <c r="AD320" s="217"/>
      <c r="AE320" s="217"/>
      <c r="AF320" s="218"/>
      <c r="AG320" s="218"/>
      <c r="AH320" s="217"/>
      <c r="AI320" s="16"/>
      <c r="AW320" s="192" t="n">
        <f aca="false">IF(AV320&gt;0,AV320,IF(AU320&gt;0,AU320,IF(AT320&gt;0,AT320,IF(AS320&gt;0,AS320,IF(AR320&gt;0,AR320,IF(AQ320&gt;0,AQ320,IF(AP320&gt;0,AP320,IF(AO320&gt;0,AO320,IF(AN320&gt;0,AN320,IF(AM320&gt;0,AM320,IF(AL320&gt;0,AL320,IF(AK320&gt;0,AK320))))))))))))</f>
        <v>0</v>
      </c>
      <c r="AX320" s="219"/>
      <c r="AZ320" s="220" t="n">
        <v>2</v>
      </c>
      <c r="BA320" s="192" t="n">
        <v>41.3</v>
      </c>
      <c r="BB320" s="192" t="n">
        <f aca="false">BA320/AZ320</f>
        <v>20.65</v>
      </c>
      <c r="BC320" s="0" t="n">
        <f aca="false">0.003*1000</f>
        <v>3</v>
      </c>
      <c r="BD320" s="0" t="n">
        <f aca="false">IF(BC320&gt;0,BC320/AZ320,"")</f>
        <v>1.5</v>
      </c>
      <c r="BE320" s="192" t="n">
        <v>0.0726392251815981</v>
      </c>
      <c r="BL320" s="16" t="s">
        <v>665</v>
      </c>
      <c r="BM320" s="136" t="s">
        <v>665</v>
      </c>
      <c r="BN320" s="221"/>
      <c r="BO320" s="221"/>
      <c r="BP320" s="221"/>
      <c r="BQ320" s="221"/>
      <c r="BR320" s="0" t="str">
        <f aca="false">IF(BQ320&gt;0,BQ320/BN320,"")</f>
        <v/>
      </c>
    </row>
    <row r="321" customFormat="false" ht="16" hidden="false" customHeight="false" outlineLevel="0" collapsed="false">
      <c r="A321" s="16" t="s">
        <v>349</v>
      </c>
      <c r="B321" s="16" t="str">
        <f aca="false">IF(OR(A321=A320,A321=A322),"same",".")</f>
        <v>.</v>
      </c>
      <c r="C321" s="17" t="s">
        <v>349</v>
      </c>
      <c r="D321" s="17" t="n">
        <v>191</v>
      </c>
      <c r="E321" s="16"/>
      <c r="F321" s="16"/>
      <c r="G321" s="17" t="n">
        <v>22</v>
      </c>
      <c r="H321" s="17" t="n">
        <v>3</v>
      </c>
      <c r="I321" s="17" t="n">
        <v>3</v>
      </c>
      <c r="J321" s="17" t="n">
        <v>2</v>
      </c>
      <c r="K321" s="17" t="n">
        <v>6</v>
      </c>
      <c r="L321" s="17" t="n">
        <v>9</v>
      </c>
      <c r="M321" s="143" t="s">
        <v>125</v>
      </c>
      <c r="N321" s="143" t="s">
        <v>131</v>
      </c>
      <c r="O321" s="143" t="s">
        <v>127</v>
      </c>
      <c r="P321" s="143" t="s">
        <v>128</v>
      </c>
      <c r="Q321" s="143" t="s">
        <v>128</v>
      </c>
      <c r="R321" s="144" t="s">
        <v>129</v>
      </c>
      <c r="S321" s="16"/>
      <c r="T321" s="136"/>
      <c r="U321" s="139"/>
      <c r="V321" s="139"/>
      <c r="W321" s="139"/>
      <c r="X321" s="139"/>
      <c r="Y321" s="139"/>
      <c r="Z321" s="155" t="n">
        <v>43448</v>
      </c>
      <c r="AA321" s="215"/>
      <c r="AB321" s="216"/>
      <c r="AC321" s="216"/>
      <c r="AD321" s="217"/>
      <c r="AE321" s="217"/>
      <c r="AF321" s="218"/>
      <c r="AG321" s="218"/>
      <c r="AH321" s="217"/>
      <c r="AI321" s="16"/>
      <c r="AK321" s="0" t="n">
        <v>0.183333333333333</v>
      </c>
      <c r="AL321" s="0" t="n">
        <v>0.275</v>
      </c>
      <c r="AM321" s="0" t="n">
        <v>0.3125</v>
      </c>
      <c r="AN321" s="0" t="n">
        <v>0.3775</v>
      </c>
      <c r="AO321" s="0" t="n">
        <v>1.19</v>
      </c>
      <c r="AP321" s="0" t="n">
        <v>1.54</v>
      </c>
      <c r="AQ321" s="0" t="n">
        <v>1.98</v>
      </c>
      <c r="AR321" s="0" t="n">
        <v>2.435</v>
      </c>
      <c r="AS321" s="0" t="n">
        <v>3.18</v>
      </c>
      <c r="AT321" s="0" t="n">
        <v>3.39</v>
      </c>
      <c r="AU321" s="0" t="n">
        <v>4.51</v>
      </c>
      <c r="AV321" s="0" t="n">
        <v>4.935</v>
      </c>
      <c r="AW321" s="192" t="n">
        <f aca="false">IF(AV321&gt;0,AV321,IF(AU321&gt;0,AU321,IF(AT321&gt;0,AT321,IF(AS321&gt;0,AS321,IF(AR321&gt;0,AR321,IF(AQ321&gt;0,AQ321,IF(AP321&gt;0,AP321,IF(AO321&gt;0,AO321,IF(AN321&gt;0,AN321,IF(AM321&gt;0,AM321,IF(AL321&gt;0,AL321,IF(AK321&gt;0,AK321))))))))))))</f>
        <v>4.935</v>
      </c>
      <c r="AX321" s="219" t="n">
        <f aca="false">IF(AW321&gt;0,AW321*10/(BB321),"")</f>
        <v>0.983067729083665</v>
      </c>
      <c r="AZ321" s="220" t="n">
        <v>2</v>
      </c>
      <c r="BA321" s="192" t="n">
        <v>100.4</v>
      </c>
      <c r="BB321" s="192" t="n">
        <f aca="false">BA321/AZ321</f>
        <v>50.2</v>
      </c>
      <c r="BC321" s="0" t="n">
        <v>22.6</v>
      </c>
      <c r="BD321" s="0" t="n">
        <f aca="false">IF(BC321&gt;0,BC321/AZ321,"")</f>
        <v>11.3</v>
      </c>
      <c r="BE321" s="192" t="n">
        <v>0.225099601593625</v>
      </c>
      <c r="BF321" s="192" t="n">
        <v>412.0426625</v>
      </c>
      <c r="BG321" s="192" t="n">
        <v>6.622775</v>
      </c>
      <c r="BH321" s="192" t="n">
        <v>20.8060875</v>
      </c>
      <c r="BI321" s="192" t="n">
        <v>0.07975</v>
      </c>
      <c r="BJ321" s="192" t="n">
        <v>0.084125</v>
      </c>
      <c r="BL321" s="16" t="s">
        <v>665</v>
      </c>
      <c r="BM321" s="136" t="s">
        <v>665</v>
      </c>
      <c r="BN321" s="221"/>
      <c r="BO321" s="221"/>
      <c r="BP321" s="221"/>
      <c r="BQ321" s="221"/>
      <c r="BR321" s="0" t="str">
        <f aca="false">IF(BQ321&gt;0,BQ321/BN321,"")</f>
        <v/>
      </c>
    </row>
    <row r="322" customFormat="false" ht="16" hidden="false" customHeight="false" outlineLevel="0" collapsed="false">
      <c r="A322" s="16" t="s">
        <v>352</v>
      </c>
      <c r="B322" s="16" t="str">
        <f aca="false">IF(OR(A322=A321,A322=A323),"same",".")</f>
        <v>.</v>
      </c>
      <c r="C322" s="17" t="s">
        <v>352</v>
      </c>
      <c r="D322" s="17" t="n">
        <v>194</v>
      </c>
      <c r="E322" s="16"/>
      <c r="F322" s="16"/>
      <c r="G322" s="17" t="n">
        <v>22</v>
      </c>
      <c r="H322" s="17" t="n">
        <v>9</v>
      </c>
      <c r="I322" s="17" t="n">
        <v>3</v>
      </c>
      <c r="J322" s="17" t="n">
        <v>2</v>
      </c>
      <c r="K322" s="17" t="n">
        <v>4</v>
      </c>
      <c r="L322" s="17" t="n">
        <v>9</v>
      </c>
      <c r="M322" s="162" t="s">
        <v>125</v>
      </c>
      <c r="N322" s="162" t="s">
        <v>126</v>
      </c>
      <c r="O322" s="162" t="s">
        <v>127</v>
      </c>
      <c r="P322" s="162" t="s">
        <v>167</v>
      </c>
      <c r="Q322" s="162" t="s">
        <v>167</v>
      </c>
      <c r="R322" s="169" t="s">
        <v>129</v>
      </c>
      <c r="S322" s="136"/>
      <c r="T322" s="136"/>
      <c r="U322" s="175" t="s">
        <v>197</v>
      </c>
      <c r="V322" s="161"/>
      <c r="W322" s="139"/>
      <c r="X322" s="139"/>
      <c r="Y322" s="139"/>
      <c r="Z322" s="155" t="n">
        <v>43448</v>
      </c>
      <c r="AA322" s="215"/>
      <c r="AB322" s="216"/>
      <c r="AC322" s="216"/>
      <c r="AD322" s="217"/>
      <c r="AE322" s="217"/>
      <c r="AF322" s="218"/>
      <c r="AG322" s="218"/>
      <c r="AH322" s="217"/>
      <c r="AI322" s="16"/>
      <c r="AK322" s="0" t="n">
        <v>0.11</v>
      </c>
      <c r="AL322" s="0" t="n">
        <v>0.24</v>
      </c>
      <c r="AM322" s="0" t="n">
        <v>0.275</v>
      </c>
      <c r="AN322" s="0" t="n">
        <v>0.33</v>
      </c>
      <c r="AO322" s="0" t="n">
        <v>0.645</v>
      </c>
      <c r="AP322" s="0" t="n">
        <v>0.795</v>
      </c>
      <c r="AQ322" s="0" t="n">
        <v>0.955</v>
      </c>
      <c r="AR322" s="0" t="n">
        <v>1.05</v>
      </c>
      <c r="AS322" s="0" t="n">
        <v>1.4</v>
      </c>
      <c r="AT322" s="0" t="n">
        <v>1.745</v>
      </c>
      <c r="AU322" s="0" t="n">
        <v>2.29</v>
      </c>
      <c r="AV322" s="0" t="n">
        <v>3.405</v>
      </c>
      <c r="AW322" s="192" t="n">
        <f aca="false">IF(AV322&gt;0,AV322,IF(AU322&gt;0,AU322,IF(AT322&gt;0,AT322,IF(AS322&gt;0,AS322,IF(AR322&gt;0,AR322,IF(AQ322&gt;0,AQ322,IF(AP322&gt;0,AP322,IF(AO322&gt;0,AO322,IF(AN322&gt;0,AN322,IF(AM322&gt;0,AM322,IF(AL322&gt;0,AL322,IF(AK322&gt;0,AK322))))))))))))</f>
        <v>3.405</v>
      </c>
      <c r="AX322" s="219" t="n">
        <f aca="false">IF(AW322&gt;0,AW322*10/(BB322),"")</f>
        <v>1.2752808988764</v>
      </c>
      <c r="AZ322" s="220" t="n">
        <v>2</v>
      </c>
      <c r="BA322" s="192" t="n">
        <v>53.4</v>
      </c>
      <c r="BB322" s="192" t="n">
        <f aca="false">BA322/AZ322</f>
        <v>26.7</v>
      </c>
      <c r="BC322" s="0" t="n">
        <v>6.9</v>
      </c>
      <c r="BD322" s="0" t="n">
        <f aca="false">IF(BC322&gt;0,BC322/AZ322,"")</f>
        <v>3.45</v>
      </c>
      <c r="BE322" s="192" t="n">
        <v>0.129213483146067</v>
      </c>
      <c r="BF322" s="192" t="n">
        <v>204.3421875</v>
      </c>
      <c r="BG322" s="192" t="n">
        <v>3.03815</v>
      </c>
      <c r="BH322" s="192" t="n">
        <v>9.5446</v>
      </c>
      <c r="BI322" s="192" t="n">
        <v>0.07365</v>
      </c>
      <c r="BJ322" s="192" t="n">
        <v>0.0355</v>
      </c>
      <c r="BL322" s="16" t="s">
        <v>665</v>
      </c>
      <c r="BM322" s="136" t="s">
        <v>665</v>
      </c>
      <c r="BN322" s="221"/>
      <c r="BO322" s="221"/>
      <c r="BP322" s="221"/>
      <c r="BQ322" s="221"/>
      <c r="BR322" s="0" t="str">
        <f aca="false">IF(BQ322&gt;0,BQ322/BN322,"")</f>
        <v/>
      </c>
    </row>
    <row r="323" customFormat="false" ht="16" hidden="false" customHeight="false" outlineLevel="0" collapsed="false">
      <c r="A323" s="16" t="s">
        <v>359</v>
      </c>
      <c r="B323" s="16" t="str">
        <f aca="false">IF(OR(A323=A322,A323=A324),"same",".")</f>
        <v>.</v>
      </c>
      <c r="C323" s="17" t="s">
        <v>359</v>
      </c>
      <c r="D323" s="17" t="n">
        <v>202</v>
      </c>
      <c r="E323" s="16"/>
      <c r="F323" s="16"/>
      <c r="G323" s="17" t="n">
        <v>23</v>
      </c>
      <c r="H323" s="17" t="n">
        <v>7</v>
      </c>
      <c r="I323" s="17" t="n">
        <v>3</v>
      </c>
      <c r="J323" s="17" t="n">
        <v>2</v>
      </c>
      <c r="K323" s="17" t="n">
        <v>4</v>
      </c>
      <c r="L323" s="17" t="n">
        <v>7</v>
      </c>
      <c r="M323" s="143" t="s">
        <v>125</v>
      </c>
      <c r="N323" s="143" t="s">
        <v>131</v>
      </c>
      <c r="O323" s="143" t="s">
        <v>127</v>
      </c>
      <c r="P323" s="143" t="s">
        <v>150</v>
      </c>
      <c r="Q323" s="143" t="s">
        <v>150</v>
      </c>
      <c r="R323" s="144" t="s">
        <v>129</v>
      </c>
      <c r="S323" s="143" t="s">
        <v>94</v>
      </c>
      <c r="T323" s="164"/>
      <c r="U323" s="163"/>
      <c r="V323" s="163"/>
      <c r="W323" s="139"/>
      <c r="X323" s="139"/>
      <c r="Y323" s="139"/>
      <c r="Z323" s="248" t="n">
        <v>43448</v>
      </c>
      <c r="AA323" s="232"/>
      <c r="AB323" s="233"/>
      <c r="AC323" s="233"/>
      <c r="AD323" s="217"/>
      <c r="AE323" s="217"/>
      <c r="AF323" s="235"/>
      <c r="AG323" s="235"/>
      <c r="AH323" s="234"/>
      <c r="AI323" s="16"/>
      <c r="AW323" s="192" t="n">
        <f aca="false">IF(AV323&gt;0,AV323,IF(AU323&gt;0,AU323,IF(AT323&gt;0,AT323,IF(AS323&gt;0,AS323,IF(AR323&gt;0,AR323,IF(AQ323&gt;0,AQ323,IF(AP323&gt;0,AP323,IF(AO323&gt;0,AO323,IF(AN323&gt;0,AN323,IF(AM323&gt;0,AM323,IF(AL323&gt;0,AL323,IF(AK323&gt;0,AK323))))))))))))</f>
        <v>0</v>
      </c>
      <c r="AX323" s="219"/>
      <c r="AZ323" s="220" t="n">
        <v>2</v>
      </c>
      <c r="BA323" s="192" t="n">
        <v>77.9</v>
      </c>
      <c r="BB323" s="192" t="n">
        <f aca="false">BA323/AZ323</f>
        <v>38.95</v>
      </c>
      <c r="BC323" s="0" t="n">
        <v>17.8</v>
      </c>
      <c r="BD323" s="0" t="n">
        <f aca="false">IF(BC323&gt;0,BC323/AZ323,"")</f>
        <v>8.9</v>
      </c>
      <c r="BE323" s="192" t="n">
        <v>0.228498074454429</v>
      </c>
      <c r="BF323" s="192" t="n">
        <v>310.048125</v>
      </c>
      <c r="BG323" s="192" t="n">
        <v>5.0094</v>
      </c>
      <c r="BH323" s="192" t="n">
        <v>15.7375125</v>
      </c>
      <c r="BI323" s="192" t="n">
        <v>0.0801125</v>
      </c>
      <c r="BJ323" s="192" t="n">
        <v>0.063875</v>
      </c>
      <c r="BL323" s="16" t="s">
        <v>665</v>
      </c>
      <c r="BM323" s="136" t="s">
        <v>665</v>
      </c>
      <c r="BN323" s="221"/>
      <c r="BO323" s="221"/>
      <c r="BP323" s="221"/>
      <c r="BQ323" s="221"/>
      <c r="BR323" s="0" t="str">
        <f aca="false">IF(BQ323&gt;0,BQ323/BN323,"")</f>
        <v/>
      </c>
    </row>
    <row r="324" customFormat="false" ht="16" hidden="false" customHeight="false" outlineLevel="0" collapsed="false">
      <c r="A324" s="16" t="s">
        <v>365</v>
      </c>
      <c r="B324" s="16" t="str">
        <f aca="false">IF(OR(A324=A323,A324=A325),"same",".")</f>
        <v>.</v>
      </c>
      <c r="C324" s="17" t="s">
        <v>365</v>
      </c>
      <c r="D324" s="17" t="n">
        <v>207</v>
      </c>
      <c r="E324" s="16"/>
      <c r="F324" s="16"/>
      <c r="G324" s="17" t="n">
        <v>23</v>
      </c>
      <c r="H324" s="17" t="n">
        <v>17</v>
      </c>
      <c r="I324" s="17" t="n">
        <v>3</v>
      </c>
      <c r="J324" s="17" t="n">
        <v>2</v>
      </c>
      <c r="K324" s="17" t="n">
        <v>1</v>
      </c>
      <c r="L324" s="17" t="n">
        <v>6</v>
      </c>
      <c r="M324" s="143" t="s">
        <v>125</v>
      </c>
      <c r="N324" s="143" t="s">
        <v>126</v>
      </c>
      <c r="O324" s="143" t="s">
        <v>127</v>
      </c>
      <c r="P324" s="143" t="s">
        <v>128</v>
      </c>
      <c r="Q324" s="143" t="s">
        <v>128</v>
      </c>
      <c r="R324" s="144" t="s">
        <v>129</v>
      </c>
      <c r="S324" s="136"/>
      <c r="T324" s="136"/>
      <c r="U324" s="138"/>
      <c r="V324" s="138"/>
      <c r="W324" s="139"/>
      <c r="X324" s="139"/>
      <c r="Y324" s="139"/>
      <c r="Z324" s="155" t="n">
        <v>43448</v>
      </c>
      <c r="AA324" s="215"/>
      <c r="AB324" s="216"/>
      <c r="AC324" s="216"/>
      <c r="AD324" s="217"/>
      <c r="AE324" s="217"/>
      <c r="AF324" s="218"/>
      <c r="AG324" s="218"/>
      <c r="AH324" s="217"/>
      <c r="AI324" s="16"/>
      <c r="AK324" s="0" t="n">
        <v>0.206666666666667</v>
      </c>
      <c r="AL324" s="0" t="n">
        <v>0.24</v>
      </c>
      <c r="AM324" s="0" t="n">
        <v>0.2</v>
      </c>
      <c r="AN324" s="0" t="n">
        <v>0.437777778</v>
      </c>
      <c r="AO324" s="0" t="n">
        <v>1.015</v>
      </c>
      <c r="AP324" s="0" t="n">
        <v>1.435</v>
      </c>
      <c r="AQ324" s="0" t="n">
        <v>1.715</v>
      </c>
      <c r="AR324" s="0" t="n">
        <v>2.375</v>
      </c>
      <c r="AS324" s="0" t="n">
        <v>2.78</v>
      </c>
      <c r="AT324" s="0" t="n">
        <v>3.315</v>
      </c>
      <c r="AU324" s="0" t="n">
        <v>4.37</v>
      </c>
      <c r="AV324" s="0" t="n">
        <v>5.135</v>
      </c>
      <c r="AW324" s="192" t="n">
        <f aca="false">IF(AV324&gt;0,AV324,IF(AU324&gt;0,AU324,IF(AT324&gt;0,AT324,IF(AS324&gt;0,AS324,IF(AR324&gt;0,AR324,IF(AQ324&gt;0,AQ324,IF(AP324&gt;0,AP324,IF(AO324&gt;0,AO324,IF(AN324&gt;0,AN324,IF(AM324&gt;0,AM324,IF(AL324&gt;0,AL324,IF(AK324&gt;0,AK324))))))))))))</f>
        <v>5.135</v>
      </c>
      <c r="AX324" s="219" t="n">
        <f aca="false">IF(AW324&gt;0,AW324*10/(BB324),"")</f>
        <v>1.46504992867332</v>
      </c>
      <c r="AZ324" s="220" t="n">
        <v>2</v>
      </c>
      <c r="BA324" s="220" t="n">
        <v>70.1</v>
      </c>
      <c r="BB324" s="192" t="n">
        <f aca="false">BA324/AZ324</f>
        <v>35.05</v>
      </c>
      <c r="BC324" s="0" t="n">
        <v>14.1</v>
      </c>
      <c r="BD324" s="0" t="n">
        <f aca="false">IF(BC324&gt;0,BC324/AZ324,"")</f>
        <v>7.05</v>
      </c>
      <c r="BE324" s="192" t="n">
        <v>0.20114122681883</v>
      </c>
      <c r="BF324" s="192" t="n">
        <v>290.799075</v>
      </c>
      <c r="BG324" s="192" t="n">
        <v>4.77375</v>
      </c>
      <c r="BH324" s="192" t="n">
        <v>14.99715</v>
      </c>
      <c r="BI324" s="192" t="n">
        <v>0.0813875</v>
      </c>
      <c r="BJ324" s="192" t="n">
        <v>0.062</v>
      </c>
      <c r="BL324" s="16" t="s">
        <v>665</v>
      </c>
      <c r="BM324" s="136" t="s">
        <v>665</v>
      </c>
      <c r="BN324" s="221"/>
      <c r="BO324" s="221"/>
      <c r="BP324" s="221"/>
      <c r="BQ324" s="221"/>
      <c r="BR324" s="0" t="str">
        <f aca="false">IF(BQ324&gt;0,BQ324/BN324,"")</f>
        <v/>
      </c>
    </row>
    <row r="325" customFormat="false" ht="16" hidden="false" customHeight="false" outlineLevel="0" collapsed="false">
      <c r="A325" s="16" t="s">
        <v>371</v>
      </c>
      <c r="B325" s="16" t="str">
        <f aca="false">IF(OR(A325=A324,A325=A326),"same",".")</f>
        <v>.</v>
      </c>
      <c r="C325" s="17" t="s">
        <v>371</v>
      </c>
      <c r="D325" s="17" t="n">
        <v>214</v>
      </c>
      <c r="E325" s="16"/>
      <c r="F325" s="16"/>
      <c r="G325" s="17" t="n">
        <v>24</v>
      </c>
      <c r="H325" s="17" t="n">
        <v>13</v>
      </c>
      <c r="I325" s="17" t="n">
        <v>3</v>
      </c>
      <c r="J325" s="17" t="n">
        <v>2</v>
      </c>
      <c r="K325" s="17" t="n">
        <v>2</v>
      </c>
      <c r="L325" s="17" t="n">
        <v>3</v>
      </c>
      <c r="M325" s="143" t="s">
        <v>125</v>
      </c>
      <c r="N325" s="143" t="s">
        <v>126</v>
      </c>
      <c r="O325" s="143" t="s">
        <v>127</v>
      </c>
      <c r="P325" s="143" t="s">
        <v>150</v>
      </c>
      <c r="Q325" s="143" t="s">
        <v>150</v>
      </c>
      <c r="R325" s="144" t="s">
        <v>129</v>
      </c>
      <c r="S325" s="143" t="s">
        <v>94</v>
      </c>
      <c r="T325" s="164"/>
      <c r="U325" s="163"/>
      <c r="V325" s="163"/>
      <c r="W325" s="139"/>
      <c r="X325" s="139"/>
      <c r="Y325" s="139"/>
      <c r="Z325" s="155" t="n">
        <v>43448</v>
      </c>
      <c r="AA325" s="215"/>
      <c r="AB325" s="216"/>
      <c r="AC325" s="216"/>
      <c r="AD325" s="217"/>
      <c r="AE325" s="217"/>
      <c r="AF325" s="218"/>
      <c r="AG325" s="218"/>
      <c r="AH325" s="217"/>
      <c r="AI325" s="16"/>
      <c r="AW325" s="192" t="n">
        <f aca="false">IF(AV325&gt;0,AV325,IF(AU325&gt;0,AU325,IF(AT325&gt;0,AT325,IF(AS325&gt;0,AS325,IF(AR325&gt;0,AR325,IF(AQ325&gt;0,AQ325,IF(AP325&gt;0,AP325,IF(AO325&gt;0,AO325,IF(AN325&gt;0,AN325,IF(AM325&gt;0,AM325,IF(AL325&gt;0,AL325,IF(AK325&gt;0,AK325))))))))))))</f>
        <v>0</v>
      </c>
      <c r="AX325" s="219"/>
      <c r="AZ325" s="220" t="n">
        <v>2</v>
      </c>
      <c r="BA325" s="192" t="n">
        <v>53.7</v>
      </c>
      <c r="BB325" s="192" t="n">
        <f aca="false">BA325/AZ325</f>
        <v>26.85</v>
      </c>
      <c r="BC325" s="131" t="n">
        <v>8</v>
      </c>
      <c r="BD325" s="131" t="n">
        <f aca="false">IF(BC325&gt;0,BC325/AZ325,"")</f>
        <v>4</v>
      </c>
      <c r="BE325" s="236" t="n">
        <v>0.148975791433892</v>
      </c>
      <c r="BF325" s="192" t="n">
        <v>155.5334625</v>
      </c>
      <c r="BG325" s="192" t="n">
        <v>2.4018125</v>
      </c>
      <c r="BH325" s="192" t="n">
        <v>7.545525</v>
      </c>
      <c r="BI325" s="192" t="n">
        <v>0.0766875</v>
      </c>
      <c r="BJ325" s="192" t="n">
        <v>0.029375</v>
      </c>
      <c r="BK325" s="236"/>
      <c r="BL325" s="136" t="s">
        <v>665</v>
      </c>
      <c r="BM325" s="136" t="s">
        <v>665</v>
      </c>
      <c r="BN325" s="221"/>
      <c r="BO325" s="221"/>
      <c r="BP325" s="221"/>
      <c r="BQ325" s="221"/>
      <c r="BR325" s="131" t="str">
        <f aca="false">IF(BQ325&gt;0,BQ325/BN325,"")</f>
        <v/>
      </c>
    </row>
    <row r="326" customFormat="false" ht="16" hidden="false" customHeight="false" outlineLevel="0" collapsed="false">
      <c r="A326" s="16" t="s">
        <v>372</v>
      </c>
      <c r="B326" s="16" t="str">
        <f aca="false">IF(OR(A326=A325,A326=A327),"same",".")</f>
        <v>.</v>
      </c>
      <c r="C326" s="17" t="s">
        <v>372</v>
      </c>
      <c r="D326" s="17" t="n">
        <v>215</v>
      </c>
      <c r="E326" s="16"/>
      <c r="F326" s="16"/>
      <c r="G326" s="17" t="n">
        <v>24</v>
      </c>
      <c r="H326" s="17" t="n">
        <v>15</v>
      </c>
      <c r="I326" s="17" t="n">
        <v>3</v>
      </c>
      <c r="J326" s="17" t="n">
        <v>2</v>
      </c>
      <c r="K326" s="17" t="n">
        <v>2</v>
      </c>
      <c r="L326" s="17" t="n">
        <v>1</v>
      </c>
      <c r="M326" s="162" t="s">
        <v>125</v>
      </c>
      <c r="N326" s="162" t="s">
        <v>131</v>
      </c>
      <c r="O326" s="162" t="s">
        <v>127</v>
      </c>
      <c r="P326" s="162" t="s">
        <v>167</v>
      </c>
      <c r="Q326" s="162" t="s">
        <v>167</v>
      </c>
      <c r="R326" s="169" t="s">
        <v>129</v>
      </c>
      <c r="S326" s="136"/>
      <c r="T326" s="136"/>
      <c r="U326" s="138"/>
      <c r="V326" s="138"/>
      <c r="W326" s="139"/>
      <c r="X326" s="139"/>
      <c r="Y326" s="139"/>
      <c r="Z326" s="155" t="n">
        <v>43448</v>
      </c>
      <c r="AA326" s="215"/>
      <c r="AB326" s="216"/>
      <c r="AC326" s="216"/>
      <c r="AD326" s="217"/>
      <c r="AE326" s="217"/>
      <c r="AF326" s="218"/>
      <c r="AG326" s="218"/>
      <c r="AH326" s="217"/>
      <c r="AI326" s="16"/>
      <c r="AL326" s="0" t="n">
        <v>0.18</v>
      </c>
      <c r="AM326" s="0" t="n">
        <v>0.158</v>
      </c>
      <c r="AN326" s="0" t="n">
        <v>0.532</v>
      </c>
      <c r="AO326" s="0" t="n">
        <v>0.49</v>
      </c>
      <c r="AP326" s="0" t="n">
        <v>0.56</v>
      </c>
      <c r="AQ326" s="0" t="n">
        <v>0.785</v>
      </c>
      <c r="AR326" s="0" t="n">
        <v>0.95</v>
      </c>
      <c r="AS326" s="0" t="n">
        <v>1.055</v>
      </c>
      <c r="AT326" s="0" t="n">
        <v>1.625</v>
      </c>
      <c r="AU326" s="0" t="n">
        <v>2.205</v>
      </c>
      <c r="AV326" s="0" t="n">
        <v>2.785</v>
      </c>
      <c r="AW326" s="192" t="n">
        <f aca="false">IF(AV326&gt;0,AV326,IF(AU326&gt;0,AU326,IF(AT326&gt;0,AT326,IF(AS326&gt;0,AS326,IF(AR326&gt;0,AR326,IF(AQ326&gt;0,AQ326,IF(AP326&gt;0,AP326,IF(AO326&gt;0,AO326,IF(AN326&gt;0,AN326,IF(AM326&gt;0,AM326,IF(AL326&gt;0,AL326,IF(AK326&gt;0,AK326))))))))))))</f>
        <v>2.785</v>
      </c>
      <c r="AX326" s="219" t="n">
        <f aca="false">IF(AW326&gt;0,AW326*10/(BB326),"")</f>
        <v>1.64792899408284</v>
      </c>
      <c r="AZ326" s="220" t="n">
        <v>2</v>
      </c>
      <c r="BA326" s="192" t="n">
        <v>33.8</v>
      </c>
      <c r="BB326" s="192" t="n">
        <f aca="false">BA326/AZ326</f>
        <v>16.9</v>
      </c>
      <c r="BC326" s="0" t="n">
        <v>4.4</v>
      </c>
      <c r="BD326" s="0" t="n">
        <f aca="false">IF(BC326&gt;0,BC326/AZ326,"")</f>
        <v>2.2</v>
      </c>
      <c r="BE326" s="192" t="n">
        <v>0.130177514792899</v>
      </c>
      <c r="BF326" s="192" t="n">
        <v>110.562725</v>
      </c>
      <c r="BG326" s="192" t="n">
        <v>1.5435</v>
      </c>
      <c r="BH326" s="192" t="n">
        <v>4.8491</v>
      </c>
      <c r="BI326" s="192" t="n">
        <v>0.0692875</v>
      </c>
      <c r="BJ326" s="192" t="n">
        <v>0.017</v>
      </c>
      <c r="BL326" s="16" t="s">
        <v>665</v>
      </c>
      <c r="BM326" s="136" t="s">
        <v>665</v>
      </c>
      <c r="BN326" s="221"/>
      <c r="BO326" s="221"/>
      <c r="BP326" s="221"/>
      <c r="BQ326" s="221"/>
      <c r="BR326" s="0" t="str">
        <f aca="false">IF(BQ326&gt;0,BQ326/BN326,"")</f>
        <v/>
      </c>
    </row>
    <row r="327" customFormat="false" ht="16" hidden="false" customHeight="false" outlineLevel="0" collapsed="false">
      <c r="A327" s="16" t="s">
        <v>376</v>
      </c>
      <c r="B327" s="16" t="str">
        <f aca="false">IF(OR(A327=A326,A327=A328),"same",".")</f>
        <v>.</v>
      </c>
      <c r="C327" s="17" t="s">
        <v>376</v>
      </c>
      <c r="D327" s="17" t="n">
        <v>218</v>
      </c>
      <c r="E327" s="16"/>
      <c r="F327" s="16"/>
      <c r="G327" s="17" t="n">
        <v>25</v>
      </c>
      <c r="H327" s="17" t="n">
        <v>3</v>
      </c>
      <c r="I327" s="17" t="n">
        <v>4</v>
      </c>
      <c r="J327" s="17" t="n">
        <v>2</v>
      </c>
      <c r="K327" s="17" t="n">
        <v>8</v>
      </c>
      <c r="L327" s="17" t="n">
        <v>21</v>
      </c>
      <c r="M327" s="143" t="s">
        <v>125</v>
      </c>
      <c r="N327" s="143" t="s">
        <v>131</v>
      </c>
      <c r="O327" s="143" t="s">
        <v>127</v>
      </c>
      <c r="P327" s="143" t="s">
        <v>128</v>
      </c>
      <c r="Q327" s="143" t="s">
        <v>128</v>
      </c>
      <c r="R327" s="144" t="s">
        <v>129</v>
      </c>
      <c r="S327" s="16"/>
      <c r="T327" s="136"/>
      <c r="U327" s="139"/>
      <c r="V327" s="139"/>
      <c r="W327" s="139"/>
      <c r="X327" s="139"/>
      <c r="Y327" s="139"/>
      <c r="Z327" s="248" t="n">
        <v>43448</v>
      </c>
      <c r="AA327" s="232"/>
      <c r="AB327" s="233"/>
      <c r="AC327" s="233"/>
      <c r="AD327" s="217"/>
      <c r="AE327" s="217"/>
      <c r="AF327" s="235"/>
      <c r="AG327" s="235"/>
      <c r="AH327" s="234"/>
      <c r="AI327" s="94"/>
      <c r="AK327" s="0" t="n">
        <v>0.14</v>
      </c>
      <c r="AL327" s="0" t="n">
        <v>0.285</v>
      </c>
      <c r="AM327" s="0" t="n">
        <v>0.383333333333333</v>
      </c>
      <c r="AN327" s="0" t="n">
        <v>0.59</v>
      </c>
      <c r="AO327" s="0" t="n">
        <v>1.185</v>
      </c>
      <c r="AP327" s="0" t="n">
        <v>1.575</v>
      </c>
      <c r="AQ327" s="0" t="n">
        <v>2.45</v>
      </c>
      <c r="AR327" s="0" t="n">
        <v>2.82</v>
      </c>
      <c r="AS327" s="0" t="n">
        <v>3.265</v>
      </c>
      <c r="AT327" s="0" t="n">
        <v>4.345</v>
      </c>
      <c r="AU327" s="0" t="n">
        <v>4.66</v>
      </c>
      <c r="AV327" s="0" t="n">
        <v>7.655</v>
      </c>
      <c r="AW327" s="192" t="n">
        <f aca="false">IF(AV327&gt;0,AV327,IF(AU327&gt;0,AU327,IF(AT327&gt;0,AT327,IF(AS327&gt;0,AS327,IF(AR327&gt;0,AR327,IF(AQ327&gt;0,AQ327,IF(AP327&gt;0,AP327,IF(AO327&gt;0,AO327,IF(AN327&gt;0,AN327,IF(AM327&gt;0,AM327,IF(AL327&gt;0,AL327,IF(AK327&gt;0,AK327))))))))))))</f>
        <v>7.655</v>
      </c>
      <c r="AX327" s="219" t="n">
        <f aca="false">IF(AW327&gt;0,AW327*10/(BB327),"")</f>
        <v>1.29635901778154</v>
      </c>
      <c r="AZ327" s="220" t="n">
        <v>2</v>
      </c>
      <c r="BA327" s="192" t="n">
        <v>118.1</v>
      </c>
      <c r="BB327" s="192" t="n">
        <f aca="false">BA327/AZ327</f>
        <v>59.05</v>
      </c>
      <c r="BC327" s="0" t="n">
        <v>19.3</v>
      </c>
      <c r="BD327" s="0" t="n">
        <f aca="false">IF(BC327&gt;0,BC327/AZ327,"")</f>
        <v>9.65</v>
      </c>
      <c r="BE327" s="192" t="n">
        <v>0.16342082980525</v>
      </c>
      <c r="BF327" s="192" t="n">
        <v>143.7965125</v>
      </c>
      <c r="BG327" s="192" t="n">
        <v>2.119025</v>
      </c>
      <c r="BH327" s="192" t="n">
        <v>6.657125</v>
      </c>
      <c r="BI327" s="192" t="n">
        <v>0.073275</v>
      </c>
      <c r="BJ327" s="192" t="n">
        <v>0.025</v>
      </c>
      <c r="BL327" s="16" t="s">
        <v>665</v>
      </c>
      <c r="BM327" s="136" t="s">
        <v>665</v>
      </c>
      <c r="BN327" s="221"/>
      <c r="BO327" s="221"/>
      <c r="BP327" s="221"/>
      <c r="BQ327" s="221"/>
      <c r="BR327" s="0" t="str">
        <f aca="false">IF(BQ327&gt;0,BQ327/BN327,"")</f>
        <v/>
      </c>
    </row>
    <row r="328" customFormat="false" ht="16" hidden="false" customHeight="false" outlineLevel="0" collapsed="false">
      <c r="A328" s="16" t="s">
        <v>381</v>
      </c>
      <c r="B328" s="16" t="str">
        <f aca="false">IF(OR(A328=A327,A328=A329),"same",".")</f>
        <v>.</v>
      </c>
      <c r="C328" s="17" t="s">
        <v>381</v>
      </c>
      <c r="D328" s="17" t="n">
        <v>222</v>
      </c>
      <c r="E328" s="16"/>
      <c r="F328" s="16"/>
      <c r="G328" s="17" t="n">
        <v>25</v>
      </c>
      <c r="H328" s="17" t="n">
        <v>11</v>
      </c>
      <c r="I328" s="17" t="n">
        <v>4</v>
      </c>
      <c r="J328" s="17" t="n">
        <v>2</v>
      </c>
      <c r="K328" s="17" t="n">
        <v>11</v>
      </c>
      <c r="L328" s="17" t="n">
        <v>20</v>
      </c>
      <c r="M328" s="143" t="s">
        <v>125</v>
      </c>
      <c r="N328" s="143" t="s">
        <v>126</v>
      </c>
      <c r="O328" s="143" t="s">
        <v>127</v>
      </c>
      <c r="P328" s="143" t="s">
        <v>128</v>
      </c>
      <c r="Q328" s="143" t="s">
        <v>128</v>
      </c>
      <c r="R328" s="144" t="s">
        <v>129</v>
      </c>
      <c r="S328" s="136"/>
      <c r="T328" s="136"/>
      <c r="U328" s="138"/>
      <c r="V328" s="138"/>
      <c r="W328" s="139"/>
      <c r="X328" s="139"/>
      <c r="Y328" s="139"/>
      <c r="Z328" s="155" t="n">
        <v>43448</v>
      </c>
      <c r="AA328" s="215"/>
      <c r="AB328" s="216"/>
      <c r="AC328" s="216"/>
      <c r="AD328" s="217"/>
      <c r="AE328" s="217"/>
      <c r="AF328" s="218"/>
      <c r="AG328" s="218"/>
      <c r="AH328" s="217"/>
      <c r="AI328" s="16"/>
      <c r="AK328" s="0" t="n">
        <v>0.11</v>
      </c>
      <c r="AL328" s="0" t="n">
        <v>0.2375</v>
      </c>
      <c r="AM328" s="0" t="n">
        <v>0.2725</v>
      </c>
      <c r="AN328" s="0" t="n">
        <v>0.37</v>
      </c>
      <c r="AO328" s="0" t="n">
        <v>0.98</v>
      </c>
      <c r="AP328" s="0" t="n">
        <v>1.24</v>
      </c>
      <c r="AQ328" s="0" t="n">
        <v>1.76</v>
      </c>
      <c r="AR328" s="0" t="n">
        <v>2.215</v>
      </c>
      <c r="AS328" s="0" t="n">
        <v>2.81</v>
      </c>
      <c r="AT328" s="0" t="n">
        <v>3.405</v>
      </c>
      <c r="AU328" s="0" t="n">
        <v>3.975</v>
      </c>
      <c r="AV328" s="0" t="n">
        <v>4.605</v>
      </c>
      <c r="AW328" s="192" t="n">
        <f aca="false">IF(AV328&gt;0,AV328,IF(AU328&gt;0,AU328,IF(AT328&gt;0,AT328,IF(AS328&gt;0,AS328,IF(AR328&gt;0,AR328,IF(AQ328&gt;0,AQ328,IF(AP328&gt;0,AP328,IF(AO328&gt;0,AO328,IF(AN328&gt;0,AN328,IF(AM328&gt;0,AM328,IF(AL328&gt;0,AL328,IF(AK328&gt;0,AK328))))))))))))</f>
        <v>4.605</v>
      </c>
      <c r="AX328" s="219" t="n">
        <f aca="false">IF(AW328&gt;0,AW328*10/(BB328),"")</f>
        <v>0.92007992007992</v>
      </c>
      <c r="AZ328" s="220" t="n">
        <v>2</v>
      </c>
      <c r="BA328" s="220" t="n">
        <v>100.1</v>
      </c>
      <c r="BB328" s="192" t="n">
        <f aca="false">BA328/AZ328</f>
        <v>50.05</v>
      </c>
      <c r="BC328" s="0" t="n">
        <v>14.7</v>
      </c>
      <c r="BD328" s="0" t="n">
        <f aca="false">IF(BC328&gt;0,BC328/AZ328,"")</f>
        <v>7.35</v>
      </c>
      <c r="BE328" s="192" t="n">
        <v>0.146853146853147</v>
      </c>
      <c r="BF328" s="192" t="n">
        <v>296.9063875</v>
      </c>
      <c r="BG328" s="192" t="n">
        <v>5.5781125</v>
      </c>
      <c r="BH328" s="192" t="n">
        <v>17.5241375</v>
      </c>
      <c r="BI328" s="192" t="n">
        <v>0.0930125</v>
      </c>
      <c r="BJ328" s="192" t="n">
        <v>0.08325</v>
      </c>
      <c r="BL328" s="16" t="s">
        <v>665</v>
      </c>
      <c r="BM328" s="136" t="s">
        <v>665</v>
      </c>
      <c r="BN328" s="221"/>
      <c r="BO328" s="221"/>
      <c r="BP328" s="221"/>
      <c r="BQ328" s="221"/>
      <c r="BR328" s="0" t="str">
        <f aca="false">IF(BQ328&gt;0,BQ328/BN328,"")</f>
        <v/>
      </c>
    </row>
    <row r="329" customFormat="false" ht="16" hidden="false" customHeight="false" outlineLevel="0" collapsed="false">
      <c r="A329" s="16" t="s">
        <v>383</v>
      </c>
      <c r="B329" s="16" t="str">
        <f aca="false">IF(OR(A329=A328,A329=A330),"same",".")</f>
        <v>.</v>
      </c>
      <c r="C329" s="17" t="s">
        <v>383</v>
      </c>
      <c r="D329" s="17" t="n">
        <v>224</v>
      </c>
      <c r="E329" s="16"/>
      <c r="F329" s="16"/>
      <c r="G329" s="17" t="n">
        <v>25</v>
      </c>
      <c r="H329" s="17" t="n">
        <v>15</v>
      </c>
      <c r="I329" s="17" t="n">
        <v>4</v>
      </c>
      <c r="J329" s="17" t="n">
        <v>2</v>
      </c>
      <c r="K329" s="17" t="n">
        <v>12</v>
      </c>
      <c r="L329" s="17" t="n">
        <v>21</v>
      </c>
      <c r="M329" s="143" t="s">
        <v>125</v>
      </c>
      <c r="N329" s="143" t="s">
        <v>131</v>
      </c>
      <c r="O329" s="143" t="s">
        <v>127</v>
      </c>
      <c r="P329" s="143" t="s">
        <v>128</v>
      </c>
      <c r="Q329" s="143" t="s">
        <v>128</v>
      </c>
      <c r="R329" s="144" t="s">
        <v>129</v>
      </c>
      <c r="S329" s="16"/>
      <c r="T329" s="136"/>
      <c r="U329" s="181" t="s">
        <v>197</v>
      </c>
      <c r="V329" s="163"/>
      <c r="W329" s="139"/>
      <c r="X329" s="139"/>
      <c r="Y329" s="139"/>
      <c r="Z329" s="155" t="n">
        <v>43448</v>
      </c>
      <c r="AA329" s="215"/>
      <c r="AB329" s="216"/>
      <c r="AC329" s="216"/>
      <c r="AD329" s="217"/>
      <c r="AE329" s="217"/>
      <c r="AF329" s="218"/>
      <c r="AG329" s="218"/>
      <c r="AH329" s="217"/>
      <c r="AI329" s="16"/>
      <c r="AL329" s="0" t="n">
        <v>0.0833</v>
      </c>
      <c r="AM329" s="0" t="n">
        <v>0.23</v>
      </c>
      <c r="AN329" s="0" t="n">
        <v>0.42</v>
      </c>
      <c r="AO329" s="0" t="n">
        <v>0.36</v>
      </c>
      <c r="AP329" s="0" t="n">
        <v>0.392</v>
      </c>
      <c r="AQ329" s="0" t="n">
        <v>0.785</v>
      </c>
      <c r="AR329" s="0" t="n">
        <v>1.055</v>
      </c>
      <c r="AS329" s="0" t="n">
        <v>1.325</v>
      </c>
      <c r="AT329" s="0" t="n">
        <v>1.925</v>
      </c>
      <c r="AU329" s="0" t="n">
        <v>2.35</v>
      </c>
      <c r="AV329" s="0" t="n">
        <v>4.005</v>
      </c>
      <c r="AW329" s="192" t="n">
        <f aca="false">IF(AV329&gt;0,AV329,IF(AU329&gt;0,AU329,IF(AT329&gt;0,AT329,IF(AS329&gt;0,AS329,IF(AR329&gt;0,AR329,IF(AQ329&gt;0,AQ329,IF(AP329&gt;0,AP329,IF(AO329&gt;0,AO329,IF(AN329&gt;0,AN329,IF(AM329&gt;0,AM329,IF(AL329&gt;0,AL329,IF(AK329&gt;0,AK329))))))))))))</f>
        <v>4.005</v>
      </c>
      <c r="AX329" s="219" t="n">
        <f aca="false">IF(AW329&gt;0,AW329*10/(BB329),"")</f>
        <v>1.33722871452421</v>
      </c>
      <c r="AZ329" s="220" t="n">
        <v>2</v>
      </c>
      <c r="BA329" s="192" t="n">
        <v>59.9</v>
      </c>
      <c r="BB329" s="192" t="n">
        <f aca="false">BA329/AZ329</f>
        <v>29.95</v>
      </c>
      <c r="BC329" s="0" t="n">
        <v>7.8</v>
      </c>
      <c r="BD329" s="0" t="n">
        <f aca="false">IF(BC329&gt;0,BC329/AZ329,"")</f>
        <v>3.9</v>
      </c>
      <c r="BE329" s="192" t="n">
        <v>0.130217028380634</v>
      </c>
      <c r="BF329" s="192" t="n">
        <v>133.6145875</v>
      </c>
      <c r="BG329" s="192" t="n">
        <v>2.0501625</v>
      </c>
      <c r="BH329" s="192" t="n">
        <v>6.4407625</v>
      </c>
      <c r="BI329" s="192" t="n">
        <v>0.0761625</v>
      </c>
      <c r="BJ329" s="192" t="n">
        <v>0.02475</v>
      </c>
      <c r="BL329" s="16" t="s">
        <v>665</v>
      </c>
      <c r="BM329" s="136" t="s">
        <v>665</v>
      </c>
      <c r="BN329" s="221"/>
      <c r="BO329" s="221"/>
      <c r="BP329" s="221"/>
      <c r="BQ329" s="221"/>
      <c r="BR329" s="0" t="str">
        <f aca="false">IF(BQ329&gt;0,BQ329/BN329,"")</f>
        <v/>
      </c>
    </row>
    <row r="330" customFormat="false" ht="16" hidden="false" customHeight="false" outlineLevel="0" collapsed="false">
      <c r="A330" s="16" t="s">
        <v>396</v>
      </c>
      <c r="B330" s="16" t="str">
        <f aca="false">IF(OR(A330=A329,A330=A331),"same",".")</f>
        <v>.</v>
      </c>
      <c r="C330" s="17" t="s">
        <v>396</v>
      </c>
      <c r="D330" s="17" t="n">
        <v>234</v>
      </c>
      <c r="E330" s="16"/>
      <c r="F330" s="16"/>
      <c r="G330" s="17" t="n">
        <v>26</v>
      </c>
      <c r="H330" s="17" t="n">
        <v>17</v>
      </c>
      <c r="I330" s="17" t="n">
        <v>4</v>
      </c>
      <c r="J330" s="17" t="n">
        <v>2</v>
      </c>
      <c r="K330" s="17" t="n">
        <v>13</v>
      </c>
      <c r="L330" s="17" t="n">
        <v>24</v>
      </c>
      <c r="M330" s="143" t="s">
        <v>125</v>
      </c>
      <c r="N330" s="143" t="s">
        <v>131</v>
      </c>
      <c r="O330" s="143" t="s">
        <v>127</v>
      </c>
      <c r="P330" s="143" t="s">
        <v>150</v>
      </c>
      <c r="Q330" s="143" t="s">
        <v>150</v>
      </c>
      <c r="R330" s="144" t="s">
        <v>129</v>
      </c>
      <c r="S330" s="143" t="s">
        <v>94</v>
      </c>
      <c r="T330" s="164"/>
      <c r="U330" s="163"/>
      <c r="V330" s="163"/>
      <c r="W330" s="139"/>
      <c r="X330" s="139"/>
      <c r="Y330" s="139"/>
      <c r="Z330" s="248" t="n">
        <v>43448</v>
      </c>
      <c r="AA330" s="232"/>
      <c r="AB330" s="216"/>
      <c r="AC330" s="216"/>
      <c r="AD330" s="217"/>
      <c r="AE330" s="217"/>
      <c r="AF330" s="218"/>
      <c r="AG330" s="218"/>
      <c r="AH330" s="234"/>
      <c r="AI330" s="94"/>
      <c r="AW330" s="192" t="n">
        <f aca="false">IF(AV330&gt;0,AV330,IF(AU330&gt;0,AU330,IF(AT330&gt;0,AT330,IF(AS330&gt;0,AS330,IF(AR330&gt;0,AR330,IF(AQ330&gt;0,AQ330,IF(AP330&gt;0,AP330,IF(AO330&gt;0,AO330,IF(AN330&gt;0,AN330,IF(AM330&gt;0,AM330,IF(AL330&gt;0,AL330,IF(AK330&gt;0,AK330))))))))))))</f>
        <v>0</v>
      </c>
      <c r="AX330" s="219"/>
      <c r="AZ330" s="220" t="n">
        <v>2</v>
      </c>
      <c r="BA330" s="192" t="n">
        <v>110.5</v>
      </c>
      <c r="BB330" s="192" t="n">
        <f aca="false">BA330/AZ330</f>
        <v>55.25</v>
      </c>
      <c r="BC330" s="0" t="n">
        <v>12</v>
      </c>
      <c r="BD330" s="0" t="n">
        <f aca="false">IF(BC330&gt;0,BC330/AZ330,"")</f>
        <v>6</v>
      </c>
      <c r="BE330" s="192" t="n">
        <v>0.108597285067873</v>
      </c>
      <c r="BF330" s="192" t="n">
        <v>207.7177625</v>
      </c>
      <c r="BG330" s="192" t="n">
        <v>3.6165</v>
      </c>
      <c r="BH330" s="192" t="n">
        <v>11.3615625</v>
      </c>
      <c r="BI330" s="192" t="n">
        <v>0.0864625</v>
      </c>
      <c r="BJ330" s="192" t="n">
        <v>0.05</v>
      </c>
      <c r="BL330" s="16" t="s">
        <v>665</v>
      </c>
      <c r="BM330" s="136" t="s">
        <v>665</v>
      </c>
      <c r="BN330" s="221"/>
      <c r="BO330" s="221"/>
      <c r="BP330" s="221"/>
      <c r="BQ330" s="221"/>
      <c r="BR330" s="0" t="str">
        <f aca="false">IF(BQ330&gt;0,BQ330/BN330,"")</f>
        <v/>
      </c>
    </row>
    <row r="331" customFormat="false" ht="16" hidden="false" customHeight="false" outlineLevel="0" collapsed="false">
      <c r="A331" s="16" t="s">
        <v>406</v>
      </c>
      <c r="B331" s="16" t="str">
        <f aca="false">IF(OR(A331=A330,A331=A332),"same",".")</f>
        <v>.</v>
      </c>
      <c r="C331" s="17" t="s">
        <v>406</v>
      </c>
      <c r="D331" s="17" t="n">
        <v>244</v>
      </c>
      <c r="E331" s="16"/>
      <c r="F331" s="16"/>
      <c r="G331" s="17" t="n">
        <v>28</v>
      </c>
      <c r="H331" s="17" t="n">
        <v>1</v>
      </c>
      <c r="I331" s="17" t="n">
        <v>4</v>
      </c>
      <c r="J331" s="17" t="n">
        <v>2</v>
      </c>
      <c r="K331" s="17" t="n">
        <v>8</v>
      </c>
      <c r="L331" s="17" t="n">
        <v>31</v>
      </c>
      <c r="M331" s="143" t="s">
        <v>125</v>
      </c>
      <c r="N331" s="143" t="s">
        <v>131</v>
      </c>
      <c r="O331" s="143" t="s">
        <v>127</v>
      </c>
      <c r="P331" s="143" t="s">
        <v>150</v>
      </c>
      <c r="Q331" s="143" t="s">
        <v>150</v>
      </c>
      <c r="R331" s="144" t="s">
        <v>129</v>
      </c>
      <c r="S331" s="143" t="s">
        <v>94</v>
      </c>
      <c r="T331" s="164"/>
      <c r="U331" s="163"/>
      <c r="V331" s="163"/>
      <c r="W331" s="139"/>
      <c r="X331" s="139"/>
      <c r="Y331" s="139"/>
      <c r="Z331" s="248" t="n">
        <v>43448</v>
      </c>
      <c r="AA331" s="232"/>
      <c r="AB331" s="233"/>
      <c r="AC331" s="233"/>
      <c r="AD331" s="217"/>
      <c r="AE331" s="217"/>
      <c r="AF331" s="235"/>
      <c r="AG331" s="235"/>
      <c r="AH331" s="234"/>
      <c r="AI331" s="16"/>
      <c r="AW331" s="192" t="n">
        <f aca="false">IF(AV331&gt;0,AV331,IF(AU331&gt;0,AU331,IF(AT331&gt;0,AT331,IF(AS331&gt;0,AS331,IF(AR331&gt;0,AR331,IF(AQ331&gt;0,AQ331,IF(AP331&gt;0,AP331,IF(AO331&gt;0,AO331,IF(AN331&gt;0,AN331,IF(AM331&gt;0,AM331,IF(AL331&gt;0,AL331,IF(AK331&gt;0,AK331))))))))))))</f>
        <v>0</v>
      </c>
      <c r="AX331" s="219"/>
      <c r="AZ331" s="220" t="n">
        <v>2</v>
      </c>
      <c r="BA331" s="192" t="n">
        <v>80.4</v>
      </c>
      <c r="BB331" s="192" t="n">
        <f aca="false">BA331/AZ331</f>
        <v>40.2</v>
      </c>
      <c r="BC331" s="0" t="n">
        <v>9.3</v>
      </c>
      <c r="BD331" s="0" t="n">
        <f aca="false">IF(BC331&gt;0,BC331/AZ331,"")</f>
        <v>4.65</v>
      </c>
      <c r="BE331" s="192" t="n">
        <v>0.115671641791045</v>
      </c>
      <c r="BF331" s="192" t="n">
        <v>234.51325</v>
      </c>
      <c r="BG331" s="192" t="n">
        <v>3.0969375</v>
      </c>
      <c r="BH331" s="192" t="n">
        <v>9.729325</v>
      </c>
      <c r="BI331" s="192" t="n">
        <v>0.0659125</v>
      </c>
      <c r="BJ331" s="192" t="n">
        <v>0.032125</v>
      </c>
      <c r="BL331" s="16" t="s">
        <v>665</v>
      </c>
      <c r="BM331" s="136" t="s">
        <v>665</v>
      </c>
      <c r="BN331" s="221"/>
      <c r="BO331" s="221"/>
      <c r="BP331" s="221"/>
      <c r="BQ331" s="221"/>
      <c r="BR331" s="0" t="str">
        <f aca="false">IF(BQ331&gt;0,BQ331/BN331,"")</f>
        <v/>
      </c>
    </row>
    <row r="332" customFormat="false" ht="16" hidden="false" customHeight="false" outlineLevel="0" collapsed="false">
      <c r="A332" s="16" t="s">
        <v>414</v>
      </c>
      <c r="B332" s="16" t="str">
        <f aca="false">IF(OR(A332=A331,A332=A333),"same",".")</f>
        <v>.</v>
      </c>
      <c r="C332" s="17" t="s">
        <v>414</v>
      </c>
      <c r="D332" s="17" t="n">
        <v>251</v>
      </c>
      <c r="E332" s="16"/>
      <c r="F332" s="16"/>
      <c r="G332" s="17" t="n">
        <v>28</v>
      </c>
      <c r="H332" s="17" t="n">
        <v>15</v>
      </c>
      <c r="I332" s="17" t="n">
        <v>4</v>
      </c>
      <c r="J332" s="17" t="n">
        <v>2</v>
      </c>
      <c r="K332" s="17" t="n">
        <v>12</v>
      </c>
      <c r="L332" s="17" t="n">
        <v>33</v>
      </c>
      <c r="M332" s="143" t="s">
        <v>125</v>
      </c>
      <c r="N332" s="143" t="s">
        <v>126</v>
      </c>
      <c r="O332" s="143" t="s">
        <v>127</v>
      </c>
      <c r="P332" s="143" t="s">
        <v>150</v>
      </c>
      <c r="Q332" s="143" t="s">
        <v>150</v>
      </c>
      <c r="R332" s="144" t="s">
        <v>129</v>
      </c>
      <c r="S332" s="143" t="s">
        <v>94</v>
      </c>
      <c r="T332" s="164"/>
      <c r="U332" s="163"/>
      <c r="V332" s="163"/>
      <c r="W332" s="139"/>
      <c r="X332" s="139"/>
      <c r="Y332" s="139"/>
      <c r="Z332" s="248" t="n">
        <v>43448</v>
      </c>
      <c r="AA332" s="232"/>
      <c r="AB332" s="233"/>
      <c r="AC332" s="233"/>
      <c r="AD332" s="217"/>
      <c r="AE332" s="217"/>
      <c r="AF332" s="218"/>
      <c r="AG332" s="218"/>
      <c r="AH332" s="217"/>
      <c r="AI332" s="16"/>
      <c r="AK332" s="0" t="n">
        <v>0.0533333333333333</v>
      </c>
      <c r="AL332" s="0" t="n">
        <v>0.232</v>
      </c>
      <c r="AM332" s="0" t="n">
        <v>0.132</v>
      </c>
      <c r="AN332" s="0" t="n">
        <v>0.465</v>
      </c>
      <c r="AO332" s="0" t="n">
        <v>0.765</v>
      </c>
      <c r="AP332" s="0" t="n">
        <v>0.99</v>
      </c>
      <c r="AQ332" s="0" t="n">
        <v>1.29</v>
      </c>
      <c r="AR332" s="0" t="n">
        <v>1.87</v>
      </c>
      <c r="AS332" s="0" t="n">
        <v>2.26</v>
      </c>
      <c r="AT332" s="0" t="n">
        <v>2.355</v>
      </c>
      <c r="AU332" s="0" t="n">
        <v>3.655</v>
      </c>
      <c r="AV332" s="0" t="n">
        <v>5.23</v>
      </c>
      <c r="AW332" s="192" t="n">
        <f aca="false">IF(AV332&gt;0,AV332,IF(AU332&gt;0,AU332,IF(AT332&gt;0,AT332,IF(AS332&gt;0,AS332,IF(AR332&gt;0,AR332,IF(AQ332&gt;0,AQ332,IF(AP332&gt;0,AP332,IF(AO332&gt;0,AO332,IF(AN332&gt;0,AN332,IF(AM332&gt;0,AM332,IF(AL332&gt;0,AL332,IF(AK332&gt;0,AK332))))))))))))</f>
        <v>5.23</v>
      </c>
      <c r="AX332" s="219" t="n">
        <f aca="false">IF(AW332&gt;0,AW332*10/(BB332),"")</f>
        <v>1.62928348909657</v>
      </c>
      <c r="AZ332" s="220" t="n">
        <v>2</v>
      </c>
      <c r="BA332" s="192" t="n">
        <v>64.2</v>
      </c>
      <c r="BB332" s="192" t="n">
        <f aca="false">BA332/AZ332</f>
        <v>32.1</v>
      </c>
      <c r="BC332" s="0" t="n">
        <v>16.6</v>
      </c>
      <c r="BD332" s="0" t="n">
        <f aca="false">IF(BC332&gt;0,BC332/AZ332,"")</f>
        <v>8.3</v>
      </c>
      <c r="BE332" s="192" t="n">
        <v>0.258566978193146</v>
      </c>
      <c r="BF332" s="192" t="n">
        <v>284.82355</v>
      </c>
      <c r="BG332" s="192" t="n">
        <v>4.2722375</v>
      </c>
      <c r="BH332" s="192" t="n">
        <v>13.421625</v>
      </c>
      <c r="BI332" s="192" t="n">
        <v>0.074825</v>
      </c>
      <c r="BJ332" s="192" t="n">
        <v>0.050375</v>
      </c>
      <c r="BL332" s="16" t="s">
        <v>665</v>
      </c>
      <c r="BM332" s="136" t="s">
        <v>665</v>
      </c>
      <c r="BN332" s="221"/>
      <c r="BO332" s="221"/>
      <c r="BP332" s="221"/>
      <c r="BQ332" s="221"/>
      <c r="BR332" s="0" t="str">
        <f aca="false">IF(BQ332&gt;0,BQ332/BN332,"")</f>
        <v/>
      </c>
    </row>
    <row r="333" customFormat="false" ht="16" hidden="false" customHeight="false" outlineLevel="0" collapsed="false">
      <c r="A333" s="16" t="s">
        <v>424</v>
      </c>
      <c r="B333" s="16" t="str">
        <f aca="false">IF(OR(A333=A332,A333=A334),"same",".")</f>
        <v>.</v>
      </c>
      <c r="C333" s="17" t="s">
        <v>424</v>
      </c>
      <c r="D333" s="17" t="n">
        <v>260</v>
      </c>
      <c r="E333" s="16"/>
      <c r="F333" s="16"/>
      <c r="G333" s="17" t="n">
        <v>29</v>
      </c>
      <c r="H333" s="17" t="n">
        <v>15</v>
      </c>
      <c r="I333" s="17" t="n">
        <v>4</v>
      </c>
      <c r="J333" s="17" t="n">
        <v>2</v>
      </c>
      <c r="K333" s="17" t="n">
        <v>2</v>
      </c>
      <c r="L333" s="17" t="n">
        <v>31</v>
      </c>
      <c r="M333" s="143" t="s">
        <v>125</v>
      </c>
      <c r="N333" s="143" t="s">
        <v>126</v>
      </c>
      <c r="O333" s="143" t="s">
        <v>127</v>
      </c>
      <c r="P333" s="143" t="s">
        <v>150</v>
      </c>
      <c r="Q333" s="143" t="s">
        <v>150</v>
      </c>
      <c r="R333" s="144" t="s">
        <v>129</v>
      </c>
      <c r="S333" s="143" t="s">
        <v>94</v>
      </c>
      <c r="T333" s="164"/>
      <c r="U333" s="163"/>
      <c r="V333" s="163"/>
      <c r="W333" s="139"/>
      <c r="X333" s="139"/>
      <c r="Y333" s="139"/>
      <c r="Z333" s="248" t="n">
        <v>43448</v>
      </c>
      <c r="AA333" s="232"/>
      <c r="AB333" s="233"/>
      <c r="AC333" s="233"/>
      <c r="AD333" s="217"/>
      <c r="AE333" s="217"/>
      <c r="AF333" s="235"/>
      <c r="AG333" s="235"/>
      <c r="AH333" s="234"/>
      <c r="AI333" s="16"/>
      <c r="AW333" s="192" t="n">
        <f aca="false">IF(AV333&gt;0,AV333,IF(AU333&gt;0,AU333,IF(AT333&gt;0,AT333,IF(AS333&gt;0,AS333,IF(AR333&gt;0,AR333,IF(AQ333&gt;0,AQ333,IF(AP333&gt;0,AP333,IF(AO333&gt;0,AO333,IF(AN333&gt;0,AN333,IF(AM333&gt;0,AM333,IF(AL333&gt;0,AL333,IF(AK333&gt;0,AK333))))))))))))</f>
        <v>0</v>
      </c>
      <c r="AX333" s="219"/>
      <c r="AZ333" s="220" t="n">
        <v>2</v>
      </c>
      <c r="BA333" s="192" t="n">
        <v>53.6</v>
      </c>
      <c r="BB333" s="192" t="n">
        <f aca="false">BA333/AZ333</f>
        <v>26.8</v>
      </c>
      <c r="BC333" s="0" t="n">
        <v>5.5</v>
      </c>
      <c r="BD333" s="0" t="n">
        <f aca="false">IF(BC333&gt;0,BC333/AZ333,"")</f>
        <v>2.75</v>
      </c>
      <c r="BE333" s="192" t="n">
        <v>0.102611940298507</v>
      </c>
      <c r="BF333" s="192" t="n">
        <v>116.7914375</v>
      </c>
      <c r="BG333" s="192" t="n">
        <v>1.90995</v>
      </c>
      <c r="BH333" s="192" t="n">
        <v>6.00025</v>
      </c>
      <c r="BI333" s="192" t="n">
        <v>0.08115</v>
      </c>
      <c r="BJ333" s="192" t="n">
        <v>0.024875</v>
      </c>
      <c r="BL333" s="16" t="s">
        <v>665</v>
      </c>
      <c r="BM333" s="136" t="s">
        <v>665</v>
      </c>
      <c r="BN333" s="221"/>
      <c r="BO333" s="221"/>
      <c r="BP333" s="221"/>
      <c r="BQ333" s="221"/>
      <c r="BR333" s="0" t="str">
        <f aca="false">IF(BQ333&gt;0,BQ333/BN333,"")</f>
        <v/>
      </c>
    </row>
    <row r="334" customFormat="false" ht="16" hidden="false" customHeight="false" outlineLevel="0" collapsed="false">
      <c r="A334" s="16" t="s">
        <v>426</v>
      </c>
      <c r="B334" s="16" t="str">
        <f aca="false">IF(OR(A334=A333,A334=A335),"same",".")</f>
        <v>.</v>
      </c>
      <c r="C334" s="17" t="s">
        <v>426</v>
      </c>
      <c r="D334" s="17" t="n">
        <v>262</v>
      </c>
      <c r="E334" s="16"/>
      <c r="F334" s="16"/>
      <c r="G334" s="17" t="n">
        <v>30</v>
      </c>
      <c r="H334" s="17" t="n">
        <v>1</v>
      </c>
      <c r="I334" s="17" t="n">
        <v>4</v>
      </c>
      <c r="J334" s="17" t="n">
        <v>2</v>
      </c>
      <c r="K334" s="17" t="n">
        <v>6</v>
      </c>
      <c r="L334" s="17" t="n">
        <v>29</v>
      </c>
      <c r="M334" s="143" t="s">
        <v>125</v>
      </c>
      <c r="N334" s="143" t="s">
        <v>131</v>
      </c>
      <c r="O334" s="143" t="s">
        <v>127</v>
      </c>
      <c r="P334" s="143" t="s">
        <v>150</v>
      </c>
      <c r="Q334" s="143" t="s">
        <v>150</v>
      </c>
      <c r="R334" s="144" t="s">
        <v>129</v>
      </c>
      <c r="S334" s="143" t="s">
        <v>94</v>
      </c>
      <c r="T334" s="164"/>
      <c r="U334" s="163"/>
      <c r="V334" s="163"/>
      <c r="W334" s="139"/>
      <c r="X334" s="139"/>
      <c r="Y334" s="139"/>
      <c r="Z334" s="155" t="n">
        <v>43448</v>
      </c>
      <c r="AA334" s="215"/>
      <c r="AB334" s="216"/>
      <c r="AC334" s="216"/>
      <c r="AD334" s="217"/>
      <c r="AE334" s="217"/>
      <c r="AF334" s="218"/>
      <c r="AG334" s="218"/>
      <c r="AH334" s="217"/>
      <c r="AI334" s="16"/>
      <c r="AW334" s="192" t="n">
        <f aca="false">IF(AV334&gt;0,AV334,IF(AU334&gt;0,AU334,IF(AT334&gt;0,AT334,IF(AS334&gt;0,AS334,IF(AR334&gt;0,AR334,IF(AQ334&gt;0,AQ334,IF(AP334&gt;0,AP334,IF(AO334&gt;0,AO334,IF(AN334&gt;0,AN334,IF(AM334&gt;0,AM334,IF(AL334&gt;0,AL334,IF(AK334&gt;0,AK334))))))))))))</f>
        <v>0</v>
      </c>
      <c r="AX334" s="219"/>
      <c r="AZ334" s="220" t="n">
        <v>2</v>
      </c>
      <c r="BA334" s="192" t="n">
        <v>90.5</v>
      </c>
      <c r="BB334" s="192" t="n">
        <f aca="false">BA334/AZ334</f>
        <v>45.25</v>
      </c>
      <c r="BC334" s="0" t="n">
        <v>10.2</v>
      </c>
      <c r="BD334" s="0" t="n">
        <f aca="false">IF(BC334&gt;0,BC334/AZ334,"")</f>
        <v>5.1</v>
      </c>
      <c r="BE334" s="192" t="n">
        <v>0.112707182320442</v>
      </c>
      <c r="BF334" s="192" t="n">
        <v>156.77695</v>
      </c>
      <c r="BG334" s="192" t="n">
        <v>2.6346625</v>
      </c>
      <c r="BH334" s="192" t="n">
        <v>8.277</v>
      </c>
      <c r="BI334" s="192" t="n">
        <v>0.0832125</v>
      </c>
      <c r="BJ334" s="192" t="n">
        <v>0.03525</v>
      </c>
      <c r="BL334" s="16" t="s">
        <v>665</v>
      </c>
      <c r="BM334" s="136" t="s">
        <v>665</v>
      </c>
      <c r="BN334" s="221"/>
      <c r="BO334" s="221"/>
      <c r="BP334" s="221"/>
      <c r="BQ334" s="221"/>
      <c r="BR334" s="0" t="str">
        <f aca="false">IF(BQ334&gt;0,BQ334/BN334,"")</f>
        <v/>
      </c>
    </row>
    <row r="335" customFormat="false" ht="16" hidden="false" customHeight="false" outlineLevel="0" collapsed="false">
      <c r="A335" s="16" t="s">
        <v>434</v>
      </c>
      <c r="B335" s="16" t="str">
        <f aca="false">IF(OR(A335=A334,A335=A336),"same",".")</f>
        <v>.</v>
      </c>
      <c r="C335" s="17" t="s">
        <v>434</v>
      </c>
      <c r="D335" s="17" t="n">
        <v>270</v>
      </c>
      <c r="E335" s="16"/>
      <c r="F335" s="16"/>
      <c r="G335" s="17" t="n">
        <v>30</v>
      </c>
      <c r="H335" s="17" t="n">
        <v>17</v>
      </c>
      <c r="I335" s="17" t="n">
        <v>4</v>
      </c>
      <c r="J335" s="17" t="n">
        <v>2</v>
      </c>
      <c r="K335" s="17" t="n">
        <v>1</v>
      </c>
      <c r="L335" s="17" t="n">
        <v>28</v>
      </c>
      <c r="M335" s="143" t="s">
        <v>125</v>
      </c>
      <c r="N335" s="143" t="s">
        <v>131</v>
      </c>
      <c r="O335" s="143" t="s">
        <v>127</v>
      </c>
      <c r="P335" s="143" t="s">
        <v>128</v>
      </c>
      <c r="Q335" s="143" t="s">
        <v>128</v>
      </c>
      <c r="R335" s="144" t="s">
        <v>129</v>
      </c>
      <c r="S335" s="16"/>
      <c r="T335" s="136"/>
      <c r="U335" s="139"/>
      <c r="V335" s="139"/>
      <c r="W335" s="139"/>
      <c r="X335" s="139"/>
      <c r="Y335" s="139"/>
      <c r="Z335" s="155" t="n">
        <v>43448</v>
      </c>
      <c r="AA335" s="215"/>
      <c r="AB335" s="216"/>
      <c r="AC335" s="216"/>
      <c r="AD335" s="217"/>
      <c r="AE335" s="217"/>
      <c r="AF335" s="218"/>
      <c r="AG335" s="218"/>
      <c r="AH335" s="217"/>
      <c r="AI335" s="16"/>
      <c r="AK335" s="0" t="n">
        <v>0.133333333333333</v>
      </c>
      <c r="AL335" s="0" t="n">
        <v>0.27</v>
      </c>
      <c r="AM335" s="0" t="n">
        <v>0.188</v>
      </c>
      <c r="AN335" s="0" t="n">
        <v>0.453333333</v>
      </c>
      <c r="AO335" s="0" t="n">
        <v>0.915</v>
      </c>
      <c r="AP335" s="0" t="n">
        <v>1.145</v>
      </c>
      <c r="AQ335" s="0" t="n">
        <v>1.455</v>
      </c>
      <c r="AR335" s="0" t="n">
        <v>1.865</v>
      </c>
      <c r="AS335" s="0" t="n">
        <v>2.695</v>
      </c>
      <c r="AT335" s="0" t="n">
        <v>3.44</v>
      </c>
      <c r="AU335" s="0" t="n">
        <v>3.345</v>
      </c>
      <c r="AV335" s="0" t="n">
        <v>6.475</v>
      </c>
      <c r="AW335" s="192" t="n">
        <f aca="false">IF(AV335&gt;0,AV335,IF(AU335&gt;0,AU335,IF(AT335&gt;0,AT335,IF(AS335&gt;0,AS335,IF(AR335&gt;0,AR335,IF(AQ335&gt;0,AQ335,IF(AP335&gt;0,AP335,IF(AO335&gt;0,AO335,IF(AN335&gt;0,AN335,IF(AM335&gt;0,AM335,IF(AL335&gt;0,AL335,IF(AK335&gt;0,AK335))))))))))))</f>
        <v>6.475</v>
      </c>
      <c r="AX335" s="219" t="n">
        <f aca="false">IF(AW335&gt;0,AW335*10/(BB335),"")</f>
        <v>1.65178571428571</v>
      </c>
      <c r="AZ335" s="220" t="n">
        <v>2</v>
      </c>
      <c r="BA335" s="192" t="n">
        <v>78.4</v>
      </c>
      <c r="BB335" s="192" t="n">
        <f aca="false">BA335/AZ335</f>
        <v>39.2</v>
      </c>
      <c r="BC335" s="0" t="n">
        <v>7.3</v>
      </c>
      <c r="BD335" s="0" t="n">
        <f aca="false">IF(BC335&gt;0,BC335/AZ335,"")</f>
        <v>3.65</v>
      </c>
      <c r="BE335" s="192" t="n">
        <v>0.0931122448979592</v>
      </c>
      <c r="BF335" s="192" t="n">
        <v>167.739833335</v>
      </c>
      <c r="BG335" s="192" t="n">
        <v>2.73448333335</v>
      </c>
      <c r="BH335" s="192" t="n">
        <v>8.5906166665</v>
      </c>
      <c r="BI335" s="192" t="n">
        <v>0.08038333335</v>
      </c>
      <c r="BJ335" s="192" t="n">
        <v>0.0355</v>
      </c>
      <c r="BL335" s="16" t="s">
        <v>665</v>
      </c>
      <c r="BM335" s="136" t="s">
        <v>665</v>
      </c>
      <c r="BN335" s="221"/>
      <c r="BO335" s="221"/>
      <c r="BP335" s="221"/>
      <c r="BQ335" s="221"/>
      <c r="BR335" s="0" t="str">
        <f aca="false">IF(BQ335&gt;0,BQ335/BN335,"")</f>
        <v/>
      </c>
    </row>
    <row r="336" customFormat="false" ht="16" hidden="false" customHeight="false" outlineLevel="0" collapsed="false">
      <c r="A336" s="16" t="s">
        <v>438</v>
      </c>
      <c r="B336" s="16" t="str">
        <f aca="false">IF(OR(A336=A335,A336=A337),"same",".")</f>
        <v>.</v>
      </c>
      <c r="C336" s="17" t="s">
        <v>438</v>
      </c>
      <c r="D336" s="17" t="n">
        <v>274</v>
      </c>
      <c r="E336" s="16"/>
      <c r="F336" s="16"/>
      <c r="G336" s="17" t="n">
        <v>31</v>
      </c>
      <c r="H336" s="17" t="n">
        <v>7</v>
      </c>
      <c r="I336" s="17" t="n">
        <v>4</v>
      </c>
      <c r="J336" s="17" t="n">
        <v>2</v>
      </c>
      <c r="K336" s="17" t="n">
        <v>4</v>
      </c>
      <c r="L336" s="17" t="n">
        <v>25</v>
      </c>
      <c r="M336" s="143" t="s">
        <v>125</v>
      </c>
      <c r="N336" s="143" t="s">
        <v>126</v>
      </c>
      <c r="O336" s="143" t="s">
        <v>127</v>
      </c>
      <c r="P336" s="143" t="s">
        <v>150</v>
      </c>
      <c r="Q336" s="143" t="s">
        <v>150</v>
      </c>
      <c r="R336" s="144" t="s">
        <v>129</v>
      </c>
      <c r="S336" s="143" t="s">
        <v>94</v>
      </c>
      <c r="T336" s="164"/>
      <c r="U336" s="163"/>
      <c r="V336" s="163"/>
      <c r="W336" s="139"/>
      <c r="X336" s="139"/>
      <c r="Y336" s="139"/>
      <c r="Z336" s="155" t="n">
        <v>43448</v>
      </c>
      <c r="AA336" s="215"/>
      <c r="AB336" s="216"/>
      <c r="AC336" s="216"/>
      <c r="AD336" s="217"/>
      <c r="AE336" s="217"/>
      <c r="AF336" s="218"/>
      <c r="AG336" s="218"/>
      <c r="AH336" s="217"/>
      <c r="AI336" s="16"/>
      <c r="AW336" s="192" t="n">
        <f aca="false">IF(AV336&gt;0,AV336,IF(AU336&gt;0,AU336,IF(AT336&gt;0,AT336,IF(AS336&gt;0,AS336,IF(AR336&gt;0,AR336,IF(AQ336&gt;0,AQ336,IF(AP336&gt;0,AP336,IF(AO336&gt;0,AO336,IF(AN336&gt;0,AN336,IF(AM336&gt;0,AM336,IF(AL336&gt;0,AL336,IF(AK336&gt;0,AK336))))))))))))</f>
        <v>0</v>
      </c>
      <c r="AX336" s="219"/>
      <c r="AZ336" s="220" t="n">
        <v>2</v>
      </c>
      <c r="BA336" s="192" t="n">
        <v>39.1</v>
      </c>
      <c r="BB336" s="192" t="n">
        <f aca="false">BA336/AZ336</f>
        <v>19.55</v>
      </c>
      <c r="BC336" s="131" t="n">
        <v>3</v>
      </c>
      <c r="BD336" s="131" t="n">
        <f aca="false">IF(BC336&gt;0,BC336/AZ336,"")</f>
        <v>1.5</v>
      </c>
      <c r="BE336" s="236" t="n">
        <v>0.0767263427109974</v>
      </c>
      <c r="BF336" s="192" t="n">
        <v>106.407566665</v>
      </c>
      <c r="BG336" s="192" t="n">
        <v>1.40505</v>
      </c>
      <c r="BH336" s="192" t="n">
        <v>4.41408333335</v>
      </c>
      <c r="BI336" s="192" t="n">
        <v>0.0652</v>
      </c>
      <c r="BJ336" s="192" t="n">
        <v>0.01483333335</v>
      </c>
      <c r="BK336" s="236"/>
      <c r="BL336" s="136" t="s">
        <v>665</v>
      </c>
      <c r="BM336" s="136" t="s">
        <v>665</v>
      </c>
      <c r="BN336" s="221"/>
      <c r="BO336" s="221"/>
      <c r="BP336" s="221"/>
      <c r="BQ336" s="221"/>
      <c r="BR336" s="131" t="str">
        <f aca="false">IF(BQ336&gt;0,BQ336/BN336,"")</f>
        <v/>
      </c>
    </row>
    <row r="337" customFormat="false" ht="16" hidden="false" customHeight="false" outlineLevel="0" collapsed="false">
      <c r="A337" s="16" t="s">
        <v>444</v>
      </c>
      <c r="B337" s="16" t="str">
        <f aca="false">IF(OR(A337=A336,A337=A338),"same",".")</f>
        <v>.</v>
      </c>
      <c r="C337" s="17" t="s">
        <v>444</v>
      </c>
      <c r="D337" s="17" t="n">
        <v>281</v>
      </c>
      <c r="E337" s="16"/>
      <c r="F337" s="16"/>
      <c r="G337" s="17" t="n">
        <v>32</v>
      </c>
      <c r="H337" s="17" t="n">
        <v>3</v>
      </c>
      <c r="I337" s="17" t="n">
        <v>4</v>
      </c>
      <c r="J337" s="17" t="n">
        <v>2</v>
      </c>
      <c r="K337" s="17" t="n">
        <v>6</v>
      </c>
      <c r="L337" s="17" t="n">
        <v>19</v>
      </c>
      <c r="M337" s="143" t="s">
        <v>125</v>
      </c>
      <c r="N337" s="143" t="s">
        <v>126</v>
      </c>
      <c r="O337" s="143" t="s">
        <v>127</v>
      </c>
      <c r="P337" s="143" t="s">
        <v>128</v>
      </c>
      <c r="Q337" s="143" t="s">
        <v>128</v>
      </c>
      <c r="R337" s="144" t="s">
        <v>129</v>
      </c>
      <c r="S337" s="136"/>
      <c r="T337" s="136"/>
      <c r="U337" s="138"/>
      <c r="V337" s="138"/>
      <c r="W337" s="139"/>
      <c r="X337" s="139"/>
      <c r="Y337" s="139"/>
      <c r="Z337" s="155" t="n">
        <v>43448</v>
      </c>
      <c r="AA337" s="215"/>
      <c r="AB337" s="216"/>
      <c r="AC337" s="216"/>
      <c r="AD337" s="217"/>
      <c r="AE337" s="217"/>
      <c r="AF337" s="218"/>
      <c r="AG337" s="218"/>
      <c r="AH337" s="217"/>
      <c r="AI337" s="16"/>
      <c r="AK337" s="0" t="n">
        <v>0.11</v>
      </c>
      <c r="AL337" s="0" t="n">
        <v>0.2325</v>
      </c>
      <c r="AM337" s="0" t="n">
        <v>0.245</v>
      </c>
      <c r="AN337" s="0" t="n">
        <v>0.356666667</v>
      </c>
      <c r="AO337" s="0" t="n">
        <v>0.585</v>
      </c>
      <c r="AP337" s="0" t="n">
        <v>0.81</v>
      </c>
      <c r="AQ337" s="0" t="n">
        <v>1.195</v>
      </c>
      <c r="AR337" s="0" t="n">
        <v>1.175</v>
      </c>
      <c r="AS337" s="0" t="n">
        <v>2.13</v>
      </c>
      <c r="AT337" s="0" t="n">
        <v>2.46</v>
      </c>
      <c r="AU337" s="0" t="n">
        <v>3.26</v>
      </c>
      <c r="AV337" s="0" t="n">
        <v>4.135</v>
      </c>
      <c r="AW337" s="192" t="n">
        <f aca="false">IF(AV337&gt;0,AV337,IF(AU337&gt;0,AU337,IF(AT337&gt;0,AT337,IF(AS337&gt;0,AS337,IF(AR337&gt;0,AR337,IF(AQ337&gt;0,AQ337,IF(AP337&gt;0,AP337,IF(AO337&gt;0,AO337,IF(AN337&gt;0,AN337,IF(AM337&gt;0,AM337,IF(AL337&gt;0,AL337,IF(AK337&gt;0,AK337))))))))))))</f>
        <v>4.135</v>
      </c>
      <c r="AX337" s="219" t="n">
        <f aca="false">IF(AW337&gt;0,AW337*10/(BB337),"")</f>
        <v>1.23802395209581</v>
      </c>
      <c r="AZ337" s="220" t="n">
        <v>2</v>
      </c>
      <c r="BA337" s="192" t="n">
        <v>66.8</v>
      </c>
      <c r="BB337" s="192" t="n">
        <f aca="false">BA337/AZ337</f>
        <v>33.4</v>
      </c>
      <c r="BC337" s="131" t="n">
        <v>6</v>
      </c>
      <c r="BD337" s="131" t="n">
        <f aca="false">IF(BC337&gt;0,BC337/AZ337,"")</f>
        <v>3</v>
      </c>
      <c r="BE337" s="236" t="n">
        <v>0.0898203592814371</v>
      </c>
      <c r="BK337" s="236"/>
      <c r="BL337" s="136" t="s">
        <v>665</v>
      </c>
      <c r="BM337" s="136" t="s">
        <v>665</v>
      </c>
      <c r="BN337" s="221"/>
      <c r="BO337" s="221"/>
      <c r="BP337" s="221"/>
      <c r="BQ337" s="221"/>
      <c r="BR337" s="131" t="str">
        <f aca="false">IF(BQ337&gt;0,BQ337/BN337,"")</f>
        <v/>
      </c>
      <c r="BS337" s="131"/>
    </row>
    <row r="338" customFormat="false" ht="16" hidden="false" customHeight="false" outlineLevel="0" collapsed="false">
      <c r="A338" s="16" t="s">
        <v>447</v>
      </c>
      <c r="B338" s="16" t="str">
        <f aca="false">IF(OR(A338=A337,A338=A339),"same",".")</f>
        <v>.</v>
      </c>
      <c r="C338" s="17" t="s">
        <v>447</v>
      </c>
      <c r="D338" s="17" t="n">
        <v>284</v>
      </c>
      <c r="E338" s="16"/>
      <c r="F338" s="16"/>
      <c r="G338" s="17" t="n">
        <v>32</v>
      </c>
      <c r="H338" s="17" t="n">
        <v>9</v>
      </c>
      <c r="I338" s="17" t="n">
        <v>4</v>
      </c>
      <c r="J338" s="17" t="n">
        <v>2</v>
      </c>
      <c r="K338" s="17" t="n">
        <v>4</v>
      </c>
      <c r="L338" s="17" t="n">
        <v>19</v>
      </c>
      <c r="M338" s="153" t="s">
        <v>125</v>
      </c>
      <c r="N338" s="153" t="s">
        <v>126</v>
      </c>
      <c r="O338" s="153" t="s">
        <v>127</v>
      </c>
      <c r="P338" s="153"/>
      <c r="Q338" s="153"/>
      <c r="R338" s="153"/>
      <c r="S338" s="136"/>
      <c r="T338" s="136"/>
      <c r="U338" s="138"/>
      <c r="V338" s="138"/>
      <c r="W338" s="139"/>
      <c r="X338" s="139"/>
      <c r="Y338" s="139"/>
      <c r="Z338" s="155" t="n">
        <v>43448</v>
      </c>
      <c r="AA338" s="215"/>
      <c r="AB338" s="216"/>
      <c r="AC338" s="216"/>
      <c r="AD338" s="217"/>
      <c r="AE338" s="217"/>
      <c r="AF338" s="218"/>
      <c r="AG338" s="218"/>
      <c r="AH338" s="217"/>
      <c r="AI338" s="16"/>
      <c r="AK338" s="0" t="n">
        <v>0.08</v>
      </c>
      <c r="AL338" s="0" t="n">
        <v>0.133333333333333</v>
      </c>
      <c r="AM338" s="0" t="n">
        <v>0.143333333333333</v>
      </c>
      <c r="AN338" s="0" t="n">
        <v>0.275</v>
      </c>
      <c r="AO338" s="0" t="n">
        <v>0.345</v>
      </c>
      <c r="AP338" s="0" t="n">
        <v>0.46</v>
      </c>
      <c r="AQ338" s="0" t="n">
        <v>0.695</v>
      </c>
      <c r="AR338" s="0" t="n">
        <v>0.8</v>
      </c>
      <c r="AS338" s="0" t="n">
        <v>1.035</v>
      </c>
      <c r="AT338" s="0" t="n">
        <v>1.05</v>
      </c>
      <c r="AU338" s="0" t="n">
        <v>1.67</v>
      </c>
      <c r="AV338" s="0" t="n">
        <v>2.305</v>
      </c>
      <c r="AW338" s="192" t="n">
        <f aca="false">IF(AV338&gt;0,AV338,IF(AU338&gt;0,AU338,IF(AT338&gt;0,AT338,IF(AS338&gt;0,AS338,IF(AR338&gt;0,AR338,IF(AQ338&gt;0,AQ338,IF(AP338&gt;0,AP338,IF(AO338&gt;0,AO338,IF(AN338&gt;0,AN338,IF(AM338&gt;0,AM338,IF(AL338&gt;0,AL338,IF(AK338&gt;0,AK338))))))))))))</f>
        <v>2.305</v>
      </c>
      <c r="AX338" s="219" t="n">
        <f aca="false">IF(AW338&gt;0,AW338*10/(BB338),"")</f>
        <v>1.30594900849858</v>
      </c>
      <c r="AZ338" s="220" t="n">
        <v>2</v>
      </c>
      <c r="BA338" s="220" t="n">
        <v>35.3</v>
      </c>
      <c r="BB338" s="192" t="n">
        <f aca="false">BA338/AZ338</f>
        <v>17.65</v>
      </c>
      <c r="BC338" s="0" t="n">
        <f aca="false">0.004*1000</f>
        <v>4</v>
      </c>
      <c r="BD338" s="0" t="n">
        <f aca="false">IF(BC338&gt;0,BC338/AZ338,"")</f>
        <v>2</v>
      </c>
      <c r="BE338" s="192" t="n">
        <v>0.113314447592068</v>
      </c>
      <c r="BL338" s="16" t="s">
        <v>665</v>
      </c>
      <c r="BM338" s="257" t="s">
        <v>665</v>
      </c>
      <c r="BN338" s="258"/>
      <c r="BO338" s="258"/>
      <c r="BP338" s="258"/>
      <c r="BQ338" s="258"/>
      <c r="BR338" s="0" t="str">
        <f aca="false">IF(BQ338&gt;0,BQ338/BN338,"")</f>
        <v/>
      </c>
    </row>
    <row r="339" customFormat="false" ht="16" hidden="false" customHeight="false" outlineLevel="0" collapsed="false">
      <c r="A339" s="16" t="s">
        <v>472</v>
      </c>
      <c r="B339" s="16" t="str">
        <f aca="false">IF(OR(A339=A338,A339=A340),"same",".")</f>
        <v>.</v>
      </c>
      <c r="C339" s="17" t="s">
        <v>472</v>
      </c>
      <c r="D339" s="17" t="n">
        <v>304</v>
      </c>
      <c r="E339" s="16"/>
      <c r="F339" s="16"/>
      <c r="G339" s="17" t="n">
        <v>34</v>
      </c>
      <c r="H339" s="17" t="n">
        <v>13</v>
      </c>
      <c r="I339" s="17" t="n">
        <v>5</v>
      </c>
      <c r="J339" s="17" t="n">
        <v>3</v>
      </c>
      <c r="K339" s="17" t="n">
        <v>2</v>
      </c>
      <c r="L339" s="17" t="n">
        <v>29</v>
      </c>
      <c r="M339" s="143" t="s">
        <v>125</v>
      </c>
      <c r="N339" s="143" t="s">
        <v>126</v>
      </c>
      <c r="O339" s="143" t="s">
        <v>127</v>
      </c>
      <c r="P339" s="143" t="s">
        <v>128</v>
      </c>
      <c r="Q339" s="143" t="s">
        <v>128</v>
      </c>
      <c r="R339" s="144" t="s">
        <v>129</v>
      </c>
      <c r="S339" s="136"/>
      <c r="T339" s="136"/>
      <c r="U339" s="138"/>
      <c r="V339" s="138"/>
      <c r="W339" s="139"/>
      <c r="X339" s="139"/>
      <c r="Y339" s="139"/>
      <c r="Z339" s="155" t="n">
        <v>43448</v>
      </c>
      <c r="AA339" s="215"/>
      <c r="AB339" s="216"/>
      <c r="AC339" s="216"/>
      <c r="AD339" s="217"/>
      <c r="AE339" s="217"/>
      <c r="AF339" s="218"/>
      <c r="AG339" s="218"/>
      <c r="AH339" s="217"/>
      <c r="AI339" s="16"/>
      <c r="AL339" s="0" t="n">
        <v>0.14</v>
      </c>
      <c r="AM339" s="0" t="n">
        <v>0.14</v>
      </c>
      <c r="AN339" s="0" t="n">
        <v>0.15</v>
      </c>
      <c r="AO339" s="0" t="n">
        <v>0.32</v>
      </c>
      <c r="AP339" s="0" t="n">
        <v>0.385</v>
      </c>
      <c r="AQ339" s="0" t="n">
        <v>0.465</v>
      </c>
      <c r="AR339" s="0" t="n">
        <v>0.675</v>
      </c>
      <c r="AS339" s="0" t="n">
        <v>0.95</v>
      </c>
      <c r="AT339" s="0" t="n">
        <v>1.275</v>
      </c>
      <c r="AU339" s="0" t="n">
        <v>1.775</v>
      </c>
      <c r="AV339" s="0" t="n">
        <v>2.595</v>
      </c>
      <c r="AW339" s="192" t="n">
        <f aca="false">IF(AV339&gt;0,AV339,IF(AU339&gt;0,AU339,IF(AT339&gt;0,AT339,IF(AS339&gt;0,AS339,IF(AR339&gt;0,AR339,IF(AQ339&gt;0,AQ339,IF(AP339&gt;0,AP339,IF(AO339&gt;0,AO339,IF(AN339&gt;0,AN339,IF(AM339&gt;0,AM339,IF(AL339&gt;0,AL339,IF(AK339&gt;0,AK339))))))))))))</f>
        <v>2.595</v>
      </c>
      <c r="AX339" s="219" t="n">
        <f aca="false">IF(AW339&gt;0,AW339*10/(BB339),"")</f>
        <v>1.64240506329114</v>
      </c>
      <c r="AZ339" s="220" t="n">
        <v>2</v>
      </c>
      <c r="BA339" s="192" t="n">
        <v>31.6</v>
      </c>
      <c r="BB339" s="192" t="n">
        <f aca="false">BA339/AZ339</f>
        <v>15.8</v>
      </c>
      <c r="BC339" s="0" t="n">
        <f aca="false">0.004*1000</f>
        <v>4</v>
      </c>
      <c r="BD339" s="0" t="n">
        <f aca="false">IF(BC339&gt;0,BC339/AZ339,"")</f>
        <v>2</v>
      </c>
      <c r="BE339" s="192" t="n">
        <v>0.126582278481013</v>
      </c>
      <c r="BL339" s="16" t="s">
        <v>665</v>
      </c>
      <c r="BM339" s="136" t="s">
        <v>665</v>
      </c>
      <c r="BN339" s="221"/>
      <c r="BO339" s="221"/>
      <c r="BP339" s="221"/>
      <c r="BQ339" s="221"/>
      <c r="BR339" s="0" t="str">
        <f aca="false">IF(BQ339&gt;0,BQ339/BN339,"")</f>
        <v/>
      </c>
    </row>
    <row r="340" customFormat="false" ht="16" hidden="false" customHeight="false" outlineLevel="0" collapsed="false">
      <c r="A340" s="16" t="s">
        <v>485</v>
      </c>
      <c r="B340" s="16" t="str">
        <f aca="false">IF(OR(A340=A339,A340=A341),"same",".")</f>
        <v>.</v>
      </c>
      <c r="C340" s="17" t="s">
        <v>485</v>
      </c>
      <c r="D340" s="17" t="n">
        <v>316</v>
      </c>
      <c r="E340" s="16"/>
      <c r="F340" s="16"/>
      <c r="G340" s="17" t="n">
        <v>36</v>
      </c>
      <c r="H340" s="17" t="n">
        <v>1</v>
      </c>
      <c r="I340" s="17" t="n">
        <v>5</v>
      </c>
      <c r="J340" s="17" t="n">
        <v>3</v>
      </c>
      <c r="K340" s="17" t="n">
        <v>6</v>
      </c>
      <c r="L340" s="17" t="n">
        <v>21</v>
      </c>
      <c r="M340" s="143" t="s">
        <v>125</v>
      </c>
      <c r="N340" s="143" t="s">
        <v>131</v>
      </c>
      <c r="O340" s="143" t="s">
        <v>127</v>
      </c>
      <c r="P340" s="143" t="s">
        <v>150</v>
      </c>
      <c r="Q340" s="143" t="s">
        <v>150</v>
      </c>
      <c r="R340" s="144" t="s">
        <v>129</v>
      </c>
      <c r="S340" s="143" t="s">
        <v>94</v>
      </c>
      <c r="T340" s="164"/>
      <c r="U340" s="163"/>
      <c r="V340" s="163"/>
      <c r="W340" s="139"/>
      <c r="X340" s="139"/>
      <c r="Y340" s="139"/>
      <c r="Z340" s="155" t="n">
        <v>43448</v>
      </c>
      <c r="AA340" s="215"/>
      <c r="AB340" s="216"/>
      <c r="AC340" s="216"/>
      <c r="AD340" s="217"/>
      <c r="AE340" s="217"/>
      <c r="AF340" s="218"/>
      <c r="AG340" s="218"/>
      <c r="AH340" s="217"/>
      <c r="AI340" s="16"/>
      <c r="AW340" s="192" t="n">
        <f aca="false">IF(AV340&gt;0,AV340,IF(AU340&gt;0,AU340,IF(AT340&gt;0,AT340,IF(AS340&gt;0,AS340,IF(AR340&gt;0,AR340,IF(AQ340&gt;0,AQ340,IF(AP340&gt;0,AP340,IF(AO340&gt;0,AO340,IF(AN340&gt;0,AN340,IF(AM340&gt;0,AM340,IF(AL340&gt;0,AL340,IF(AK340&gt;0,AK340))))))))))))</f>
        <v>0</v>
      </c>
      <c r="AX340" s="219"/>
      <c r="AZ340" s="220" t="n">
        <v>2</v>
      </c>
      <c r="BA340" s="192" t="n">
        <v>107.1</v>
      </c>
      <c r="BB340" s="192" t="n">
        <f aca="false">BA340/AZ340</f>
        <v>53.55</v>
      </c>
      <c r="BC340" s="0" t="n">
        <v>16.6</v>
      </c>
      <c r="BD340" s="0" t="n">
        <f aca="false">IF(BC340&gt;0,BC340/AZ340,"")</f>
        <v>8.3</v>
      </c>
      <c r="BE340" s="192" t="n">
        <v>0.15499533146592</v>
      </c>
      <c r="BF340" s="192" t="n">
        <v>315.0102</v>
      </c>
      <c r="BG340" s="192" t="n">
        <v>5.8393166665</v>
      </c>
      <c r="BH340" s="192" t="n">
        <v>18.3447666665</v>
      </c>
      <c r="BI340" s="192" t="n">
        <v>0.09148333335</v>
      </c>
      <c r="BJ340" s="192" t="n">
        <v>0.08633333335</v>
      </c>
      <c r="BL340" s="16" t="s">
        <v>665</v>
      </c>
      <c r="BM340" s="136" t="s">
        <v>665</v>
      </c>
      <c r="BN340" s="221"/>
      <c r="BO340" s="221"/>
      <c r="BP340" s="221"/>
      <c r="BQ340" s="221"/>
      <c r="BR340" s="0" t="str">
        <f aca="false">IF(BQ340&gt;0,BQ340/BN340,"")</f>
        <v/>
      </c>
    </row>
    <row r="341" customFormat="false" ht="16" hidden="false" customHeight="false" outlineLevel="0" collapsed="false">
      <c r="A341" s="16" t="s">
        <v>497</v>
      </c>
      <c r="B341" s="16" t="str">
        <f aca="false">IF(OR(A341=A340,A341=A342),"same",".")</f>
        <v>.</v>
      </c>
      <c r="C341" s="17" t="s">
        <v>497</v>
      </c>
      <c r="D341" s="17" t="n">
        <v>328</v>
      </c>
      <c r="E341" s="16"/>
      <c r="F341" s="16"/>
      <c r="G341" s="17" t="n">
        <v>37</v>
      </c>
      <c r="H341" s="17" t="n">
        <v>7</v>
      </c>
      <c r="I341" s="17" t="n">
        <v>5</v>
      </c>
      <c r="J341" s="17" t="n">
        <v>3</v>
      </c>
      <c r="K341" s="17" t="n">
        <v>10</v>
      </c>
      <c r="L341" s="17" t="n">
        <v>19</v>
      </c>
      <c r="M341" s="143" t="s">
        <v>125</v>
      </c>
      <c r="N341" s="143" t="s">
        <v>131</v>
      </c>
      <c r="O341" s="143" t="s">
        <v>127</v>
      </c>
      <c r="P341" s="143" t="s">
        <v>150</v>
      </c>
      <c r="Q341" s="143" t="s">
        <v>150</v>
      </c>
      <c r="R341" s="144" t="s">
        <v>129</v>
      </c>
      <c r="S341" s="143" t="s">
        <v>94</v>
      </c>
      <c r="T341" s="164"/>
      <c r="U341" s="163"/>
      <c r="V341" s="163"/>
      <c r="W341" s="139"/>
      <c r="X341" s="139"/>
      <c r="Y341" s="139"/>
      <c r="Z341" s="155" t="n">
        <v>43448</v>
      </c>
      <c r="AA341" s="215"/>
      <c r="AB341" s="216"/>
      <c r="AC341" s="216"/>
      <c r="AD341" s="217"/>
      <c r="AE341" s="217"/>
      <c r="AF341" s="218"/>
      <c r="AG341" s="218"/>
      <c r="AH341" s="217"/>
      <c r="AI341" s="16"/>
      <c r="AW341" s="192" t="n">
        <f aca="false">IF(AV341&gt;0,AV341,IF(AU341&gt;0,AU341,IF(AT341&gt;0,AT341,IF(AS341&gt;0,AS341,IF(AR341&gt;0,AR341,IF(AQ341&gt;0,AQ341,IF(AP341&gt;0,AP341,IF(AO341&gt;0,AO341,IF(AN341&gt;0,AN341,IF(AM341&gt;0,AM341,IF(AL341&gt;0,AL341,IF(AK341&gt;0,AK341))))))))))))</f>
        <v>0</v>
      </c>
      <c r="AX341" s="219"/>
      <c r="AZ341" s="220" t="n">
        <v>2</v>
      </c>
      <c r="BA341" s="192" t="n">
        <v>62</v>
      </c>
      <c r="BB341" s="192" t="n">
        <f aca="false">BA341/AZ341</f>
        <v>31</v>
      </c>
      <c r="BC341" s="0" t="n">
        <v>11.2</v>
      </c>
      <c r="BD341" s="0" t="n">
        <f aca="false">IF(BC341&gt;0,BC341/AZ341,"")</f>
        <v>5.6</v>
      </c>
      <c r="BE341" s="192" t="n">
        <v>0.180645161290323</v>
      </c>
      <c r="BF341" s="192" t="n">
        <v>202.726933335</v>
      </c>
      <c r="BG341" s="192" t="n">
        <v>3.5315</v>
      </c>
      <c r="BH341" s="192" t="n">
        <v>11.0945</v>
      </c>
      <c r="BI341" s="192" t="n">
        <v>0.08636666665</v>
      </c>
      <c r="BJ341" s="192" t="n">
        <v>0.04866666665</v>
      </c>
      <c r="BL341" s="16" t="s">
        <v>665</v>
      </c>
      <c r="BM341" s="136" t="s">
        <v>665</v>
      </c>
      <c r="BN341" s="221"/>
      <c r="BO341" s="221"/>
      <c r="BP341" s="221"/>
      <c r="BQ341" s="221"/>
      <c r="BR341" s="0" t="str">
        <f aca="false">IF(BQ341&gt;0,BQ341/BN341,"")</f>
        <v/>
      </c>
    </row>
    <row r="342" customFormat="false" ht="16" hidden="false" customHeight="false" outlineLevel="0" collapsed="false">
      <c r="A342" s="16" t="s">
        <v>506</v>
      </c>
      <c r="B342" s="16" t="str">
        <f aca="false">IF(OR(A342=A341,A342=A343),"same",".")</f>
        <v>.</v>
      </c>
      <c r="C342" s="17" t="s">
        <v>506</v>
      </c>
      <c r="D342" s="17" t="n">
        <v>337</v>
      </c>
      <c r="E342" s="16"/>
      <c r="F342" s="16"/>
      <c r="G342" s="17" t="n">
        <v>38</v>
      </c>
      <c r="H342" s="17" t="n">
        <v>7</v>
      </c>
      <c r="I342" s="17" t="n">
        <v>5</v>
      </c>
      <c r="J342" s="17" t="n">
        <v>3</v>
      </c>
      <c r="K342" s="17" t="n">
        <v>10</v>
      </c>
      <c r="L342" s="17" t="n">
        <v>23</v>
      </c>
      <c r="M342" s="143" t="s">
        <v>125</v>
      </c>
      <c r="N342" s="143" t="s">
        <v>126</v>
      </c>
      <c r="O342" s="143" t="s">
        <v>127</v>
      </c>
      <c r="P342" s="143" t="s">
        <v>128</v>
      </c>
      <c r="Q342" s="143" t="s">
        <v>128</v>
      </c>
      <c r="R342" s="144" t="s">
        <v>129</v>
      </c>
      <c r="S342" s="136"/>
      <c r="T342" s="136"/>
      <c r="U342" s="138"/>
      <c r="V342" s="138"/>
      <c r="W342" s="139"/>
      <c r="X342" s="139"/>
      <c r="Y342" s="139"/>
      <c r="Z342" s="155" t="n">
        <v>43448</v>
      </c>
      <c r="AA342" s="215"/>
      <c r="AB342" s="216"/>
      <c r="AC342" s="216"/>
      <c r="AD342" s="217"/>
      <c r="AE342" s="217"/>
      <c r="AF342" s="218"/>
      <c r="AG342" s="218"/>
      <c r="AH342" s="217"/>
      <c r="AI342" s="16"/>
      <c r="AK342" s="0" t="n">
        <v>0.05</v>
      </c>
      <c r="AL342" s="0" t="n">
        <v>0.158</v>
      </c>
      <c r="AM342" s="0" t="n">
        <v>0.188</v>
      </c>
      <c r="AN342" s="0" t="n">
        <v>0.474285714285714</v>
      </c>
      <c r="AO342" s="0" t="n">
        <v>0.72</v>
      </c>
      <c r="AP342" s="0" t="n">
        <v>0.91</v>
      </c>
      <c r="AQ342" s="0" t="n">
        <v>1.305</v>
      </c>
      <c r="AR342" s="0" t="n">
        <v>1.6</v>
      </c>
      <c r="AS342" s="0" t="n">
        <v>1.995</v>
      </c>
      <c r="AT342" s="0" t="n">
        <v>2.425</v>
      </c>
      <c r="AU342" s="0" t="n">
        <v>3.56</v>
      </c>
      <c r="AV342" s="0" t="n">
        <v>5.73</v>
      </c>
      <c r="AW342" s="192" t="n">
        <f aca="false">IF(AV342&gt;0,AV342,IF(AU342&gt;0,AU342,IF(AT342&gt;0,AT342,IF(AS342&gt;0,AS342,IF(AR342&gt;0,AR342,IF(AQ342&gt;0,AQ342,IF(AP342&gt;0,AP342,IF(AO342&gt;0,AO342,IF(AN342&gt;0,AN342,IF(AM342&gt;0,AM342,IF(AL342&gt;0,AL342,IF(AK342&gt;0,AK342))))))))))))</f>
        <v>5.73</v>
      </c>
      <c r="AX342" s="219" t="n">
        <f aca="false">IF(AW342&gt;0,AW342*10/(BB342),"")</f>
        <v>1.37740384615385</v>
      </c>
      <c r="AZ342" s="220" t="n">
        <v>2</v>
      </c>
      <c r="BA342" s="192" t="n">
        <v>83.2</v>
      </c>
      <c r="BB342" s="192" t="n">
        <f aca="false">BA342/AZ342</f>
        <v>41.6</v>
      </c>
      <c r="BC342" s="0" t="n">
        <v>10.7</v>
      </c>
      <c r="BD342" s="0" t="n">
        <f aca="false">IF(BC342&gt;0,BC342/AZ342,"")</f>
        <v>5.35</v>
      </c>
      <c r="BE342" s="192" t="n">
        <v>0.128605769230769</v>
      </c>
      <c r="BF342" s="192" t="n">
        <v>188.677033335</v>
      </c>
      <c r="BG342" s="192" t="n">
        <v>3.80726666665</v>
      </c>
      <c r="BH342" s="192" t="n">
        <v>11.9609333335</v>
      </c>
      <c r="BI342" s="192" t="n">
        <v>0.09978333335</v>
      </c>
      <c r="BJ342" s="192" t="n">
        <v>0.06083333335</v>
      </c>
      <c r="BL342" s="16" t="s">
        <v>665</v>
      </c>
      <c r="BM342" s="136" t="s">
        <v>665</v>
      </c>
      <c r="BN342" s="221"/>
      <c r="BO342" s="221"/>
      <c r="BP342" s="221"/>
      <c r="BQ342" s="221"/>
      <c r="BR342" s="0" t="str">
        <f aca="false">IF(BQ342&gt;0,BQ342/BN342,"")</f>
        <v/>
      </c>
    </row>
    <row r="343" customFormat="false" ht="16" hidden="false" customHeight="false" outlineLevel="0" collapsed="false">
      <c r="A343" s="16" t="s">
        <v>511</v>
      </c>
      <c r="B343" s="16" t="str">
        <f aca="false">IF(OR(A343=A342,A343=A344),"same",".")</f>
        <v>.</v>
      </c>
      <c r="C343" s="17" t="s">
        <v>511</v>
      </c>
      <c r="D343" s="17" t="n">
        <v>341</v>
      </c>
      <c r="E343" s="16"/>
      <c r="F343" s="16"/>
      <c r="G343" s="17" t="n">
        <v>38</v>
      </c>
      <c r="H343" s="17" t="n">
        <v>15</v>
      </c>
      <c r="I343" s="17" t="n">
        <v>5</v>
      </c>
      <c r="J343" s="17" t="n">
        <v>3</v>
      </c>
      <c r="K343" s="17" t="n">
        <v>12</v>
      </c>
      <c r="L343" s="17" t="n">
        <v>25</v>
      </c>
      <c r="M343" s="143" t="s">
        <v>125</v>
      </c>
      <c r="N343" s="143" t="s">
        <v>131</v>
      </c>
      <c r="O343" s="143" t="s">
        <v>127</v>
      </c>
      <c r="P343" s="143" t="s">
        <v>128</v>
      </c>
      <c r="Q343" s="143" t="s">
        <v>128</v>
      </c>
      <c r="R343" s="144" t="s">
        <v>129</v>
      </c>
      <c r="S343" s="16"/>
      <c r="T343" s="136"/>
      <c r="U343" s="181" t="s">
        <v>197</v>
      </c>
      <c r="V343" s="163"/>
      <c r="W343" s="139"/>
      <c r="X343" s="139"/>
      <c r="Y343" s="139"/>
      <c r="Z343" s="155" t="n">
        <v>43448</v>
      </c>
      <c r="AA343" s="215"/>
      <c r="AB343" s="216"/>
      <c r="AC343" s="216"/>
      <c r="AD343" s="217"/>
      <c r="AE343" s="217"/>
      <c r="AF343" s="218"/>
      <c r="AG343" s="218"/>
      <c r="AH343" s="217"/>
      <c r="AI343" s="16"/>
      <c r="AK343" s="0" t="n">
        <v>0.1</v>
      </c>
      <c r="AL343" s="0" t="n">
        <v>0.14</v>
      </c>
      <c r="AM343" s="0" t="n">
        <v>0.1475</v>
      </c>
      <c r="AN343" s="0" t="n">
        <v>0.633333333333333</v>
      </c>
      <c r="AO343" s="0" t="n">
        <v>0.6</v>
      </c>
      <c r="AP343" s="0" t="n">
        <v>0.78</v>
      </c>
      <c r="AQ343" s="0" t="n">
        <v>1.13333333333333</v>
      </c>
      <c r="AR343" s="0" t="n">
        <v>1.99</v>
      </c>
      <c r="AS343" s="0" t="n">
        <v>2.4</v>
      </c>
      <c r="AT343" s="0" t="n">
        <v>2.79</v>
      </c>
      <c r="AU343" s="0" t="n">
        <v>4.02</v>
      </c>
      <c r="AV343" s="0" t="n">
        <v>5.97</v>
      </c>
      <c r="AW343" s="192" t="n">
        <f aca="false">IF(AV343&gt;0,AV343,IF(AU343&gt;0,AU343,IF(AT343&gt;0,AT343,IF(AS343&gt;0,AS343,IF(AR343&gt;0,AR343,IF(AQ343&gt;0,AQ343,IF(AP343&gt;0,AP343,IF(AO343&gt;0,AO343,IF(AN343&gt;0,AN343,IF(AM343&gt;0,AM343,IF(AL343&gt;0,AL343,IF(AK343&gt;0,AK343))))))))))))</f>
        <v>5.97</v>
      </c>
      <c r="AX343" s="219" t="n">
        <f aca="false">IF(AW343&gt;0,AW343*10/(BB343),"")</f>
        <v>1.66993006993007</v>
      </c>
      <c r="AZ343" s="220" t="n">
        <v>2</v>
      </c>
      <c r="BA343" s="192" t="n">
        <v>71.5</v>
      </c>
      <c r="BB343" s="192" t="n">
        <f aca="false">BA343/AZ343</f>
        <v>35.75</v>
      </c>
      <c r="BC343" s="0" t="n">
        <v>12</v>
      </c>
      <c r="BD343" s="0" t="n">
        <f aca="false">IF(BC343&gt;0,BC343/AZ343,"")</f>
        <v>6</v>
      </c>
      <c r="BE343" s="192" t="n">
        <v>0.167832167832168</v>
      </c>
      <c r="BF343" s="192" t="n">
        <v>186.76785</v>
      </c>
      <c r="BG343" s="192" t="n">
        <v>3.53931666665</v>
      </c>
      <c r="BH343" s="192" t="n">
        <v>11.1190833335</v>
      </c>
      <c r="BI343" s="192" t="n">
        <v>0.09398333335</v>
      </c>
      <c r="BJ343" s="192" t="n">
        <v>0.05416666665</v>
      </c>
      <c r="BL343" s="16" t="s">
        <v>665</v>
      </c>
      <c r="BM343" s="136" t="s">
        <v>665</v>
      </c>
      <c r="BN343" s="221"/>
      <c r="BO343" s="221"/>
      <c r="BP343" s="221"/>
      <c r="BQ343" s="221"/>
      <c r="BR343" s="0" t="str">
        <f aca="false">IF(BQ343&gt;0,BQ343/BN343,"")</f>
        <v/>
      </c>
    </row>
    <row r="344" customFormat="false" ht="16" hidden="false" customHeight="false" outlineLevel="0" collapsed="false">
      <c r="A344" s="16" t="s">
        <v>515</v>
      </c>
      <c r="B344" s="16" t="str">
        <f aca="false">IF(OR(A344=A343,A344=A345),"same",".")</f>
        <v>.</v>
      </c>
      <c r="C344" s="17" t="s">
        <v>515</v>
      </c>
      <c r="D344" s="17" t="n">
        <v>345</v>
      </c>
      <c r="E344" s="16"/>
      <c r="F344" s="16"/>
      <c r="G344" s="17" t="n">
        <v>39</v>
      </c>
      <c r="H344" s="17" t="n">
        <v>5</v>
      </c>
      <c r="I344" s="17" t="n">
        <v>5</v>
      </c>
      <c r="J344" s="17" t="n">
        <v>3</v>
      </c>
      <c r="K344" s="17" t="n">
        <v>9</v>
      </c>
      <c r="L344" s="17" t="n">
        <v>28</v>
      </c>
      <c r="M344" s="143" t="s">
        <v>125</v>
      </c>
      <c r="N344" s="143" t="s">
        <v>126</v>
      </c>
      <c r="O344" s="143" t="s">
        <v>127</v>
      </c>
      <c r="P344" s="143" t="s">
        <v>128</v>
      </c>
      <c r="Q344" s="143" t="s">
        <v>128</v>
      </c>
      <c r="R344" s="144" t="s">
        <v>129</v>
      </c>
      <c r="S344" s="136"/>
      <c r="T344" s="136"/>
      <c r="U344" s="138"/>
      <c r="V344" s="138"/>
      <c r="W344" s="139"/>
      <c r="X344" s="139"/>
      <c r="Y344" s="139"/>
      <c r="Z344" s="155" t="n">
        <v>43448</v>
      </c>
      <c r="AA344" s="215"/>
      <c r="AB344" s="216"/>
      <c r="AC344" s="216"/>
      <c r="AD344" s="217"/>
      <c r="AE344" s="217"/>
      <c r="AF344" s="218"/>
      <c r="AG344" s="218"/>
      <c r="AH344" s="217"/>
      <c r="AI344" s="16"/>
      <c r="AK344" s="0" t="n">
        <v>0.05</v>
      </c>
      <c r="AL344" s="0" t="n">
        <v>0.166666666666667</v>
      </c>
      <c r="AM344" s="0" t="n">
        <v>0.14</v>
      </c>
      <c r="AN344" s="0" t="n">
        <v>0.384</v>
      </c>
      <c r="AO344" s="0" t="n">
        <v>0.52</v>
      </c>
      <c r="AP344" s="0" t="n">
        <v>0.62</v>
      </c>
      <c r="AQ344" s="0" t="n">
        <v>0.87</v>
      </c>
      <c r="AR344" s="0" t="n">
        <v>1.065</v>
      </c>
      <c r="AS344" s="0" t="n">
        <v>1.335</v>
      </c>
      <c r="AT344" s="0" t="n">
        <v>1.665</v>
      </c>
      <c r="AU344" s="0" t="n">
        <v>2.25</v>
      </c>
      <c r="AV344" s="0" t="n">
        <v>3.75</v>
      </c>
      <c r="AW344" s="192" t="n">
        <f aca="false">IF(AV344&gt;0,AV344,IF(AU344&gt;0,AU344,IF(AT344&gt;0,AT344,IF(AS344&gt;0,AS344,IF(AR344&gt;0,AR344,IF(AQ344&gt;0,AQ344,IF(AP344&gt;0,AP344,IF(AO344&gt;0,AO344,IF(AN344&gt;0,AN344,IF(AM344&gt;0,AM344,IF(AL344&gt;0,AL344,IF(AK344&gt;0,AK344))))))))))))</f>
        <v>3.75</v>
      </c>
      <c r="AX344" s="219" t="n">
        <f aca="false">IF(AW344&gt;0,AW344*10/(BB344),"")</f>
        <v>1.58562367864693</v>
      </c>
      <c r="AZ344" s="220" t="n">
        <v>2</v>
      </c>
      <c r="BA344" s="192" t="n">
        <v>47.3</v>
      </c>
      <c r="BB344" s="192" t="n">
        <f aca="false">BA344/AZ344</f>
        <v>23.65</v>
      </c>
      <c r="BC344" s="131" t="n">
        <v>5</v>
      </c>
      <c r="BD344" s="131" t="n">
        <f aca="false">IF(BC344&gt;0,BC344/AZ344,"")</f>
        <v>2.5</v>
      </c>
      <c r="BE344" s="236" t="n">
        <v>0.105708245243129</v>
      </c>
      <c r="BF344" s="192" t="n">
        <v>104.568166665</v>
      </c>
      <c r="BG344" s="192" t="n">
        <v>1.69295</v>
      </c>
      <c r="BH344" s="192" t="n">
        <v>5.3185833335</v>
      </c>
      <c r="BI344" s="192" t="n">
        <v>0.08041666665</v>
      </c>
      <c r="BJ344" s="192" t="n">
        <v>0.02183333335</v>
      </c>
      <c r="BK344" s="236"/>
      <c r="BL344" s="136" t="s">
        <v>665</v>
      </c>
      <c r="BM344" s="136" t="s">
        <v>665</v>
      </c>
      <c r="BN344" s="221"/>
      <c r="BO344" s="221"/>
      <c r="BP344" s="221"/>
      <c r="BQ344" s="221"/>
      <c r="BR344" s="131" t="str">
        <f aca="false">IF(BQ344&gt;0,BQ344/BN344,"")</f>
        <v/>
      </c>
    </row>
    <row r="345" customFormat="false" ht="16" hidden="false" customHeight="false" outlineLevel="0" collapsed="false">
      <c r="A345" s="16" t="s">
        <v>519</v>
      </c>
      <c r="B345" s="16" t="str">
        <f aca="false">IF(OR(A345=A344,A345=A346),"same",".")</f>
        <v>.</v>
      </c>
      <c r="C345" s="17" t="s">
        <v>519</v>
      </c>
      <c r="D345" s="17" t="n">
        <v>349</v>
      </c>
      <c r="E345" s="16"/>
      <c r="F345" s="16"/>
      <c r="G345" s="17" t="n">
        <v>39</v>
      </c>
      <c r="H345" s="17" t="n">
        <v>13</v>
      </c>
      <c r="I345" s="17" t="n">
        <v>5</v>
      </c>
      <c r="J345" s="17" t="n">
        <v>3</v>
      </c>
      <c r="K345" s="17" t="n">
        <v>12</v>
      </c>
      <c r="L345" s="17" t="n">
        <v>27</v>
      </c>
      <c r="M345" s="143" t="s">
        <v>125</v>
      </c>
      <c r="N345" s="143" t="s">
        <v>126</v>
      </c>
      <c r="O345" s="143" t="s">
        <v>127</v>
      </c>
      <c r="P345" s="143" t="s">
        <v>150</v>
      </c>
      <c r="Q345" s="143" t="s">
        <v>150</v>
      </c>
      <c r="R345" s="144" t="s">
        <v>129</v>
      </c>
      <c r="S345" s="143" t="s">
        <v>94</v>
      </c>
      <c r="T345" s="164"/>
      <c r="U345" s="163"/>
      <c r="V345" s="163"/>
      <c r="W345" s="139"/>
      <c r="X345" s="139"/>
      <c r="Y345" s="139"/>
      <c r="Z345" s="155" t="n">
        <v>43448</v>
      </c>
      <c r="AA345" s="215"/>
      <c r="AB345" s="216"/>
      <c r="AC345" s="216"/>
      <c r="AD345" s="217"/>
      <c r="AE345" s="217"/>
      <c r="AF345" s="218"/>
      <c r="AG345" s="218"/>
      <c r="AH345" s="217"/>
      <c r="AI345" s="16"/>
      <c r="AW345" s="192" t="n">
        <f aca="false">IF(AV345&gt;0,AV345,IF(AU345&gt;0,AU345,IF(AT345&gt;0,AT345,IF(AS345&gt;0,AS345,IF(AR345&gt;0,AR345,IF(AQ345&gt;0,AQ345,IF(AP345&gt;0,AP345,IF(AO345&gt;0,AO345,IF(AN345&gt;0,AN345,IF(AM345&gt;0,AM345,IF(AL345&gt;0,AL345,IF(AK345&gt;0,AK345))))))))))))</f>
        <v>0</v>
      </c>
      <c r="AX345" s="219"/>
      <c r="AZ345" s="220" t="n">
        <v>2</v>
      </c>
      <c r="BA345" s="192" t="n">
        <v>68.9</v>
      </c>
      <c r="BB345" s="192" t="n">
        <f aca="false">BA345/AZ345</f>
        <v>34.45</v>
      </c>
      <c r="BC345" s="0" t="n">
        <v>9.3</v>
      </c>
      <c r="BD345" s="0" t="n">
        <f aca="false">IF(BC345&gt;0,BC345/AZ345,"")</f>
        <v>4.65</v>
      </c>
      <c r="BE345" s="192" t="n">
        <v>0.134978229317852</v>
      </c>
      <c r="BF345" s="192" t="n">
        <v>169.6538</v>
      </c>
      <c r="BG345" s="192" t="n">
        <v>3.0212</v>
      </c>
      <c r="BH345" s="192" t="n">
        <v>9.4914</v>
      </c>
      <c r="BI345" s="192" t="n">
        <v>0.08828333335</v>
      </c>
      <c r="BJ345" s="192" t="n">
        <v>0.043</v>
      </c>
      <c r="BL345" s="16" t="s">
        <v>665</v>
      </c>
      <c r="BM345" s="136" t="s">
        <v>665</v>
      </c>
      <c r="BN345" s="221"/>
      <c r="BO345" s="221"/>
      <c r="BP345" s="221"/>
      <c r="BQ345" s="221"/>
      <c r="BR345" s="0" t="str">
        <f aca="false">IF(BQ345&gt;0,BQ345/BN345,"")</f>
        <v/>
      </c>
    </row>
    <row r="346" customFormat="false" ht="16" hidden="false" customHeight="false" outlineLevel="0" collapsed="false">
      <c r="A346" s="16" t="s">
        <v>525</v>
      </c>
      <c r="B346" s="16" t="str">
        <f aca="false">IF(OR(A346=A345,A346=A347),"same",".")</f>
        <v>.</v>
      </c>
      <c r="C346" s="17" t="s">
        <v>525</v>
      </c>
      <c r="D346" s="17" t="n">
        <v>355</v>
      </c>
      <c r="E346" s="16"/>
      <c r="F346" s="16"/>
      <c r="G346" s="17" t="n">
        <v>40</v>
      </c>
      <c r="H346" s="17" t="n">
        <v>7</v>
      </c>
      <c r="I346" s="17" t="n">
        <v>5</v>
      </c>
      <c r="J346" s="17" t="n">
        <v>3</v>
      </c>
      <c r="K346" s="17" t="n">
        <v>10</v>
      </c>
      <c r="L346" s="17" t="n">
        <v>31</v>
      </c>
      <c r="M346" s="143" t="s">
        <v>125</v>
      </c>
      <c r="N346" s="143" t="s">
        <v>126</v>
      </c>
      <c r="O346" s="143" t="s">
        <v>127</v>
      </c>
      <c r="P346" s="143" t="s">
        <v>150</v>
      </c>
      <c r="Q346" s="143" t="s">
        <v>150</v>
      </c>
      <c r="R346" s="144" t="s">
        <v>129</v>
      </c>
      <c r="S346" s="143" t="s">
        <v>94</v>
      </c>
      <c r="T346" s="164"/>
      <c r="U346" s="163"/>
      <c r="V346" s="163"/>
      <c r="W346" s="139"/>
      <c r="X346" s="139"/>
      <c r="Y346" s="139"/>
      <c r="Z346" s="155" t="n">
        <v>43448</v>
      </c>
      <c r="AA346" s="215"/>
      <c r="AB346" s="216"/>
      <c r="AC346" s="216"/>
      <c r="AD346" s="217"/>
      <c r="AE346" s="217"/>
      <c r="AF346" s="218"/>
      <c r="AG346" s="218"/>
      <c r="AH346" s="217"/>
      <c r="AI346" s="16"/>
      <c r="AW346" s="192" t="n">
        <f aca="false">IF(AV346&gt;0,AV346,IF(AU346&gt;0,AU346,IF(AT346&gt;0,AT346,IF(AS346&gt;0,AS346,IF(AR346&gt;0,AR346,IF(AQ346&gt;0,AQ346,IF(AP346&gt;0,AP346,IF(AO346&gt;0,AO346,IF(AN346&gt;0,AN346,IF(AM346&gt;0,AM346,IF(AL346&gt;0,AL346,IF(AK346&gt;0,AK346))))))))))))</f>
        <v>0</v>
      </c>
      <c r="AX346" s="219"/>
      <c r="AZ346" s="220" t="n">
        <v>2</v>
      </c>
      <c r="BA346" s="192" t="n">
        <v>44.5</v>
      </c>
      <c r="BB346" s="192" t="n">
        <f aca="false">BA346/AZ346</f>
        <v>22.25</v>
      </c>
      <c r="BC346" s="0" t="n">
        <f aca="false">0.002*1000</f>
        <v>2</v>
      </c>
      <c r="BD346" s="0" t="n">
        <f aca="false">IF(BC346&gt;0,BC346/AZ346,"")</f>
        <v>1</v>
      </c>
      <c r="BE346" s="192" t="n">
        <v>0.0449438202247191</v>
      </c>
      <c r="BL346" s="16" t="s">
        <v>665</v>
      </c>
      <c r="BM346" s="136" t="s">
        <v>665</v>
      </c>
      <c r="BN346" s="221"/>
      <c r="BO346" s="221"/>
      <c r="BP346" s="221"/>
      <c r="BQ346" s="221"/>
      <c r="BR346" s="0" t="str">
        <f aca="false">IF(BQ346&gt;0,BQ346/BN346,"")</f>
        <v/>
      </c>
    </row>
    <row r="347" customFormat="false" ht="16" hidden="false" customHeight="false" outlineLevel="0" collapsed="false">
      <c r="A347" s="16" t="s">
        <v>527</v>
      </c>
      <c r="B347" s="16" t="str">
        <f aca="false">IF(OR(A347=A346,A347=A348),"same",".")</f>
        <v>.</v>
      </c>
      <c r="C347" s="17" t="s">
        <v>527</v>
      </c>
      <c r="D347" s="17" t="n">
        <v>357</v>
      </c>
      <c r="E347" s="16"/>
      <c r="F347" s="16"/>
      <c r="G347" s="17" t="n">
        <v>40</v>
      </c>
      <c r="H347" s="17" t="n">
        <v>11</v>
      </c>
      <c r="I347" s="17" t="n">
        <v>5</v>
      </c>
      <c r="J347" s="17" t="n">
        <v>3</v>
      </c>
      <c r="K347" s="17" t="n">
        <v>11</v>
      </c>
      <c r="L347" s="17" t="n">
        <v>32</v>
      </c>
      <c r="M347" s="143" t="s">
        <v>125</v>
      </c>
      <c r="N347" s="143" t="s">
        <v>131</v>
      </c>
      <c r="O347" s="143" t="s">
        <v>127</v>
      </c>
      <c r="P347" s="143" t="s">
        <v>128</v>
      </c>
      <c r="Q347" s="143" t="s">
        <v>128</v>
      </c>
      <c r="R347" s="144" t="s">
        <v>129</v>
      </c>
      <c r="S347" s="16"/>
      <c r="T347" s="136"/>
      <c r="U347" s="139"/>
      <c r="V347" s="139"/>
      <c r="W347" s="139"/>
      <c r="X347" s="139"/>
      <c r="Y347" s="139"/>
      <c r="Z347" s="155" t="n">
        <v>43448</v>
      </c>
      <c r="AA347" s="215"/>
      <c r="AB347" s="216"/>
      <c r="AC347" s="216"/>
      <c r="AD347" s="217"/>
      <c r="AE347" s="217"/>
      <c r="AF347" s="218"/>
      <c r="AG347" s="218"/>
      <c r="AH347" s="217"/>
      <c r="AI347" s="16"/>
      <c r="AK347" s="0" t="n">
        <v>0.14</v>
      </c>
      <c r="AL347" s="0" t="n">
        <v>0.1575</v>
      </c>
      <c r="AM347" s="0" t="n">
        <v>0.16</v>
      </c>
      <c r="AN347" s="0" t="n">
        <v>0.4</v>
      </c>
      <c r="AO347" s="0" t="n">
        <v>0.775</v>
      </c>
      <c r="AP347" s="0" t="n">
        <v>0.875</v>
      </c>
      <c r="AQ347" s="0" t="n">
        <v>1.315</v>
      </c>
      <c r="AR347" s="0" t="n">
        <v>1.91</v>
      </c>
      <c r="AW347" s="192" t="n">
        <f aca="false">IF(AV347&gt;0,AV347,IF(AU347&gt;0,AU347,IF(AT347&gt;0,AT347,IF(AS347&gt;0,AS347,IF(AR347&gt;0,AR347,IF(AQ347&gt;0,AQ347,IF(AP347&gt;0,AP347,IF(AO347&gt;0,AO347,IF(AN347&gt;0,AN347,IF(AM347&gt;0,AM347,IF(AL347&gt;0,AL347,IF(AK347&gt;0,AK347))))))))))))</f>
        <v>1.91</v>
      </c>
      <c r="AX347" s="219" t="n">
        <f aca="false">IF(AW347&gt;0,AW347*10/(BB347),"")</f>
        <v>0.637729549248748</v>
      </c>
      <c r="AZ347" s="220" t="n">
        <v>2</v>
      </c>
      <c r="BA347" s="220" t="n">
        <v>59.9</v>
      </c>
      <c r="BB347" s="192" t="n">
        <f aca="false">BA347/AZ347</f>
        <v>29.95</v>
      </c>
      <c r="BC347" s="0" t="n">
        <v>8.7</v>
      </c>
      <c r="BD347" s="0" t="n">
        <f aca="false">IF(BC347&gt;0,BC347/AZ347,"")</f>
        <v>4.35</v>
      </c>
      <c r="BE347" s="192" t="n">
        <v>0.145242070116861</v>
      </c>
      <c r="BF347" s="192" t="n">
        <v>166.516666665</v>
      </c>
      <c r="BG347" s="192" t="n">
        <v>2.88538333335</v>
      </c>
      <c r="BH347" s="192" t="n">
        <v>9.0646666665</v>
      </c>
      <c r="BI347" s="192" t="n">
        <v>0.08636666665</v>
      </c>
      <c r="BJ347" s="192" t="n">
        <v>0.03933333335</v>
      </c>
      <c r="BL347" s="16" t="s">
        <v>665</v>
      </c>
      <c r="BM347" s="136" t="s">
        <v>665</v>
      </c>
      <c r="BN347" s="221"/>
      <c r="BO347" s="221"/>
      <c r="BP347" s="221"/>
      <c r="BQ347" s="221"/>
      <c r="BR347" s="0" t="str">
        <f aca="false">IF(BQ347&gt;0,BQ347/BN347,"")</f>
        <v/>
      </c>
    </row>
    <row r="348" customFormat="false" ht="16" hidden="false" customHeight="false" outlineLevel="0" collapsed="false">
      <c r="A348" s="16" t="s">
        <v>531</v>
      </c>
      <c r="B348" s="16" t="str">
        <f aca="false">IF(OR(A348=A347,A348=A349),"same",".")</f>
        <v>.</v>
      </c>
      <c r="C348" s="17" t="s">
        <v>531</v>
      </c>
      <c r="D348" s="17" t="n">
        <v>361</v>
      </c>
      <c r="E348" s="16"/>
      <c r="F348" s="16"/>
      <c r="G348" s="17" t="n">
        <v>41</v>
      </c>
      <c r="H348" s="17" t="n">
        <v>1</v>
      </c>
      <c r="I348" s="17" t="n">
        <v>6</v>
      </c>
      <c r="J348" s="17" t="n">
        <v>3</v>
      </c>
      <c r="K348" s="17" t="n">
        <v>6</v>
      </c>
      <c r="L348" s="17" t="n">
        <v>15</v>
      </c>
      <c r="M348" s="143" t="s">
        <v>125</v>
      </c>
      <c r="N348" s="143" t="s">
        <v>131</v>
      </c>
      <c r="O348" s="143" t="s">
        <v>127</v>
      </c>
      <c r="P348" s="143" t="s">
        <v>150</v>
      </c>
      <c r="Q348" s="143" t="s">
        <v>150</v>
      </c>
      <c r="R348" s="144" t="s">
        <v>129</v>
      </c>
      <c r="S348" s="143" t="s">
        <v>94</v>
      </c>
      <c r="T348" s="164"/>
      <c r="U348" s="163"/>
      <c r="V348" s="163"/>
      <c r="W348" s="139"/>
      <c r="X348" s="139"/>
      <c r="Y348" s="139"/>
      <c r="Z348" s="155" t="n">
        <v>43448</v>
      </c>
      <c r="AA348" s="215"/>
      <c r="AB348" s="216"/>
      <c r="AC348" s="216"/>
      <c r="AD348" s="217"/>
      <c r="AE348" s="217"/>
      <c r="AF348" s="218"/>
      <c r="AG348" s="218"/>
      <c r="AH348" s="217"/>
      <c r="AI348" s="16"/>
      <c r="AW348" s="192" t="n">
        <f aca="false">IF(AV348&gt;0,AV348,IF(AU348&gt;0,AU348,IF(AT348&gt;0,AT348,IF(AS348&gt;0,AS348,IF(AR348&gt;0,AR348,IF(AQ348&gt;0,AQ348,IF(AP348&gt;0,AP348,IF(AO348&gt;0,AO348,IF(AN348&gt;0,AN348,IF(AM348&gt;0,AM348,IF(AL348&gt;0,AL348,IF(AK348&gt;0,AK348))))))))))))</f>
        <v>0</v>
      </c>
      <c r="AX348" s="219"/>
      <c r="AZ348" s="220" t="n">
        <v>2</v>
      </c>
      <c r="BA348" s="192" t="n">
        <v>49.4</v>
      </c>
      <c r="BB348" s="192" t="n">
        <f aca="false">BA348/AZ348</f>
        <v>24.7</v>
      </c>
      <c r="BC348" s="0" t="n">
        <v>6.9</v>
      </c>
      <c r="BD348" s="0" t="n">
        <f aca="false">IF(BC348&gt;0,BC348/AZ348,"")</f>
        <v>3.45</v>
      </c>
      <c r="BE348" s="192" t="n">
        <v>0.139676113360324</v>
      </c>
      <c r="BF348" s="192" t="n">
        <v>150.54775</v>
      </c>
      <c r="BG348" s="192" t="n">
        <v>2.7248</v>
      </c>
      <c r="BH348" s="192" t="n">
        <v>8.5602666665</v>
      </c>
      <c r="BI348" s="192" t="n">
        <v>0.08975</v>
      </c>
      <c r="BJ348" s="192" t="n">
        <v>0.039</v>
      </c>
      <c r="BL348" s="16" t="s">
        <v>665</v>
      </c>
      <c r="BM348" s="136" t="s">
        <v>665</v>
      </c>
      <c r="BN348" s="221"/>
      <c r="BO348" s="221"/>
      <c r="BP348" s="221"/>
      <c r="BQ348" s="221"/>
      <c r="BR348" s="0" t="str">
        <f aca="false">IF(BQ348&gt;0,BQ348/BN348,"")</f>
        <v/>
      </c>
    </row>
    <row r="349" customFormat="false" ht="16" hidden="false" customHeight="false" outlineLevel="0" collapsed="false">
      <c r="A349" s="16" t="s">
        <v>543</v>
      </c>
      <c r="B349" s="16" t="str">
        <f aca="false">IF(OR(A349=A348,A349=A350),"same",".")</f>
        <v>.</v>
      </c>
      <c r="C349" s="17" t="s">
        <v>543</v>
      </c>
      <c r="D349" s="17" t="n">
        <v>373</v>
      </c>
      <c r="E349" s="16"/>
      <c r="F349" s="16"/>
      <c r="G349" s="17" t="n">
        <v>42</v>
      </c>
      <c r="H349" s="17" t="n">
        <v>7</v>
      </c>
      <c r="I349" s="17" t="n">
        <v>6</v>
      </c>
      <c r="J349" s="17" t="n">
        <v>3</v>
      </c>
      <c r="K349" s="17" t="n">
        <v>4</v>
      </c>
      <c r="L349" s="17" t="n">
        <v>11</v>
      </c>
      <c r="M349" s="143" t="s">
        <v>125</v>
      </c>
      <c r="N349" s="143" t="s">
        <v>126</v>
      </c>
      <c r="O349" s="143" t="s">
        <v>127</v>
      </c>
      <c r="P349" s="143" t="s">
        <v>150</v>
      </c>
      <c r="Q349" s="143" t="s">
        <v>150</v>
      </c>
      <c r="R349" s="144" t="s">
        <v>129</v>
      </c>
      <c r="S349" s="143" t="s">
        <v>94</v>
      </c>
      <c r="T349" s="164"/>
      <c r="U349" s="163"/>
      <c r="V349" s="163"/>
      <c r="W349" s="139"/>
      <c r="X349" s="139"/>
      <c r="Y349" s="139"/>
      <c r="Z349" s="155" t="n">
        <v>43448</v>
      </c>
      <c r="AA349" s="215"/>
      <c r="AB349" s="216"/>
      <c r="AC349" s="216"/>
      <c r="AD349" s="217"/>
      <c r="AE349" s="217"/>
      <c r="AF349" s="218"/>
      <c r="AG349" s="218"/>
      <c r="AH349" s="217"/>
      <c r="AI349" s="22"/>
      <c r="AW349" s="192" t="n">
        <f aca="false">IF(AV349&gt;0,AV349,IF(AU349&gt;0,AU349,IF(AT349&gt;0,AT349,IF(AS349&gt;0,AS349,IF(AR349&gt;0,AR349,IF(AQ349&gt;0,AQ349,IF(AP349&gt;0,AP349,IF(AO349&gt;0,AO349,IF(AN349&gt;0,AN349,IF(AM349&gt;0,AM349,IF(AL349&gt;0,AL349,IF(AK349&gt;0,AK349))))))))))))</f>
        <v>0</v>
      </c>
      <c r="AX349" s="219"/>
      <c r="AZ349" s="220" t="n">
        <v>2</v>
      </c>
      <c r="BA349" s="220" t="n">
        <v>59.9</v>
      </c>
      <c r="BB349" s="192" t="n">
        <f aca="false">BA349/AZ349</f>
        <v>29.95</v>
      </c>
      <c r="BC349" s="0" t="n">
        <v>9.1</v>
      </c>
      <c r="BD349" s="0" t="n">
        <f aca="false">IF(BC349&gt;0,BC349/AZ349,"")</f>
        <v>4.55</v>
      </c>
      <c r="BE349" s="192" t="n">
        <v>0.151919866444073</v>
      </c>
      <c r="BF349" s="192" t="n">
        <v>222.9561</v>
      </c>
      <c r="BG349" s="192" t="n">
        <v>3.39633333335</v>
      </c>
      <c r="BH349" s="192" t="n">
        <v>10.6699333335</v>
      </c>
      <c r="BI349" s="192" t="n">
        <v>0.07561666665</v>
      </c>
      <c r="BJ349" s="192" t="n">
        <v>0.041</v>
      </c>
      <c r="BL349" s="16" t="s">
        <v>665</v>
      </c>
      <c r="BM349" s="136" t="s">
        <v>665</v>
      </c>
      <c r="BN349" s="221"/>
      <c r="BO349" s="221"/>
      <c r="BP349" s="221"/>
      <c r="BQ349" s="221"/>
      <c r="BR349" s="0" t="str">
        <f aca="false">IF(BQ349&gt;0,BQ349/BN349,"")</f>
        <v/>
      </c>
    </row>
    <row r="350" customFormat="false" ht="16" hidden="false" customHeight="false" outlineLevel="0" collapsed="false">
      <c r="A350" s="16" t="s">
        <v>550</v>
      </c>
      <c r="B350" s="16" t="str">
        <f aca="false">IF(OR(A350=A349,A350=A351),"same",".")</f>
        <v>.</v>
      </c>
      <c r="C350" s="17" t="s">
        <v>550</v>
      </c>
      <c r="D350" s="17" t="n">
        <v>380</v>
      </c>
      <c r="E350" s="16"/>
      <c r="F350" s="16"/>
      <c r="G350" s="17" t="n">
        <v>43</v>
      </c>
      <c r="H350" s="17" t="n">
        <v>3</v>
      </c>
      <c r="I350" s="17" t="n">
        <v>6</v>
      </c>
      <c r="J350" s="17" t="n">
        <v>3</v>
      </c>
      <c r="K350" s="17" t="n">
        <v>6</v>
      </c>
      <c r="L350" s="17" t="n">
        <v>5</v>
      </c>
      <c r="M350" s="143" t="s">
        <v>125</v>
      </c>
      <c r="N350" s="143" t="s">
        <v>131</v>
      </c>
      <c r="O350" s="143" t="s">
        <v>127</v>
      </c>
      <c r="P350" s="143" t="s">
        <v>128</v>
      </c>
      <c r="Q350" s="143" t="s">
        <v>128</v>
      </c>
      <c r="R350" s="144" t="s">
        <v>129</v>
      </c>
      <c r="S350" s="16"/>
      <c r="T350" s="136"/>
      <c r="U350" s="181" t="s">
        <v>197</v>
      </c>
      <c r="V350" s="163"/>
      <c r="W350" s="139"/>
      <c r="X350" s="139"/>
      <c r="Y350" s="139"/>
      <c r="Z350" s="155" t="n">
        <v>43448</v>
      </c>
      <c r="AA350" s="215"/>
      <c r="AB350" s="216"/>
      <c r="AC350" s="216"/>
      <c r="AD350" s="217"/>
      <c r="AE350" s="217"/>
      <c r="AF350" s="218"/>
      <c r="AG350" s="218"/>
      <c r="AH350" s="217"/>
      <c r="AI350" s="16"/>
      <c r="AL350" s="0" t="n">
        <v>0.11</v>
      </c>
      <c r="AM350" s="0" t="n">
        <v>0.106666666666667</v>
      </c>
      <c r="AN350" s="0" t="n">
        <v>0.215</v>
      </c>
      <c r="AO350" s="0" t="n">
        <v>0.575</v>
      </c>
      <c r="AP350" s="0" t="n">
        <v>0.705</v>
      </c>
      <c r="AQ350" s="0" t="n">
        <v>0.885</v>
      </c>
      <c r="AR350" s="0" t="n">
        <v>0.82</v>
      </c>
      <c r="AS350" s="0" t="n">
        <v>1.775</v>
      </c>
      <c r="AT350" s="0" t="n">
        <v>2.315</v>
      </c>
      <c r="AU350" s="0" t="n">
        <v>2.375</v>
      </c>
      <c r="AV350" s="0" t="n">
        <v>4.415</v>
      </c>
      <c r="AW350" s="192" t="n">
        <f aca="false">IF(AV350&gt;0,AV350,IF(AU350&gt;0,AU350,IF(AT350&gt;0,AT350,IF(AS350&gt;0,AS350,IF(AR350&gt;0,AR350,IF(AQ350&gt;0,AQ350,IF(AP350&gt;0,AP350,IF(AO350&gt;0,AO350,IF(AN350&gt;0,AN350,IF(AM350&gt;0,AM350,IF(AL350&gt;0,AL350,IF(AK350&gt;0,AK350))))))))))))</f>
        <v>4.415</v>
      </c>
      <c r="AX350" s="219" t="n">
        <f aca="false">IF(AW350&gt;0,AW350*10/(BB350),"")</f>
        <v>1.5197934595525</v>
      </c>
      <c r="AZ350" s="220" t="n">
        <v>2</v>
      </c>
      <c r="BA350" s="192" t="n">
        <v>58.1</v>
      </c>
      <c r="BB350" s="192" t="n">
        <f aca="false">BA350/AZ350</f>
        <v>29.05</v>
      </c>
      <c r="BC350" s="0" t="n">
        <v>10.6</v>
      </c>
      <c r="BD350" s="0" t="n">
        <f aca="false">IF(BC350&gt;0,BC350/AZ350,"")</f>
        <v>5.3</v>
      </c>
      <c r="BE350" s="192" t="n">
        <v>0.182444061962134</v>
      </c>
      <c r="BF350" s="192" t="n">
        <v>275.720366665</v>
      </c>
      <c r="BG350" s="192" t="n">
        <v>4.30506666665</v>
      </c>
      <c r="BH350" s="192" t="n">
        <v>13.5247333335</v>
      </c>
      <c r="BI350" s="192" t="n">
        <v>0.0775</v>
      </c>
      <c r="BJ350" s="192" t="n">
        <v>0.053</v>
      </c>
      <c r="BL350" s="16" t="s">
        <v>665</v>
      </c>
      <c r="BM350" s="136" t="s">
        <v>665</v>
      </c>
      <c r="BN350" s="221"/>
      <c r="BO350" s="221"/>
      <c r="BP350" s="221"/>
      <c r="BQ350" s="221"/>
      <c r="BR350" s="0" t="str">
        <f aca="false">IF(BQ350&gt;0,BQ350/BN350,"")</f>
        <v/>
      </c>
    </row>
    <row r="351" customFormat="false" ht="16" hidden="false" customHeight="false" outlineLevel="0" collapsed="false">
      <c r="A351" s="16" t="s">
        <v>553</v>
      </c>
      <c r="B351" s="16" t="str">
        <f aca="false">IF(OR(A351=A350,A351=A352),"same",".")</f>
        <v>.</v>
      </c>
      <c r="C351" s="17" t="s">
        <v>553</v>
      </c>
      <c r="D351" s="17" t="n">
        <v>382</v>
      </c>
      <c r="E351" s="16"/>
      <c r="F351" s="16"/>
      <c r="G351" s="17" t="n">
        <v>43</v>
      </c>
      <c r="H351" s="17" t="n">
        <v>7</v>
      </c>
      <c r="I351" s="17" t="n">
        <v>6</v>
      </c>
      <c r="J351" s="17" t="n">
        <v>3</v>
      </c>
      <c r="K351" s="17" t="n">
        <v>4</v>
      </c>
      <c r="L351" s="17" t="n">
        <v>7</v>
      </c>
      <c r="M351" s="143" t="s">
        <v>125</v>
      </c>
      <c r="N351" s="143" t="s">
        <v>131</v>
      </c>
      <c r="O351" s="143" t="s">
        <v>127</v>
      </c>
      <c r="P351" s="143" t="s">
        <v>128</v>
      </c>
      <c r="Q351" s="143" t="s">
        <v>128</v>
      </c>
      <c r="R351" s="144" t="s">
        <v>129</v>
      </c>
      <c r="S351" s="16"/>
      <c r="T351" s="136"/>
      <c r="U351" s="139"/>
      <c r="V351" s="139"/>
      <c r="W351" s="139"/>
      <c r="X351" s="139"/>
      <c r="Y351" s="139"/>
      <c r="Z351" s="155" t="n">
        <v>43448</v>
      </c>
      <c r="AA351" s="215"/>
      <c r="AB351" s="216"/>
      <c r="AC351" s="216"/>
      <c r="AD351" s="217"/>
      <c r="AE351" s="217"/>
      <c r="AF351" s="218"/>
      <c r="AG351" s="218"/>
      <c r="AH351" s="217"/>
      <c r="AI351" s="16"/>
      <c r="AK351" s="0" t="n">
        <v>0.1</v>
      </c>
      <c r="AL351" s="0" t="n">
        <v>0.162</v>
      </c>
      <c r="AM351" s="0" t="n">
        <v>0.166</v>
      </c>
      <c r="AN351" s="0" t="n">
        <v>0.391428571428571</v>
      </c>
      <c r="AO351" s="0" t="n">
        <v>0.475</v>
      </c>
      <c r="AP351" s="0" t="n">
        <v>0.565</v>
      </c>
      <c r="AQ351" s="0" t="n">
        <v>0.955</v>
      </c>
      <c r="AR351" s="0" t="n">
        <v>1.14</v>
      </c>
      <c r="AS351" s="0" t="n">
        <v>1.47</v>
      </c>
      <c r="AT351" s="0" t="n">
        <v>1.98</v>
      </c>
      <c r="AU351" s="0" t="n">
        <v>2.56</v>
      </c>
      <c r="AV351" s="0" t="n">
        <v>3.58</v>
      </c>
      <c r="AW351" s="192" t="n">
        <f aca="false">IF(AV351&gt;0,AV351,IF(AU351&gt;0,AU351,IF(AT351&gt;0,AT351,IF(AS351&gt;0,AS351,IF(AR351&gt;0,AR351,IF(AQ351&gt;0,AQ351,IF(AP351&gt;0,AP351,IF(AO351&gt;0,AO351,IF(AN351&gt;0,AN351,IF(AM351&gt;0,AM351,IF(AL351&gt;0,AL351,IF(AK351&gt;0,AK351))))))))))))</f>
        <v>3.58</v>
      </c>
      <c r="AX351" s="219" t="n">
        <f aca="false">IF(AW351&gt;0,AW351*10/(BB351),"")</f>
        <v>1.2135593220339</v>
      </c>
      <c r="AZ351" s="220" t="n">
        <v>2</v>
      </c>
      <c r="BA351" s="192" t="n">
        <v>59</v>
      </c>
      <c r="BB351" s="192" t="n">
        <f aca="false">BA351/AZ351</f>
        <v>29.5</v>
      </c>
      <c r="BC351" s="0" t="n">
        <v>9.7</v>
      </c>
      <c r="BD351" s="0" t="n">
        <f aca="false">IF(BC351&gt;0,BC351/AZ351,"")</f>
        <v>4.85</v>
      </c>
      <c r="BE351" s="192" t="n">
        <v>0.164406779661017</v>
      </c>
      <c r="BF351" s="192" t="n">
        <v>220.696566665</v>
      </c>
      <c r="BG351" s="192" t="n">
        <v>3.43421666665</v>
      </c>
      <c r="BH351" s="192" t="n">
        <v>10.7888833335</v>
      </c>
      <c r="BI351" s="192" t="n">
        <v>0.07695</v>
      </c>
      <c r="BJ351" s="192" t="n">
        <v>0.04266666665</v>
      </c>
      <c r="BL351" s="16" t="s">
        <v>665</v>
      </c>
      <c r="BM351" s="136" t="s">
        <v>665</v>
      </c>
      <c r="BN351" s="221"/>
      <c r="BO351" s="221"/>
      <c r="BP351" s="221"/>
      <c r="BQ351" s="221"/>
      <c r="BR351" s="0" t="str">
        <f aca="false">IF(BQ351&gt;0,BQ351/BN351,"")</f>
        <v/>
      </c>
    </row>
    <row r="352" customFormat="false" ht="16" hidden="false" customHeight="false" outlineLevel="0" collapsed="false">
      <c r="A352" s="16" t="s">
        <v>557</v>
      </c>
      <c r="B352" s="16" t="str">
        <f aca="false">IF(OR(A352=A351,A352=A353),"same",".")</f>
        <v>.</v>
      </c>
      <c r="C352" s="17" t="s">
        <v>557</v>
      </c>
      <c r="D352" s="17" t="n">
        <v>386</v>
      </c>
      <c r="E352" s="16"/>
      <c r="F352" s="16"/>
      <c r="G352" s="17" t="n">
        <v>43</v>
      </c>
      <c r="H352" s="17" t="n">
        <v>15</v>
      </c>
      <c r="I352" s="17" t="n">
        <v>6</v>
      </c>
      <c r="J352" s="17" t="n">
        <v>3</v>
      </c>
      <c r="K352" s="17" t="n">
        <v>2</v>
      </c>
      <c r="L352" s="17" t="n">
        <v>5</v>
      </c>
      <c r="M352" s="143" t="s">
        <v>125</v>
      </c>
      <c r="N352" s="143" t="s">
        <v>131</v>
      </c>
      <c r="O352" s="143" t="s">
        <v>127</v>
      </c>
      <c r="P352" s="143" t="s">
        <v>150</v>
      </c>
      <c r="Q352" s="143" t="s">
        <v>150</v>
      </c>
      <c r="R352" s="144" t="s">
        <v>129</v>
      </c>
      <c r="S352" s="143" t="s">
        <v>94</v>
      </c>
      <c r="T352" s="164"/>
      <c r="U352" s="163"/>
      <c r="V352" s="163"/>
      <c r="W352" s="139"/>
      <c r="X352" s="139"/>
      <c r="Y352" s="139"/>
      <c r="Z352" s="155" t="n">
        <v>43448</v>
      </c>
      <c r="AA352" s="215"/>
      <c r="AB352" s="216"/>
      <c r="AC352" s="216"/>
      <c r="AD352" s="217"/>
      <c r="AE352" s="217"/>
      <c r="AF352" s="218"/>
      <c r="AG352" s="218"/>
      <c r="AH352" s="217"/>
      <c r="AI352" s="16"/>
      <c r="AW352" s="192" t="n">
        <f aca="false">IF(AV352&gt;0,AV352,IF(AU352&gt;0,AU352,IF(AT352&gt;0,AT352,IF(AS352&gt;0,AS352,IF(AR352&gt;0,AR352,IF(AQ352&gt;0,AQ352,IF(AP352&gt;0,AP352,IF(AO352&gt;0,AO352,IF(AN352&gt;0,AN352,IF(AM352&gt;0,AM352,IF(AL352&gt;0,AL352,IF(AK352&gt;0,AK352))))))))))))</f>
        <v>0</v>
      </c>
      <c r="AX352" s="219"/>
      <c r="AZ352" s="220" t="n">
        <v>2</v>
      </c>
      <c r="BA352" s="220" t="n">
        <v>44.5</v>
      </c>
      <c r="BB352" s="192" t="n">
        <f aca="false">BA352/AZ352</f>
        <v>22.25</v>
      </c>
      <c r="BC352" s="0" t="n">
        <v>5.6</v>
      </c>
      <c r="BD352" s="0" t="n">
        <f aca="false">IF(BC352&gt;0,BC352/AZ352,"")</f>
        <v>2.8</v>
      </c>
      <c r="BE352" s="192" t="n">
        <v>0.125842696629213</v>
      </c>
      <c r="BF352" s="192" t="n">
        <v>94.455316665</v>
      </c>
      <c r="BG352" s="192" t="n">
        <v>1.74801666665</v>
      </c>
      <c r="BH352" s="192" t="n">
        <v>5.4915333335</v>
      </c>
      <c r="BI352" s="192" t="n">
        <v>0.09196666665</v>
      </c>
      <c r="BJ352" s="192" t="n">
        <v>0.0255</v>
      </c>
      <c r="BL352" s="16" t="s">
        <v>665</v>
      </c>
      <c r="BM352" s="136" t="s">
        <v>665</v>
      </c>
      <c r="BN352" s="221"/>
      <c r="BO352" s="221"/>
      <c r="BP352" s="221"/>
      <c r="BQ352" s="221"/>
      <c r="BR352" s="0" t="str">
        <f aca="false">IF(BQ352&gt;0,BQ352/BN352,"")</f>
        <v/>
      </c>
    </row>
    <row r="353" customFormat="false" ht="16" hidden="false" customHeight="false" outlineLevel="0" collapsed="false">
      <c r="A353" s="16" t="s">
        <v>562</v>
      </c>
      <c r="B353" s="16" t="str">
        <f aca="false">IF(OR(A353=A352,A353=A354),"same",".")</f>
        <v>.</v>
      </c>
      <c r="C353" s="17" t="s">
        <v>562</v>
      </c>
      <c r="D353" s="17" t="n">
        <v>390</v>
      </c>
      <c r="E353" s="16"/>
      <c r="F353" s="16"/>
      <c r="G353" s="17" t="n">
        <v>44</v>
      </c>
      <c r="H353" s="17" t="n">
        <v>5</v>
      </c>
      <c r="I353" s="17" t="n">
        <v>6</v>
      </c>
      <c r="J353" s="17" t="n">
        <v>3</v>
      </c>
      <c r="K353" s="17" t="n">
        <v>5</v>
      </c>
      <c r="L353" s="17" t="n">
        <v>2</v>
      </c>
      <c r="M353" s="143" t="s">
        <v>125</v>
      </c>
      <c r="N353" s="143" t="s">
        <v>126</v>
      </c>
      <c r="O353" s="143" t="s">
        <v>127</v>
      </c>
      <c r="P353" s="143" t="s">
        <v>128</v>
      </c>
      <c r="Q353" s="143" t="s">
        <v>128</v>
      </c>
      <c r="R353" s="144" t="s">
        <v>129</v>
      </c>
      <c r="S353" s="136"/>
      <c r="T353" s="136"/>
      <c r="U353" s="138"/>
      <c r="V353" s="138"/>
      <c r="W353" s="139"/>
      <c r="X353" s="139"/>
      <c r="Y353" s="139"/>
      <c r="Z353" s="155" t="n">
        <v>43448</v>
      </c>
      <c r="AA353" s="215"/>
      <c r="AB353" s="216"/>
      <c r="AC353" s="216"/>
      <c r="AD353" s="217"/>
      <c r="AE353" s="217"/>
      <c r="AF353" s="218"/>
      <c r="AG353" s="218"/>
      <c r="AH353" s="217"/>
      <c r="AI353" s="16"/>
      <c r="AL353" s="0" t="n">
        <v>0.113333333333333</v>
      </c>
      <c r="AM353" s="0" t="n">
        <v>0.16</v>
      </c>
      <c r="AN353" s="0" t="n">
        <v>0.28</v>
      </c>
      <c r="AO353" s="0" t="n">
        <v>0.46</v>
      </c>
      <c r="AP353" s="0" t="n">
        <v>0.275</v>
      </c>
      <c r="AQ353" s="0" t="n">
        <v>0.66</v>
      </c>
      <c r="AR353" s="0" t="n">
        <v>0.735</v>
      </c>
      <c r="AS353" s="0" t="n">
        <v>1.175</v>
      </c>
      <c r="AT353" s="0" t="n">
        <v>1.355</v>
      </c>
      <c r="AU353" s="0" t="n">
        <v>2.005</v>
      </c>
      <c r="AV353" s="0" t="n">
        <v>2.435</v>
      </c>
      <c r="AW353" s="192" t="n">
        <f aca="false">IF(AV353&gt;0,AV353,IF(AU353&gt;0,AU353,IF(AT353&gt;0,AT353,IF(AS353&gt;0,AS353,IF(AR353&gt;0,AR353,IF(AQ353&gt;0,AQ353,IF(AP353&gt;0,AP353,IF(AO353&gt;0,AO353,IF(AN353&gt;0,AN353,IF(AM353&gt;0,AM353,IF(AL353&gt;0,AL353,IF(AK353&gt;0,AK353))))))))))))</f>
        <v>2.435</v>
      </c>
      <c r="AX353" s="219" t="n">
        <f aca="false">IF(AW353&gt;0,AW353*10/(BB353),"")</f>
        <v>1.44082840236686</v>
      </c>
      <c r="AZ353" s="220" t="n">
        <v>2</v>
      </c>
      <c r="BA353" s="192" t="n">
        <v>33.8</v>
      </c>
      <c r="BB353" s="192" t="n">
        <f aca="false">BA353/AZ353</f>
        <v>16.9</v>
      </c>
      <c r="BC353" s="131" t="n">
        <v>8</v>
      </c>
      <c r="BD353" s="131" t="n">
        <f aca="false">IF(BC353&gt;0,BC353/AZ353,"")</f>
        <v>4</v>
      </c>
      <c r="BE353" s="236" t="n">
        <v>0.236686390532544</v>
      </c>
      <c r="BF353" s="192" t="n">
        <v>101.628866665</v>
      </c>
      <c r="BG353" s="192" t="n">
        <v>2.08546666665</v>
      </c>
      <c r="BH353" s="192" t="n">
        <v>6.5516833335</v>
      </c>
      <c r="BI353" s="192" t="n">
        <v>0.10206666665</v>
      </c>
      <c r="BJ353" s="192" t="n">
        <v>0.034</v>
      </c>
      <c r="BK353" s="236"/>
      <c r="BL353" s="136" t="s">
        <v>665</v>
      </c>
      <c r="BM353" s="136" t="s">
        <v>665</v>
      </c>
      <c r="BN353" s="221"/>
      <c r="BO353" s="221"/>
      <c r="BP353" s="221"/>
      <c r="BQ353" s="221"/>
      <c r="BR353" s="131" t="str">
        <f aca="false">IF(BQ353&gt;0,BQ353/BN353,"")</f>
        <v/>
      </c>
    </row>
    <row r="354" customFormat="false" ht="16" hidden="false" customHeight="false" outlineLevel="0" collapsed="false">
      <c r="A354" s="16" t="s">
        <v>572</v>
      </c>
      <c r="B354" s="16" t="str">
        <f aca="false">IF(OR(A354=A353,A354=A355),"same",".")</f>
        <v>.</v>
      </c>
      <c r="C354" s="17" t="s">
        <v>572</v>
      </c>
      <c r="D354" s="17" t="n">
        <v>400</v>
      </c>
      <c r="E354" s="16"/>
      <c r="F354" s="16"/>
      <c r="G354" s="17" t="n">
        <v>45</v>
      </c>
      <c r="H354" s="17" t="n">
        <v>7</v>
      </c>
      <c r="I354" s="17" t="n">
        <v>6</v>
      </c>
      <c r="J354" s="17" t="n">
        <v>3</v>
      </c>
      <c r="K354" s="17" t="n">
        <v>10</v>
      </c>
      <c r="L354" s="17" t="n">
        <v>1</v>
      </c>
      <c r="M354" s="143" t="s">
        <v>125</v>
      </c>
      <c r="N354" s="143" t="s">
        <v>126</v>
      </c>
      <c r="O354" s="143" t="s">
        <v>127</v>
      </c>
      <c r="P354" s="143" t="s">
        <v>150</v>
      </c>
      <c r="Q354" s="143" t="s">
        <v>150</v>
      </c>
      <c r="R354" s="144" t="s">
        <v>129</v>
      </c>
      <c r="S354" s="143" t="s">
        <v>94</v>
      </c>
      <c r="T354" s="164"/>
      <c r="U354" s="163"/>
      <c r="V354" s="163"/>
      <c r="W354" s="139"/>
      <c r="X354" s="139"/>
      <c r="Y354" s="139"/>
      <c r="Z354" s="155" t="n">
        <v>43448</v>
      </c>
      <c r="AA354" s="215"/>
      <c r="AB354" s="216"/>
      <c r="AC354" s="216"/>
      <c r="AD354" s="217"/>
      <c r="AE354" s="217"/>
      <c r="AF354" s="218"/>
      <c r="AG354" s="218"/>
      <c r="AH354" s="217"/>
      <c r="AI354" s="16"/>
      <c r="AW354" s="192" t="n">
        <f aca="false">IF(AV354&gt;0,AV354,IF(AU354&gt;0,AU354,IF(AT354&gt;0,AT354,IF(AS354&gt;0,AS354,IF(AR354&gt;0,AR354,IF(AQ354&gt;0,AQ354,IF(AP354&gt;0,AP354,IF(AO354&gt;0,AO354,IF(AN354&gt;0,AN354,IF(AM354&gt;0,AM354,IF(AL354&gt;0,AL354,IF(AK354&gt;0,AK354))))))))))))</f>
        <v>0</v>
      </c>
      <c r="AX354" s="219"/>
      <c r="AZ354" s="220" t="n">
        <v>2</v>
      </c>
      <c r="BA354" s="192" t="n">
        <v>24.3</v>
      </c>
      <c r="BB354" s="192" t="n">
        <f aca="false">BA354/AZ354</f>
        <v>12.15</v>
      </c>
      <c r="BC354" s="131" t="n">
        <v>3</v>
      </c>
      <c r="BD354" s="131" t="n">
        <f aca="false">IF(BC354&gt;0,BC354/AZ354,"")</f>
        <v>1.5</v>
      </c>
      <c r="BE354" s="236" t="n">
        <v>0.123456790123457</v>
      </c>
      <c r="BF354" s="192" t="n">
        <v>66.081166665</v>
      </c>
      <c r="BG354" s="192" t="n">
        <v>1.06396666665</v>
      </c>
      <c r="BH354" s="192" t="n">
        <v>3.34256666665</v>
      </c>
      <c r="BI354" s="192" t="n">
        <v>0.07993333335</v>
      </c>
      <c r="BJ354" s="192" t="n">
        <v>0.0135</v>
      </c>
      <c r="BK354" s="236"/>
      <c r="BL354" s="136" t="s">
        <v>665</v>
      </c>
      <c r="BM354" s="136" t="s">
        <v>665</v>
      </c>
      <c r="BN354" s="221"/>
      <c r="BO354" s="221"/>
      <c r="BP354" s="221"/>
      <c r="BQ354" s="221"/>
      <c r="BR354" s="131" t="str">
        <f aca="false">IF(BQ354&gt;0,BQ354/BN354,"")</f>
        <v/>
      </c>
    </row>
    <row r="355" customFormat="false" ht="16" hidden="false" customHeight="false" outlineLevel="0" collapsed="false">
      <c r="A355" s="16" t="s">
        <v>575</v>
      </c>
      <c r="B355" s="16" t="str">
        <f aca="false">IF(OR(A355=A354,A355=A356),"same",".")</f>
        <v>.</v>
      </c>
      <c r="C355" s="17" t="s">
        <v>575</v>
      </c>
      <c r="D355" s="17" t="n">
        <v>404</v>
      </c>
      <c r="E355" s="16"/>
      <c r="F355" s="16"/>
      <c r="G355" s="17" t="n">
        <v>45</v>
      </c>
      <c r="H355" s="17" t="n">
        <v>15</v>
      </c>
      <c r="I355" s="17" t="n">
        <v>6</v>
      </c>
      <c r="J355" s="17" t="n">
        <v>3</v>
      </c>
      <c r="K355" s="17" t="n">
        <v>12</v>
      </c>
      <c r="L355" s="17" t="n">
        <v>3</v>
      </c>
      <c r="M355" s="143" t="s">
        <v>125</v>
      </c>
      <c r="N355" s="143" t="s">
        <v>131</v>
      </c>
      <c r="O355" s="143" t="s">
        <v>127</v>
      </c>
      <c r="P355" s="143" t="s">
        <v>128</v>
      </c>
      <c r="Q355" s="143" t="s">
        <v>128</v>
      </c>
      <c r="R355" s="144" t="s">
        <v>129</v>
      </c>
      <c r="S355" s="16"/>
      <c r="T355" s="136"/>
      <c r="U355" s="139"/>
      <c r="V355" s="139"/>
      <c r="W355" s="139"/>
      <c r="X355" s="139"/>
      <c r="Y355" s="139"/>
      <c r="Z355" s="155" t="n">
        <v>43448</v>
      </c>
      <c r="AA355" s="215"/>
      <c r="AB355" s="216"/>
      <c r="AC355" s="216"/>
      <c r="AD355" s="217"/>
      <c r="AE355" s="217"/>
      <c r="AF355" s="218"/>
      <c r="AG355" s="218"/>
      <c r="AH355" s="217"/>
      <c r="AI355" s="16"/>
      <c r="AK355" s="0" t="n">
        <v>0.05</v>
      </c>
      <c r="AL355" s="0" t="n">
        <v>0.194</v>
      </c>
      <c r="AM355" s="0" t="n">
        <v>0.19</v>
      </c>
      <c r="AN355" s="0" t="n">
        <v>0.335</v>
      </c>
      <c r="AO355" s="0" t="n">
        <v>0.605</v>
      </c>
      <c r="AP355" s="0" t="n">
        <v>0.785</v>
      </c>
      <c r="AQ355" s="0" t="n">
        <v>1.085</v>
      </c>
      <c r="AR355" s="0" t="n">
        <v>1.33</v>
      </c>
      <c r="AS355" s="0" t="n">
        <v>1.455</v>
      </c>
      <c r="AT355" s="0" t="n">
        <v>2.03</v>
      </c>
      <c r="AU355" s="0" t="n">
        <v>2.825</v>
      </c>
      <c r="AW355" s="192" t="n">
        <f aca="false">IF(AV355&gt;0,AV355,IF(AU355&gt;0,AU355,IF(AT355&gt;0,AT355,IF(AS355&gt;0,AS355,IF(AR355&gt;0,AR355,IF(AQ355&gt;0,AQ355,IF(AP355&gt;0,AP355,IF(AO355&gt;0,AO355,IF(AN355&gt;0,AN355,IF(AM355&gt;0,AM355,IF(AL355&gt;0,AL355,IF(AK355&gt;0,AK355))))))))))))</f>
        <v>2.825</v>
      </c>
      <c r="AX355" s="219" t="n">
        <f aca="false">IF(AW355&gt;0,AW355*10/(BB355),"")</f>
        <v>1.20212765957447</v>
      </c>
      <c r="AZ355" s="220" t="n">
        <v>2</v>
      </c>
      <c r="BA355" s="192" t="n">
        <v>47</v>
      </c>
      <c r="BB355" s="192" t="n">
        <f aca="false">BA355/AZ355</f>
        <v>23.5</v>
      </c>
      <c r="BC355" s="0" t="n">
        <v>10.2</v>
      </c>
      <c r="BD355" s="0" t="n">
        <f aca="false">IF(BC355&gt;0,BC355/AZ355,"")</f>
        <v>5.1</v>
      </c>
      <c r="BE355" s="192" t="n">
        <v>0.217021276595745</v>
      </c>
      <c r="BF355" s="192" t="n">
        <v>197.25425</v>
      </c>
      <c r="BG355" s="192" t="n">
        <v>3.66633333335</v>
      </c>
      <c r="BH355" s="192" t="n">
        <v>11.5181</v>
      </c>
      <c r="BI355" s="192" t="n">
        <v>0.09215</v>
      </c>
      <c r="BJ355" s="192" t="n">
        <v>0.0545</v>
      </c>
      <c r="BL355" s="16" t="s">
        <v>665</v>
      </c>
      <c r="BM355" s="136" t="s">
        <v>665</v>
      </c>
      <c r="BN355" s="221"/>
      <c r="BO355" s="221"/>
      <c r="BP355" s="221"/>
      <c r="BQ355" s="221"/>
      <c r="BR355" s="0" t="str">
        <f aca="false">IF(BQ355&gt;0,BQ355/BN355,"")</f>
        <v/>
      </c>
    </row>
    <row r="356" customFormat="false" ht="16" hidden="false" customHeight="false" outlineLevel="0" collapsed="false">
      <c r="A356" s="16" t="s">
        <v>577</v>
      </c>
      <c r="B356" s="16" t="str">
        <f aca="false">IF(OR(A356=A355,A356=A357),"same",".")</f>
        <v>.</v>
      </c>
      <c r="C356" s="17" t="s">
        <v>577</v>
      </c>
      <c r="D356" s="17" t="n">
        <v>406</v>
      </c>
      <c r="E356" s="16"/>
      <c r="F356" s="16"/>
      <c r="G356" s="17" t="n">
        <v>46</v>
      </c>
      <c r="H356" s="17" t="n">
        <v>1</v>
      </c>
      <c r="I356" s="17" t="n">
        <v>6</v>
      </c>
      <c r="J356" s="17" t="n">
        <v>3</v>
      </c>
      <c r="K356" s="17" t="n">
        <v>8</v>
      </c>
      <c r="L356" s="17" t="n">
        <v>5</v>
      </c>
      <c r="M356" s="143" t="s">
        <v>125</v>
      </c>
      <c r="N356" s="143" t="s">
        <v>126</v>
      </c>
      <c r="O356" s="143" t="s">
        <v>127</v>
      </c>
      <c r="P356" s="143" t="s">
        <v>128</v>
      </c>
      <c r="Q356" s="143" t="s">
        <v>128</v>
      </c>
      <c r="R356" s="144" t="s">
        <v>129</v>
      </c>
      <c r="S356" s="136"/>
      <c r="T356" s="136"/>
      <c r="U356" s="138"/>
      <c r="V356" s="138"/>
      <c r="W356" s="139"/>
      <c r="X356" s="139"/>
      <c r="Y356" s="139"/>
      <c r="Z356" s="155" t="n">
        <v>43448</v>
      </c>
      <c r="AA356" s="215"/>
      <c r="AB356" s="216"/>
      <c r="AC356" s="216"/>
      <c r="AD356" s="217"/>
      <c r="AE356" s="217"/>
      <c r="AF356" s="218"/>
      <c r="AG356" s="218"/>
      <c r="AH356" s="217"/>
      <c r="AI356" s="16"/>
      <c r="AK356" s="0" t="n">
        <v>0.13</v>
      </c>
      <c r="AL356" s="0" t="n">
        <v>0.2575</v>
      </c>
      <c r="AM356" s="0" t="n">
        <v>0.2275</v>
      </c>
      <c r="AN356" s="0" t="n">
        <v>0.495384615384615</v>
      </c>
      <c r="AO356" s="0" t="n">
        <v>0.955</v>
      </c>
      <c r="AP356" s="0" t="n">
        <v>1.215</v>
      </c>
      <c r="AQ356" s="0" t="n">
        <v>1.7</v>
      </c>
      <c r="AR356" s="0" t="n">
        <v>2.105</v>
      </c>
      <c r="AS356" s="0" t="n">
        <v>2.62</v>
      </c>
      <c r="AT356" s="0" t="n">
        <v>3.235</v>
      </c>
      <c r="AU356" s="0" t="n">
        <v>4.33</v>
      </c>
      <c r="AV356" s="0" t="n">
        <v>5.515</v>
      </c>
      <c r="AW356" s="192" t="n">
        <f aca="false">IF(AV356&gt;0,AV356,IF(AU356&gt;0,AU356,IF(AT356&gt;0,AT356,IF(AS356&gt;0,AS356,IF(AR356&gt;0,AR356,IF(AQ356&gt;0,AQ356,IF(AP356&gt;0,AP356,IF(AO356&gt;0,AO356,IF(AN356&gt;0,AN356,IF(AM356&gt;0,AM356,IF(AL356&gt;0,AL356,IF(AK356&gt;0,AK356))))))))))))</f>
        <v>5.515</v>
      </c>
      <c r="AX356" s="219" t="n">
        <f aca="false">IF(AW356&gt;0,AW356*10/(BB356),"")</f>
        <v>1.52770083102493</v>
      </c>
      <c r="AZ356" s="220" t="n">
        <v>2</v>
      </c>
      <c r="BA356" s="192" t="n">
        <v>72.2</v>
      </c>
      <c r="BB356" s="192" t="n">
        <f aca="false">BA356/AZ356</f>
        <v>36.1</v>
      </c>
      <c r="BC356" s="0" t="n">
        <v>13</v>
      </c>
      <c r="BD356" s="0" t="n">
        <f aca="false">IF(BC356&gt;0,BC356/AZ356,"")</f>
        <v>6.5</v>
      </c>
      <c r="BE356" s="192" t="n">
        <v>0.18005540166205</v>
      </c>
      <c r="BF356" s="192" t="n">
        <v>227.587466665</v>
      </c>
      <c r="BG356" s="192" t="n">
        <v>4.31063333335</v>
      </c>
      <c r="BH356" s="192" t="n">
        <v>13.5422666665</v>
      </c>
      <c r="BI356" s="192" t="n">
        <v>0.09385</v>
      </c>
      <c r="BJ356" s="192" t="n">
        <v>0.06466666665</v>
      </c>
      <c r="BL356" s="16" t="s">
        <v>665</v>
      </c>
      <c r="BM356" s="136" t="s">
        <v>665</v>
      </c>
      <c r="BN356" s="221"/>
      <c r="BO356" s="221"/>
      <c r="BP356" s="221"/>
      <c r="BQ356" s="221"/>
      <c r="BR356" s="0" t="str">
        <f aca="false">IF(BQ356&gt;0,BQ356/BN356,"")</f>
        <v/>
      </c>
    </row>
    <row r="357" customFormat="false" ht="16" hidden="false" customHeight="false" outlineLevel="0" collapsed="false">
      <c r="A357" s="16" t="s">
        <v>589</v>
      </c>
      <c r="B357" s="16" t="str">
        <f aca="false">IF(OR(A357=A356,A357=A358),"same",".")</f>
        <v>.</v>
      </c>
      <c r="C357" s="17" t="s">
        <v>589</v>
      </c>
      <c r="D357" s="17" t="n">
        <v>418</v>
      </c>
      <c r="E357" s="16"/>
      <c r="F357" s="16"/>
      <c r="G357" s="17" t="n">
        <v>47</v>
      </c>
      <c r="H357" s="17" t="n">
        <v>7</v>
      </c>
      <c r="I357" s="17" t="n">
        <v>6</v>
      </c>
      <c r="J357" s="17" t="n">
        <v>3</v>
      </c>
      <c r="K357" s="17" t="n">
        <v>10</v>
      </c>
      <c r="L357" s="17" t="n">
        <v>9</v>
      </c>
      <c r="M357" s="143" t="s">
        <v>125</v>
      </c>
      <c r="N357" s="143" t="s">
        <v>131</v>
      </c>
      <c r="O357" s="143" t="s">
        <v>127</v>
      </c>
      <c r="P357" s="143" t="s">
        <v>150</v>
      </c>
      <c r="Q357" s="143" t="s">
        <v>150</v>
      </c>
      <c r="R357" s="144" t="s">
        <v>129</v>
      </c>
      <c r="S357" s="143" t="s">
        <v>94</v>
      </c>
      <c r="T357" s="164"/>
      <c r="U357" s="163"/>
      <c r="V357" s="163"/>
      <c r="W357" s="139"/>
      <c r="X357" s="139"/>
      <c r="Y357" s="139"/>
      <c r="Z357" s="155" t="n">
        <v>43448</v>
      </c>
      <c r="AA357" s="215"/>
      <c r="AB357" s="216"/>
      <c r="AC357" s="216"/>
      <c r="AD357" s="217"/>
      <c r="AE357" s="217"/>
      <c r="AF357" s="218"/>
      <c r="AG357" s="218"/>
      <c r="AH357" s="217"/>
      <c r="AI357" s="16"/>
      <c r="AW357" s="192" t="n">
        <f aca="false">IF(AV357&gt;0,AV357,IF(AU357&gt;0,AU357,IF(AT357&gt;0,AT357,IF(AS357&gt;0,AS357,IF(AR357&gt;0,AR357,IF(AQ357&gt;0,AQ357,IF(AP357&gt;0,AP357,IF(AO357&gt;0,AO357,IF(AN357&gt;0,AN357,IF(AM357&gt;0,AM357,IF(AL357&gt;0,AL357,IF(AK357&gt;0,AK357))))))))))))</f>
        <v>0</v>
      </c>
      <c r="AX357" s="219"/>
      <c r="AZ357" s="220" t="n">
        <v>2</v>
      </c>
      <c r="BA357" s="192" t="n">
        <v>69.4</v>
      </c>
      <c r="BB357" s="192" t="n">
        <f aca="false">BA357/AZ357</f>
        <v>34.7</v>
      </c>
      <c r="BC357" s="0" t="n">
        <v>13.7</v>
      </c>
      <c r="BD357" s="0" t="n">
        <f aca="false">IF(BC357&gt;0,BC357/AZ357,"")</f>
        <v>6.85</v>
      </c>
      <c r="BE357" s="192" t="n">
        <v>0.197406340057637</v>
      </c>
      <c r="BF357" s="192" t="n">
        <v>291.179466665</v>
      </c>
      <c r="BG357" s="192" t="n">
        <v>5.2611166665</v>
      </c>
      <c r="BH357" s="192" t="n">
        <v>16.5282833335</v>
      </c>
      <c r="BI357" s="192" t="n">
        <v>0.08925</v>
      </c>
      <c r="BJ357" s="192" t="n">
        <v>0.0755</v>
      </c>
      <c r="BL357" s="16" t="s">
        <v>665</v>
      </c>
      <c r="BM357" s="136" t="s">
        <v>665</v>
      </c>
      <c r="BN357" s="221"/>
      <c r="BO357" s="221"/>
      <c r="BP357" s="221"/>
      <c r="BQ357" s="221"/>
      <c r="BR357" s="0" t="str">
        <f aca="false">IF(BQ357&gt;0,BQ357/BN357,"")</f>
        <v/>
      </c>
    </row>
    <row r="358" customFormat="false" ht="16" hidden="false" customHeight="false" outlineLevel="0" collapsed="false">
      <c r="A358" s="16" t="s">
        <v>601</v>
      </c>
      <c r="B358" s="16" t="e">
        <f aca="false">IF(OR(A358=A357,A358=#REF!),"same",".")</f>
        <v>#REF!</v>
      </c>
      <c r="C358" s="17" t="s">
        <v>601</v>
      </c>
      <c r="D358" s="17" t="n">
        <v>430</v>
      </c>
      <c r="E358" s="16"/>
      <c r="F358" s="16"/>
      <c r="G358" s="17" t="n">
        <v>48</v>
      </c>
      <c r="H358" s="17" t="n">
        <v>13</v>
      </c>
      <c r="I358" s="17" t="n">
        <v>6</v>
      </c>
      <c r="J358" s="17" t="n">
        <v>3</v>
      </c>
      <c r="K358" s="17" t="n">
        <v>12</v>
      </c>
      <c r="L358" s="17" t="n">
        <v>13</v>
      </c>
      <c r="M358" s="143" t="s">
        <v>125</v>
      </c>
      <c r="N358" s="143" t="s">
        <v>126</v>
      </c>
      <c r="O358" s="143" t="s">
        <v>127</v>
      </c>
      <c r="P358" s="143" t="s">
        <v>150</v>
      </c>
      <c r="Q358" s="143" t="s">
        <v>150</v>
      </c>
      <c r="R358" s="144" t="s">
        <v>129</v>
      </c>
      <c r="S358" s="143" t="s">
        <v>94</v>
      </c>
      <c r="T358" s="164"/>
      <c r="U358" s="163"/>
      <c r="V358" s="163"/>
      <c r="W358" s="139"/>
      <c r="X358" s="139"/>
      <c r="Y358" s="139"/>
      <c r="Z358" s="155" t="n">
        <v>43448</v>
      </c>
      <c r="AA358" s="215"/>
      <c r="AB358" s="216"/>
      <c r="AC358" s="216"/>
      <c r="AD358" s="217"/>
      <c r="AE358" s="217"/>
      <c r="AF358" s="218"/>
      <c r="AG358" s="218"/>
      <c r="AH358" s="217"/>
      <c r="AI358" s="16"/>
      <c r="AW358" s="192" t="n">
        <f aca="false">IF(AV358&gt;0,AV358,IF(AU358&gt;0,AU358,IF(AT358&gt;0,AT358,IF(AS358&gt;0,AS358,IF(AR358&gt;0,AR358,IF(AQ358&gt;0,AQ358,IF(AP358&gt;0,AP358,IF(AO358&gt;0,AO358,IF(AN358&gt;0,AN358,IF(AM358&gt;0,AM358,IF(AL358&gt;0,AL358,IF(AK358&gt;0,AK358))))))))))))</f>
        <v>0</v>
      </c>
      <c r="AX358" s="219"/>
      <c r="AZ358" s="220" t="n">
        <v>2</v>
      </c>
      <c r="BA358" s="192" t="n">
        <v>80.9</v>
      </c>
      <c r="BB358" s="192" t="n">
        <f aca="false">BA358/AZ358</f>
        <v>40.45</v>
      </c>
      <c r="BC358" s="0" t="n">
        <v>16.8</v>
      </c>
      <c r="BD358" s="0" t="n">
        <f aca="false">IF(BC358&gt;0,BC358/AZ358,"")</f>
        <v>8.4</v>
      </c>
      <c r="BE358" s="192" t="n">
        <v>0.207663782447466</v>
      </c>
      <c r="BF358" s="192" t="n">
        <v>327.001733335</v>
      </c>
      <c r="BG358" s="192" t="n">
        <v>5.8667</v>
      </c>
      <c r="BH358" s="192" t="n">
        <v>18.4307666665</v>
      </c>
      <c r="BI358" s="192" t="n">
        <v>0.0888</v>
      </c>
      <c r="BJ358" s="192" t="n">
        <v>0.08333333335</v>
      </c>
      <c r="BL358" s="16" t="s">
        <v>665</v>
      </c>
      <c r="BM358" s="136" t="s">
        <v>665</v>
      </c>
      <c r="BN358" s="221"/>
      <c r="BO358" s="221"/>
      <c r="BP358" s="221"/>
      <c r="BQ358" s="221"/>
      <c r="BR358" s="94"/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X35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74" activeCellId="0" sqref="C7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8.33"/>
  </cols>
  <sheetData>
    <row r="1" customFormat="false" ht="16" hidden="false" customHeight="false" outlineLevel="0" collapsed="false">
      <c r="A1" s="16" t="s">
        <v>608</v>
      </c>
      <c r="C1" s="0" t="s">
        <v>730</v>
      </c>
    </row>
    <row r="2" customFormat="false" ht="16" hidden="false" customHeight="false" outlineLevel="0" collapsed="false">
      <c r="A2" s="16"/>
    </row>
    <row r="3" customFormat="false" ht="16" hidden="false" customHeight="false" outlineLevel="0" collapsed="false">
      <c r="A3" s="17" t="s">
        <v>609</v>
      </c>
      <c r="C3" s="0" t="s">
        <v>731</v>
      </c>
    </row>
    <row r="4" customFormat="false" ht="16" hidden="false" customHeight="false" outlineLevel="0" collapsed="false">
      <c r="A4" s="17" t="s">
        <v>610</v>
      </c>
      <c r="C4" s="0" t="s">
        <v>732</v>
      </c>
    </row>
    <row r="5" customFormat="false" ht="16" hidden="false" customHeight="false" outlineLevel="0" collapsed="false">
      <c r="A5" s="16" t="s">
        <v>611</v>
      </c>
      <c r="C5" s="0" t="s">
        <v>733</v>
      </c>
    </row>
    <row r="6" customFormat="false" ht="16" hidden="false" customHeight="false" outlineLevel="0" collapsed="false">
      <c r="A6" s="16"/>
    </row>
    <row r="7" customFormat="false" ht="16" hidden="false" customHeight="false" outlineLevel="0" collapsed="false">
      <c r="A7" s="17" t="s">
        <v>612</v>
      </c>
    </row>
    <row r="8" customFormat="false" ht="16" hidden="false" customHeight="false" outlineLevel="0" collapsed="false">
      <c r="A8" s="17" t="s">
        <v>613</v>
      </c>
    </row>
    <row r="9" customFormat="false" ht="16" hidden="false" customHeight="false" outlineLevel="0" collapsed="false">
      <c r="A9" s="16" t="s">
        <v>614</v>
      </c>
      <c r="C9" s="0" t="s">
        <v>734</v>
      </c>
    </row>
    <row r="10" customFormat="false" ht="16" hidden="false" customHeight="false" outlineLevel="0" collapsed="false">
      <c r="A10" s="16" t="s">
        <v>615</v>
      </c>
      <c r="C10" s="0" t="s">
        <v>735</v>
      </c>
    </row>
    <row r="11" customFormat="false" ht="16" hidden="false" customHeight="false" outlineLevel="0" collapsed="false">
      <c r="A11" s="16" t="s">
        <v>616</v>
      </c>
      <c r="C11" s="0" t="s">
        <v>736</v>
      </c>
    </row>
    <row r="12" customFormat="false" ht="16" hidden="false" customHeight="false" outlineLevel="0" collapsed="false">
      <c r="A12" s="16" t="s">
        <v>617</v>
      </c>
      <c r="C12" s="0" t="s">
        <v>736</v>
      </c>
    </row>
    <row r="13" customFormat="false" ht="16" hidden="false" customHeight="false" outlineLevel="0" collapsed="false">
      <c r="A13" s="16" t="s">
        <v>89</v>
      </c>
      <c r="C13" s="0" t="s">
        <v>737</v>
      </c>
    </row>
    <row r="14" customFormat="false" ht="16" hidden="false" customHeight="false" outlineLevel="0" collapsed="false">
      <c r="A14" s="16" t="s">
        <v>90</v>
      </c>
      <c r="C14" s="0" t="s">
        <v>738</v>
      </c>
    </row>
    <row r="15" customFormat="false" ht="16" hidden="false" customHeight="false" outlineLevel="0" collapsed="false">
      <c r="A15" s="16" t="s">
        <v>91</v>
      </c>
    </row>
    <row r="16" customFormat="false" ht="16" hidden="false" customHeight="false" outlineLevel="0" collapsed="false">
      <c r="A16" s="17" t="s">
        <v>92</v>
      </c>
      <c r="C16" s="0" t="s">
        <v>739</v>
      </c>
    </row>
    <row r="17" customFormat="false" ht="16" hidden="false" customHeight="false" outlineLevel="0" collapsed="false">
      <c r="A17" s="17" t="s">
        <v>92</v>
      </c>
      <c r="C17" s="0" t="s">
        <v>739</v>
      </c>
    </row>
    <row r="18" customFormat="false" ht="16" hidden="false" customHeight="false" outlineLevel="0" collapsed="false">
      <c r="A18" s="135" t="s">
        <v>93</v>
      </c>
      <c r="C18" s="0" t="s">
        <v>740</v>
      </c>
    </row>
    <row r="19" customFormat="false" ht="16" hidden="false" customHeight="false" outlineLevel="0" collapsed="false">
      <c r="A19" s="136" t="s">
        <v>94</v>
      </c>
      <c r="C19" s="0" t="s">
        <v>741</v>
      </c>
    </row>
    <row r="20" customFormat="false" ht="16" hidden="false" customHeight="false" outlineLevel="0" collapsed="false">
      <c r="A20" s="136"/>
    </row>
    <row r="21" customFormat="false" ht="16" hidden="false" customHeight="false" outlineLevel="0" collapsed="false">
      <c r="A21" s="137" t="s">
        <v>95</v>
      </c>
      <c r="C21" s="0" t="s">
        <v>742</v>
      </c>
    </row>
    <row r="22" customFormat="false" ht="16" hidden="false" customHeight="false" outlineLevel="0" collapsed="false">
      <c r="A22" s="138" t="s">
        <v>96</v>
      </c>
      <c r="C22" s="0" t="s">
        <v>742</v>
      </c>
    </row>
    <row r="23" customFormat="false" ht="16" hidden="false" customHeight="false" outlineLevel="0" collapsed="false">
      <c r="A23" s="139" t="s">
        <v>97</v>
      </c>
      <c r="C23" s="0" t="s">
        <v>742</v>
      </c>
    </row>
    <row r="24" customFormat="false" ht="16" hidden="false" customHeight="false" outlineLevel="0" collapsed="false">
      <c r="A24" s="139" t="s">
        <v>98</v>
      </c>
      <c r="C24" s="0" t="s">
        <v>743</v>
      </c>
    </row>
    <row r="25" customFormat="false" ht="16" hidden="false" customHeight="false" outlineLevel="0" collapsed="false">
      <c r="A25" s="139" t="s">
        <v>99</v>
      </c>
      <c r="C25" s="0" t="s">
        <v>744</v>
      </c>
    </row>
    <row r="26" customFormat="false" ht="16" hidden="false" customHeight="false" outlineLevel="0" collapsed="false">
      <c r="A26" s="17" t="s">
        <v>618</v>
      </c>
      <c r="C26" s="0" t="s">
        <v>745</v>
      </c>
    </row>
    <row r="27" customFormat="false" ht="16" hidden="false" customHeight="false" outlineLevel="0" collapsed="false">
      <c r="A27" s="193" t="s">
        <v>619</v>
      </c>
      <c r="C27" s="0" t="s">
        <v>746</v>
      </c>
    </row>
    <row r="28" customFormat="false" ht="16" hidden="false" customHeight="false" outlineLevel="0" collapsed="false">
      <c r="A28" s="216" t="s">
        <v>620</v>
      </c>
      <c r="C28" s="0" t="s">
        <v>747</v>
      </c>
    </row>
    <row r="29" customFormat="false" ht="16" hidden="false" customHeight="false" outlineLevel="0" collapsed="false">
      <c r="A29" s="216" t="s">
        <v>621</v>
      </c>
      <c r="C29" s="0" t="s">
        <v>748</v>
      </c>
    </row>
    <row r="30" customFormat="false" ht="16" hidden="false" customHeight="false" outlineLevel="0" collapsed="false">
      <c r="A30" s="135" t="s">
        <v>102</v>
      </c>
    </row>
    <row r="31" customFormat="false" ht="16" hidden="false" customHeight="false" outlineLevel="0" collapsed="false">
      <c r="A31" s="135" t="s">
        <v>622</v>
      </c>
    </row>
    <row r="32" customFormat="false" ht="16" hidden="false" customHeight="false" outlineLevel="0" collapsed="false">
      <c r="A32" s="218" t="s">
        <v>623</v>
      </c>
      <c r="C32" s="0" t="s">
        <v>749</v>
      </c>
    </row>
    <row r="33" customFormat="false" ht="16" hidden="false" customHeight="false" outlineLevel="0" collapsed="false">
      <c r="A33" s="218" t="s">
        <v>624</v>
      </c>
      <c r="C33" s="0" t="s">
        <v>750</v>
      </c>
    </row>
    <row r="34" customFormat="false" ht="16" hidden="false" customHeight="false" outlineLevel="0" collapsed="false">
      <c r="A34" s="16" t="s">
        <v>102</v>
      </c>
    </row>
    <row r="35" customFormat="false" ht="16" hidden="false" customHeight="false" outlineLevel="0" collapsed="false">
      <c r="A35" s="16" t="s">
        <v>102</v>
      </c>
    </row>
    <row r="37" customFormat="false" ht="16" hidden="false" customHeight="false" outlineLevel="0" collapsed="false">
      <c r="A37" s="196" t="s">
        <v>625</v>
      </c>
      <c r="C37" s="0" t="s">
        <v>751</v>
      </c>
    </row>
    <row r="38" customFormat="false" ht="16" hidden="false" customHeight="false" outlineLevel="0" collapsed="false">
      <c r="A38" s="197" t="s">
        <v>626</v>
      </c>
      <c r="C38" s="0" t="s">
        <v>751</v>
      </c>
    </row>
    <row r="39" customFormat="false" ht="16" hidden="false" customHeight="false" outlineLevel="0" collapsed="false">
      <c r="A39" s="198" t="s">
        <v>627</v>
      </c>
      <c r="C39" s="0" t="s">
        <v>751</v>
      </c>
    </row>
    <row r="40" customFormat="false" ht="16" hidden="false" customHeight="false" outlineLevel="0" collapsed="false">
      <c r="A40" s="199" t="s">
        <v>628</v>
      </c>
      <c r="C40" s="0" t="s">
        <v>751</v>
      </c>
    </row>
    <row r="41" customFormat="false" ht="16" hidden="false" customHeight="false" outlineLevel="0" collapsed="false">
      <c r="A41" s="196" t="s">
        <v>629</v>
      </c>
      <c r="C41" s="0" t="s">
        <v>751</v>
      </c>
    </row>
    <row r="42" customFormat="false" ht="16" hidden="false" customHeight="false" outlineLevel="0" collapsed="false">
      <c r="A42" s="200" t="s">
        <v>630</v>
      </c>
      <c r="C42" s="0" t="s">
        <v>751</v>
      </c>
    </row>
    <row r="43" customFormat="false" ht="16" hidden="false" customHeight="false" outlineLevel="0" collapsed="false">
      <c r="A43" s="198" t="s">
        <v>631</v>
      </c>
      <c r="C43" s="0" t="s">
        <v>751</v>
      </c>
    </row>
    <row r="44" customFormat="false" ht="17" hidden="false" customHeight="false" outlineLevel="0" collapsed="false">
      <c r="A44" s="201" t="s">
        <v>632</v>
      </c>
      <c r="C44" s="0" t="s">
        <v>751</v>
      </c>
    </row>
    <row r="45" customFormat="false" ht="17" hidden="false" customHeight="false" outlineLevel="0" collapsed="false">
      <c r="A45" s="202" t="s">
        <v>633</v>
      </c>
      <c r="C45" s="0" t="s">
        <v>751</v>
      </c>
    </row>
    <row r="46" customFormat="false" ht="17" hidden="false" customHeight="false" outlineLevel="0" collapsed="false">
      <c r="A46" s="203" t="s">
        <v>634</v>
      </c>
      <c r="C46" s="0" t="s">
        <v>751</v>
      </c>
    </row>
    <row r="47" customFormat="false" ht="17" hidden="false" customHeight="false" outlineLevel="0" collapsed="false">
      <c r="A47" s="204" t="s">
        <v>635</v>
      </c>
      <c r="C47" s="0" t="s">
        <v>751</v>
      </c>
    </row>
    <row r="48" customFormat="false" ht="17" hidden="false" customHeight="false" outlineLevel="0" collapsed="false">
      <c r="A48" s="205" t="s">
        <v>636</v>
      </c>
      <c r="C48" s="0" t="s">
        <v>751</v>
      </c>
    </row>
    <row r="49" customFormat="false" ht="16" hidden="false" customHeight="false" outlineLevel="0" collapsed="false">
      <c r="A49" s="0" t="s">
        <v>637</v>
      </c>
      <c r="C49" s="0" t="s">
        <v>752</v>
      </c>
    </row>
    <row r="50" customFormat="false" ht="16" hidden="false" customHeight="false" outlineLevel="0" collapsed="false">
      <c r="A50" s="0" t="s">
        <v>638</v>
      </c>
      <c r="C50" s="0" t="s">
        <v>753</v>
      </c>
    </row>
    <row r="51" customFormat="false" ht="16" hidden="false" customHeight="false" outlineLevel="0" collapsed="false">
      <c r="A51" s="206" t="s">
        <v>639</v>
      </c>
    </row>
    <row r="52" customFormat="false" ht="16" hidden="false" customHeight="false" outlineLevel="0" collapsed="false">
      <c r="A52" s="207" t="s">
        <v>640</v>
      </c>
      <c r="C52" s="0" t="s">
        <v>754</v>
      </c>
    </row>
    <row r="53" customFormat="false" ht="16" hidden="false" customHeight="false" outlineLevel="0" collapsed="false">
      <c r="A53" s="208" t="s">
        <v>641</v>
      </c>
      <c r="C53" s="0" t="s">
        <v>755</v>
      </c>
    </row>
    <row r="54" customFormat="false" ht="16" hidden="false" customHeight="false" outlineLevel="0" collapsed="false">
      <c r="A54" s="192" t="s">
        <v>642</v>
      </c>
      <c r="C54" s="0" t="s">
        <v>756</v>
      </c>
    </row>
    <row r="55" customFormat="false" ht="16" hidden="false" customHeight="false" outlineLevel="0" collapsed="false">
      <c r="A55" s="0" t="s">
        <v>643</v>
      </c>
      <c r="C55" s="0" t="s">
        <v>757</v>
      </c>
    </row>
    <row r="56" customFormat="false" ht="16" hidden="false" customHeight="false" outlineLevel="0" collapsed="false">
      <c r="A56" s="0" t="s">
        <v>644</v>
      </c>
      <c r="C56" s="0" t="s">
        <v>758</v>
      </c>
    </row>
    <row r="57" customFormat="false" ht="16" hidden="false" customHeight="false" outlineLevel="0" collapsed="false">
      <c r="A57" s="192" t="s">
        <v>645</v>
      </c>
      <c r="C57" s="131" t="s">
        <v>759</v>
      </c>
    </row>
    <row r="58" customFormat="false" ht="16" hidden="false" customHeight="false" outlineLevel="0" collapsed="false">
      <c r="A58" s="227" t="s">
        <v>646</v>
      </c>
      <c r="C58" s="131" t="s">
        <v>760</v>
      </c>
    </row>
    <row r="59" customFormat="false" ht="16" hidden="false" customHeight="false" outlineLevel="0" collapsed="false">
      <c r="A59" s="227" t="s">
        <v>647</v>
      </c>
      <c r="C59" s="236" t="s">
        <v>761</v>
      </c>
    </row>
    <row r="60" customFormat="false" ht="16" hidden="false" customHeight="false" outlineLevel="0" collapsed="false">
      <c r="A60" s="227" t="s">
        <v>648</v>
      </c>
      <c r="C60" s="236" t="s">
        <v>762</v>
      </c>
    </row>
    <row r="61" customFormat="false" ht="16" hidden="false" customHeight="false" outlineLevel="0" collapsed="false">
      <c r="A61" s="227" t="s">
        <v>649</v>
      </c>
      <c r="C61" s="236" t="s">
        <v>763</v>
      </c>
    </row>
    <row r="62" customFormat="false" ht="16" hidden="false" customHeight="false" outlineLevel="0" collapsed="false">
      <c r="A62" s="227" t="s">
        <v>650</v>
      </c>
      <c r="C62" s="236" t="s">
        <v>764</v>
      </c>
    </row>
    <row r="63" customFormat="false" ht="16" hidden="false" customHeight="false" outlineLevel="0" collapsed="false">
      <c r="A63" s="192"/>
      <c r="C63" s="131"/>
    </row>
    <row r="64" customFormat="false" ht="16" hidden="false" customHeight="false" outlineLevel="0" collapsed="false">
      <c r="A64" s="192"/>
      <c r="C64" s="131"/>
    </row>
    <row r="65" customFormat="false" ht="16" hidden="false" customHeight="false" outlineLevel="0" collapsed="false">
      <c r="A65" s="16" t="s">
        <v>651</v>
      </c>
      <c r="C65" s="236" t="s">
        <v>765</v>
      </c>
    </row>
    <row r="66" customFormat="false" ht="16" hidden="false" customHeight="false" outlineLevel="0" collapsed="false">
      <c r="A66" s="136" t="s">
        <v>652</v>
      </c>
      <c r="C66" s="236" t="s">
        <v>766</v>
      </c>
    </row>
    <row r="67" customFormat="false" ht="16" hidden="false" customHeight="false" outlineLevel="0" collapsed="false">
      <c r="A67" s="211" t="s">
        <v>653</v>
      </c>
      <c r="C67" s="236" t="s">
        <v>767</v>
      </c>
    </row>
    <row r="68" customFormat="false" ht="16" hidden="false" customHeight="false" outlineLevel="0" collapsed="false">
      <c r="A68" s="212" t="s">
        <v>654</v>
      </c>
      <c r="C68" s="236" t="s">
        <v>768</v>
      </c>
    </row>
    <row r="69" customFormat="false" ht="16" hidden="false" customHeight="false" outlineLevel="0" collapsed="false">
      <c r="A69" s="213" t="s">
        <v>655</v>
      </c>
      <c r="C69" s="236" t="s">
        <v>769</v>
      </c>
    </row>
    <row r="70" customFormat="false" ht="16" hidden="false" customHeight="false" outlineLevel="0" collapsed="false">
      <c r="A70" s="213" t="s">
        <v>656</v>
      </c>
      <c r="C70" s="236" t="s">
        <v>770</v>
      </c>
    </row>
    <row r="71" customFormat="false" ht="16" hidden="false" customHeight="false" outlineLevel="0" collapsed="false">
      <c r="A71" s="37" t="s">
        <v>657</v>
      </c>
      <c r="C71" s="236" t="s">
        <v>771</v>
      </c>
    </row>
    <row r="72" customFormat="false" ht="16" hidden="false" customHeight="false" outlineLevel="0" collapsed="false">
      <c r="C72" s="131"/>
    </row>
    <row r="73" customFormat="false" ht="16" hidden="false" customHeight="false" outlineLevel="0" collapsed="false">
      <c r="A73" s="2" t="s">
        <v>663</v>
      </c>
      <c r="C73" s="236" t="s">
        <v>772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1"/>
    <col collapsed="false" customWidth="true" hidden="false" outlineLevel="0" max="16" min="4" style="0" width="9.5"/>
  </cols>
  <sheetData>
    <row r="1" customFormat="false" ht="17" hidden="false" customHeight="false" outlineLevel="0" collapsed="false">
      <c r="A1" s="261" t="s">
        <v>773</v>
      </c>
      <c r="B1" s="262" t="s">
        <v>774</v>
      </c>
      <c r="C1" s="262"/>
      <c r="D1" s="263" t="n">
        <v>43435</v>
      </c>
      <c r="E1" s="263" t="n">
        <v>43436</v>
      </c>
      <c r="F1" s="263" t="n">
        <v>43437</v>
      </c>
      <c r="G1" s="263" t="n">
        <v>43437</v>
      </c>
      <c r="H1" s="263" t="n">
        <v>43438</v>
      </c>
      <c r="I1" s="263" t="n">
        <v>43439</v>
      </c>
      <c r="J1" s="263" t="n">
        <v>43440</v>
      </c>
      <c r="K1" s="263" t="n">
        <v>43441</v>
      </c>
      <c r="L1" s="263" t="n">
        <v>43442</v>
      </c>
      <c r="M1" s="263" t="n">
        <v>43443</v>
      </c>
      <c r="N1" s="263" t="n">
        <v>43444</v>
      </c>
      <c r="O1" s="263" t="n">
        <v>43445</v>
      </c>
      <c r="P1" s="264" t="n">
        <f aca="false">O1+2</f>
        <v>43447</v>
      </c>
    </row>
    <row r="2" customFormat="false" ht="16" hidden="false" customHeight="false" outlineLevel="0" collapsed="false">
      <c r="A2" s="265" t="s">
        <v>775</v>
      </c>
      <c r="B2" s="266"/>
      <c r="C2" s="266"/>
      <c r="D2" s="266" t="s">
        <v>776</v>
      </c>
      <c r="E2" s="266" t="s">
        <v>777</v>
      </c>
      <c r="F2" s="266" t="s">
        <v>777</v>
      </c>
      <c r="G2" s="266"/>
      <c r="H2" s="266"/>
      <c r="I2" s="266"/>
      <c r="J2" s="266"/>
      <c r="K2" s="266" t="s">
        <v>778</v>
      </c>
      <c r="L2" s="266" t="s">
        <v>779</v>
      </c>
      <c r="M2" s="266" t="s">
        <v>778</v>
      </c>
      <c r="N2" s="266" t="s">
        <v>780</v>
      </c>
      <c r="O2" s="266"/>
      <c r="P2" s="267"/>
    </row>
    <row r="3" customFormat="false" ht="16" hidden="false" customHeight="false" outlineLevel="0" collapsed="false">
      <c r="A3" s="16" t="s">
        <v>609</v>
      </c>
      <c r="B3" s="16" t="s">
        <v>614</v>
      </c>
      <c r="C3" s="16" t="s">
        <v>90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customFormat="false" ht="16" hidden="false" customHeight="false" outlineLevel="0" collapsed="false">
      <c r="A4" s="16" t="s">
        <v>162</v>
      </c>
      <c r="B4" s="17" t="n">
        <v>1</v>
      </c>
      <c r="C4" s="167" t="s">
        <v>163</v>
      </c>
      <c r="D4" s="16" t="n">
        <v>22</v>
      </c>
      <c r="E4" s="16" t="n">
        <v>20</v>
      </c>
      <c r="F4" s="16" t="n">
        <v>12</v>
      </c>
      <c r="G4" s="16" t="n">
        <v>19</v>
      </c>
      <c r="H4" s="16" t="n">
        <v>25</v>
      </c>
      <c r="I4" s="16" t="n">
        <v>40</v>
      </c>
      <c r="J4" s="16"/>
      <c r="K4" s="16" t="n">
        <v>32</v>
      </c>
      <c r="L4" s="16" t="n">
        <v>42</v>
      </c>
      <c r="M4" s="16" t="n">
        <v>42</v>
      </c>
      <c r="N4" s="16" t="n">
        <v>18</v>
      </c>
      <c r="O4" s="16" t="n">
        <v>35</v>
      </c>
      <c r="P4" s="16" t="n">
        <v>35</v>
      </c>
    </row>
    <row r="5" customFormat="false" ht="16" hidden="false" customHeight="false" outlineLevel="0" collapsed="false">
      <c r="A5" s="16" t="s">
        <v>177</v>
      </c>
      <c r="B5" s="17" t="n">
        <v>1</v>
      </c>
      <c r="C5" s="167" t="s">
        <v>163</v>
      </c>
      <c r="D5" s="16" t="n">
        <v>30</v>
      </c>
      <c r="E5" s="16" t="n">
        <v>22</v>
      </c>
      <c r="F5" s="16" t="n">
        <v>12</v>
      </c>
      <c r="G5" s="16" t="n">
        <v>19</v>
      </c>
      <c r="H5" s="16" t="n">
        <v>22</v>
      </c>
      <c r="I5" s="16" t="n">
        <v>46</v>
      </c>
      <c r="J5" s="16" t="n">
        <v>40</v>
      </c>
      <c r="K5" s="16" t="n">
        <v>37</v>
      </c>
      <c r="L5" s="16" t="n">
        <v>47</v>
      </c>
      <c r="M5" s="16" t="n">
        <v>40</v>
      </c>
      <c r="N5" s="16" t="n">
        <v>21</v>
      </c>
      <c r="O5" s="16" t="n">
        <v>32</v>
      </c>
      <c r="P5" s="16" t="n">
        <v>32</v>
      </c>
    </row>
    <row r="6" customFormat="false" ht="16" hidden="false" customHeight="false" outlineLevel="0" collapsed="false">
      <c r="A6" s="16" t="s">
        <v>201</v>
      </c>
      <c r="B6" s="17" t="n">
        <v>1</v>
      </c>
      <c r="C6" s="167" t="s">
        <v>163</v>
      </c>
      <c r="D6" s="16" t="n">
        <v>26</v>
      </c>
      <c r="E6" s="16" t="n">
        <v>15</v>
      </c>
      <c r="F6" s="16" t="n">
        <v>7.5</v>
      </c>
      <c r="G6" s="16" t="n">
        <v>19</v>
      </c>
      <c r="H6" s="16" t="n">
        <v>20</v>
      </c>
      <c r="I6" s="16" t="n">
        <v>42</v>
      </c>
      <c r="J6" s="16" t="n">
        <v>40</v>
      </c>
      <c r="K6" s="16" t="n">
        <v>42</v>
      </c>
      <c r="L6" s="16" t="n">
        <v>32</v>
      </c>
      <c r="M6" s="16" t="n">
        <v>40</v>
      </c>
      <c r="N6" s="16" t="n">
        <v>30</v>
      </c>
      <c r="O6" s="16" t="n">
        <v>32</v>
      </c>
      <c r="P6" s="16" t="n">
        <v>27</v>
      </c>
    </row>
    <row r="7" customFormat="false" ht="16" hidden="false" customHeight="false" outlineLevel="0" collapsed="false">
      <c r="A7" s="16" t="s">
        <v>214</v>
      </c>
      <c r="B7" s="17" t="n">
        <v>1</v>
      </c>
      <c r="C7" s="167" t="s">
        <v>163</v>
      </c>
      <c r="D7" s="16" t="n">
        <v>20</v>
      </c>
      <c r="E7" s="16" t="n">
        <v>15</v>
      </c>
      <c r="F7" s="16" t="n">
        <v>7.5</v>
      </c>
      <c r="G7" s="16" t="n">
        <v>19</v>
      </c>
      <c r="H7" s="16" t="n">
        <v>20</v>
      </c>
      <c r="I7" s="16" t="n">
        <v>40</v>
      </c>
      <c r="J7" s="16" t="n">
        <v>30</v>
      </c>
      <c r="K7" s="16" t="n">
        <v>35</v>
      </c>
      <c r="L7" s="16" t="n">
        <v>50</v>
      </c>
      <c r="M7" s="16" t="n">
        <v>40</v>
      </c>
      <c r="N7" s="16" t="n">
        <v>35</v>
      </c>
      <c r="O7" s="16" t="n">
        <v>35</v>
      </c>
      <c r="P7" s="16" t="n">
        <v>30</v>
      </c>
    </row>
    <row r="8" customFormat="false" ht="16" hidden="false" customHeight="false" outlineLevel="0" collapsed="false">
      <c r="A8" s="16" t="s">
        <v>238</v>
      </c>
      <c r="B8" s="17" t="n">
        <v>2</v>
      </c>
      <c r="C8" s="167" t="s">
        <v>163</v>
      </c>
      <c r="D8" s="16" t="n">
        <v>37</v>
      </c>
      <c r="E8" s="16" t="n">
        <v>31</v>
      </c>
      <c r="F8" s="16" t="n">
        <v>10</v>
      </c>
      <c r="G8" s="16" t="n">
        <v>19</v>
      </c>
      <c r="H8" s="16" t="n">
        <v>30</v>
      </c>
      <c r="I8" s="16" t="n">
        <v>45</v>
      </c>
      <c r="J8" s="16" t="n">
        <v>32</v>
      </c>
      <c r="K8" s="16" t="n">
        <v>37</v>
      </c>
      <c r="L8" s="16" t="n">
        <v>47</v>
      </c>
      <c r="M8" s="16" t="n">
        <v>45</v>
      </c>
      <c r="N8" s="16" t="n">
        <v>34</v>
      </c>
      <c r="O8" s="16" t="n">
        <v>33</v>
      </c>
      <c r="P8" s="16" t="n">
        <v>27</v>
      </c>
    </row>
    <row r="9" customFormat="false" ht="16" hidden="false" customHeight="false" outlineLevel="0" collapsed="false">
      <c r="A9" s="16" t="s">
        <v>244</v>
      </c>
      <c r="B9" s="17" t="n">
        <v>2</v>
      </c>
      <c r="C9" s="167" t="s">
        <v>163</v>
      </c>
      <c r="D9" s="16" t="n">
        <v>35</v>
      </c>
      <c r="E9" s="16" t="n">
        <v>32.5</v>
      </c>
      <c r="F9" s="16" t="n">
        <v>15</v>
      </c>
      <c r="G9" s="16" t="n">
        <v>19</v>
      </c>
      <c r="H9" s="16" t="n">
        <v>25</v>
      </c>
      <c r="I9" s="16" t="n">
        <v>42</v>
      </c>
      <c r="J9" s="16" t="n">
        <v>37</v>
      </c>
      <c r="K9" s="16" t="n">
        <v>35</v>
      </c>
      <c r="L9" s="16" t="n">
        <v>42</v>
      </c>
      <c r="M9" s="16" t="n">
        <v>45</v>
      </c>
      <c r="N9" s="16" t="n">
        <v>33</v>
      </c>
      <c r="O9" s="16" t="n">
        <v>34</v>
      </c>
      <c r="P9" s="16" t="n">
        <v>25</v>
      </c>
    </row>
    <row r="10" customFormat="false" ht="16" hidden="false" customHeight="false" outlineLevel="0" collapsed="false">
      <c r="A10" s="16" t="s">
        <v>252</v>
      </c>
      <c r="B10" s="17" t="n">
        <v>2</v>
      </c>
      <c r="C10" s="167" t="s">
        <v>163</v>
      </c>
      <c r="D10" s="16" t="n">
        <v>33</v>
      </c>
      <c r="E10" s="16" t="n">
        <v>33</v>
      </c>
      <c r="F10" s="16" t="n">
        <v>10</v>
      </c>
      <c r="G10" s="16" t="n">
        <v>19</v>
      </c>
      <c r="H10" s="16" t="n">
        <v>22</v>
      </c>
      <c r="I10" s="16" t="n">
        <v>47</v>
      </c>
      <c r="J10" s="16" t="n">
        <v>40</v>
      </c>
      <c r="K10" s="16" t="n">
        <v>35</v>
      </c>
      <c r="L10" s="16" t="n">
        <v>42</v>
      </c>
      <c r="M10" s="16" t="n">
        <v>40</v>
      </c>
      <c r="N10" s="16" t="n">
        <v>25</v>
      </c>
      <c r="O10" s="16" t="n">
        <v>30</v>
      </c>
      <c r="P10" s="16" t="n">
        <v>20</v>
      </c>
    </row>
    <row r="11" customFormat="false" ht="16" hidden="false" customHeight="false" outlineLevel="0" collapsed="false">
      <c r="A11" s="16" t="s">
        <v>278</v>
      </c>
      <c r="B11" s="17" t="n">
        <v>2</v>
      </c>
      <c r="C11" s="167" t="s">
        <v>163</v>
      </c>
      <c r="D11" s="16" t="n">
        <v>27</v>
      </c>
      <c r="E11" s="16" t="n">
        <v>27.5</v>
      </c>
      <c r="F11" s="16" t="n">
        <v>5</v>
      </c>
      <c r="G11" s="16" t="n">
        <v>19</v>
      </c>
      <c r="H11" s="16" t="n">
        <v>20</v>
      </c>
      <c r="I11" s="16" t="n">
        <v>30</v>
      </c>
      <c r="J11" s="16" t="n">
        <v>27</v>
      </c>
      <c r="K11" s="16" t="n">
        <v>36</v>
      </c>
      <c r="L11" s="16" t="n">
        <v>47</v>
      </c>
      <c r="M11" s="16" t="n">
        <v>45</v>
      </c>
      <c r="N11" s="16" t="n">
        <v>34</v>
      </c>
      <c r="O11" s="16" t="n">
        <v>35</v>
      </c>
      <c r="P11" s="16" t="n">
        <v>22</v>
      </c>
    </row>
    <row r="12" customFormat="false" ht="16" hidden="false" customHeight="false" outlineLevel="0" collapsed="false">
      <c r="A12" s="16" t="s">
        <v>314</v>
      </c>
      <c r="B12" s="17" t="n">
        <v>3</v>
      </c>
      <c r="C12" s="167" t="s">
        <v>163</v>
      </c>
      <c r="D12" s="16" t="n">
        <v>27</v>
      </c>
      <c r="E12" s="16" t="n">
        <v>30</v>
      </c>
      <c r="F12" s="16" t="n">
        <v>5</v>
      </c>
      <c r="G12" s="16" t="n">
        <v>19</v>
      </c>
      <c r="H12" s="16" t="n">
        <v>17</v>
      </c>
      <c r="I12" s="16" t="n">
        <v>34</v>
      </c>
      <c r="J12" s="16" t="n">
        <v>32</v>
      </c>
      <c r="K12" s="16" t="n">
        <v>32</v>
      </c>
      <c r="L12" s="16" t="n">
        <v>27</v>
      </c>
      <c r="M12" s="16" t="n">
        <v>41</v>
      </c>
      <c r="N12" s="16" t="n">
        <v>30</v>
      </c>
      <c r="O12" s="16" t="n">
        <v>25</v>
      </c>
      <c r="P12" s="16" t="n">
        <v>20</v>
      </c>
    </row>
    <row r="13" customFormat="false" ht="16" hidden="false" customHeight="false" outlineLevel="0" collapsed="false">
      <c r="A13" s="16" t="s">
        <v>350</v>
      </c>
      <c r="B13" s="17" t="n">
        <v>3</v>
      </c>
      <c r="C13" s="167" t="s">
        <v>163</v>
      </c>
      <c r="D13" s="16" t="n">
        <v>24</v>
      </c>
      <c r="E13" s="16" t="n">
        <v>25</v>
      </c>
      <c r="F13" s="16" t="n">
        <v>7.5</v>
      </c>
      <c r="G13" s="16" t="n">
        <v>19</v>
      </c>
      <c r="H13" s="16" t="n">
        <v>20</v>
      </c>
      <c r="I13" s="16" t="n">
        <v>33</v>
      </c>
      <c r="J13" s="16"/>
      <c r="K13" s="16" t="n">
        <v>47</v>
      </c>
      <c r="L13" s="16" t="n">
        <v>40</v>
      </c>
      <c r="M13" s="16" t="n">
        <v>42</v>
      </c>
      <c r="N13" s="16" t="n">
        <v>32</v>
      </c>
      <c r="O13" s="16" t="n">
        <v>27</v>
      </c>
      <c r="P13" s="16" t="n">
        <v>26</v>
      </c>
    </row>
    <row r="14" customFormat="false" ht="16" hidden="false" customHeight="false" outlineLevel="0" collapsed="false">
      <c r="A14" s="16" t="s">
        <v>354</v>
      </c>
      <c r="B14" s="17" t="n">
        <v>3</v>
      </c>
      <c r="C14" s="167" t="s">
        <v>163</v>
      </c>
      <c r="D14" s="16"/>
      <c r="E14" s="16"/>
      <c r="F14" s="16"/>
      <c r="G14" s="16" t="n">
        <v>19</v>
      </c>
      <c r="H14" s="16" t="n">
        <v>20</v>
      </c>
      <c r="I14" s="16" t="n">
        <v>32</v>
      </c>
      <c r="J14" s="16" t="n">
        <v>30</v>
      </c>
      <c r="K14" s="16" t="n">
        <v>32</v>
      </c>
      <c r="L14" s="16" t="n">
        <v>37</v>
      </c>
      <c r="M14" s="16" t="n">
        <v>40</v>
      </c>
      <c r="N14" s="16" t="n">
        <v>35</v>
      </c>
      <c r="O14" s="16" t="n">
        <v>32</v>
      </c>
      <c r="P14" s="16" t="n">
        <v>17</v>
      </c>
    </row>
    <row r="15" customFormat="false" ht="16" hidden="false" customHeight="false" outlineLevel="0" collapsed="false">
      <c r="A15" s="16" t="s">
        <v>367</v>
      </c>
      <c r="B15" s="17" t="n">
        <v>3</v>
      </c>
      <c r="C15" s="167" t="s">
        <v>163</v>
      </c>
      <c r="D15" s="16" t="n">
        <v>24</v>
      </c>
      <c r="E15" s="16" t="n">
        <v>27.5</v>
      </c>
      <c r="F15" s="16" t="n">
        <v>5</v>
      </c>
      <c r="G15" s="16" t="n">
        <v>19</v>
      </c>
      <c r="H15" s="16" t="n">
        <v>19</v>
      </c>
      <c r="I15" s="16" t="n">
        <v>34</v>
      </c>
      <c r="J15" s="16" t="n">
        <v>32</v>
      </c>
      <c r="K15" s="16" t="n">
        <v>32</v>
      </c>
      <c r="L15" s="16" t="n">
        <v>32</v>
      </c>
      <c r="M15" s="16" t="n">
        <v>43</v>
      </c>
      <c r="N15" s="16" t="n">
        <v>32</v>
      </c>
      <c r="O15" s="16"/>
      <c r="P15" s="16"/>
    </row>
    <row r="16" customFormat="false" ht="16" hidden="false" customHeight="false" outlineLevel="0" collapsed="false">
      <c r="A16" s="16" t="s">
        <v>382</v>
      </c>
      <c r="B16" s="17" t="n">
        <v>4</v>
      </c>
      <c r="C16" s="167" t="s">
        <v>163</v>
      </c>
      <c r="D16" s="16" t="n">
        <v>25</v>
      </c>
      <c r="E16" s="16" t="n">
        <v>15</v>
      </c>
      <c r="F16" s="16" t="n">
        <v>7.5</v>
      </c>
      <c r="G16" s="16" t="n">
        <v>19</v>
      </c>
      <c r="H16" s="16" t="n">
        <v>19</v>
      </c>
      <c r="I16" s="16" t="n">
        <v>33</v>
      </c>
      <c r="J16" s="16" t="n">
        <v>32</v>
      </c>
      <c r="K16" s="16" t="n">
        <v>42</v>
      </c>
      <c r="L16" s="16" t="n">
        <v>30</v>
      </c>
      <c r="M16" s="16" t="n">
        <v>47</v>
      </c>
      <c r="N16" s="16" t="n">
        <v>30</v>
      </c>
      <c r="O16" s="16" t="n">
        <v>37</v>
      </c>
      <c r="P16" s="16" t="n">
        <v>30</v>
      </c>
    </row>
    <row r="17" customFormat="false" ht="16" hidden="false" customHeight="false" outlineLevel="0" collapsed="false">
      <c r="A17" s="16" t="s">
        <v>401</v>
      </c>
      <c r="B17" s="17" t="n">
        <v>4</v>
      </c>
      <c r="C17" s="167" t="s">
        <v>163</v>
      </c>
      <c r="D17" s="16" t="n">
        <v>33</v>
      </c>
      <c r="E17" s="16" t="n">
        <v>22</v>
      </c>
      <c r="F17" s="16" t="n">
        <v>12</v>
      </c>
      <c r="G17" s="16" t="n">
        <v>19</v>
      </c>
      <c r="H17" s="16" t="n">
        <v>22</v>
      </c>
      <c r="I17" s="16" t="n">
        <v>41</v>
      </c>
      <c r="J17" s="16" t="n">
        <v>32</v>
      </c>
      <c r="K17" s="16" t="n">
        <v>47</v>
      </c>
      <c r="L17" s="16" t="n">
        <v>37</v>
      </c>
      <c r="M17" s="16" t="n">
        <v>50</v>
      </c>
      <c r="N17" s="16" t="n">
        <v>35</v>
      </c>
      <c r="O17" s="16" t="n">
        <v>30</v>
      </c>
      <c r="P17" s="16" t="n">
        <v>28</v>
      </c>
    </row>
    <row r="18" customFormat="false" ht="16" hidden="false" customHeight="false" outlineLevel="0" collapsed="false">
      <c r="A18" s="16" t="s">
        <v>403</v>
      </c>
      <c r="B18" s="17" t="n">
        <v>4</v>
      </c>
      <c r="C18" s="167" t="s">
        <v>163</v>
      </c>
      <c r="D18" s="16" t="n">
        <v>34</v>
      </c>
      <c r="E18" s="16" t="n">
        <v>22</v>
      </c>
      <c r="F18" s="16" t="n">
        <v>15</v>
      </c>
      <c r="G18" s="16" t="n">
        <v>19</v>
      </c>
      <c r="H18" s="16" t="n">
        <v>20</v>
      </c>
      <c r="I18" s="16" t="n">
        <v>41</v>
      </c>
      <c r="J18" s="16" t="n">
        <v>32</v>
      </c>
      <c r="K18" s="16" t="n">
        <v>32</v>
      </c>
      <c r="L18" s="16" t="n">
        <v>28</v>
      </c>
      <c r="M18" s="16" t="n">
        <v>45</v>
      </c>
      <c r="N18" s="16" t="n">
        <v>40</v>
      </c>
      <c r="O18" s="16" t="n">
        <v>25</v>
      </c>
      <c r="P18" s="16" t="n">
        <v>27</v>
      </c>
    </row>
    <row r="19" customFormat="false" ht="16" hidden="false" customHeight="false" outlineLevel="0" collapsed="false">
      <c r="A19" s="16" t="s">
        <v>432</v>
      </c>
      <c r="B19" s="17" t="n">
        <v>4</v>
      </c>
      <c r="C19" s="167" t="s">
        <v>163</v>
      </c>
      <c r="D19" s="16" t="n">
        <v>31</v>
      </c>
      <c r="E19" s="16" t="n">
        <v>20</v>
      </c>
      <c r="F19" s="16" t="n">
        <v>12</v>
      </c>
      <c r="G19" s="16" t="n">
        <v>19</v>
      </c>
      <c r="H19" s="16" t="n">
        <v>20</v>
      </c>
      <c r="I19" s="16" t="n">
        <v>32</v>
      </c>
      <c r="J19" s="16" t="n">
        <v>37</v>
      </c>
      <c r="K19" s="16" t="n">
        <v>40</v>
      </c>
      <c r="L19" s="16" t="n">
        <v>45</v>
      </c>
      <c r="M19" s="16" t="n">
        <v>40</v>
      </c>
      <c r="N19" s="16" t="n">
        <v>33</v>
      </c>
      <c r="O19" s="16" t="n">
        <v>32</v>
      </c>
      <c r="P19" s="16" t="n">
        <v>32</v>
      </c>
    </row>
    <row r="20" customFormat="false" ht="16" hidden="false" customHeight="false" outlineLevel="0" collapsed="false">
      <c r="A20" s="16" t="s">
        <v>463</v>
      </c>
      <c r="B20" s="17" t="n">
        <v>5</v>
      </c>
      <c r="C20" s="167" t="s">
        <v>163</v>
      </c>
      <c r="D20" s="16" t="n">
        <v>23</v>
      </c>
      <c r="E20" s="16" t="n">
        <v>32</v>
      </c>
      <c r="F20" s="16" t="n">
        <v>17.5</v>
      </c>
      <c r="G20" s="16" t="n">
        <v>19</v>
      </c>
      <c r="H20" s="16" t="n">
        <v>22</v>
      </c>
      <c r="I20" s="16" t="n">
        <v>37</v>
      </c>
      <c r="J20" s="16" t="n">
        <v>30</v>
      </c>
      <c r="K20" s="16" t="n">
        <v>47</v>
      </c>
      <c r="L20" s="16" t="n">
        <v>35</v>
      </c>
      <c r="M20" s="16" t="n">
        <v>45</v>
      </c>
      <c r="N20" s="16" t="n">
        <v>15</v>
      </c>
      <c r="O20" s="16" t="n">
        <v>35</v>
      </c>
      <c r="P20" s="16" t="n">
        <v>40</v>
      </c>
    </row>
    <row r="21" customFormat="false" ht="16" hidden="false" customHeight="false" outlineLevel="0" collapsed="false">
      <c r="A21" s="16" t="s">
        <v>477</v>
      </c>
      <c r="B21" s="17" t="n">
        <v>5</v>
      </c>
      <c r="C21" s="167" t="s">
        <v>163</v>
      </c>
      <c r="D21" s="16" t="n">
        <v>20</v>
      </c>
      <c r="E21" s="16" t="n">
        <v>25</v>
      </c>
      <c r="F21" s="16" t="n">
        <v>7.5</v>
      </c>
      <c r="G21" s="16" t="n">
        <v>19</v>
      </c>
      <c r="H21" s="16" t="n">
        <v>22</v>
      </c>
      <c r="I21" s="16" t="n">
        <v>37</v>
      </c>
      <c r="J21" s="16" t="n">
        <v>27</v>
      </c>
      <c r="K21" s="16" t="n">
        <v>32</v>
      </c>
      <c r="L21" s="16" t="n">
        <v>32</v>
      </c>
      <c r="M21" s="16" t="n">
        <v>40</v>
      </c>
      <c r="N21" s="16" t="n">
        <v>30</v>
      </c>
      <c r="O21" s="16" t="n">
        <v>35</v>
      </c>
      <c r="P21" s="16" t="n">
        <v>30</v>
      </c>
    </row>
    <row r="22" customFormat="false" ht="16" hidden="false" customHeight="false" outlineLevel="0" collapsed="false">
      <c r="A22" s="16" t="s">
        <v>490</v>
      </c>
      <c r="B22" s="17" t="n">
        <v>5</v>
      </c>
      <c r="C22" s="167" t="s">
        <v>163</v>
      </c>
      <c r="D22" s="16" t="n">
        <v>20</v>
      </c>
      <c r="E22" s="16" t="n">
        <v>20</v>
      </c>
      <c r="F22" s="16" t="n">
        <v>7.5</v>
      </c>
      <c r="G22" s="16" t="n">
        <v>19</v>
      </c>
      <c r="H22" s="16" t="n">
        <v>22</v>
      </c>
      <c r="I22" s="16" t="n">
        <v>32</v>
      </c>
      <c r="J22" s="16" t="n">
        <v>30</v>
      </c>
      <c r="K22" s="16" t="n">
        <v>27</v>
      </c>
      <c r="L22" s="16" t="n">
        <v>30</v>
      </c>
      <c r="M22" s="16" t="n">
        <v>40</v>
      </c>
      <c r="N22" s="16" t="n">
        <v>29</v>
      </c>
      <c r="O22" s="16" t="n">
        <v>30</v>
      </c>
      <c r="P22" s="16" t="n">
        <v>27</v>
      </c>
    </row>
    <row r="23" customFormat="false" ht="16" hidden="false" customHeight="false" outlineLevel="0" collapsed="false">
      <c r="A23" s="16" t="s">
        <v>517</v>
      </c>
      <c r="B23" s="17" t="n">
        <v>5</v>
      </c>
      <c r="C23" s="167" t="s">
        <v>163</v>
      </c>
      <c r="D23" s="16"/>
      <c r="E23" s="16"/>
      <c r="F23" s="16" t="n">
        <v>7.5</v>
      </c>
      <c r="G23" s="16" t="n">
        <v>19</v>
      </c>
      <c r="H23" s="16"/>
      <c r="I23" s="16" t="n">
        <v>40</v>
      </c>
      <c r="J23" s="16" t="n">
        <v>32</v>
      </c>
      <c r="K23" s="16" t="n">
        <v>32</v>
      </c>
      <c r="L23" s="16" t="n">
        <v>37</v>
      </c>
      <c r="M23" s="16" t="n">
        <v>42</v>
      </c>
      <c r="N23" s="16" t="n">
        <v>40</v>
      </c>
      <c r="O23" s="16"/>
      <c r="P23" s="16"/>
    </row>
    <row r="24" customFormat="false" ht="16" hidden="false" customHeight="false" outlineLevel="0" collapsed="false">
      <c r="A24" s="16" t="s">
        <v>538</v>
      </c>
      <c r="B24" s="17" t="n">
        <v>6</v>
      </c>
      <c r="C24" s="167" t="s">
        <v>163</v>
      </c>
      <c r="D24" s="16" t="n">
        <v>27</v>
      </c>
      <c r="E24" s="16" t="n">
        <v>19</v>
      </c>
      <c r="F24" s="16" t="n">
        <v>5</v>
      </c>
      <c r="G24" s="16" t="n">
        <v>19</v>
      </c>
      <c r="H24" s="16" t="n">
        <v>22</v>
      </c>
      <c r="I24" s="16" t="n">
        <v>35</v>
      </c>
      <c r="J24" s="16" t="n">
        <v>25</v>
      </c>
      <c r="K24" s="16" t="n">
        <v>30</v>
      </c>
      <c r="L24" s="16" t="n">
        <v>25</v>
      </c>
      <c r="M24" s="16" t="n">
        <v>37</v>
      </c>
      <c r="N24" s="16" t="n">
        <v>29</v>
      </c>
      <c r="O24" s="16" t="n">
        <v>27</v>
      </c>
      <c r="P24" s="16" t="n">
        <v>35</v>
      </c>
    </row>
    <row r="25" customFormat="false" ht="16" hidden="false" customHeight="false" outlineLevel="0" collapsed="false">
      <c r="A25" s="16" t="s">
        <v>556</v>
      </c>
      <c r="B25" s="17" t="n">
        <v>6</v>
      </c>
      <c r="C25" s="167" t="s">
        <v>163</v>
      </c>
      <c r="D25" s="16" t="n">
        <v>25</v>
      </c>
      <c r="E25" s="16" t="n">
        <v>20</v>
      </c>
      <c r="F25" s="16" t="n">
        <v>5</v>
      </c>
      <c r="G25" s="16" t="n">
        <v>19</v>
      </c>
      <c r="H25" s="16" t="n">
        <v>21</v>
      </c>
      <c r="I25" s="16" t="n">
        <v>30</v>
      </c>
      <c r="J25" s="16" t="n">
        <v>37</v>
      </c>
      <c r="K25" s="16" t="n">
        <v>30</v>
      </c>
      <c r="L25" s="16" t="n">
        <v>35</v>
      </c>
      <c r="M25" s="16" t="n">
        <v>40</v>
      </c>
      <c r="N25" s="16" t="n">
        <v>32</v>
      </c>
      <c r="O25" s="16" t="n">
        <v>27</v>
      </c>
      <c r="P25" s="16" t="n">
        <v>22</v>
      </c>
    </row>
    <row r="26" customFormat="false" ht="16" hidden="false" customHeight="false" outlineLevel="0" collapsed="false">
      <c r="A26" s="16" t="s">
        <v>579</v>
      </c>
      <c r="B26" s="17" t="n">
        <v>6</v>
      </c>
      <c r="C26" s="167" t="s">
        <v>163</v>
      </c>
      <c r="D26" s="16" t="n">
        <v>27</v>
      </c>
      <c r="E26" s="16" t="n">
        <v>21</v>
      </c>
      <c r="F26" s="16" t="n">
        <v>7.5</v>
      </c>
      <c r="G26" s="16" t="n">
        <v>19</v>
      </c>
      <c r="H26" s="16" t="n">
        <v>20</v>
      </c>
      <c r="I26" s="16" t="n">
        <v>36</v>
      </c>
      <c r="J26" s="16" t="n">
        <v>30</v>
      </c>
      <c r="K26" s="16" t="n">
        <v>27</v>
      </c>
      <c r="L26" s="16" t="n">
        <v>27</v>
      </c>
      <c r="M26" s="16" t="n">
        <v>37</v>
      </c>
      <c r="N26" s="16" t="n">
        <v>37</v>
      </c>
      <c r="O26" s="16" t="n">
        <v>32</v>
      </c>
      <c r="P26" s="16" t="n">
        <v>22</v>
      </c>
    </row>
    <row r="27" customFormat="false" ht="16" hidden="false" customHeight="false" outlineLevel="0" collapsed="false">
      <c r="A27" s="16" t="s">
        <v>593</v>
      </c>
      <c r="B27" s="17" t="n">
        <v>6</v>
      </c>
      <c r="C27" s="167" t="s">
        <v>163</v>
      </c>
      <c r="D27" s="16" t="n">
        <v>24</v>
      </c>
      <c r="E27" s="16" t="n">
        <v>17.5</v>
      </c>
      <c r="F27" s="16"/>
      <c r="G27" s="16" t="n">
        <v>19</v>
      </c>
      <c r="H27" s="16" t="n">
        <v>19</v>
      </c>
      <c r="I27" s="16" t="n">
        <v>34</v>
      </c>
      <c r="J27" s="16" t="n">
        <v>27</v>
      </c>
      <c r="K27" s="16" t="n">
        <v>32</v>
      </c>
      <c r="L27" s="16" t="n">
        <v>33</v>
      </c>
      <c r="M27" s="16" t="n">
        <v>37</v>
      </c>
      <c r="N27" s="16" t="n">
        <v>30</v>
      </c>
      <c r="O27" s="16" t="n">
        <v>22</v>
      </c>
      <c r="P27" s="16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82" activePane="bottomRight" state="frozen"/>
      <selection pane="topLeft" activeCell="A1" activeCellId="0" sqref="A1"/>
      <selection pane="topRight" activeCell="F1" activeCellId="0" sqref="F1"/>
      <selection pane="bottomLeft" activeCell="A282" activeCellId="0" sqref="A282"/>
      <selection pane="bottomRight" activeCell="A304" activeCellId="0" sqref="A304"/>
    </sheetView>
  </sheetViews>
  <sheetFormatPr defaultColWidth="10.5" defaultRowHeight="16" zeroHeight="false" outlineLevelRow="0" outlineLevelCol="0"/>
  <cols>
    <col collapsed="false" customWidth="true" hidden="false" outlineLevel="0" max="1" min="1" style="2" width="7.34"/>
    <col collapsed="false" customWidth="true" hidden="false" outlineLevel="0" max="5" min="2" style="2" width="7.16"/>
    <col collapsed="false" customWidth="true" hidden="false" outlineLevel="0" max="6" min="6" style="0" width="17.67"/>
    <col collapsed="false" customWidth="true" hidden="false" outlineLevel="0" max="7" min="7" style="0" width="23"/>
    <col collapsed="false" customWidth="true" hidden="false" outlineLevel="0" max="8" min="8" style="0" width="24.17"/>
    <col collapsed="false" customWidth="true" hidden="false" outlineLevel="0" max="15" min="9" style="0" width="19.16"/>
    <col collapsed="false" customWidth="true" hidden="false" outlineLevel="0" max="40" min="17" style="0" width="19.16"/>
    <col collapsed="false" customWidth="true" hidden="false" outlineLevel="0" max="42" min="41" style="0" width="21.16"/>
  </cols>
  <sheetData>
    <row r="1" customFormat="false" ht="17" hidden="false" customHeight="false" outlineLevel="0" collapsed="false">
      <c r="A1" s="17"/>
      <c r="B1" s="17" t="s">
        <v>88</v>
      </c>
      <c r="C1" s="268" t="s">
        <v>612</v>
      </c>
      <c r="D1" s="269" t="s">
        <v>613</v>
      </c>
      <c r="E1" s="17" t="s">
        <v>614</v>
      </c>
      <c r="F1" s="0" t="s">
        <v>781</v>
      </c>
      <c r="G1" s="270" t="s">
        <v>782</v>
      </c>
      <c r="H1" s="270" t="s">
        <v>783</v>
      </c>
      <c r="I1" s="0" t="s">
        <v>784</v>
      </c>
      <c r="J1" s="270" t="s">
        <v>785</v>
      </c>
      <c r="K1" s="270" t="s">
        <v>786</v>
      </c>
      <c r="L1" s="0" t="s">
        <v>787</v>
      </c>
      <c r="M1" s="270" t="s">
        <v>788</v>
      </c>
      <c r="N1" s="270" t="s">
        <v>789</v>
      </c>
      <c r="O1" s="0" t="s">
        <v>790</v>
      </c>
      <c r="P1" s="0" t="s">
        <v>791</v>
      </c>
      <c r="Q1" s="270" t="s">
        <v>792</v>
      </c>
      <c r="R1" s="270" t="s">
        <v>793</v>
      </c>
      <c r="S1" s="0" t="s">
        <v>794</v>
      </c>
      <c r="T1" s="270" t="s">
        <v>795</v>
      </c>
      <c r="U1" s="270" t="s">
        <v>796</v>
      </c>
      <c r="V1" s="0" t="s">
        <v>797</v>
      </c>
      <c r="W1" s="270" t="s">
        <v>798</v>
      </c>
      <c r="X1" s="270" t="s">
        <v>799</v>
      </c>
      <c r="Y1" s="0" t="s">
        <v>800</v>
      </c>
      <c r="Z1" s="214" t="s">
        <v>801</v>
      </c>
      <c r="AA1" s="214" t="s">
        <v>802</v>
      </c>
      <c r="AB1" s="0" t="s">
        <v>803</v>
      </c>
      <c r="AC1" s="214" t="s">
        <v>804</v>
      </c>
      <c r="AD1" s="214" t="s">
        <v>805</v>
      </c>
      <c r="AE1" s="0" t="s">
        <v>806</v>
      </c>
      <c r="AF1" s="214" t="s">
        <v>807</v>
      </c>
      <c r="AG1" s="214" t="s">
        <v>808</v>
      </c>
      <c r="AH1" s="0" t="s">
        <v>809</v>
      </c>
      <c r="AI1" s="214" t="s">
        <v>810</v>
      </c>
      <c r="AJ1" s="214" t="s">
        <v>811</v>
      </c>
      <c r="AK1" s="0" t="s">
        <v>812</v>
      </c>
      <c r="AL1" s="214" t="s">
        <v>813</v>
      </c>
      <c r="AM1" s="214" t="s">
        <v>814</v>
      </c>
      <c r="AN1" s="0" t="s">
        <v>815</v>
      </c>
      <c r="AO1" s="214" t="s">
        <v>816</v>
      </c>
      <c r="AP1" s="214" t="s">
        <v>817</v>
      </c>
    </row>
    <row r="2" customFormat="false" ht="16" hidden="false" customHeight="false" outlineLevel="0" collapsed="false">
      <c r="A2" s="2" t="s">
        <v>124</v>
      </c>
      <c r="B2" s="49" t="n">
        <v>1</v>
      </c>
      <c r="C2" s="271" t="n">
        <v>1</v>
      </c>
      <c r="D2" s="50" t="n">
        <v>1</v>
      </c>
      <c r="E2" s="49" t="n">
        <v>1</v>
      </c>
      <c r="F2" s="0" t="n">
        <v>0.57</v>
      </c>
      <c r="G2" s="270" t="n">
        <v>4</v>
      </c>
      <c r="I2" s="0" t="n">
        <v>1.55</v>
      </c>
      <c r="L2" s="0" t="n">
        <v>1.53</v>
      </c>
      <c r="O2" s="0" t="n">
        <v>3.06</v>
      </c>
      <c r="P2" s="0" t="n">
        <v>0.435384615</v>
      </c>
      <c r="S2" s="0" t="n">
        <v>1.68</v>
      </c>
      <c r="V2" s="0" t="n">
        <v>2.61</v>
      </c>
      <c r="Y2" s="0" t="n">
        <v>4.15</v>
      </c>
      <c r="AB2" s="0" t="n">
        <v>4.52</v>
      </c>
      <c r="AE2" s="0" t="n">
        <v>4.46</v>
      </c>
      <c r="AH2" s="0" t="n">
        <v>5.93</v>
      </c>
      <c r="AK2" s="0" t="n">
        <v>6.66</v>
      </c>
      <c r="AN2" s="0" t="n">
        <v>10.59</v>
      </c>
    </row>
    <row r="3" customFormat="false" ht="16" hidden="false" customHeight="false" outlineLevel="0" collapsed="false">
      <c r="A3" s="2" t="s">
        <v>130</v>
      </c>
      <c r="B3" s="49" t="n">
        <v>2</v>
      </c>
      <c r="C3" s="272" t="n">
        <v>1</v>
      </c>
      <c r="D3" s="49" t="n">
        <v>2</v>
      </c>
      <c r="E3" s="49" t="n">
        <v>1</v>
      </c>
      <c r="F3" s="0" t="n">
        <v>0.67</v>
      </c>
      <c r="G3" s="270" t="n">
        <v>4</v>
      </c>
      <c r="H3" s="270" t="n">
        <v>3</v>
      </c>
      <c r="I3" s="0" t="n">
        <v>2.2</v>
      </c>
      <c r="L3" s="0" t="n">
        <v>1.93</v>
      </c>
    </row>
    <row r="4" customFormat="false" ht="16" hidden="false" customHeight="false" outlineLevel="0" collapsed="false">
      <c r="A4" s="273" t="s">
        <v>135</v>
      </c>
      <c r="B4" s="2" t="n">
        <v>3</v>
      </c>
      <c r="C4" s="272" t="n">
        <v>1</v>
      </c>
      <c r="D4" s="49" t="n">
        <v>3</v>
      </c>
      <c r="E4" s="49" t="n">
        <v>1</v>
      </c>
      <c r="F4" s="0" t="n">
        <v>0.37</v>
      </c>
      <c r="G4" s="270" t="n">
        <v>3</v>
      </c>
      <c r="I4" s="0" t="n">
        <v>1.05</v>
      </c>
      <c r="L4" s="0" t="n">
        <v>0.01</v>
      </c>
      <c r="O4" s="0" t="n">
        <v>0.06</v>
      </c>
    </row>
    <row r="5" customFormat="false" ht="16" hidden="false" customHeight="false" outlineLevel="0" collapsed="false">
      <c r="A5" s="2" t="s">
        <v>139</v>
      </c>
      <c r="B5" s="49" t="n">
        <v>4</v>
      </c>
      <c r="C5" s="272" t="n">
        <v>1</v>
      </c>
      <c r="D5" s="49" t="n">
        <v>4</v>
      </c>
      <c r="E5" s="49" t="n">
        <v>1</v>
      </c>
      <c r="F5" s="0" t="n">
        <v>0.21</v>
      </c>
      <c r="I5" s="0" t="n">
        <v>0.74</v>
      </c>
      <c r="L5" s="0" t="n">
        <v>0.69</v>
      </c>
      <c r="O5" s="0" t="n">
        <v>1.3</v>
      </c>
      <c r="P5" s="0" t="n">
        <v>0.34</v>
      </c>
      <c r="S5" s="0" t="n">
        <v>1.61</v>
      </c>
      <c r="V5" s="0" t="n">
        <v>2.19</v>
      </c>
    </row>
    <row r="6" customFormat="false" ht="16" hidden="false" customHeight="false" outlineLevel="0" collapsed="false">
      <c r="A6" s="2" t="s">
        <v>141</v>
      </c>
      <c r="B6" s="49" t="n">
        <v>5</v>
      </c>
      <c r="C6" s="272" t="n">
        <v>1</v>
      </c>
      <c r="D6" s="49" t="n">
        <v>5</v>
      </c>
      <c r="E6" s="49" t="n">
        <v>1</v>
      </c>
      <c r="F6" s="0" t="n">
        <v>0.91</v>
      </c>
      <c r="I6" s="0" t="n">
        <v>2.65</v>
      </c>
      <c r="L6" s="0" t="n">
        <v>0.02</v>
      </c>
    </row>
    <row r="7" customFormat="false" ht="16" hidden="false" customHeight="false" outlineLevel="0" collapsed="false">
      <c r="A7" s="2" t="s">
        <v>143</v>
      </c>
      <c r="B7" s="2" t="n">
        <v>6</v>
      </c>
      <c r="C7" s="272" t="n">
        <v>1</v>
      </c>
      <c r="D7" s="49" t="n">
        <v>6</v>
      </c>
      <c r="E7" s="49" t="n">
        <v>1</v>
      </c>
      <c r="F7" s="0" t="n">
        <v>0.34</v>
      </c>
      <c r="I7" s="0" t="n">
        <v>1.03</v>
      </c>
      <c r="L7" s="0" t="n">
        <v>1.43</v>
      </c>
      <c r="O7" s="0" t="n">
        <v>2.04</v>
      </c>
      <c r="P7" s="0" t="n">
        <v>0.411111111</v>
      </c>
      <c r="S7" s="0" t="n">
        <v>1.44</v>
      </c>
      <c r="V7" s="0" t="n">
        <v>1.59</v>
      </c>
      <c r="Y7" s="0" t="n">
        <v>2.53</v>
      </c>
      <c r="AB7" s="0" t="n">
        <v>2.24</v>
      </c>
      <c r="AE7" s="0" t="n">
        <v>3.39</v>
      </c>
    </row>
    <row r="8" customFormat="false" ht="16" hidden="false" customHeight="false" outlineLevel="0" collapsed="false">
      <c r="A8" s="164" t="s">
        <v>145</v>
      </c>
      <c r="B8" s="17" t="n">
        <v>7</v>
      </c>
      <c r="C8" s="49" t="n">
        <v>1</v>
      </c>
      <c r="D8" s="49" t="n">
        <v>7</v>
      </c>
      <c r="E8" s="17" t="n">
        <v>1</v>
      </c>
      <c r="F8" s="0" t="n">
        <v>0.48</v>
      </c>
      <c r="I8" s="0" t="n">
        <v>1.77</v>
      </c>
      <c r="L8" s="0" t="n">
        <v>2.4</v>
      </c>
      <c r="O8" s="0" t="n">
        <v>3.14</v>
      </c>
      <c r="P8" s="0" t="n">
        <v>0.365</v>
      </c>
    </row>
    <row r="9" customFormat="false" ht="16" hidden="false" customHeight="false" outlineLevel="0" collapsed="false">
      <c r="A9" s="17" t="s">
        <v>147</v>
      </c>
      <c r="B9" s="17" t="n">
        <v>8</v>
      </c>
      <c r="C9" s="49" t="n">
        <v>1</v>
      </c>
      <c r="D9" s="49" t="n">
        <v>8</v>
      </c>
      <c r="E9" s="17" t="n">
        <v>1</v>
      </c>
      <c r="F9" s="0" t="n">
        <v>0.53</v>
      </c>
      <c r="I9" s="0" t="n">
        <v>1.64</v>
      </c>
      <c r="L9" s="0" t="n">
        <v>2.38</v>
      </c>
      <c r="O9" s="0" t="n">
        <v>3.28</v>
      </c>
      <c r="P9" s="0" t="n">
        <v>0.5</v>
      </c>
    </row>
    <row r="10" customFormat="false" ht="17" hidden="false" customHeight="false" outlineLevel="0" collapsed="false">
      <c r="A10" s="2" t="s">
        <v>149</v>
      </c>
      <c r="B10" s="2" t="n">
        <v>9</v>
      </c>
      <c r="C10" s="274" t="n">
        <v>1</v>
      </c>
      <c r="D10" s="93" t="n">
        <v>9</v>
      </c>
      <c r="E10" s="93" t="n">
        <v>1</v>
      </c>
    </row>
    <row r="11" customFormat="false" ht="16" hidden="false" customHeight="false" outlineLevel="0" collapsed="false">
      <c r="A11" s="2" t="s">
        <v>151</v>
      </c>
      <c r="B11" s="49" t="n">
        <v>10</v>
      </c>
      <c r="C11" s="271" t="n">
        <f aca="false">C2+1</f>
        <v>2</v>
      </c>
      <c r="D11" s="50" t="n">
        <v>1</v>
      </c>
      <c r="E11" s="50" t="n">
        <v>1</v>
      </c>
      <c r="F11" s="0" t="n">
        <v>0.6</v>
      </c>
      <c r="I11" s="0" t="n">
        <v>1.56</v>
      </c>
      <c r="L11" s="0" t="n">
        <v>1.61</v>
      </c>
      <c r="O11" s="0" t="n">
        <v>2.94</v>
      </c>
      <c r="P11" s="0" t="n">
        <v>0.584444444</v>
      </c>
      <c r="S11" s="0" t="n">
        <v>1.68</v>
      </c>
      <c r="V11" s="0" t="n">
        <v>1.97</v>
      </c>
      <c r="Y11" s="0" t="n">
        <v>3.74</v>
      </c>
      <c r="AB11" s="0" t="n">
        <v>4.61</v>
      </c>
      <c r="AE11" s="0" t="n">
        <v>8.67</v>
      </c>
      <c r="AH11" s="0" t="n">
        <v>7.19</v>
      </c>
      <c r="AK11" s="0" t="n">
        <v>8.54</v>
      </c>
      <c r="AN11" s="0" t="n">
        <v>12.87</v>
      </c>
    </row>
    <row r="12" customFormat="false" ht="16" hidden="false" customHeight="false" outlineLevel="0" collapsed="false">
      <c r="A12" s="2" t="s">
        <v>152</v>
      </c>
      <c r="B12" s="49" t="n">
        <v>11</v>
      </c>
      <c r="C12" s="272" t="n">
        <f aca="false">C3+1</f>
        <v>2</v>
      </c>
      <c r="D12" s="49" t="n">
        <v>2</v>
      </c>
      <c r="E12" s="49" t="n">
        <v>1</v>
      </c>
      <c r="L12" s="0" t="n">
        <v>0.04</v>
      </c>
    </row>
    <row r="13" customFormat="false" ht="16" hidden="false" customHeight="false" outlineLevel="0" collapsed="false">
      <c r="A13" s="2" t="s">
        <v>153</v>
      </c>
      <c r="B13" s="2" t="n">
        <v>12</v>
      </c>
      <c r="C13" s="272" t="n">
        <f aca="false">C4+1</f>
        <v>2</v>
      </c>
      <c r="D13" s="49" t="n">
        <v>3</v>
      </c>
      <c r="E13" s="49" t="n">
        <v>1</v>
      </c>
      <c r="F13" s="0" t="n">
        <v>0.1</v>
      </c>
      <c r="I13" s="0" t="n">
        <v>0.53</v>
      </c>
      <c r="L13" s="0" t="n">
        <v>0.51</v>
      </c>
      <c r="O13" s="0" t="n">
        <v>1.16</v>
      </c>
      <c r="P13" s="0" t="n">
        <v>0.305714286</v>
      </c>
      <c r="S13" s="0" t="n">
        <v>1.32</v>
      </c>
      <c r="V13" s="0" t="n">
        <v>1.42</v>
      </c>
      <c r="Y13" s="0" t="n">
        <v>2.33</v>
      </c>
      <c r="AB13" s="0" t="n">
        <v>2.75</v>
      </c>
      <c r="AE13" s="0" t="n">
        <v>3.63</v>
      </c>
      <c r="AH13" s="0" t="n">
        <v>4.52</v>
      </c>
    </row>
    <row r="14" customFormat="false" ht="16" hidden="false" customHeight="false" outlineLevel="0" collapsed="false">
      <c r="A14" s="275" t="s">
        <v>155</v>
      </c>
      <c r="B14" s="49" t="n">
        <v>13</v>
      </c>
      <c r="C14" s="272" t="n">
        <f aca="false">C5+1</f>
        <v>2</v>
      </c>
      <c r="D14" s="49" t="n">
        <v>4</v>
      </c>
      <c r="E14" s="49" t="n">
        <v>1</v>
      </c>
      <c r="F14" s="0" t="n">
        <v>0.38</v>
      </c>
      <c r="I14" s="0" t="n">
        <v>1.1</v>
      </c>
      <c r="L14" s="0" t="n">
        <v>1.37</v>
      </c>
    </row>
    <row r="15" customFormat="false" ht="16" hidden="false" customHeight="false" outlineLevel="0" collapsed="false">
      <c r="A15" s="2" t="s">
        <v>157</v>
      </c>
      <c r="B15" s="49" t="n">
        <v>14</v>
      </c>
      <c r="C15" s="272" t="n">
        <f aca="false">C6+1</f>
        <v>2</v>
      </c>
      <c r="D15" s="49" t="n">
        <v>5</v>
      </c>
      <c r="E15" s="49" t="n">
        <v>1</v>
      </c>
      <c r="F15" s="0" t="n">
        <v>0.31</v>
      </c>
      <c r="I15" s="0" t="n">
        <v>0.82</v>
      </c>
      <c r="L15" s="0" t="n">
        <v>0.96</v>
      </c>
      <c r="O15" s="0" t="n">
        <v>1.46</v>
      </c>
      <c r="P15" s="0" t="n">
        <v>0.44</v>
      </c>
      <c r="S15" s="0" t="n">
        <v>1.58</v>
      </c>
      <c r="V15" s="0" t="n">
        <v>1.61</v>
      </c>
      <c r="Y15" s="0" t="n">
        <v>3.36</v>
      </c>
      <c r="AB15" s="0" t="n">
        <v>3.6</v>
      </c>
      <c r="AE15" s="0" t="n">
        <v>5.01</v>
      </c>
      <c r="AH15" s="0" t="n">
        <v>5.08</v>
      </c>
    </row>
    <row r="16" customFormat="false" ht="16" hidden="false" customHeight="false" outlineLevel="0" collapsed="false">
      <c r="A16" s="2" t="s">
        <v>159</v>
      </c>
      <c r="B16" s="2" t="n">
        <v>15</v>
      </c>
      <c r="C16" s="272" t="n">
        <f aca="false">C7+1</f>
        <v>2</v>
      </c>
      <c r="D16" s="49" t="n">
        <v>6</v>
      </c>
      <c r="E16" s="49" t="n">
        <v>1</v>
      </c>
      <c r="F16" s="0" t="n">
        <v>0.77</v>
      </c>
      <c r="I16" s="0" t="n">
        <v>2.06</v>
      </c>
      <c r="L16" s="0" t="n">
        <v>0.01</v>
      </c>
      <c r="O16" s="0" t="n">
        <v>0.21</v>
      </c>
    </row>
    <row r="17" customFormat="false" ht="16" hidden="false" customHeight="false" outlineLevel="0" collapsed="false">
      <c r="A17" s="2" t="s">
        <v>160</v>
      </c>
      <c r="B17" s="49" t="n">
        <v>16</v>
      </c>
      <c r="C17" s="272" t="n">
        <f aca="false">C8+1</f>
        <v>2</v>
      </c>
      <c r="D17" s="49" t="n">
        <v>7</v>
      </c>
      <c r="E17" s="49" t="n">
        <v>1</v>
      </c>
      <c r="F17" s="0" t="n">
        <v>1.13</v>
      </c>
      <c r="I17" s="0" t="n">
        <v>0.02</v>
      </c>
    </row>
    <row r="18" customFormat="false" ht="16" hidden="false" customHeight="false" outlineLevel="0" collapsed="false">
      <c r="A18" s="2" t="s">
        <v>161</v>
      </c>
      <c r="B18" s="49" t="n">
        <v>17</v>
      </c>
      <c r="C18" s="272" t="n">
        <f aca="false">C9+1</f>
        <v>2</v>
      </c>
      <c r="D18" s="49" t="n">
        <v>8</v>
      </c>
      <c r="E18" s="49" t="n">
        <v>1</v>
      </c>
      <c r="F18" s="0" t="n">
        <v>0.52</v>
      </c>
      <c r="I18" s="0" t="n">
        <v>1.17</v>
      </c>
      <c r="L18" s="0" t="n">
        <v>1.94</v>
      </c>
      <c r="O18" s="0" t="n">
        <v>2.25</v>
      </c>
      <c r="P18" s="0" t="n">
        <v>0.5175</v>
      </c>
      <c r="S18" s="0" t="n">
        <v>1.72</v>
      </c>
      <c r="V18" s="0" t="n">
        <v>2.2</v>
      </c>
      <c r="Y18" s="0" t="n">
        <v>2.84</v>
      </c>
      <c r="AB18" s="0" t="n">
        <v>3.67</v>
      </c>
      <c r="AE18" s="0" t="n">
        <v>4</v>
      </c>
      <c r="AH18" s="0" t="n">
        <v>5.64</v>
      </c>
      <c r="AK18" s="0" t="n">
        <v>7.25</v>
      </c>
    </row>
    <row r="19" customFormat="false" ht="17" hidden="false" customHeight="false" outlineLevel="0" collapsed="false">
      <c r="A19" s="2" t="s">
        <v>162</v>
      </c>
      <c r="B19" s="2" t="n">
        <v>18</v>
      </c>
      <c r="C19" s="274" t="n">
        <f aca="false">C10+1</f>
        <v>2</v>
      </c>
      <c r="D19" s="93" t="n">
        <v>9</v>
      </c>
      <c r="E19" s="93" t="n">
        <v>1</v>
      </c>
      <c r="I19" s="0" t="n">
        <v>0.01</v>
      </c>
    </row>
    <row r="20" customFormat="false" ht="16" hidden="false" customHeight="false" outlineLevel="0" collapsed="false">
      <c r="A20" s="2" t="s">
        <v>164</v>
      </c>
      <c r="B20" s="49" t="n">
        <v>19</v>
      </c>
      <c r="C20" s="271" t="n">
        <f aca="false">C11+1</f>
        <v>3</v>
      </c>
      <c r="D20" s="50" t="n">
        <v>1</v>
      </c>
      <c r="E20" s="50" t="n">
        <v>1</v>
      </c>
      <c r="F20" s="0" t="n">
        <v>0.54</v>
      </c>
      <c r="I20" s="0" t="n">
        <v>1.3</v>
      </c>
      <c r="L20" s="0" t="n">
        <v>1.41</v>
      </c>
      <c r="O20" s="0" t="n">
        <v>2.83</v>
      </c>
      <c r="P20" s="0" t="n">
        <v>0.516</v>
      </c>
      <c r="S20" s="0" t="n">
        <v>2.16</v>
      </c>
      <c r="V20" s="0" t="n">
        <v>2.28</v>
      </c>
      <c r="Y20" s="0" t="n">
        <v>3.8</v>
      </c>
      <c r="AB20" s="0" t="n">
        <v>4.84</v>
      </c>
      <c r="AE20" s="0" t="n">
        <v>5.52</v>
      </c>
      <c r="AH20" s="0" t="n">
        <v>7.52</v>
      </c>
      <c r="AK20" s="0" t="n">
        <v>9.63</v>
      </c>
      <c r="AN20" s="0" t="n">
        <v>13.11</v>
      </c>
    </row>
    <row r="21" customFormat="false" ht="16" hidden="false" customHeight="false" outlineLevel="0" collapsed="false">
      <c r="A21" s="2" t="s">
        <v>165</v>
      </c>
      <c r="B21" s="49" t="n">
        <v>20</v>
      </c>
      <c r="C21" s="272" t="n">
        <f aca="false">C12+1</f>
        <v>3</v>
      </c>
      <c r="D21" s="49" t="n">
        <v>2</v>
      </c>
      <c r="E21" s="49" t="n">
        <v>1</v>
      </c>
      <c r="F21" s="0" t="n">
        <v>0.35</v>
      </c>
      <c r="I21" s="0" t="n">
        <v>1.03</v>
      </c>
      <c r="L21" s="0" t="n">
        <v>1.21</v>
      </c>
      <c r="O21" s="0" t="n">
        <v>2.19</v>
      </c>
      <c r="P21" s="0" t="n">
        <v>0.49</v>
      </c>
      <c r="S21" s="0" t="n">
        <v>2.13</v>
      </c>
      <c r="V21" s="0" t="n">
        <v>2.76</v>
      </c>
      <c r="Y21" s="0" t="n">
        <v>3.7</v>
      </c>
      <c r="AB21" s="0" t="n">
        <v>3.73</v>
      </c>
      <c r="AE21" s="0" t="n">
        <v>5.63</v>
      </c>
    </row>
    <row r="22" customFormat="false" ht="16" hidden="false" customHeight="false" outlineLevel="0" collapsed="false">
      <c r="A22" s="2" t="s">
        <v>166</v>
      </c>
      <c r="B22" s="2" t="n">
        <v>21</v>
      </c>
      <c r="C22" s="272" t="n">
        <f aca="false">C13+1</f>
        <v>3</v>
      </c>
      <c r="D22" s="49" t="n">
        <v>3</v>
      </c>
      <c r="E22" s="49" t="n">
        <v>1</v>
      </c>
      <c r="F22" s="0" t="n">
        <v>0.52</v>
      </c>
      <c r="I22" s="0" t="n">
        <v>1.69</v>
      </c>
      <c r="L22" s="0" t="n">
        <v>1.65</v>
      </c>
      <c r="O22" s="0" t="n">
        <v>3.28</v>
      </c>
      <c r="P22" s="0" t="n">
        <v>0.427142857</v>
      </c>
      <c r="S22" s="0" t="n">
        <v>2.82</v>
      </c>
      <c r="V22" s="0" t="n">
        <v>3.65</v>
      </c>
      <c r="Y22" s="0" t="n">
        <v>5.11</v>
      </c>
      <c r="AB22" s="0" t="n">
        <v>6.67</v>
      </c>
      <c r="AE22" s="0" t="n">
        <v>7.93</v>
      </c>
      <c r="AH22" s="0" t="n">
        <v>10.06</v>
      </c>
      <c r="AK22" s="0" t="n">
        <v>13.24</v>
      </c>
      <c r="AN22" s="0" t="n">
        <v>17.21</v>
      </c>
    </row>
    <row r="23" customFormat="false" ht="16" hidden="false" customHeight="false" outlineLevel="0" collapsed="false">
      <c r="A23" s="2" t="s">
        <v>168</v>
      </c>
      <c r="B23" s="49" t="n">
        <v>22</v>
      </c>
      <c r="C23" s="272" t="n">
        <f aca="false">C14+1</f>
        <v>3</v>
      </c>
      <c r="D23" s="49" t="n">
        <v>4</v>
      </c>
      <c r="E23" s="49" t="n">
        <v>1</v>
      </c>
      <c r="F23" s="0" t="n">
        <v>0.61</v>
      </c>
      <c r="I23" s="0" t="n">
        <v>1.62</v>
      </c>
      <c r="L23" s="0" t="n">
        <v>1.77</v>
      </c>
      <c r="O23" s="0" t="n">
        <v>0.39</v>
      </c>
    </row>
    <row r="24" customFormat="false" ht="16" hidden="false" customHeight="false" outlineLevel="0" collapsed="false">
      <c r="A24" s="2" t="s">
        <v>170</v>
      </c>
      <c r="B24" s="49" t="n">
        <v>23</v>
      </c>
      <c r="C24" s="272" t="n">
        <f aca="false">C15+1</f>
        <v>3</v>
      </c>
      <c r="D24" s="49" t="n">
        <v>5</v>
      </c>
      <c r="E24" s="49" t="n">
        <v>1</v>
      </c>
      <c r="F24" s="0" t="n">
        <v>0.52</v>
      </c>
      <c r="I24" s="0" t="n">
        <v>1.46</v>
      </c>
      <c r="L24" s="0" t="n">
        <v>1.42</v>
      </c>
      <c r="O24" s="0" t="n">
        <v>2.7</v>
      </c>
      <c r="P24" s="0" t="n">
        <v>0.342857143</v>
      </c>
      <c r="S24" s="0" t="n">
        <v>1.55</v>
      </c>
      <c r="V24" s="0" t="n">
        <v>1.96</v>
      </c>
      <c r="Y24" s="0" t="n">
        <v>2.88</v>
      </c>
      <c r="AB24" s="0" t="n">
        <v>3.67</v>
      </c>
      <c r="AE24" s="0" t="n">
        <v>4.3</v>
      </c>
      <c r="AH24" s="0" t="n">
        <v>6.55</v>
      </c>
      <c r="AK24" s="0" t="n">
        <v>7.57</v>
      </c>
      <c r="AN24" s="0" t="n">
        <v>10.76</v>
      </c>
    </row>
    <row r="25" customFormat="false" ht="16" hidden="false" customHeight="false" outlineLevel="0" collapsed="false">
      <c r="A25" s="2" t="s">
        <v>172</v>
      </c>
      <c r="B25" s="2" t="n">
        <v>24</v>
      </c>
      <c r="C25" s="272" t="n">
        <f aca="false">C16+1</f>
        <v>3</v>
      </c>
      <c r="D25" s="49" t="n">
        <v>6</v>
      </c>
      <c r="E25" s="49" t="n">
        <v>1</v>
      </c>
      <c r="F25" s="0" t="n">
        <v>0.86</v>
      </c>
      <c r="I25" s="0" t="n">
        <v>2.13</v>
      </c>
      <c r="L25" s="0" t="n">
        <v>1.91</v>
      </c>
      <c r="O25" s="0" t="n">
        <v>4.02</v>
      </c>
      <c r="P25" s="0" t="n">
        <v>0.621666667</v>
      </c>
      <c r="S25" s="0" t="n">
        <v>2.1</v>
      </c>
      <c r="V25" s="0" t="n">
        <v>2.54</v>
      </c>
      <c r="Y25" s="0" t="n">
        <v>4.03</v>
      </c>
      <c r="AB25" s="0" t="n">
        <v>5.1</v>
      </c>
      <c r="AE25" s="0" t="n">
        <v>6.15</v>
      </c>
      <c r="AH25" s="0" t="n">
        <v>7.53</v>
      </c>
      <c r="AK25" s="0" t="n">
        <v>9.4</v>
      </c>
    </row>
    <row r="26" customFormat="false" ht="16" hidden="false" customHeight="false" outlineLevel="0" collapsed="false">
      <c r="A26" s="2" t="s">
        <v>173</v>
      </c>
      <c r="B26" s="49" t="n">
        <v>25</v>
      </c>
      <c r="C26" s="272" t="n">
        <f aca="false">C17+1</f>
        <v>3</v>
      </c>
      <c r="D26" s="49" t="n">
        <v>7</v>
      </c>
      <c r="E26" s="49" t="n">
        <v>1</v>
      </c>
      <c r="F26" s="0" t="n">
        <v>1.17</v>
      </c>
      <c r="I26" s="0" t="n">
        <v>2.66</v>
      </c>
      <c r="L26" s="0" t="n">
        <v>3.03</v>
      </c>
      <c r="O26" s="0" t="n">
        <v>5.43</v>
      </c>
      <c r="P26" s="0" t="n">
        <v>0.725714286</v>
      </c>
      <c r="S26" s="0" t="n">
        <v>2.74</v>
      </c>
      <c r="V26" s="0" t="n">
        <v>3.6</v>
      </c>
      <c r="Y26" s="0" t="n">
        <v>5.14</v>
      </c>
      <c r="AB26" s="0" t="n">
        <v>6.76</v>
      </c>
      <c r="AE26" s="0" t="n">
        <v>8.25</v>
      </c>
      <c r="AH26" s="0" t="n">
        <v>9.67</v>
      </c>
      <c r="AK26" s="0" t="n">
        <v>12.93</v>
      </c>
    </row>
    <row r="27" customFormat="false" ht="16" hidden="false" customHeight="false" outlineLevel="0" collapsed="false">
      <c r="A27" s="2" t="s">
        <v>174</v>
      </c>
      <c r="B27" s="49" t="n">
        <v>26</v>
      </c>
      <c r="C27" s="272" t="n">
        <f aca="false">C18+1</f>
        <v>3</v>
      </c>
      <c r="D27" s="49" t="n">
        <v>8</v>
      </c>
      <c r="E27" s="49" t="n">
        <v>1</v>
      </c>
      <c r="F27" s="0" t="n">
        <v>0.77</v>
      </c>
      <c r="I27" s="0" t="n">
        <v>1.56</v>
      </c>
      <c r="L27" s="0" t="n">
        <v>1.35</v>
      </c>
      <c r="O27" s="0" t="n">
        <v>2.78</v>
      </c>
      <c r="P27" s="0" t="n">
        <v>0.6175</v>
      </c>
      <c r="S27" s="0" t="n">
        <v>2.29</v>
      </c>
      <c r="V27" s="0" t="n">
        <v>2.73</v>
      </c>
      <c r="Y27" s="0" t="n">
        <v>3.77</v>
      </c>
      <c r="AB27" s="0" t="n">
        <v>4.33</v>
      </c>
      <c r="AE27" s="0" t="n">
        <v>5.05</v>
      </c>
      <c r="AH27" s="0" t="n">
        <v>5.79</v>
      </c>
      <c r="AK27" s="0" t="n">
        <v>7.9</v>
      </c>
    </row>
    <row r="28" customFormat="false" ht="17" hidden="false" customHeight="false" outlineLevel="0" collapsed="false">
      <c r="A28" s="2" t="s">
        <v>175</v>
      </c>
      <c r="B28" s="2" t="n">
        <v>27</v>
      </c>
      <c r="C28" s="274" t="n">
        <f aca="false">C19+1</f>
        <v>3</v>
      </c>
      <c r="D28" s="93" t="n">
        <v>9</v>
      </c>
      <c r="E28" s="93" t="n">
        <v>1</v>
      </c>
      <c r="F28" s="0" t="n">
        <v>0.92</v>
      </c>
      <c r="I28" s="0" t="n">
        <v>2.44</v>
      </c>
      <c r="L28" s="0" t="n">
        <v>1.91</v>
      </c>
      <c r="O28" s="0" t="n">
        <v>0.3</v>
      </c>
      <c r="V28" s="0" t="n">
        <v>0.08</v>
      </c>
      <c r="Y28" s="0" t="n">
        <v>0.41</v>
      </c>
      <c r="AB28" s="0" t="n">
        <v>0.38</v>
      </c>
      <c r="AH28" s="0" t="n">
        <v>0.54</v>
      </c>
    </row>
    <row r="29" customFormat="false" ht="16" hidden="false" customHeight="false" outlineLevel="0" collapsed="false">
      <c r="A29" s="2" t="s">
        <v>176</v>
      </c>
      <c r="B29" s="49" t="n">
        <v>28</v>
      </c>
      <c r="C29" s="271" t="n">
        <f aca="false">C20+1</f>
        <v>4</v>
      </c>
      <c r="D29" s="50" t="n">
        <v>1</v>
      </c>
      <c r="E29" s="50" t="n">
        <v>1</v>
      </c>
      <c r="F29" s="0" t="n">
        <v>0.22</v>
      </c>
      <c r="I29" s="0" t="n">
        <v>0.73</v>
      </c>
      <c r="L29" s="0" t="n">
        <v>0.91</v>
      </c>
      <c r="O29" s="0" t="n">
        <v>1.33</v>
      </c>
      <c r="P29" s="0" t="n">
        <v>0.468</v>
      </c>
      <c r="S29" s="0" t="n">
        <v>1.85</v>
      </c>
      <c r="V29" s="0" t="n">
        <v>2.63</v>
      </c>
      <c r="Y29" s="0" t="n">
        <v>3.41</v>
      </c>
      <c r="AB29" s="0" t="n">
        <v>4.05</v>
      </c>
      <c r="AE29" s="0" t="n">
        <v>5.2</v>
      </c>
      <c r="AH29" s="0" t="n">
        <v>6.26</v>
      </c>
      <c r="AK29" s="0" t="n">
        <v>8.75</v>
      </c>
    </row>
    <row r="30" customFormat="false" ht="16" hidden="false" customHeight="false" outlineLevel="0" collapsed="false">
      <c r="A30" s="2" t="s">
        <v>177</v>
      </c>
      <c r="B30" s="49" t="n">
        <v>29</v>
      </c>
      <c r="C30" s="272" t="n">
        <f aca="false">C21+1</f>
        <v>4</v>
      </c>
      <c r="D30" s="49" t="n">
        <v>2</v>
      </c>
      <c r="E30" s="49" t="n">
        <v>1</v>
      </c>
      <c r="I30" s="0" t="n">
        <v>0.01</v>
      </c>
    </row>
    <row r="31" customFormat="false" ht="16" hidden="false" customHeight="false" outlineLevel="0" collapsed="false">
      <c r="A31" s="2" t="s">
        <v>178</v>
      </c>
      <c r="B31" s="2" t="n">
        <v>30</v>
      </c>
      <c r="C31" s="272" t="n">
        <f aca="false">C22+1</f>
        <v>4</v>
      </c>
      <c r="D31" s="49" t="n">
        <v>3</v>
      </c>
      <c r="E31" s="49" t="n">
        <v>1</v>
      </c>
      <c r="F31" s="0" t="n">
        <v>0.18</v>
      </c>
      <c r="I31" s="0" t="n">
        <v>0.98</v>
      </c>
      <c r="L31" s="0" t="n">
        <v>0.84</v>
      </c>
      <c r="O31" s="0" t="n">
        <v>1.54</v>
      </c>
      <c r="P31" s="0" t="n">
        <v>0.38</v>
      </c>
      <c r="S31" s="0" t="n">
        <v>1.06</v>
      </c>
      <c r="V31" s="0" t="n">
        <v>1.37</v>
      </c>
      <c r="Y31" s="0" t="n">
        <v>1.91</v>
      </c>
      <c r="AB31" s="0" t="n">
        <v>2.18</v>
      </c>
      <c r="AE31" s="0" t="n">
        <v>2.87</v>
      </c>
      <c r="AH31" s="0" t="n">
        <v>3.29</v>
      </c>
    </row>
    <row r="32" customFormat="false" ht="16" hidden="false" customHeight="false" outlineLevel="0" collapsed="false">
      <c r="A32" s="2" t="s">
        <v>179</v>
      </c>
      <c r="B32" s="49" t="n">
        <v>31</v>
      </c>
      <c r="C32" s="272" t="n">
        <f aca="false">C23+1</f>
        <v>4</v>
      </c>
      <c r="D32" s="49" t="n">
        <v>4</v>
      </c>
      <c r="E32" s="49" t="n">
        <v>1</v>
      </c>
      <c r="F32" s="0" t="n">
        <v>0.59</v>
      </c>
      <c r="I32" s="0" t="n">
        <v>1.66</v>
      </c>
    </row>
    <row r="33" customFormat="false" ht="16" hidden="false" customHeight="false" outlineLevel="0" collapsed="false">
      <c r="A33" s="2" t="s">
        <v>180</v>
      </c>
      <c r="B33" s="49" t="n">
        <v>32</v>
      </c>
      <c r="C33" s="272" t="n">
        <f aca="false">C24+1</f>
        <v>4</v>
      </c>
      <c r="D33" s="49" t="n">
        <v>5</v>
      </c>
      <c r="E33" s="49" t="n">
        <v>1</v>
      </c>
      <c r="F33" s="0" t="n">
        <v>0.71</v>
      </c>
      <c r="I33" s="0" t="n">
        <v>2.19</v>
      </c>
      <c r="L33" s="0" t="n">
        <v>2.33</v>
      </c>
      <c r="AK33" s="0" t="n">
        <v>0.91</v>
      </c>
      <c r="AN33" s="0" t="n">
        <v>1.53</v>
      </c>
    </row>
    <row r="34" customFormat="false" ht="16" hidden="false" customHeight="false" outlineLevel="0" collapsed="false">
      <c r="A34" s="273" t="s">
        <v>181</v>
      </c>
      <c r="B34" s="2" t="n">
        <v>33</v>
      </c>
      <c r="C34" s="272" t="n">
        <f aca="false">C25+1</f>
        <v>4</v>
      </c>
      <c r="D34" s="49" t="n">
        <v>6</v>
      </c>
      <c r="E34" s="49" t="n">
        <v>1</v>
      </c>
      <c r="F34" s="0" t="n">
        <v>1.24</v>
      </c>
      <c r="I34" s="0" t="n">
        <v>2.9</v>
      </c>
      <c r="L34" s="0" t="n">
        <v>3.09</v>
      </c>
      <c r="O34" s="0" t="n">
        <v>0.13</v>
      </c>
      <c r="AK34" s="0" t="n">
        <v>0.32</v>
      </c>
      <c r="AN34" s="0" t="n">
        <v>0.5</v>
      </c>
    </row>
    <row r="35" customFormat="false" ht="16" hidden="false" customHeight="false" outlineLevel="0" collapsed="false">
      <c r="A35" s="2" t="s">
        <v>183</v>
      </c>
      <c r="B35" s="49" t="n">
        <v>34</v>
      </c>
      <c r="C35" s="272" t="n">
        <f aca="false">C26+1</f>
        <v>4</v>
      </c>
      <c r="D35" s="49" t="n">
        <v>7</v>
      </c>
      <c r="E35" s="49" t="n">
        <v>1</v>
      </c>
    </row>
    <row r="36" customFormat="false" ht="16" hidden="false" customHeight="false" outlineLevel="0" collapsed="false">
      <c r="A36" s="2" t="s">
        <v>184</v>
      </c>
      <c r="B36" s="49" t="n">
        <v>35</v>
      </c>
      <c r="C36" s="272" t="n">
        <f aca="false">C27+1</f>
        <v>4</v>
      </c>
      <c r="D36" s="49" t="n">
        <v>8</v>
      </c>
      <c r="E36" s="49" t="n">
        <v>1</v>
      </c>
      <c r="F36" s="0" t="n">
        <v>0.12</v>
      </c>
      <c r="I36" s="0" t="n">
        <v>0.61</v>
      </c>
      <c r="L36" s="0" t="n">
        <v>0.48</v>
      </c>
      <c r="O36" s="0" t="n">
        <v>1.28</v>
      </c>
      <c r="P36" s="0" t="n">
        <v>0.373333333</v>
      </c>
      <c r="S36" s="0" t="n">
        <v>0.98</v>
      </c>
      <c r="V36" s="0" t="n">
        <v>1.39</v>
      </c>
      <c r="Y36" s="0" t="n">
        <v>1.93</v>
      </c>
      <c r="AB36" s="0" t="n">
        <v>2.47</v>
      </c>
      <c r="AE36" s="0" t="n">
        <v>3.03</v>
      </c>
      <c r="AH36" s="0" t="n">
        <v>3.78</v>
      </c>
      <c r="AK36" s="0" t="n">
        <v>4.62</v>
      </c>
    </row>
    <row r="37" customFormat="false" ht="17" hidden="false" customHeight="false" outlineLevel="0" collapsed="false">
      <c r="A37" s="2" t="s">
        <v>146</v>
      </c>
      <c r="B37" s="2" t="n">
        <v>36</v>
      </c>
      <c r="C37" s="274" t="n">
        <f aca="false">C28+1</f>
        <v>4</v>
      </c>
      <c r="D37" s="93" t="n">
        <v>9</v>
      </c>
      <c r="E37" s="93" t="n">
        <v>1</v>
      </c>
      <c r="F37" s="0" t="n">
        <v>0.87</v>
      </c>
      <c r="I37" s="0" t="n">
        <v>0.01</v>
      </c>
    </row>
    <row r="38" customFormat="false" ht="16" hidden="false" customHeight="false" outlineLevel="0" collapsed="false">
      <c r="A38" s="2" t="s">
        <v>224</v>
      </c>
      <c r="B38" s="49" t="n">
        <v>73</v>
      </c>
      <c r="C38" s="271" t="n">
        <f aca="false">C29+1</f>
        <v>5</v>
      </c>
      <c r="D38" s="50" t="n">
        <v>1</v>
      </c>
      <c r="E38" s="50" t="n">
        <v>2</v>
      </c>
      <c r="F38" s="0" t="n">
        <v>0.19</v>
      </c>
      <c r="I38" s="0" t="n">
        <v>0.72</v>
      </c>
      <c r="L38" s="0" t="n">
        <v>0.84</v>
      </c>
      <c r="O38" s="0" t="n">
        <v>1.06</v>
      </c>
      <c r="P38" s="0" t="n">
        <v>0.296666667</v>
      </c>
      <c r="S38" s="0" t="n">
        <v>1.53</v>
      </c>
      <c r="V38" s="0" t="n">
        <v>2.14</v>
      </c>
      <c r="Y38" s="0" t="n">
        <v>3.19</v>
      </c>
      <c r="AB38" s="0" t="n">
        <v>3.75</v>
      </c>
      <c r="AE38" s="0" t="n">
        <v>4.56</v>
      </c>
      <c r="AH38" s="0" t="n">
        <v>4.93</v>
      </c>
      <c r="AK38" s="0" t="n">
        <v>6.21</v>
      </c>
    </row>
    <row r="39" customFormat="false" ht="16" hidden="false" customHeight="false" outlineLevel="0" collapsed="false">
      <c r="A39" s="2" t="s">
        <v>225</v>
      </c>
      <c r="B39" s="49" t="n">
        <v>74</v>
      </c>
      <c r="C39" s="272" t="n">
        <f aca="false">C30+1</f>
        <v>5</v>
      </c>
      <c r="D39" s="49" t="n">
        <v>2</v>
      </c>
      <c r="E39" s="49" t="n">
        <v>2</v>
      </c>
      <c r="F39" s="0" t="n">
        <v>0.84</v>
      </c>
      <c r="I39" s="0" t="n">
        <v>1.82</v>
      </c>
      <c r="L39" s="0" t="n">
        <v>1.91</v>
      </c>
      <c r="O39" s="0" t="n">
        <v>3.36</v>
      </c>
      <c r="P39" s="0" t="n">
        <v>0.521666667</v>
      </c>
      <c r="S39" s="0" t="n">
        <v>2.62</v>
      </c>
      <c r="V39" s="0" t="n">
        <v>3.41</v>
      </c>
      <c r="Y39" s="0" t="n">
        <v>5.18</v>
      </c>
      <c r="AB39" s="0" t="n">
        <v>6.15</v>
      </c>
      <c r="AE39" s="0" t="n">
        <v>10.96</v>
      </c>
    </row>
    <row r="40" customFormat="false" ht="16" hidden="false" customHeight="false" outlineLevel="0" collapsed="false">
      <c r="A40" s="2" t="s">
        <v>226</v>
      </c>
      <c r="B40" s="2" t="n">
        <v>75</v>
      </c>
      <c r="C40" s="272" t="n">
        <f aca="false">C31+1</f>
        <v>5</v>
      </c>
      <c r="D40" s="49" t="n">
        <v>3</v>
      </c>
      <c r="E40" s="49" t="n">
        <v>2</v>
      </c>
      <c r="F40" s="0" t="n">
        <v>0.15</v>
      </c>
      <c r="I40" s="0" t="n">
        <v>0.52</v>
      </c>
      <c r="L40" s="0" t="n">
        <v>0.47</v>
      </c>
      <c r="O40" s="0" t="n">
        <v>1.1</v>
      </c>
      <c r="P40" s="0" t="n">
        <v>0.26</v>
      </c>
      <c r="S40" s="0" t="n">
        <v>1.13</v>
      </c>
      <c r="V40" s="0" t="n">
        <v>1.17</v>
      </c>
    </row>
    <row r="41" customFormat="false" ht="16" hidden="false" customHeight="false" outlineLevel="0" collapsed="false">
      <c r="A41" s="2" t="s">
        <v>227</v>
      </c>
      <c r="B41" s="49" t="n">
        <v>76</v>
      </c>
      <c r="C41" s="272" t="n">
        <f aca="false">C32+1</f>
        <v>5</v>
      </c>
      <c r="D41" s="49" t="n">
        <v>4</v>
      </c>
      <c r="E41" s="49" t="n">
        <v>2</v>
      </c>
    </row>
    <row r="42" customFormat="false" ht="16" hidden="false" customHeight="false" outlineLevel="0" collapsed="false">
      <c r="A42" s="2" t="s">
        <v>228</v>
      </c>
      <c r="B42" s="49" t="n">
        <v>77</v>
      </c>
      <c r="C42" s="272" t="n">
        <f aca="false">C33+1</f>
        <v>5</v>
      </c>
      <c r="D42" s="49" t="n">
        <v>5</v>
      </c>
      <c r="E42" s="49" t="n">
        <v>2</v>
      </c>
      <c r="F42" s="0" t="n">
        <v>0.6</v>
      </c>
      <c r="I42" s="0" t="n">
        <v>1.51</v>
      </c>
      <c r="L42" s="0" t="n">
        <v>1.38</v>
      </c>
      <c r="O42" s="0" t="n">
        <v>2.55</v>
      </c>
      <c r="P42" s="0" t="n">
        <v>0.395</v>
      </c>
      <c r="S42" s="0" t="n">
        <v>2.26</v>
      </c>
      <c r="V42" s="0" t="n">
        <v>2.83</v>
      </c>
      <c r="Y42" s="0" t="n">
        <v>3.33</v>
      </c>
      <c r="AB42" s="0" t="n">
        <v>4.6</v>
      </c>
      <c r="AE42" s="0" t="n">
        <v>7.27</v>
      </c>
      <c r="AH42" s="0" t="n">
        <v>7.88</v>
      </c>
    </row>
    <row r="43" customFormat="false" ht="16" hidden="false" customHeight="false" outlineLevel="0" collapsed="false">
      <c r="A43" s="2" t="s">
        <v>229</v>
      </c>
      <c r="B43" s="2" t="n">
        <v>78</v>
      </c>
      <c r="C43" s="272" t="n">
        <f aca="false">C34+1</f>
        <v>5</v>
      </c>
      <c r="D43" s="49" t="n">
        <v>6</v>
      </c>
      <c r="E43" s="49" t="n">
        <v>2</v>
      </c>
      <c r="F43" s="0" t="n">
        <v>0.98</v>
      </c>
      <c r="I43" s="0" t="n">
        <v>2.04</v>
      </c>
      <c r="L43" s="0" t="n">
        <v>1.79</v>
      </c>
      <c r="O43" s="0" t="n">
        <v>3.95</v>
      </c>
      <c r="P43" s="0" t="n">
        <v>0.561538462</v>
      </c>
      <c r="S43" s="0" t="n">
        <v>2.49</v>
      </c>
      <c r="V43" s="0" t="n">
        <v>3.08</v>
      </c>
      <c r="Y43" s="0" t="n">
        <v>3.94</v>
      </c>
      <c r="AB43" s="0" t="n">
        <v>4.79</v>
      </c>
      <c r="AE43" s="0" t="n">
        <v>6.71</v>
      </c>
      <c r="AH43" s="0" t="n">
        <v>8.16</v>
      </c>
      <c r="AK43" s="0" t="n">
        <v>8.55</v>
      </c>
      <c r="AN43" s="0" t="n">
        <v>13.13</v>
      </c>
    </row>
    <row r="44" customFormat="false" ht="16" hidden="false" customHeight="false" outlineLevel="0" collapsed="false">
      <c r="A44" s="2" t="s">
        <v>230</v>
      </c>
      <c r="B44" s="49" t="n">
        <v>79</v>
      </c>
      <c r="C44" s="272" t="n">
        <f aca="false">C35+1</f>
        <v>5</v>
      </c>
      <c r="D44" s="49" t="n">
        <v>7</v>
      </c>
      <c r="E44" s="49" t="n">
        <v>2</v>
      </c>
      <c r="F44" s="0" t="n">
        <v>0.49</v>
      </c>
      <c r="I44" s="0" t="n">
        <v>2.74</v>
      </c>
      <c r="L44" s="0" t="n">
        <v>2.12</v>
      </c>
      <c r="S44" s="0" t="n">
        <v>0.06</v>
      </c>
      <c r="Y44" s="0" t="n">
        <v>0.12</v>
      </c>
      <c r="AB44" s="0" t="n">
        <v>0.05</v>
      </c>
    </row>
    <row r="45" customFormat="false" ht="16" hidden="false" customHeight="false" outlineLevel="0" collapsed="false">
      <c r="A45" s="2" t="s">
        <v>231</v>
      </c>
      <c r="B45" s="49" t="n">
        <v>80</v>
      </c>
      <c r="C45" s="272" t="n">
        <f aca="false">C36+1</f>
        <v>5</v>
      </c>
      <c r="D45" s="49" t="n">
        <v>8</v>
      </c>
      <c r="E45" s="49" t="n">
        <v>2</v>
      </c>
      <c r="F45" s="0" t="n">
        <v>0.62</v>
      </c>
      <c r="I45" s="0" t="n">
        <v>1.52</v>
      </c>
      <c r="L45" s="0" t="n">
        <v>1.34</v>
      </c>
      <c r="O45" s="0" t="n">
        <v>3.04</v>
      </c>
      <c r="P45" s="0" t="n">
        <v>0.6875</v>
      </c>
      <c r="S45" s="0" t="n">
        <v>2.84</v>
      </c>
      <c r="V45" s="0" t="n">
        <v>3.78</v>
      </c>
      <c r="Y45" s="0" t="n">
        <v>5.07</v>
      </c>
      <c r="AB45" s="0" t="n">
        <v>6.47</v>
      </c>
      <c r="AE45" s="0" t="n">
        <v>8.5</v>
      </c>
      <c r="AH45" s="0" t="n">
        <v>10.14</v>
      </c>
      <c r="AN45" s="0" t="n">
        <v>0.16</v>
      </c>
    </row>
    <row r="46" customFormat="false" ht="17" hidden="false" customHeight="false" outlineLevel="0" collapsed="false">
      <c r="A46" s="2" t="s">
        <v>232</v>
      </c>
      <c r="B46" s="2" t="n">
        <v>81</v>
      </c>
      <c r="C46" s="274" t="n">
        <f aca="false">C37+1</f>
        <v>5</v>
      </c>
      <c r="D46" s="93" t="n">
        <v>9</v>
      </c>
      <c r="E46" s="93" t="n">
        <v>2</v>
      </c>
      <c r="F46" s="0" t="n">
        <v>0.47</v>
      </c>
      <c r="I46" s="0" t="n">
        <v>1.33</v>
      </c>
      <c r="L46" s="0" t="n">
        <v>1.03</v>
      </c>
      <c r="O46" s="0" t="n">
        <v>2.45</v>
      </c>
      <c r="P46" s="0" t="n">
        <v>0.555</v>
      </c>
      <c r="S46" s="0" t="n">
        <v>2.16</v>
      </c>
      <c r="V46" s="0" t="n">
        <v>2.7</v>
      </c>
      <c r="Y46" s="0" t="n">
        <v>3.66</v>
      </c>
      <c r="AB46" s="0" t="n">
        <v>4.65</v>
      </c>
      <c r="AE46" s="0" t="n">
        <v>5.84</v>
      </c>
      <c r="AH46" s="0" t="n">
        <v>6.65</v>
      </c>
      <c r="AK46" s="0" t="n">
        <v>9.03</v>
      </c>
    </row>
    <row r="47" customFormat="false" ht="16" hidden="false" customHeight="false" outlineLevel="0" collapsed="false">
      <c r="A47" s="2" t="s">
        <v>233</v>
      </c>
      <c r="B47" s="49" t="n">
        <v>82</v>
      </c>
      <c r="C47" s="271" t="n">
        <f aca="false">C38+1</f>
        <v>6</v>
      </c>
      <c r="D47" s="50" t="n">
        <v>1</v>
      </c>
      <c r="E47" s="50" t="n">
        <v>2</v>
      </c>
      <c r="F47" s="0" t="n">
        <v>0.45</v>
      </c>
      <c r="I47" s="0" t="n">
        <v>1.82</v>
      </c>
      <c r="L47" s="0" t="n">
        <v>0.01</v>
      </c>
      <c r="O47" s="0" t="n">
        <v>0.1</v>
      </c>
    </row>
    <row r="48" customFormat="false" ht="16" hidden="false" customHeight="false" outlineLevel="0" collapsed="false">
      <c r="A48" s="2" t="s">
        <v>234</v>
      </c>
      <c r="B48" s="49" t="n">
        <v>83</v>
      </c>
      <c r="C48" s="272" t="n">
        <f aca="false">C39+1</f>
        <v>6</v>
      </c>
      <c r="D48" s="49" t="n">
        <v>2</v>
      </c>
      <c r="E48" s="49" t="n">
        <v>2</v>
      </c>
      <c r="F48" s="0" t="n">
        <v>0.79</v>
      </c>
      <c r="I48" s="0" t="n">
        <v>1.76</v>
      </c>
      <c r="L48" s="0" t="n">
        <v>2.01</v>
      </c>
      <c r="O48" s="0" t="n">
        <v>3.41</v>
      </c>
      <c r="P48" s="0" t="n">
        <v>0.489230769</v>
      </c>
      <c r="S48" s="0" t="n">
        <v>2.09</v>
      </c>
      <c r="V48" s="0" t="n">
        <v>2.3</v>
      </c>
      <c r="Y48" s="0" t="n">
        <v>3.53</v>
      </c>
      <c r="AB48" s="0" t="n">
        <v>4.43</v>
      </c>
      <c r="AE48" s="0" t="n">
        <v>5.35</v>
      </c>
      <c r="AH48" s="0" t="n">
        <v>6.21</v>
      </c>
    </row>
    <row r="49" customFormat="false" ht="16" hidden="false" customHeight="false" outlineLevel="0" collapsed="false">
      <c r="A49" s="2" t="s">
        <v>235</v>
      </c>
      <c r="B49" s="2" t="n">
        <v>84</v>
      </c>
      <c r="C49" s="272" t="n">
        <f aca="false">C40+1</f>
        <v>6</v>
      </c>
      <c r="D49" s="49" t="n">
        <v>3</v>
      </c>
      <c r="E49" s="49" t="n">
        <v>2</v>
      </c>
      <c r="F49" s="0" t="n">
        <v>0.26</v>
      </c>
      <c r="I49" s="0" t="n">
        <v>0.85</v>
      </c>
      <c r="L49" s="0" t="n">
        <v>0.92</v>
      </c>
      <c r="O49" s="0" t="n">
        <v>1.5</v>
      </c>
      <c r="P49" s="0" t="n">
        <v>0.365714286</v>
      </c>
      <c r="S49" s="0" t="n">
        <v>1.31</v>
      </c>
      <c r="V49" s="0" t="n">
        <v>1.7</v>
      </c>
      <c r="Y49" s="0" t="n">
        <v>2.48</v>
      </c>
      <c r="AB49" s="0" t="n">
        <v>2.55</v>
      </c>
      <c r="AE49" s="0" t="n">
        <v>4.61</v>
      </c>
      <c r="AH49" s="0" t="n">
        <v>4.52</v>
      </c>
      <c r="AK49" s="0" t="n">
        <v>6.58</v>
      </c>
    </row>
    <row r="50" customFormat="false" ht="16" hidden="false" customHeight="false" outlineLevel="0" collapsed="false">
      <c r="A50" s="2" t="s">
        <v>236</v>
      </c>
      <c r="B50" s="49" t="n">
        <v>85</v>
      </c>
      <c r="C50" s="272" t="n">
        <f aca="false">C41+1</f>
        <v>6</v>
      </c>
      <c r="D50" s="49" t="n">
        <v>4</v>
      </c>
      <c r="E50" s="49" t="n">
        <v>2</v>
      </c>
      <c r="F50" s="0" t="n">
        <v>0.79</v>
      </c>
      <c r="I50" s="0" t="n">
        <v>1.93</v>
      </c>
      <c r="L50" s="0" t="n">
        <v>1.94</v>
      </c>
      <c r="O50" s="0" t="n">
        <v>4.17</v>
      </c>
      <c r="P50" s="0" t="n">
        <v>0.56</v>
      </c>
      <c r="S50" s="0" t="n">
        <v>1.81</v>
      </c>
      <c r="V50" s="0" t="n">
        <v>2.52</v>
      </c>
      <c r="Y50" s="0" t="n">
        <v>3.6</v>
      </c>
      <c r="AB50" s="0" t="n">
        <v>4.72</v>
      </c>
      <c r="AE50" s="0" t="n">
        <v>6.35</v>
      </c>
      <c r="AH50" s="0" t="n">
        <v>8.03</v>
      </c>
    </row>
    <row r="51" customFormat="false" ht="16" hidden="false" customHeight="false" outlineLevel="0" collapsed="false">
      <c r="A51" s="17" t="s">
        <v>237</v>
      </c>
      <c r="B51" s="17" t="n">
        <v>86</v>
      </c>
      <c r="C51" s="49" t="n">
        <f aca="false">C42+1</f>
        <v>6</v>
      </c>
      <c r="D51" s="49" t="n">
        <v>5</v>
      </c>
      <c r="E51" s="17" t="n">
        <v>2</v>
      </c>
      <c r="F51" s="0" t="n">
        <v>0.32</v>
      </c>
      <c r="I51" s="0" t="n">
        <v>1.57</v>
      </c>
      <c r="L51" s="0" t="n">
        <v>1.38</v>
      </c>
      <c r="O51" s="0" t="n">
        <v>2.85</v>
      </c>
      <c r="P51" s="0" t="n">
        <v>0.413846154</v>
      </c>
    </row>
    <row r="52" customFormat="false" ht="16" hidden="false" customHeight="false" outlineLevel="0" collapsed="false">
      <c r="A52" s="2" t="s">
        <v>238</v>
      </c>
      <c r="B52" s="2" t="n">
        <v>87</v>
      </c>
      <c r="C52" s="272" t="n">
        <f aca="false">C43+1</f>
        <v>6</v>
      </c>
      <c r="D52" s="49" t="n">
        <v>6</v>
      </c>
      <c r="E52" s="49" t="n">
        <v>2</v>
      </c>
    </row>
    <row r="53" customFormat="false" ht="16" hidden="false" customHeight="false" outlineLevel="0" collapsed="false">
      <c r="A53" s="2" t="s">
        <v>239</v>
      </c>
      <c r="B53" s="49" t="n">
        <v>88</v>
      </c>
      <c r="C53" s="272" t="n">
        <f aca="false">C44+1</f>
        <v>6</v>
      </c>
      <c r="D53" s="49" t="n">
        <v>7</v>
      </c>
      <c r="E53" s="49" t="n">
        <v>2</v>
      </c>
      <c r="F53" s="0" t="n">
        <v>0.27</v>
      </c>
      <c r="I53" s="0" t="n">
        <v>1.38</v>
      </c>
      <c r="L53" s="0" t="n">
        <v>1.49</v>
      </c>
    </row>
    <row r="54" customFormat="false" ht="16" hidden="false" customHeight="false" outlineLevel="0" collapsed="false">
      <c r="A54" s="2" t="s">
        <v>240</v>
      </c>
      <c r="B54" s="49" t="n">
        <v>89</v>
      </c>
      <c r="C54" s="272" t="n">
        <f aca="false">C45+1</f>
        <v>6</v>
      </c>
      <c r="D54" s="49" t="n">
        <v>8</v>
      </c>
      <c r="E54" s="49" t="n">
        <v>2</v>
      </c>
    </row>
    <row r="55" customFormat="false" ht="17" hidden="false" customHeight="false" outlineLevel="0" collapsed="false">
      <c r="A55" s="17" t="s">
        <v>241</v>
      </c>
      <c r="B55" s="17" t="n">
        <v>90</v>
      </c>
      <c r="C55" s="93" t="n">
        <f aca="false">C46+1</f>
        <v>6</v>
      </c>
      <c r="D55" s="93" t="n">
        <v>9</v>
      </c>
      <c r="E55" s="17" t="n">
        <v>2</v>
      </c>
      <c r="F55" s="0" t="n">
        <v>0.13</v>
      </c>
      <c r="I55" s="0" t="n">
        <v>0.64</v>
      </c>
      <c r="L55" s="0" t="n">
        <v>0.95</v>
      </c>
      <c r="O55" s="0" t="n">
        <v>1.51</v>
      </c>
      <c r="P55" s="0" t="n">
        <v>0.406666667</v>
      </c>
    </row>
    <row r="56" customFormat="false" ht="16" hidden="false" customHeight="false" outlineLevel="0" collapsed="false">
      <c r="A56" s="2" t="s">
        <v>242</v>
      </c>
      <c r="B56" s="49" t="n">
        <v>91</v>
      </c>
      <c r="C56" s="271" t="n">
        <f aca="false">C47+1</f>
        <v>7</v>
      </c>
      <c r="D56" s="50" t="n">
        <v>1</v>
      </c>
      <c r="E56" s="50" t="n">
        <v>2</v>
      </c>
      <c r="F56" s="0" t="n">
        <v>0.93</v>
      </c>
      <c r="I56" s="0" t="n">
        <v>2.03</v>
      </c>
    </row>
    <row r="57" customFormat="false" ht="16" hidden="false" customHeight="false" outlineLevel="0" collapsed="false">
      <c r="A57" s="2" t="s">
        <v>243</v>
      </c>
      <c r="B57" s="49" t="n">
        <v>92</v>
      </c>
      <c r="C57" s="272" t="n">
        <f aca="false">C48+1</f>
        <v>7</v>
      </c>
      <c r="D57" s="49" t="n">
        <v>2</v>
      </c>
      <c r="E57" s="49" t="n">
        <v>2</v>
      </c>
      <c r="O57" s="0" t="n">
        <v>0.05</v>
      </c>
    </row>
    <row r="58" customFormat="false" ht="16" hidden="false" customHeight="false" outlineLevel="0" collapsed="false">
      <c r="A58" s="2" t="s">
        <v>244</v>
      </c>
      <c r="B58" s="2" t="n">
        <v>93</v>
      </c>
      <c r="C58" s="272" t="n">
        <f aca="false">C49+1</f>
        <v>7</v>
      </c>
      <c r="D58" s="49" t="n">
        <v>3</v>
      </c>
      <c r="E58" s="49" t="n">
        <v>2</v>
      </c>
      <c r="I58" s="0" t="n">
        <v>0.03</v>
      </c>
    </row>
    <row r="59" customFormat="false" ht="16" hidden="false" customHeight="false" outlineLevel="0" collapsed="false">
      <c r="A59" s="2" t="s">
        <v>245</v>
      </c>
      <c r="B59" s="49" t="n">
        <v>94</v>
      </c>
      <c r="C59" s="272" t="n">
        <f aca="false">C50+1</f>
        <v>7</v>
      </c>
      <c r="D59" s="49" t="n">
        <v>4</v>
      </c>
      <c r="E59" s="49" t="n">
        <v>2</v>
      </c>
      <c r="F59" s="0" t="n">
        <v>1.29</v>
      </c>
      <c r="I59" s="0" t="n">
        <v>3.47</v>
      </c>
      <c r="L59" s="0" t="n">
        <v>3.24</v>
      </c>
      <c r="O59" s="0" t="n">
        <v>0.37</v>
      </c>
    </row>
    <row r="60" customFormat="false" ht="16" hidden="false" customHeight="false" outlineLevel="0" collapsed="false">
      <c r="A60" s="2" t="s">
        <v>246</v>
      </c>
      <c r="B60" s="49" t="n">
        <v>95</v>
      </c>
      <c r="C60" s="272" t="n">
        <f aca="false">C51+1</f>
        <v>7</v>
      </c>
      <c r="D60" s="49" t="n">
        <v>5</v>
      </c>
      <c r="E60" s="49" t="n">
        <v>2</v>
      </c>
      <c r="F60" s="0" t="n">
        <v>0.84</v>
      </c>
      <c r="I60" s="0" t="n">
        <v>2.56</v>
      </c>
    </row>
    <row r="61" customFormat="false" ht="16" hidden="false" customHeight="false" outlineLevel="0" collapsed="false">
      <c r="A61" s="2" t="s">
        <v>247</v>
      </c>
      <c r="B61" s="2" t="n">
        <v>96</v>
      </c>
      <c r="C61" s="272" t="n">
        <f aca="false">C52+1</f>
        <v>7</v>
      </c>
      <c r="D61" s="49" t="n">
        <v>6</v>
      </c>
      <c r="E61" s="49" t="n">
        <v>2</v>
      </c>
      <c r="F61" s="0" t="n">
        <v>1.11</v>
      </c>
      <c r="I61" s="0" t="n">
        <v>2.46</v>
      </c>
      <c r="O61" s="0" t="n">
        <v>1.77</v>
      </c>
      <c r="Y61" s="0" t="n">
        <v>0.05</v>
      </c>
    </row>
    <row r="62" customFormat="false" ht="16" hidden="false" customHeight="false" outlineLevel="0" collapsed="false">
      <c r="A62" s="2" t="s">
        <v>248</v>
      </c>
      <c r="B62" s="49" t="n">
        <v>97</v>
      </c>
      <c r="C62" s="272" t="n">
        <f aca="false">C53+1</f>
        <v>7</v>
      </c>
      <c r="D62" s="49" t="n">
        <v>7</v>
      </c>
      <c r="E62" s="49" t="n">
        <v>2</v>
      </c>
      <c r="F62" s="0" t="n">
        <v>0.38</v>
      </c>
      <c r="I62" s="0" t="n">
        <v>1.63</v>
      </c>
      <c r="L62" s="0" t="n">
        <v>1.03</v>
      </c>
      <c r="O62" s="0" t="n">
        <v>3.47</v>
      </c>
      <c r="P62" s="0" t="n">
        <v>0.489230769</v>
      </c>
      <c r="S62" s="0" t="n">
        <v>2.33</v>
      </c>
      <c r="V62" s="0" t="n">
        <v>2.94</v>
      </c>
      <c r="Y62" s="0" t="n">
        <v>3.88</v>
      </c>
      <c r="AB62" s="0" t="n">
        <v>4.73</v>
      </c>
      <c r="AE62" s="0" t="n">
        <v>5.68</v>
      </c>
      <c r="AH62" s="0" t="n">
        <v>7.23</v>
      </c>
      <c r="AK62" s="0" t="n">
        <v>8.69</v>
      </c>
    </row>
    <row r="63" customFormat="false" ht="16" hidden="false" customHeight="false" outlineLevel="0" collapsed="false">
      <c r="A63" s="2" t="s">
        <v>249</v>
      </c>
      <c r="B63" s="49" t="n">
        <v>98</v>
      </c>
      <c r="C63" s="272" t="n">
        <f aca="false">C54+1</f>
        <v>7</v>
      </c>
      <c r="D63" s="49" t="n">
        <v>8</v>
      </c>
      <c r="E63" s="49" t="n">
        <v>2</v>
      </c>
      <c r="F63" s="0" t="n">
        <v>0.47</v>
      </c>
      <c r="I63" s="0" t="n">
        <v>1.19</v>
      </c>
      <c r="L63" s="0" t="n">
        <v>1.01</v>
      </c>
      <c r="O63" s="0" t="n">
        <v>2.38</v>
      </c>
      <c r="P63" s="0" t="n">
        <v>0.365</v>
      </c>
      <c r="S63" s="0" t="n">
        <v>2.31</v>
      </c>
      <c r="V63" s="0" t="n">
        <v>2.33</v>
      </c>
      <c r="Y63" s="0" t="n">
        <v>3.37</v>
      </c>
      <c r="AB63" s="0" t="n">
        <v>3.95</v>
      </c>
      <c r="AE63" s="0" t="n">
        <v>5.31</v>
      </c>
      <c r="AH63" s="0" t="n">
        <v>6.93</v>
      </c>
      <c r="AK63" s="0" t="n">
        <v>8.45</v>
      </c>
      <c r="AN63" s="0" t="n">
        <v>12.4</v>
      </c>
    </row>
    <row r="64" customFormat="false" ht="17" hidden="false" customHeight="false" outlineLevel="0" collapsed="false">
      <c r="A64" s="2" t="s">
        <v>250</v>
      </c>
      <c r="B64" s="2" t="n">
        <v>99</v>
      </c>
      <c r="C64" s="274" t="n">
        <f aca="false">C55+1</f>
        <v>7</v>
      </c>
      <c r="D64" s="93" t="n">
        <v>9</v>
      </c>
      <c r="E64" s="93" t="n">
        <v>2</v>
      </c>
      <c r="F64" s="0" t="n">
        <v>0.56</v>
      </c>
      <c r="I64" s="0" t="n">
        <v>1.32</v>
      </c>
      <c r="L64" s="0" t="n">
        <v>0.71</v>
      </c>
      <c r="O64" s="0" t="n">
        <v>2.26</v>
      </c>
      <c r="P64" s="0" t="n">
        <v>0.4025</v>
      </c>
      <c r="S64" s="0" t="n">
        <v>1.57</v>
      </c>
      <c r="V64" s="0" t="n">
        <v>1.59</v>
      </c>
      <c r="Y64" s="0" t="n">
        <v>2.47</v>
      </c>
      <c r="AB64" s="0" t="n">
        <v>3.12</v>
      </c>
      <c r="AE64" s="0" t="n">
        <v>3.9</v>
      </c>
      <c r="AH64" s="0" t="n">
        <v>5.22</v>
      </c>
      <c r="AK64" s="0" t="n">
        <v>8.1</v>
      </c>
      <c r="AN64" s="0" t="n">
        <v>10.54</v>
      </c>
    </row>
    <row r="65" customFormat="false" ht="16" hidden="false" customHeight="false" outlineLevel="0" collapsed="false">
      <c r="A65" s="2" t="s">
        <v>251</v>
      </c>
      <c r="B65" s="49" t="n">
        <v>100</v>
      </c>
      <c r="C65" s="271" t="n">
        <f aca="false">C56+1</f>
        <v>8</v>
      </c>
      <c r="D65" s="50" t="n">
        <v>1</v>
      </c>
      <c r="E65" s="50" t="n">
        <v>2</v>
      </c>
      <c r="F65" s="0" t="n">
        <v>0.49</v>
      </c>
      <c r="I65" s="0" t="n">
        <v>0.74</v>
      </c>
      <c r="L65" s="0" t="n">
        <v>1.03</v>
      </c>
      <c r="O65" s="0" t="n">
        <v>1.98</v>
      </c>
      <c r="P65" s="0" t="n">
        <v>0.4</v>
      </c>
      <c r="S65" s="0" t="n">
        <v>1.83</v>
      </c>
      <c r="V65" s="0" t="n">
        <v>2.38</v>
      </c>
      <c r="Y65" s="0" t="n">
        <v>4</v>
      </c>
      <c r="AB65" s="0" t="n">
        <v>4.67</v>
      </c>
      <c r="AE65" s="0" t="n">
        <v>5.17</v>
      </c>
      <c r="AH65" s="0" t="n">
        <v>6.86</v>
      </c>
      <c r="AK65" s="0" t="n">
        <v>8.73</v>
      </c>
      <c r="AN65" s="0" t="n">
        <v>11.1</v>
      </c>
    </row>
    <row r="66" customFormat="false" ht="16" hidden="false" customHeight="false" outlineLevel="0" collapsed="false">
      <c r="A66" s="2" t="s">
        <v>252</v>
      </c>
      <c r="B66" s="49" t="n">
        <v>101</v>
      </c>
      <c r="C66" s="272" t="n">
        <f aca="false">C57+1</f>
        <v>8</v>
      </c>
      <c r="D66" s="49" t="n">
        <v>2</v>
      </c>
      <c r="E66" s="49" t="n">
        <v>2</v>
      </c>
    </row>
    <row r="67" customFormat="false" ht="16" hidden="false" customHeight="false" outlineLevel="0" collapsed="false">
      <c r="A67" s="2" t="s">
        <v>253</v>
      </c>
      <c r="B67" s="2" t="n">
        <v>102</v>
      </c>
      <c r="C67" s="272" t="n">
        <f aca="false">C58+1</f>
        <v>8</v>
      </c>
      <c r="D67" s="49" t="n">
        <v>3</v>
      </c>
      <c r="E67" s="49" t="n">
        <v>2</v>
      </c>
      <c r="F67" s="0" t="n">
        <v>0.62</v>
      </c>
      <c r="I67" s="0" t="n">
        <v>1.67</v>
      </c>
      <c r="L67" s="0" t="n">
        <v>1.63</v>
      </c>
      <c r="O67" s="0" t="n">
        <v>2.77</v>
      </c>
      <c r="P67" s="0" t="n">
        <v>0.36</v>
      </c>
      <c r="S67" s="0" t="n">
        <v>1.77</v>
      </c>
      <c r="V67" s="0" t="n">
        <v>1.3</v>
      </c>
      <c r="Y67" s="0" t="n">
        <v>3.28</v>
      </c>
      <c r="AB67" s="0" t="n">
        <v>3.5</v>
      </c>
      <c r="AE67" s="0" t="n">
        <v>4.39</v>
      </c>
      <c r="AH67" s="0" t="n">
        <v>5.92</v>
      </c>
      <c r="AK67" s="0" t="n">
        <v>9.24</v>
      </c>
      <c r="AN67" s="0" t="n">
        <v>12.85</v>
      </c>
    </row>
    <row r="68" customFormat="false" ht="16" hidden="false" customHeight="false" outlineLevel="0" collapsed="false">
      <c r="A68" s="2" t="s">
        <v>254</v>
      </c>
      <c r="B68" s="49" t="n">
        <v>103</v>
      </c>
      <c r="C68" s="272" t="n">
        <f aca="false">C59+1</f>
        <v>8</v>
      </c>
      <c r="D68" s="49" t="n">
        <v>4</v>
      </c>
      <c r="E68" s="49" t="n">
        <v>2</v>
      </c>
      <c r="F68" s="0" t="n">
        <v>0.34</v>
      </c>
      <c r="I68" s="0" t="n">
        <v>0.85</v>
      </c>
      <c r="L68" s="0" t="n">
        <v>0.8</v>
      </c>
      <c r="O68" s="0" t="n">
        <v>1.63</v>
      </c>
      <c r="P68" s="0" t="n">
        <v>0.496666667</v>
      </c>
      <c r="S68" s="0" t="n">
        <v>1.47</v>
      </c>
      <c r="V68" s="0" t="n">
        <v>1.96</v>
      </c>
      <c r="Y68" s="0" t="n">
        <v>2.09</v>
      </c>
      <c r="AB68" s="0" t="n">
        <v>2.8</v>
      </c>
      <c r="AE68" s="0" t="n">
        <v>3.92</v>
      </c>
      <c r="AH68" s="0" t="n">
        <v>5.02</v>
      </c>
      <c r="AK68" s="0" t="n">
        <v>7.4</v>
      </c>
      <c r="AN68" s="0" t="n">
        <v>8.66</v>
      </c>
    </row>
    <row r="69" customFormat="false" ht="16" hidden="false" customHeight="false" outlineLevel="0" collapsed="false">
      <c r="A69" s="17" t="s">
        <v>255</v>
      </c>
      <c r="B69" s="49" t="n">
        <v>104</v>
      </c>
      <c r="C69" s="272" t="n">
        <f aca="false">C60+1</f>
        <v>8</v>
      </c>
      <c r="D69" s="49" t="n">
        <v>5</v>
      </c>
      <c r="E69" s="17" t="n">
        <v>2</v>
      </c>
      <c r="F69" s="0" t="n">
        <v>0.95</v>
      </c>
    </row>
    <row r="70" customFormat="false" ht="16" hidden="false" customHeight="false" outlineLevel="0" collapsed="false">
      <c r="A70" s="2" t="s">
        <v>256</v>
      </c>
      <c r="B70" s="2" t="n">
        <v>105</v>
      </c>
      <c r="C70" s="272" t="n">
        <f aca="false">C61+1</f>
        <v>8</v>
      </c>
      <c r="D70" s="49" t="n">
        <v>6</v>
      </c>
      <c r="E70" s="49" t="n">
        <v>2</v>
      </c>
      <c r="F70" s="0" t="n">
        <v>0.34</v>
      </c>
      <c r="I70" s="0" t="n">
        <v>0.93</v>
      </c>
      <c r="L70" s="0" t="n">
        <v>0.73</v>
      </c>
      <c r="O70" s="0" t="n">
        <v>1.88</v>
      </c>
      <c r="P70" s="0" t="n">
        <v>0.42</v>
      </c>
      <c r="S70" s="0" t="n">
        <v>2.12</v>
      </c>
      <c r="V70" s="0" t="n">
        <v>2.63</v>
      </c>
      <c r="Y70" s="0" t="n">
        <v>3.61</v>
      </c>
      <c r="AB70" s="0" t="n">
        <v>4.01</v>
      </c>
      <c r="AE70" s="0" t="n">
        <v>5.64</v>
      </c>
      <c r="AH70" s="0" t="n">
        <v>6.11</v>
      </c>
      <c r="AK70" s="0" t="n">
        <v>9.72</v>
      </c>
    </row>
    <row r="71" customFormat="false" ht="16" hidden="false" customHeight="false" outlineLevel="0" collapsed="false">
      <c r="A71" s="2" t="s">
        <v>257</v>
      </c>
      <c r="B71" s="49" t="n">
        <v>106</v>
      </c>
      <c r="C71" s="272" t="n">
        <f aca="false">C62+1</f>
        <v>8</v>
      </c>
      <c r="D71" s="49" t="n">
        <v>7</v>
      </c>
      <c r="E71" s="49" t="n">
        <v>2</v>
      </c>
      <c r="F71" s="0" t="n">
        <v>0.35</v>
      </c>
      <c r="I71" s="0" t="n">
        <v>1.93</v>
      </c>
    </row>
    <row r="72" customFormat="false" ht="16" hidden="false" customHeight="false" outlineLevel="0" collapsed="false">
      <c r="A72" s="2" t="s">
        <v>258</v>
      </c>
      <c r="B72" s="49" t="n">
        <v>107</v>
      </c>
      <c r="C72" s="272" t="n">
        <f aca="false">C63+1</f>
        <v>8</v>
      </c>
      <c r="D72" s="49" t="n">
        <v>8</v>
      </c>
      <c r="E72" s="49" t="n">
        <v>2</v>
      </c>
      <c r="F72" s="0" t="n">
        <v>0.53</v>
      </c>
      <c r="I72" s="0" t="n">
        <v>1.18</v>
      </c>
      <c r="L72" s="0" t="n">
        <v>0.78</v>
      </c>
      <c r="O72" s="0" t="n">
        <v>2.4</v>
      </c>
      <c r="P72" s="0" t="n">
        <v>0.625714286</v>
      </c>
      <c r="S72" s="0" t="n">
        <v>2.39</v>
      </c>
      <c r="V72" s="0" t="n">
        <v>2.59</v>
      </c>
      <c r="Y72" s="0" t="n">
        <v>3.46</v>
      </c>
      <c r="AB72" s="0" t="n">
        <v>3.46</v>
      </c>
      <c r="AE72" s="0" t="n">
        <v>3.89</v>
      </c>
      <c r="AH72" s="0" t="n">
        <v>6.38</v>
      </c>
      <c r="AK72" s="0" t="n">
        <v>8.57</v>
      </c>
    </row>
    <row r="73" customFormat="false" ht="17" hidden="false" customHeight="false" outlineLevel="0" collapsed="false">
      <c r="A73" s="2" t="s">
        <v>259</v>
      </c>
      <c r="B73" s="2" t="n">
        <v>108</v>
      </c>
      <c r="C73" s="274" t="n">
        <f aca="false">C64+1</f>
        <v>8</v>
      </c>
      <c r="D73" s="93" t="n">
        <v>9</v>
      </c>
      <c r="E73" s="93" t="n">
        <v>2</v>
      </c>
      <c r="F73" s="0" t="n">
        <v>1.04</v>
      </c>
      <c r="I73" s="0" t="n">
        <v>2.66</v>
      </c>
      <c r="L73" s="0" t="n">
        <v>1.35</v>
      </c>
    </row>
    <row r="74" customFormat="false" ht="16" hidden="false" customHeight="false" outlineLevel="0" collapsed="false">
      <c r="A74" s="2" t="s">
        <v>260</v>
      </c>
      <c r="B74" s="49" t="n">
        <v>109</v>
      </c>
      <c r="C74" s="271" t="n">
        <f aca="false">C65+1</f>
        <v>9</v>
      </c>
      <c r="D74" s="50" t="n">
        <v>1</v>
      </c>
      <c r="E74" s="50" t="n">
        <f aca="false">E2+1</f>
        <v>2</v>
      </c>
      <c r="I74" s="0" t="n">
        <v>0.4</v>
      </c>
      <c r="L74" s="0" t="n">
        <v>0.37</v>
      </c>
      <c r="O74" s="0" t="n">
        <v>1</v>
      </c>
      <c r="P74" s="0" t="n">
        <v>0.633333333</v>
      </c>
      <c r="S74" s="0" t="n">
        <v>1.3</v>
      </c>
      <c r="V74" s="0" t="n">
        <v>1.67</v>
      </c>
      <c r="Y74" s="0" t="n">
        <v>2.43</v>
      </c>
      <c r="AB74" s="0" t="n">
        <v>2.84</v>
      </c>
      <c r="AE74" s="0" t="n">
        <v>3.23</v>
      </c>
      <c r="AH74" s="0" t="n">
        <v>3.92</v>
      </c>
      <c r="AK74" s="0" t="n">
        <v>5.36</v>
      </c>
    </row>
    <row r="75" customFormat="false" ht="16" hidden="false" customHeight="false" outlineLevel="0" collapsed="false">
      <c r="A75" s="2" t="s">
        <v>262</v>
      </c>
      <c r="B75" s="49" t="n">
        <v>110</v>
      </c>
      <c r="C75" s="272" t="n">
        <f aca="false">C66+1</f>
        <v>9</v>
      </c>
      <c r="D75" s="49" t="n">
        <v>2</v>
      </c>
      <c r="E75" s="49" t="n">
        <f aca="false">E3+1</f>
        <v>2</v>
      </c>
      <c r="F75" s="0" t="n">
        <v>0.24</v>
      </c>
      <c r="I75" s="0" t="n">
        <v>0.85</v>
      </c>
      <c r="L75" s="0" t="n">
        <v>0.75</v>
      </c>
      <c r="O75" s="0" t="n">
        <v>1.66</v>
      </c>
      <c r="P75" s="0" t="n">
        <v>0.344444444</v>
      </c>
      <c r="S75" s="0" t="n">
        <v>1.12</v>
      </c>
      <c r="V75" s="0" t="n">
        <v>1.32</v>
      </c>
      <c r="Y75" s="0" t="n">
        <v>1.8</v>
      </c>
      <c r="AB75" s="0" t="n">
        <v>1.82</v>
      </c>
      <c r="AE75" s="0" t="n">
        <v>2.28</v>
      </c>
      <c r="AH75" s="0" t="n">
        <v>2.46</v>
      </c>
      <c r="AK75" s="0" t="n">
        <v>3.08</v>
      </c>
    </row>
    <row r="76" customFormat="false" ht="16" hidden="false" customHeight="false" outlineLevel="0" collapsed="false">
      <c r="A76" s="2" t="s">
        <v>264</v>
      </c>
      <c r="B76" s="2" t="n">
        <v>111</v>
      </c>
      <c r="C76" s="272" t="n">
        <f aca="false">C67+1</f>
        <v>9</v>
      </c>
      <c r="D76" s="49" t="n">
        <v>3</v>
      </c>
      <c r="E76" s="49" t="n">
        <f aca="false">E4+1</f>
        <v>2</v>
      </c>
      <c r="F76" s="0" t="n">
        <v>0.74</v>
      </c>
      <c r="I76" s="0" t="n">
        <v>2.14</v>
      </c>
    </row>
    <row r="77" customFormat="false" ht="16" hidden="false" customHeight="false" outlineLevel="0" collapsed="false">
      <c r="A77" s="2" t="s">
        <v>265</v>
      </c>
      <c r="B77" s="49" t="n">
        <v>112</v>
      </c>
      <c r="C77" s="272" t="n">
        <f aca="false">C68+1</f>
        <v>9</v>
      </c>
      <c r="D77" s="49" t="n">
        <v>4</v>
      </c>
      <c r="E77" s="49" t="n">
        <f aca="false">E5+1</f>
        <v>2</v>
      </c>
      <c r="F77" s="0" t="n">
        <v>0.25</v>
      </c>
      <c r="I77" s="0" t="n">
        <v>1.84</v>
      </c>
    </row>
    <row r="78" customFormat="false" ht="16" hidden="false" customHeight="false" outlineLevel="0" collapsed="false">
      <c r="A78" s="2" t="s">
        <v>266</v>
      </c>
      <c r="B78" s="49" t="n">
        <v>113</v>
      </c>
      <c r="C78" s="272" t="n">
        <f aca="false">C69+1</f>
        <v>9</v>
      </c>
      <c r="D78" s="49" t="n">
        <v>5</v>
      </c>
      <c r="E78" s="49" t="n">
        <f aca="false">E6+1</f>
        <v>2</v>
      </c>
      <c r="F78" s="0" t="n">
        <v>0.68</v>
      </c>
      <c r="I78" s="0" t="n">
        <v>2.61</v>
      </c>
      <c r="L78" s="0" t="n">
        <v>2.53</v>
      </c>
    </row>
    <row r="79" customFormat="false" ht="16" hidden="false" customHeight="false" outlineLevel="0" collapsed="false">
      <c r="A79" s="2" t="s">
        <v>267</v>
      </c>
      <c r="B79" s="2" t="n">
        <v>114</v>
      </c>
      <c r="C79" s="272" t="n">
        <f aca="false">C70+1</f>
        <v>9</v>
      </c>
      <c r="D79" s="49" t="n">
        <v>6</v>
      </c>
      <c r="E79" s="49" t="n">
        <f aca="false">E7+1</f>
        <v>2</v>
      </c>
      <c r="F79" s="0" t="n">
        <v>0.5</v>
      </c>
      <c r="I79" s="0" t="n">
        <v>1.16</v>
      </c>
      <c r="L79" s="0" t="n">
        <v>1.11</v>
      </c>
      <c r="O79" s="0" t="n">
        <v>1.97</v>
      </c>
      <c r="P79" s="0" t="n">
        <v>0.354</v>
      </c>
      <c r="S79" s="0" t="n">
        <v>1.57</v>
      </c>
      <c r="V79" s="0" t="n">
        <v>2.09</v>
      </c>
      <c r="Y79" s="0" t="n">
        <v>2.56</v>
      </c>
      <c r="AB79" s="0" t="n">
        <v>3.08</v>
      </c>
      <c r="AE79" s="0" t="n">
        <v>3.42</v>
      </c>
      <c r="AH79" s="0" t="n">
        <v>5.08</v>
      </c>
    </row>
    <row r="80" customFormat="false" ht="16" hidden="false" customHeight="false" outlineLevel="0" collapsed="false">
      <c r="A80" s="2" t="s">
        <v>268</v>
      </c>
      <c r="B80" s="49" t="n">
        <v>115</v>
      </c>
      <c r="C80" s="272" t="n">
        <f aca="false">C71+1</f>
        <v>9</v>
      </c>
      <c r="D80" s="49" t="n">
        <v>7</v>
      </c>
      <c r="E80" s="49" t="n">
        <f aca="false">E8+1</f>
        <v>2</v>
      </c>
      <c r="F80" s="0" t="n">
        <v>0.31</v>
      </c>
      <c r="I80" s="0" t="n">
        <v>2.65</v>
      </c>
      <c r="L80" s="0" t="n">
        <v>2.47</v>
      </c>
    </row>
    <row r="81" customFormat="false" ht="16" hidden="false" customHeight="false" outlineLevel="0" collapsed="false">
      <c r="A81" s="2" t="s">
        <v>269</v>
      </c>
      <c r="B81" s="49" t="n">
        <v>116</v>
      </c>
      <c r="C81" s="272" t="n">
        <f aca="false">C72+1</f>
        <v>9</v>
      </c>
      <c r="D81" s="49" t="n">
        <v>8</v>
      </c>
      <c r="E81" s="49" t="n">
        <f aca="false">E9+1</f>
        <v>2</v>
      </c>
      <c r="F81" s="0" t="n">
        <v>0.4</v>
      </c>
    </row>
    <row r="82" customFormat="false" ht="17" hidden="false" customHeight="false" outlineLevel="0" collapsed="false">
      <c r="A82" s="2" t="s">
        <v>270</v>
      </c>
      <c r="B82" s="2" t="n">
        <v>117</v>
      </c>
      <c r="C82" s="274" t="n">
        <f aca="false">C73+1</f>
        <v>9</v>
      </c>
      <c r="D82" s="93" t="n">
        <v>9</v>
      </c>
      <c r="E82" s="93" t="n">
        <f aca="false">E10+1</f>
        <v>2</v>
      </c>
      <c r="F82" s="0" t="n">
        <v>0.42</v>
      </c>
      <c r="I82" s="0" t="n">
        <v>1.68</v>
      </c>
    </row>
    <row r="83" customFormat="false" ht="16" hidden="false" customHeight="false" outlineLevel="0" collapsed="false">
      <c r="A83" s="2" t="s">
        <v>271</v>
      </c>
      <c r="B83" s="49" t="n">
        <v>118</v>
      </c>
      <c r="C83" s="271" t="n">
        <f aca="false">C74+1</f>
        <v>10</v>
      </c>
      <c r="D83" s="50" t="n">
        <v>1</v>
      </c>
      <c r="E83" s="50" t="n">
        <f aca="false">E11+1</f>
        <v>2</v>
      </c>
      <c r="I83" s="0" t="n">
        <v>0.01</v>
      </c>
    </row>
    <row r="84" customFormat="false" ht="16" hidden="false" customHeight="false" outlineLevel="0" collapsed="false">
      <c r="A84" s="2" t="s">
        <v>272</v>
      </c>
      <c r="B84" s="49" t="n">
        <v>119</v>
      </c>
      <c r="C84" s="272" t="n">
        <f aca="false">C75+1</f>
        <v>10</v>
      </c>
      <c r="D84" s="49" t="n">
        <v>2</v>
      </c>
      <c r="E84" s="49" t="n">
        <f aca="false">E12+1</f>
        <v>2</v>
      </c>
    </row>
    <row r="85" customFormat="false" ht="16" hidden="false" customHeight="false" outlineLevel="0" collapsed="false">
      <c r="A85" s="2" t="s">
        <v>273</v>
      </c>
      <c r="B85" s="2" t="n">
        <v>120</v>
      </c>
      <c r="C85" s="272" t="n">
        <f aca="false">C76+1</f>
        <v>10</v>
      </c>
      <c r="D85" s="49" t="n">
        <v>3</v>
      </c>
      <c r="E85" s="49" t="n">
        <f aca="false">E13+1</f>
        <v>2</v>
      </c>
      <c r="F85" s="0" t="n">
        <v>0.54</v>
      </c>
      <c r="I85" s="0" t="n">
        <v>1.79</v>
      </c>
      <c r="L85" s="0" t="n">
        <v>1.8</v>
      </c>
      <c r="O85" s="0" t="n">
        <v>3.57</v>
      </c>
      <c r="P85" s="0" t="n">
        <v>0.503076923</v>
      </c>
      <c r="S85" s="0" t="n">
        <v>1.78</v>
      </c>
      <c r="V85" s="0" t="n">
        <v>2.37</v>
      </c>
      <c r="Y85" s="0" t="n">
        <v>3.14</v>
      </c>
      <c r="AB85" s="0" t="n">
        <v>3.81</v>
      </c>
      <c r="AE85" s="0" t="n">
        <v>4.6</v>
      </c>
      <c r="AH85" s="0" t="n">
        <v>6.2</v>
      </c>
    </row>
    <row r="86" customFormat="false" ht="16" hidden="false" customHeight="false" outlineLevel="0" collapsed="false">
      <c r="A86" s="2" t="s">
        <v>274</v>
      </c>
      <c r="B86" s="49" t="n">
        <v>121</v>
      </c>
      <c r="C86" s="272" t="n">
        <f aca="false">C77+1</f>
        <v>10</v>
      </c>
      <c r="D86" s="49" t="n">
        <v>4</v>
      </c>
      <c r="E86" s="49" t="n">
        <f aca="false">E14+1</f>
        <v>2</v>
      </c>
      <c r="F86" s="0" t="n">
        <v>0.3</v>
      </c>
      <c r="I86" s="0" t="n">
        <v>1.47</v>
      </c>
      <c r="L86" s="0" t="n">
        <v>1.51</v>
      </c>
      <c r="O86" s="0" t="n">
        <v>2.57</v>
      </c>
      <c r="P86" s="0" t="n">
        <v>0.430909091</v>
      </c>
      <c r="S86" s="0" t="n">
        <v>1.86</v>
      </c>
      <c r="V86" s="0" t="n">
        <v>2.39</v>
      </c>
    </row>
    <row r="87" customFormat="false" ht="16" hidden="false" customHeight="false" outlineLevel="0" collapsed="false">
      <c r="A87" s="2" t="s">
        <v>275</v>
      </c>
      <c r="B87" s="49" t="n">
        <v>122</v>
      </c>
      <c r="C87" s="272" t="n">
        <f aca="false">C78+1</f>
        <v>10</v>
      </c>
      <c r="D87" s="49" t="n">
        <v>5</v>
      </c>
      <c r="E87" s="49" t="n">
        <f aca="false">E15+1</f>
        <v>2</v>
      </c>
      <c r="F87" s="0" t="n">
        <v>0.76</v>
      </c>
      <c r="I87" s="0" t="n">
        <v>2.12</v>
      </c>
      <c r="L87" s="0" t="n">
        <v>2.27</v>
      </c>
      <c r="O87" s="0" t="n">
        <v>4.35</v>
      </c>
      <c r="P87" s="0" t="n">
        <v>0.562857143</v>
      </c>
      <c r="S87" s="0" t="n">
        <v>2.27</v>
      </c>
      <c r="V87" s="0" t="n">
        <v>3.27</v>
      </c>
      <c r="Y87" s="0" t="n">
        <v>4.85</v>
      </c>
      <c r="AB87" s="0" t="n">
        <v>5.76</v>
      </c>
      <c r="AE87" s="0" t="n">
        <v>6.29</v>
      </c>
      <c r="AH87" s="0" t="n">
        <v>8.48</v>
      </c>
      <c r="AK87" s="0" t="n">
        <v>12.25</v>
      </c>
      <c r="AN87" s="0" t="n">
        <v>15.77</v>
      </c>
    </row>
    <row r="88" customFormat="false" ht="16" hidden="false" customHeight="false" outlineLevel="0" collapsed="false">
      <c r="A88" s="2" t="s">
        <v>276</v>
      </c>
      <c r="B88" s="2" t="n">
        <v>123</v>
      </c>
      <c r="C88" s="272" t="n">
        <f aca="false">C79+1</f>
        <v>10</v>
      </c>
      <c r="D88" s="49" t="n">
        <v>6</v>
      </c>
      <c r="E88" s="49" t="n">
        <f aca="false">E16+1</f>
        <v>2</v>
      </c>
      <c r="F88" s="0" t="n">
        <v>0.3</v>
      </c>
      <c r="I88" s="0" t="n">
        <v>0.79</v>
      </c>
      <c r="L88" s="0" t="n">
        <v>0.77</v>
      </c>
      <c r="O88" s="0" t="n">
        <v>1.44</v>
      </c>
      <c r="P88" s="0" t="n">
        <v>0.43</v>
      </c>
      <c r="S88" s="0" t="n">
        <v>1.7</v>
      </c>
      <c r="V88" s="0" t="n">
        <v>2.21</v>
      </c>
      <c r="Y88" s="0" t="n">
        <v>3.16</v>
      </c>
      <c r="AB88" s="0" t="n">
        <v>4.13</v>
      </c>
      <c r="AE88" s="0" t="n">
        <v>5.1</v>
      </c>
    </row>
    <row r="89" customFormat="false" ht="16" hidden="false" customHeight="false" outlineLevel="0" collapsed="false">
      <c r="A89" s="2" t="s">
        <v>277</v>
      </c>
      <c r="B89" s="49" t="n">
        <v>124</v>
      </c>
      <c r="C89" s="272" t="n">
        <f aca="false">C80+1</f>
        <v>10</v>
      </c>
      <c r="D89" s="49" t="n">
        <v>7</v>
      </c>
      <c r="E89" s="49" t="n">
        <f aca="false">E17+1</f>
        <v>2</v>
      </c>
    </row>
    <row r="90" customFormat="false" ht="16" hidden="false" customHeight="false" outlineLevel="0" collapsed="false">
      <c r="A90" s="2" t="s">
        <v>278</v>
      </c>
      <c r="B90" s="49" t="n">
        <v>125</v>
      </c>
      <c r="C90" s="272" t="n">
        <f aca="false">C81+1</f>
        <v>10</v>
      </c>
      <c r="D90" s="49" t="n">
        <v>8</v>
      </c>
      <c r="E90" s="49" t="n">
        <f aca="false">E18+1</f>
        <v>2</v>
      </c>
      <c r="O90" s="0" t="n">
        <v>0.05</v>
      </c>
      <c r="V90" s="0" t="n">
        <v>0.1</v>
      </c>
      <c r="Y90" s="0" t="n">
        <v>0.15</v>
      </c>
      <c r="AB90" s="0" t="n">
        <v>0.5</v>
      </c>
      <c r="AE90" s="0" t="n">
        <v>0.8</v>
      </c>
    </row>
    <row r="91" customFormat="false" ht="17" hidden="false" customHeight="false" outlineLevel="0" collapsed="false">
      <c r="A91" s="2" t="s">
        <v>279</v>
      </c>
      <c r="B91" s="2" t="n">
        <v>126</v>
      </c>
      <c r="C91" s="274" t="n">
        <f aca="false">C82+1</f>
        <v>10</v>
      </c>
      <c r="D91" s="93" t="n">
        <v>9</v>
      </c>
      <c r="E91" s="93" t="n">
        <f aca="false">E19+1</f>
        <v>2</v>
      </c>
      <c r="F91" s="0" t="n">
        <v>0.38</v>
      </c>
      <c r="I91" s="0" t="n">
        <v>1.54</v>
      </c>
      <c r="L91" s="0" t="n">
        <v>1.43</v>
      </c>
      <c r="O91" s="0" t="n">
        <v>2.5</v>
      </c>
      <c r="P91" s="0" t="n">
        <v>0.378181818</v>
      </c>
      <c r="S91" s="0" t="n">
        <v>2.46</v>
      </c>
      <c r="V91" s="0" t="n">
        <v>3.31</v>
      </c>
      <c r="Y91" s="0" t="n">
        <v>4.64</v>
      </c>
      <c r="AB91" s="0" t="n">
        <v>4.85</v>
      </c>
      <c r="AE91" s="0" t="n">
        <v>5.94</v>
      </c>
      <c r="AH91" s="0" t="n">
        <v>7.49</v>
      </c>
      <c r="AK91" s="0" t="n">
        <v>10.56</v>
      </c>
      <c r="AN91" s="0" t="n">
        <v>13.74</v>
      </c>
    </row>
    <row r="92" customFormat="false" ht="16" hidden="false" customHeight="false" outlineLevel="0" collapsed="false">
      <c r="A92" s="2" t="s">
        <v>280</v>
      </c>
      <c r="B92" s="49" t="n">
        <v>127</v>
      </c>
      <c r="C92" s="271" t="n">
        <f aca="false">C83+1</f>
        <v>11</v>
      </c>
      <c r="D92" s="50" t="n">
        <v>1</v>
      </c>
      <c r="E92" s="50" t="n">
        <f aca="false">E20+1</f>
        <v>2</v>
      </c>
      <c r="F92" s="0" t="n">
        <v>1.27</v>
      </c>
      <c r="I92" s="0" t="n">
        <v>3.59</v>
      </c>
      <c r="L92" s="0" t="n">
        <v>3.68</v>
      </c>
    </row>
    <row r="93" customFormat="false" ht="16" hidden="false" customHeight="false" outlineLevel="0" collapsed="false">
      <c r="A93" s="2" t="s">
        <v>281</v>
      </c>
      <c r="B93" s="49" t="n">
        <v>128</v>
      </c>
      <c r="C93" s="272" t="n">
        <f aca="false">C84+1</f>
        <v>11</v>
      </c>
      <c r="D93" s="49" t="n">
        <v>2</v>
      </c>
      <c r="E93" s="49" t="n">
        <f aca="false">E21+1</f>
        <v>2</v>
      </c>
      <c r="F93" s="0" t="n">
        <v>0.5</v>
      </c>
      <c r="I93" s="0" t="n">
        <v>1.03</v>
      </c>
      <c r="L93" s="0" t="n">
        <v>1.19</v>
      </c>
      <c r="O93" s="0" t="n">
        <v>2.39</v>
      </c>
      <c r="P93" s="0" t="n">
        <v>0.651428571</v>
      </c>
      <c r="S93" s="0" t="n">
        <v>2.76</v>
      </c>
      <c r="V93" s="0" t="n">
        <v>3.62</v>
      </c>
      <c r="Y93" s="0" t="n">
        <v>4.72</v>
      </c>
      <c r="AB93" s="0" t="n">
        <v>6.05</v>
      </c>
      <c r="AE93" s="0" t="n">
        <v>6.82</v>
      </c>
      <c r="AH93" s="0" t="n">
        <v>10.29</v>
      </c>
    </row>
    <row r="94" customFormat="false" ht="16" hidden="false" customHeight="false" outlineLevel="0" collapsed="false">
      <c r="A94" s="2" t="s">
        <v>282</v>
      </c>
      <c r="B94" s="2" t="n">
        <v>129</v>
      </c>
      <c r="C94" s="272" t="n">
        <f aca="false">C85+1</f>
        <v>11</v>
      </c>
      <c r="D94" s="49" t="n">
        <v>3</v>
      </c>
      <c r="E94" s="49" t="n">
        <f aca="false">E22+1</f>
        <v>2</v>
      </c>
      <c r="F94" s="0" t="n">
        <v>0.46</v>
      </c>
      <c r="I94" s="0" t="n">
        <v>1.31</v>
      </c>
      <c r="L94" s="0" t="n">
        <v>0.9</v>
      </c>
      <c r="O94" s="0" t="n">
        <v>2.63</v>
      </c>
      <c r="P94" s="0" t="n">
        <v>0.694285714</v>
      </c>
      <c r="S94" s="0" t="n">
        <v>2.56</v>
      </c>
      <c r="V94" s="0" t="n">
        <v>3.35</v>
      </c>
      <c r="Y94" s="0" t="n">
        <v>4.93</v>
      </c>
      <c r="AB94" s="0" t="n">
        <v>6.42</v>
      </c>
      <c r="AE94" s="0" t="n">
        <v>7.65</v>
      </c>
      <c r="AH94" s="0" t="n">
        <v>10.33</v>
      </c>
      <c r="AK94" s="0" t="n">
        <v>14.43</v>
      </c>
      <c r="AN94" s="0" t="n">
        <v>20.89</v>
      </c>
    </row>
    <row r="95" customFormat="false" ht="16" hidden="false" customHeight="false" outlineLevel="0" collapsed="false">
      <c r="A95" s="2" t="s">
        <v>283</v>
      </c>
      <c r="B95" s="49" t="n">
        <v>130</v>
      </c>
      <c r="C95" s="272" t="n">
        <f aca="false">C86+1</f>
        <v>11</v>
      </c>
      <c r="D95" s="49" t="n">
        <v>4</v>
      </c>
      <c r="E95" s="49" t="n">
        <f aca="false">E23+1</f>
        <v>2</v>
      </c>
      <c r="F95" s="0" t="n">
        <v>0.58</v>
      </c>
      <c r="I95" s="0" t="n">
        <v>2.07</v>
      </c>
      <c r="L95" s="0" t="n">
        <v>1.91</v>
      </c>
    </row>
    <row r="96" customFormat="false" ht="16" hidden="false" customHeight="false" outlineLevel="0" collapsed="false">
      <c r="A96" s="2" t="s">
        <v>284</v>
      </c>
      <c r="B96" s="49" t="n">
        <v>131</v>
      </c>
      <c r="C96" s="272" t="n">
        <f aca="false">C87+1</f>
        <v>11</v>
      </c>
      <c r="D96" s="49" t="n">
        <v>5</v>
      </c>
      <c r="E96" s="49" t="n">
        <f aca="false">E24+1</f>
        <v>2</v>
      </c>
      <c r="O96" s="0" t="n">
        <v>0.05</v>
      </c>
    </row>
    <row r="97" customFormat="false" ht="16" hidden="false" customHeight="false" outlineLevel="0" collapsed="false">
      <c r="A97" s="2" t="s">
        <v>285</v>
      </c>
      <c r="B97" s="2" t="n">
        <v>132</v>
      </c>
      <c r="C97" s="272" t="n">
        <f aca="false">C88+1</f>
        <v>11</v>
      </c>
      <c r="D97" s="49" t="n">
        <v>6</v>
      </c>
      <c r="E97" s="49" t="n">
        <f aca="false">E25+1</f>
        <v>2</v>
      </c>
      <c r="F97" s="0" t="n">
        <v>0.1</v>
      </c>
      <c r="I97" s="0" t="n">
        <v>1.25</v>
      </c>
      <c r="L97" s="0" t="n">
        <v>0.61</v>
      </c>
      <c r="O97" s="0" t="n">
        <v>2.46</v>
      </c>
      <c r="P97" s="0" t="n">
        <v>0.385454545</v>
      </c>
      <c r="S97" s="0" t="n">
        <v>1.32</v>
      </c>
      <c r="V97" s="0" t="n">
        <v>1.73</v>
      </c>
      <c r="Y97" s="0" t="n">
        <v>2.44</v>
      </c>
      <c r="AB97" s="0" t="n">
        <v>3.42</v>
      </c>
      <c r="AE97" s="0" t="n">
        <v>3.89</v>
      </c>
      <c r="AH97" s="0" t="n">
        <v>4.45</v>
      </c>
      <c r="AK97" s="0" t="n">
        <v>7.04</v>
      </c>
      <c r="AN97" s="0" t="n">
        <v>12.3</v>
      </c>
    </row>
    <row r="98" customFormat="false" ht="16" hidden="false" customHeight="false" outlineLevel="0" collapsed="false">
      <c r="A98" s="2" t="s">
        <v>286</v>
      </c>
      <c r="B98" s="49" t="n">
        <v>133</v>
      </c>
      <c r="C98" s="272" t="n">
        <f aca="false">C89+1</f>
        <v>11</v>
      </c>
      <c r="D98" s="49" t="n">
        <v>7</v>
      </c>
      <c r="E98" s="49" t="n">
        <f aca="false">E26+1</f>
        <v>2</v>
      </c>
      <c r="F98" s="0" t="n">
        <v>0.31</v>
      </c>
      <c r="I98" s="0" t="n">
        <v>2.14</v>
      </c>
      <c r="L98" s="0" t="n">
        <v>1.83</v>
      </c>
      <c r="O98" s="0" t="n">
        <v>4.23</v>
      </c>
      <c r="P98" s="0" t="n">
        <v>0.715</v>
      </c>
      <c r="S98" s="0" t="n">
        <v>3.08</v>
      </c>
      <c r="V98" s="0" t="n">
        <v>4.04</v>
      </c>
      <c r="Y98" s="0" t="n">
        <v>5.39</v>
      </c>
      <c r="AB98" s="0" t="n">
        <v>6.37</v>
      </c>
      <c r="AE98" s="0" t="n">
        <v>8.67</v>
      </c>
      <c r="AH98" s="0" t="n">
        <v>7.93</v>
      </c>
      <c r="AK98" s="0" t="n">
        <v>11.81</v>
      </c>
      <c r="AN98" s="0" t="n">
        <v>16.5</v>
      </c>
    </row>
    <row r="99" customFormat="false" ht="16" hidden="false" customHeight="false" outlineLevel="0" collapsed="false">
      <c r="A99" s="2" t="s">
        <v>287</v>
      </c>
      <c r="B99" s="49" t="n">
        <v>134</v>
      </c>
      <c r="C99" s="272" t="n">
        <f aca="false">C90+1</f>
        <v>11</v>
      </c>
      <c r="D99" s="49" t="n">
        <v>8</v>
      </c>
      <c r="E99" s="49" t="n">
        <f aca="false">E27+1</f>
        <v>2</v>
      </c>
      <c r="F99" s="0" t="n">
        <v>0.27</v>
      </c>
      <c r="I99" s="0" t="n">
        <v>2.06</v>
      </c>
      <c r="L99" s="0" t="n">
        <v>1.69</v>
      </c>
    </row>
    <row r="100" customFormat="false" ht="17" hidden="false" customHeight="false" outlineLevel="0" collapsed="false">
      <c r="A100" s="17" t="s">
        <v>288</v>
      </c>
      <c r="B100" s="2" t="n">
        <v>135</v>
      </c>
      <c r="C100" s="274" t="n">
        <f aca="false">C91+1</f>
        <v>11</v>
      </c>
      <c r="D100" s="93" t="n">
        <v>9</v>
      </c>
      <c r="E100" s="17" t="n">
        <f aca="false">E28+1</f>
        <v>2</v>
      </c>
      <c r="F100" s="0" t="n">
        <v>0.52</v>
      </c>
      <c r="I100" s="0" t="n">
        <v>0.09</v>
      </c>
      <c r="O100" s="0" t="n">
        <v>0.18</v>
      </c>
    </row>
    <row r="101" customFormat="false" ht="16" hidden="false" customHeight="false" outlineLevel="0" collapsed="false">
      <c r="A101" s="2" t="s">
        <v>289</v>
      </c>
      <c r="B101" s="49" t="n">
        <v>136</v>
      </c>
      <c r="C101" s="271" t="n">
        <f aca="false">C92+1</f>
        <v>12</v>
      </c>
      <c r="D101" s="50" t="n">
        <v>1</v>
      </c>
      <c r="E101" s="49" t="n">
        <f aca="false">E29+1</f>
        <v>2</v>
      </c>
      <c r="F101" s="0" t="n">
        <v>1.13</v>
      </c>
      <c r="I101" s="0" t="n">
        <v>3.18</v>
      </c>
    </row>
    <row r="102" customFormat="false" ht="16" hidden="false" customHeight="false" outlineLevel="0" collapsed="false">
      <c r="A102" s="2" t="s">
        <v>290</v>
      </c>
      <c r="B102" s="49" t="n">
        <v>137</v>
      </c>
      <c r="C102" s="272" t="n">
        <f aca="false">C93+1</f>
        <v>12</v>
      </c>
      <c r="D102" s="49" t="n">
        <v>2</v>
      </c>
      <c r="E102" s="49" t="n">
        <f aca="false">E30+1</f>
        <v>2</v>
      </c>
      <c r="F102" s="0" t="n">
        <v>1.11</v>
      </c>
      <c r="I102" s="0" t="n">
        <v>2.42</v>
      </c>
      <c r="L102" s="0" t="n">
        <v>2.66</v>
      </c>
      <c r="O102" s="0" t="n">
        <v>5.09</v>
      </c>
      <c r="P102" s="0" t="n">
        <v>0.968</v>
      </c>
      <c r="S102" s="0" t="n">
        <v>2.79</v>
      </c>
      <c r="V102" s="0" t="n">
        <v>3.36</v>
      </c>
      <c r="Y102" s="0" t="n">
        <v>6.07</v>
      </c>
      <c r="AB102" s="0" t="n">
        <v>7.04</v>
      </c>
      <c r="AE102" s="0" t="n">
        <v>8.37</v>
      </c>
      <c r="AH102" s="0" t="n">
        <v>8.11</v>
      </c>
    </row>
    <row r="103" customFormat="false" ht="16" hidden="false" customHeight="false" outlineLevel="0" collapsed="false">
      <c r="A103" s="2" t="s">
        <v>291</v>
      </c>
      <c r="B103" s="2" t="n">
        <v>138</v>
      </c>
      <c r="C103" s="272" t="n">
        <f aca="false">C94+1</f>
        <v>12</v>
      </c>
      <c r="D103" s="49" t="n">
        <v>3</v>
      </c>
      <c r="E103" s="49" t="n">
        <f aca="false">E31+1</f>
        <v>2</v>
      </c>
      <c r="F103" s="0" t="n">
        <v>0.66</v>
      </c>
      <c r="I103" s="0" t="n">
        <v>1.74</v>
      </c>
      <c r="L103" s="0" t="n">
        <v>1.93</v>
      </c>
      <c r="O103" s="0" t="n">
        <v>3.78</v>
      </c>
      <c r="P103" s="0" t="n">
        <v>0.643636364</v>
      </c>
      <c r="S103" s="0" t="n">
        <v>2.9</v>
      </c>
      <c r="V103" s="0" t="n">
        <v>3.72</v>
      </c>
      <c r="Y103" s="0" t="n">
        <v>5.41</v>
      </c>
      <c r="AB103" s="0" t="n">
        <v>6.94</v>
      </c>
      <c r="AE103" s="0" t="n">
        <v>8.29</v>
      </c>
      <c r="AH103" s="0" t="n">
        <v>10.13</v>
      </c>
    </row>
    <row r="104" customFormat="false" ht="16" hidden="false" customHeight="false" outlineLevel="0" collapsed="false">
      <c r="A104" s="2" t="s">
        <v>292</v>
      </c>
      <c r="B104" s="49" t="n">
        <v>139</v>
      </c>
      <c r="C104" s="272" t="n">
        <f aca="false">C95+1</f>
        <v>12</v>
      </c>
      <c r="D104" s="49" t="n">
        <v>4</v>
      </c>
      <c r="E104" s="49" t="n">
        <f aca="false">E32+1</f>
        <v>2</v>
      </c>
      <c r="F104" s="0" t="n">
        <v>0.76</v>
      </c>
      <c r="O104" s="0" t="n">
        <v>0.05</v>
      </c>
    </row>
    <row r="105" customFormat="false" ht="16" hidden="false" customHeight="false" outlineLevel="0" collapsed="false">
      <c r="A105" s="2" t="s">
        <v>293</v>
      </c>
      <c r="B105" s="49" t="n">
        <v>140</v>
      </c>
      <c r="C105" s="272" t="n">
        <f aca="false">C96+1</f>
        <v>12</v>
      </c>
      <c r="D105" s="49" t="n">
        <v>5</v>
      </c>
      <c r="E105" s="49" t="n">
        <f aca="false">E33+1</f>
        <v>2</v>
      </c>
      <c r="AH105" s="0" t="n">
        <v>1.47</v>
      </c>
    </row>
    <row r="106" customFormat="false" ht="16" hidden="false" customHeight="false" outlineLevel="0" collapsed="false">
      <c r="A106" s="2" t="s">
        <v>294</v>
      </c>
      <c r="B106" s="2" t="n">
        <v>141</v>
      </c>
      <c r="C106" s="272" t="n">
        <f aca="false">C97+1</f>
        <v>12</v>
      </c>
      <c r="D106" s="49" t="n">
        <v>6</v>
      </c>
      <c r="E106" s="49" t="n">
        <f aca="false">E34+1</f>
        <v>2</v>
      </c>
      <c r="F106" s="0" t="n">
        <v>0.48</v>
      </c>
      <c r="I106" s="0" t="n">
        <v>1.33</v>
      </c>
      <c r="L106" s="0" t="n">
        <v>1.3</v>
      </c>
      <c r="O106" s="0" t="n">
        <v>2.7</v>
      </c>
      <c r="P106" s="0" t="n">
        <v>0.405</v>
      </c>
      <c r="S106" s="0" t="n">
        <v>1.75</v>
      </c>
      <c r="V106" s="0" t="n">
        <v>2.08</v>
      </c>
      <c r="Y106" s="0" t="n">
        <v>3.36</v>
      </c>
      <c r="AB106" s="0" t="n">
        <v>4.17</v>
      </c>
      <c r="AE106" s="0" t="n">
        <v>5.2</v>
      </c>
      <c r="AH106" s="0" t="n">
        <v>6.35</v>
      </c>
      <c r="AK106" s="0" t="n">
        <v>8.27</v>
      </c>
    </row>
    <row r="107" customFormat="false" ht="16" hidden="false" customHeight="false" outlineLevel="0" collapsed="false">
      <c r="A107" s="2" t="s">
        <v>295</v>
      </c>
      <c r="B107" s="49" t="n">
        <v>142</v>
      </c>
      <c r="C107" s="272" t="n">
        <f aca="false">C98+1</f>
        <v>12</v>
      </c>
      <c r="D107" s="49" t="n">
        <v>7</v>
      </c>
      <c r="E107" s="49" t="n">
        <f aca="false">E35+1</f>
        <v>2</v>
      </c>
      <c r="F107" s="0" t="n">
        <v>0.13</v>
      </c>
      <c r="I107" s="0" t="n">
        <v>1.06</v>
      </c>
      <c r="L107" s="0" t="n">
        <v>0.59</v>
      </c>
      <c r="O107" s="0" t="n">
        <v>1.9</v>
      </c>
      <c r="P107" s="0" t="n">
        <v>0.4075</v>
      </c>
      <c r="S107" s="0" t="n">
        <v>1.83</v>
      </c>
      <c r="V107" s="0" t="n">
        <v>2.5</v>
      </c>
      <c r="Y107" s="0" t="n">
        <v>3.39</v>
      </c>
      <c r="AB107" s="0" t="n">
        <v>4.3</v>
      </c>
      <c r="AE107" s="0" t="n">
        <v>5.08</v>
      </c>
      <c r="AH107" s="0" t="n">
        <v>6.29</v>
      </c>
    </row>
    <row r="108" customFormat="false" ht="16" hidden="false" customHeight="false" outlineLevel="0" collapsed="false">
      <c r="A108" s="2" t="s">
        <v>296</v>
      </c>
      <c r="B108" s="49" t="n">
        <v>143</v>
      </c>
      <c r="C108" s="272" t="n">
        <f aca="false">C99+1</f>
        <v>12</v>
      </c>
      <c r="D108" s="49" t="n">
        <v>8</v>
      </c>
      <c r="E108" s="49" t="n">
        <f aca="false">E36+1</f>
        <v>2</v>
      </c>
      <c r="F108" s="0" t="n">
        <v>0.24</v>
      </c>
      <c r="I108" s="0" t="n">
        <v>1.39</v>
      </c>
      <c r="O108" s="0" t="n">
        <v>0.06</v>
      </c>
      <c r="S108" s="0" t="n">
        <v>0.18</v>
      </c>
      <c r="Y108" s="0" t="n">
        <v>0.2</v>
      </c>
      <c r="AB108" s="0" t="n">
        <v>0.26</v>
      </c>
      <c r="AK108" s="0" t="n">
        <v>0.31</v>
      </c>
    </row>
    <row r="109" customFormat="false" ht="17" hidden="false" customHeight="false" outlineLevel="0" collapsed="false">
      <c r="A109" s="2" t="s">
        <v>297</v>
      </c>
      <c r="B109" s="2" t="n">
        <v>144</v>
      </c>
      <c r="C109" s="274" t="n">
        <f aca="false">C100+1</f>
        <v>12</v>
      </c>
      <c r="D109" s="93" t="n">
        <v>9</v>
      </c>
      <c r="E109" s="93" t="n">
        <f aca="false">E37+1</f>
        <v>2</v>
      </c>
      <c r="F109" s="0" t="n">
        <v>0.48</v>
      </c>
      <c r="I109" s="0" t="n">
        <v>1.51</v>
      </c>
      <c r="L109" s="0" t="n">
        <v>1.2</v>
      </c>
    </row>
    <row r="110" customFormat="false" ht="16" hidden="false" customHeight="false" outlineLevel="0" collapsed="false">
      <c r="A110" s="2" t="s">
        <v>185</v>
      </c>
      <c r="B110" s="49" t="n">
        <v>37</v>
      </c>
      <c r="C110" s="271" t="n">
        <f aca="false">C101+1</f>
        <v>13</v>
      </c>
      <c r="D110" s="50" t="n">
        <v>1</v>
      </c>
      <c r="E110" s="50" t="n">
        <v>1</v>
      </c>
      <c r="F110" s="0" t="n">
        <v>0.51</v>
      </c>
      <c r="I110" s="0" t="n">
        <v>2.04</v>
      </c>
      <c r="L110" s="0" t="n">
        <v>2.09</v>
      </c>
      <c r="O110" s="0" t="n">
        <v>0.06</v>
      </c>
    </row>
    <row r="111" customFormat="false" ht="16" hidden="false" customHeight="false" outlineLevel="0" collapsed="false">
      <c r="A111" s="2" t="s">
        <v>187</v>
      </c>
      <c r="B111" s="49" t="n">
        <v>38</v>
      </c>
      <c r="C111" s="272" t="n">
        <f aca="false">C102+1</f>
        <v>13</v>
      </c>
      <c r="D111" s="49" t="n">
        <v>2</v>
      </c>
      <c r="E111" s="49" t="n">
        <v>1</v>
      </c>
      <c r="F111" s="0" t="n">
        <v>0.42</v>
      </c>
      <c r="I111" s="0" t="n">
        <v>1.49</v>
      </c>
      <c r="L111" s="0" t="n">
        <v>1.39</v>
      </c>
    </row>
    <row r="112" customFormat="false" ht="16" hidden="false" customHeight="false" outlineLevel="0" collapsed="false">
      <c r="A112" s="2" t="s">
        <v>189</v>
      </c>
      <c r="B112" s="2" t="n">
        <v>39</v>
      </c>
      <c r="C112" s="272" t="n">
        <f aca="false">C103+1</f>
        <v>13</v>
      </c>
      <c r="D112" s="49" t="n">
        <v>3</v>
      </c>
      <c r="E112" s="49" t="n">
        <v>1</v>
      </c>
      <c r="F112" s="0" t="n">
        <v>0.39</v>
      </c>
      <c r="I112" s="0" t="n">
        <v>1.61</v>
      </c>
      <c r="L112" s="0" t="n">
        <v>1.52</v>
      </c>
      <c r="O112" s="0" t="n">
        <v>3.07</v>
      </c>
      <c r="P112" s="0" t="n">
        <v>0.572</v>
      </c>
      <c r="S112" s="0" t="n">
        <v>1.9</v>
      </c>
      <c r="V112" s="0" t="n">
        <v>2.24</v>
      </c>
      <c r="Y112" s="0" t="n">
        <v>3.13</v>
      </c>
      <c r="AB112" s="0" t="n">
        <v>3.8</v>
      </c>
      <c r="AE112" s="0" t="n">
        <v>5.18</v>
      </c>
      <c r="AH112" s="0" t="n">
        <v>6.3</v>
      </c>
      <c r="AK112" s="0" t="n">
        <v>9.16</v>
      </c>
      <c r="AN112" s="0" t="n">
        <v>15.78</v>
      </c>
    </row>
    <row r="113" customFormat="false" ht="16" hidden="false" customHeight="false" outlineLevel="0" collapsed="false">
      <c r="A113" s="2" t="s">
        <v>190</v>
      </c>
      <c r="B113" s="49" t="n">
        <v>40</v>
      </c>
      <c r="C113" s="272" t="n">
        <f aca="false">C104+1</f>
        <v>13</v>
      </c>
      <c r="D113" s="49" t="n">
        <v>4</v>
      </c>
      <c r="E113" s="49" t="n">
        <v>1</v>
      </c>
      <c r="F113" s="0" t="n">
        <v>0.2</v>
      </c>
      <c r="I113" s="0" t="n">
        <v>0.97</v>
      </c>
      <c r="L113" s="0" t="n">
        <v>0.92</v>
      </c>
      <c r="O113" s="0" t="n">
        <v>1.53</v>
      </c>
      <c r="P113" s="0" t="n">
        <v>0.405714286</v>
      </c>
      <c r="S113" s="0" t="n">
        <v>1.43</v>
      </c>
      <c r="V113" s="0" t="n">
        <v>1.68</v>
      </c>
      <c r="Y113" s="0" t="n">
        <v>2.42</v>
      </c>
      <c r="AB113" s="0" t="n">
        <v>2.24</v>
      </c>
      <c r="AE113" s="0" t="n">
        <v>3.21</v>
      </c>
      <c r="AH113" s="0" t="n">
        <v>4.01</v>
      </c>
    </row>
    <row r="114" customFormat="false" ht="16" hidden="false" customHeight="false" outlineLevel="0" collapsed="false">
      <c r="A114" s="2" t="s">
        <v>191</v>
      </c>
      <c r="B114" s="49" t="n">
        <v>41</v>
      </c>
      <c r="C114" s="272" t="n">
        <f aca="false">C105+1</f>
        <v>13</v>
      </c>
      <c r="D114" s="49" t="n">
        <v>5</v>
      </c>
      <c r="E114" s="49" t="n">
        <v>1</v>
      </c>
    </row>
    <row r="115" customFormat="false" ht="16" hidden="false" customHeight="false" outlineLevel="0" collapsed="false">
      <c r="A115" s="2" t="s">
        <v>192</v>
      </c>
      <c r="B115" s="2" t="n">
        <v>42</v>
      </c>
      <c r="C115" s="272" t="n">
        <f aca="false">C106+1</f>
        <v>13</v>
      </c>
      <c r="D115" s="49" t="n">
        <v>6</v>
      </c>
      <c r="E115" s="49" t="n">
        <v>1</v>
      </c>
      <c r="F115" s="0" t="n">
        <v>0.1</v>
      </c>
      <c r="I115" s="0" t="n">
        <v>0.56</v>
      </c>
      <c r="L115" s="0" t="n">
        <v>0.49</v>
      </c>
      <c r="O115" s="0" t="n">
        <v>1.15</v>
      </c>
      <c r="P115" s="0" t="n">
        <v>0.306666667</v>
      </c>
      <c r="S115" s="0" t="n">
        <v>1.34</v>
      </c>
      <c r="V115" s="0" t="n">
        <v>1.69</v>
      </c>
      <c r="Y115" s="0" t="n">
        <v>2.3</v>
      </c>
      <c r="AB115" s="0" t="n">
        <v>2.81</v>
      </c>
      <c r="AE115" s="0" t="n">
        <v>3.64</v>
      </c>
      <c r="AH115" s="0" t="n">
        <v>4.67</v>
      </c>
    </row>
    <row r="116" customFormat="false" ht="16" hidden="false" customHeight="false" outlineLevel="0" collapsed="false">
      <c r="A116" s="2" t="s">
        <v>171</v>
      </c>
      <c r="B116" s="49" t="n">
        <v>43</v>
      </c>
      <c r="C116" s="272" t="n">
        <f aca="false">C107+1</f>
        <v>13</v>
      </c>
      <c r="D116" s="49" t="n">
        <v>7</v>
      </c>
      <c r="E116" s="49" t="n">
        <v>1</v>
      </c>
      <c r="F116" s="0" t="n">
        <v>0.23</v>
      </c>
      <c r="I116" s="0" t="n">
        <v>1.69</v>
      </c>
    </row>
    <row r="117" customFormat="false" ht="16" hidden="false" customHeight="false" outlineLevel="0" collapsed="false">
      <c r="A117" s="2" t="s">
        <v>193</v>
      </c>
      <c r="B117" s="49" t="n">
        <v>44</v>
      </c>
      <c r="C117" s="272" t="n">
        <f aca="false">C108+1</f>
        <v>13</v>
      </c>
      <c r="D117" s="49" t="n">
        <v>8</v>
      </c>
      <c r="E117" s="49" t="n">
        <v>1</v>
      </c>
      <c r="F117" s="0" t="n">
        <v>0.41</v>
      </c>
      <c r="I117" s="0" t="n">
        <v>1.93</v>
      </c>
    </row>
    <row r="118" customFormat="false" ht="17" hidden="false" customHeight="false" outlineLevel="0" collapsed="false">
      <c r="A118" s="2" t="s">
        <v>194</v>
      </c>
      <c r="B118" s="2" t="n">
        <v>45</v>
      </c>
      <c r="C118" s="274" t="n">
        <f aca="false">C109+1</f>
        <v>13</v>
      </c>
      <c r="D118" s="93" t="n">
        <v>9</v>
      </c>
      <c r="E118" s="93" t="n">
        <v>1</v>
      </c>
      <c r="F118" s="0" t="n">
        <v>0.59</v>
      </c>
      <c r="I118" s="0" t="n">
        <v>1.42</v>
      </c>
      <c r="L118" s="0" t="n">
        <v>0.98</v>
      </c>
      <c r="O118" s="0" t="n">
        <v>2.18</v>
      </c>
      <c r="P118" s="0" t="n">
        <v>0.531111111111111</v>
      </c>
      <c r="S118" s="0" t="n">
        <v>1.93</v>
      </c>
      <c r="V118" s="0" t="n">
        <v>2.51</v>
      </c>
      <c r="Y118" s="0" t="n">
        <v>2.97</v>
      </c>
      <c r="AB118" s="0" t="n">
        <v>3.81</v>
      </c>
      <c r="AE118" s="0" t="n">
        <v>4.61</v>
      </c>
      <c r="AH118" s="0" t="n">
        <v>6.41</v>
      </c>
      <c r="AK118" s="0" t="n">
        <v>8.58</v>
      </c>
    </row>
    <row r="119" customFormat="false" ht="16" hidden="false" customHeight="false" outlineLevel="0" collapsed="false">
      <c r="A119" s="2" t="s">
        <v>195</v>
      </c>
      <c r="B119" s="49" t="n">
        <v>46</v>
      </c>
      <c r="C119" s="271" t="n">
        <f aca="false">C110+1</f>
        <v>14</v>
      </c>
      <c r="D119" s="50" t="n">
        <v>1</v>
      </c>
      <c r="E119" s="50" t="n">
        <v>1</v>
      </c>
      <c r="F119" s="0" t="n">
        <v>0.68</v>
      </c>
      <c r="I119" s="0" t="n">
        <v>1.77</v>
      </c>
      <c r="L119" s="0" t="n">
        <v>1.79</v>
      </c>
      <c r="O119" s="0" t="n">
        <v>3.95</v>
      </c>
      <c r="P119" s="0" t="n">
        <v>0.742</v>
      </c>
      <c r="S119" s="0" t="n">
        <v>2.58</v>
      </c>
      <c r="V119" s="0" t="n">
        <v>3.73</v>
      </c>
      <c r="Y119" s="0" t="n">
        <v>5.26</v>
      </c>
      <c r="AB119" s="0" t="n">
        <v>6.48</v>
      </c>
      <c r="AE119" s="0" t="n">
        <v>7.95</v>
      </c>
      <c r="AH119" s="0" t="n">
        <v>10.42</v>
      </c>
    </row>
    <row r="120" customFormat="false" ht="16" hidden="false" customHeight="false" outlineLevel="0" collapsed="false">
      <c r="A120" s="2" t="s">
        <v>196</v>
      </c>
      <c r="B120" s="49" t="n">
        <v>47</v>
      </c>
      <c r="C120" s="272" t="n">
        <f aca="false">C111+1</f>
        <v>14</v>
      </c>
      <c r="D120" s="49" t="n">
        <v>2</v>
      </c>
      <c r="E120" s="49" t="n">
        <v>1</v>
      </c>
      <c r="F120" s="0" t="n">
        <v>0.26</v>
      </c>
      <c r="I120" s="0" t="n">
        <v>0.66</v>
      </c>
      <c r="L120" s="0" t="n">
        <v>0.59</v>
      </c>
      <c r="O120" s="0" t="n">
        <v>1.32</v>
      </c>
      <c r="P120" s="0" t="n">
        <v>0.406666667</v>
      </c>
      <c r="S120" s="0" t="n">
        <v>2.36</v>
      </c>
      <c r="V120" s="0" t="n">
        <v>2.31</v>
      </c>
      <c r="Y120" s="0" t="n">
        <v>3.63</v>
      </c>
      <c r="AB120" s="0" t="n">
        <v>4.57</v>
      </c>
      <c r="AE120" s="0" t="n">
        <v>5.63</v>
      </c>
      <c r="AH120" s="0" t="n">
        <v>7.25</v>
      </c>
      <c r="AK120" s="0" t="n">
        <v>10.37</v>
      </c>
    </row>
    <row r="121" customFormat="false" ht="16" hidden="false" customHeight="false" outlineLevel="0" collapsed="false">
      <c r="A121" s="2" t="s">
        <v>198</v>
      </c>
      <c r="B121" s="2" t="n">
        <v>48</v>
      </c>
      <c r="C121" s="272" t="n">
        <f aca="false">C112+1</f>
        <v>14</v>
      </c>
      <c r="D121" s="49" t="n">
        <v>3</v>
      </c>
      <c r="E121" s="49" t="n">
        <v>1</v>
      </c>
      <c r="F121" s="0" t="n">
        <v>0.94</v>
      </c>
      <c r="I121" s="0" t="n">
        <v>2.28</v>
      </c>
      <c r="L121" s="0" t="n">
        <v>2.34</v>
      </c>
      <c r="O121" s="0" t="n">
        <v>4.96</v>
      </c>
      <c r="P121" s="0" t="n">
        <v>0.765</v>
      </c>
      <c r="S121" s="0" t="n">
        <v>3.27</v>
      </c>
      <c r="V121" s="0" t="n">
        <v>4.32</v>
      </c>
      <c r="Y121" s="0" t="n">
        <v>6.3</v>
      </c>
      <c r="AB121" s="0" t="n">
        <v>7.99</v>
      </c>
      <c r="AE121" s="0" t="n">
        <v>10.14</v>
      </c>
      <c r="AH121" s="0" t="n">
        <v>12.61</v>
      </c>
    </row>
    <row r="122" customFormat="false" ht="16" hidden="false" customHeight="false" outlineLevel="0" collapsed="false">
      <c r="A122" s="273" t="s">
        <v>138</v>
      </c>
      <c r="B122" s="49" t="n">
        <v>49</v>
      </c>
      <c r="C122" s="272" t="n">
        <f aca="false">C113+1</f>
        <v>14</v>
      </c>
      <c r="D122" s="49" t="n">
        <v>4</v>
      </c>
      <c r="E122" s="49" t="n">
        <v>1</v>
      </c>
      <c r="F122" s="0" t="n">
        <v>0.46</v>
      </c>
      <c r="I122" s="0" t="n">
        <v>1.7</v>
      </c>
      <c r="L122" s="0" t="n">
        <v>1.56</v>
      </c>
      <c r="O122" s="0" t="n">
        <v>0.06</v>
      </c>
      <c r="AN122" s="0" t="n">
        <v>0.08</v>
      </c>
    </row>
    <row r="123" customFormat="false" ht="16" hidden="false" customHeight="false" outlineLevel="0" collapsed="false">
      <c r="A123" s="2" t="s">
        <v>199</v>
      </c>
      <c r="B123" s="49" t="n">
        <v>50</v>
      </c>
      <c r="C123" s="272" t="n">
        <f aca="false">C114+1</f>
        <v>14</v>
      </c>
      <c r="D123" s="49" t="n">
        <v>5</v>
      </c>
      <c r="E123" s="49" t="n">
        <v>1</v>
      </c>
      <c r="F123" s="0" t="n">
        <v>1.12</v>
      </c>
      <c r="I123" s="0" t="n">
        <v>2.64</v>
      </c>
      <c r="O123" s="0" t="n">
        <v>0.15</v>
      </c>
    </row>
    <row r="124" customFormat="false" ht="16" hidden="false" customHeight="false" outlineLevel="0" collapsed="false">
      <c r="A124" s="2" t="s">
        <v>200</v>
      </c>
      <c r="B124" s="2" t="n">
        <v>51</v>
      </c>
      <c r="C124" s="272" t="n">
        <f aca="false">C115+1</f>
        <v>14</v>
      </c>
      <c r="D124" s="49" t="n">
        <v>6</v>
      </c>
      <c r="E124" s="49" t="n">
        <v>1</v>
      </c>
      <c r="F124" s="0" t="n">
        <v>0.68</v>
      </c>
      <c r="I124" s="0" t="n">
        <v>2.17</v>
      </c>
      <c r="L124" s="0" t="n">
        <v>1.77</v>
      </c>
      <c r="O124" s="0" t="n">
        <v>3.91</v>
      </c>
      <c r="P124" s="0" t="n">
        <v>0.464</v>
      </c>
      <c r="S124" s="0" t="n">
        <v>2.09</v>
      </c>
      <c r="V124" s="0" t="n">
        <v>2.55</v>
      </c>
      <c r="AN124" s="0" t="n">
        <v>13.39</v>
      </c>
    </row>
    <row r="125" customFormat="false" ht="16" hidden="false" customHeight="false" outlineLevel="0" collapsed="false">
      <c r="A125" s="2" t="s">
        <v>201</v>
      </c>
      <c r="B125" s="49" t="n">
        <v>52</v>
      </c>
      <c r="C125" s="272" t="n">
        <f aca="false">C116+1</f>
        <v>14</v>
      </c>
      <c r="D125" s="49" t="n">
        <v>7</v>
      </c>
      <c r="E125" s="49" t="n">
        <v>1</v>
      </c>
      <c r="O125" s="0" t="n">
        <v>0.1</v>
      </c>
    </row>
    <row r="126" customFormat="false" ht="16" hidden="false" customHeight="false" outlineLevel="0" collapsed="false">
      <c r="A126" s="2" t="s">
        <v>202</v>
      </c>
      <c r="B126" s="49" t="n">
        <v>53</v>
      </c>
      <c r="C126" s="272" t="n">
        <f aca="false">C117+1</f>
        <v>14</v>
      </c>
      <c r="D126" s="49" t="n">
        <v>8</v>
      </c>
      <c r="E126" s="49" t="n">
        <v>1</v>
      </c>
      <c r="F126" s="0" t="n">
        <v>0.25</v>
      </c>
      <c r="I126" s="0" t="n">
        <v>1.17</v>
      </c>
      <c r="L126" s="0" t="n">
        <v>0.72</v>
      </c>
      <c r="O126" s="0" t="n">
        <v>2.2</v>
      </c>
      <c r="P126" s="0" t="n">
        <v>0.546666666666667</v>
      </c>
      <c r="S126" s="0" t="n">
        <v>2.08</v>
      </c>
      <c r="V126" s="0" t="n">
        <v>2.68</v>
      </c>
      <c r="Y126" s="0" t="n">
        <v>3.75</v>
      </c>
      <c r="AB126" s="0" t="n">
        <v>4.74</v>
      </c>
      <c r="AE126" s="0" t="n">
        <v>5.69</v>
      </c>
      <c r="AH126" s="0" t="n">
        <v>9.05</v>
      </c>
    </row>
    <row r="127" customFormat="false" ht="17" hidden="false" customHeight="false" outlineLevel="0" collapsed="false">
      <c r="A127" s="2" t="s">
        <v>203</v>
      </c>
      <c r="B127" s="2" t="n">
        <v>54</v>
      </c>
      <c r="C127" s="274" t="n">
        <f aca="false">C118+1</f>
        <v>14</v>
      </c>
      <c r="D127" s="93" t="n">
        <v>9</v>
      </c>
      <c r="E127" s="93" t="n">
        <v>1</v>
      </c>
      <c r="Y127" s="0" t="n">
        <v>3.95</v>
      </c>
      <c r="AB127" s="0" t="n">
        <v>4.34</v>
      </c>
      <c r="AE127" s="0" t="n">
        <v>6.25</v>
      </c>
      <c r="AH127" s="0" t="n">
        <v>7.21</v>
      </c>
      <c r="AK127" s="0" t="n">
        <v>9.17</v>
      </c>
    </row>
    <row r="128" customFormat="false" ht="16" hidden="false" customHeight="false" outlineLevel="0" collapsed="false">
      <c r="A128" s="2" t="s">
        <v>204</v>
      </c>
      <c r="B128" s="49" t="n">
        <v>55</v>
      </c>
      <c r="C128" s="271" t="n">
        <f aca="false">C119+1</f>
        <v>15</v>
      </c>
      <c r="D128" s="50" t="n">
        <v>1</v>
      </c>
      <c r="E128" s="50" t="n">
        <v>1</v>
      </c>
      <c r="F128" s="0" t="n">
        <v>0.34</v>
      </c>
      <c r="I128" s="0" t="n">
        <v>1.3</v>
      </c>
      <c r="L128" s="0" t="n">
        <v>1.27</v>
      </c>
      <c r="O128" s="0" t="n">
        <v>2.66</v>
      </c>
      <c r="P128" s="0" t="n">
        <v>0.6</v>
      </c>
      <c r="S128" s="0" t="n">
        <v>2.07</v>
      </c>
      <c r="V128" s="0" t="n">
        <v>2.8</v>
      </c>
      <c r="Y128" s="0" t="n">
        <v>4.15</v>
      </c>
      <c r="AB128" s="0" t="n">
        <v>5.35</v>
      </c>
      <c r="AE128" s="0" t="n">
        <v>6.81</v>
      </c>
      <c r="AH128" s="0" t="n">
        <v>7.93</v>
      </c>
      <c r="AK128" s="0" t="n">
        <v>10.08</v>
      </c>
    </row>
    <row r="129" customFormat="false" ht="16" hidden="false" customHeight="false" outlineLevel="0" collapsed="false">
      <c r="A129" s="17" t="s">
        <v>206</v>
      </c>
      <c r="B129" s="49" t="n">
        <v>56</v>
      </c>
      <c r="C129" s="272" t="n">
        <f aca="false">C120+1</f>
        <v>15</v>
      </c>
      <c r="D129" s="49" t="n">
        <v>2</v>
      </c>
      <c r="E129" s="17" t="n">
        <v>1</v>
      </c>
      <c r="F129" s="0" t="n">
        <v>1.12</v>
      </c>
    </row>
    <row r="130" customFormat="false" ht="16" hidden="false" customHeight="false" outlineLevel="0" collapsed="false">
      <c r="A130" s="17" t="s">
        <v>208</v>
      </c>
      <c r="B130" s="2" t="n">
        <v>57</v>
      </c>
      <c r="C130" s="272" t="n">
        <f aca="false">C121+1</f>
        <v>15</v>
      </c>
      <c r="D130" s="49" t="n">
        <v>3</v>
      </c>
      <c r="E130" s="17" t="n">
        <v>1</v>
      </c>
      <c r="F130" s="0" t="n">
        <v>0.77</v>
      </c>
      <c r="O130" s="0" t="n">
        <v>0.05</v>
      </c>
    </row>
    <row r="131" customFormat="false" ht="16" hidden="false" customHeight="false" outlineLevel="0" collapsed="false">
      <c r="A131" s="2" t="s">
        <v>209</v>
      </c>
      <c r="B131" s="49" t="n">
        <v>58</v>
      </c>
      <c r="C131" s="272" t="n">
        <f aca="false">C122+1</f>
        <v>15</v>
      </c>
      <c r="D131" s="49" t="n">
        <v>4</v>
      </c>
      <c r="E131" s="49" t="n">
        <v>1</v>
      </c>
      <c r="F131" s="0" t="n">
        <v>0.3</v>
      </c>
      <c r="I131" s="0" t="n">
        <v>1.52</v>
      </c>
      <c r="L131" s="0" t="n">
        <v>1.54</v>
      </c>
      <c r="O131" s="0" t="n">
        <v>2.75</v>
      </c>
      <c r="P131" s="0" t="n">
        <v>0.405</v>
      </c>
      <c r="S131" s="0" t="n">
        <v>1.46</v>
      </c>
      <c r="V131" s="0" t="n">
        <v>1.98</v>
      </c>
      <c r="Y131" s="0" t="n">
        <v>2.6</v>
      </c>
      <c r="AB131" s="0" t="n">
        <v>3.1</v>
      </c>
      <c r="AE131" s="0" t="n">
        <v>4.75</v>
      </c>
      <c r="AH131" s="0" t="n">
        <v>5.72</v>
      </c>
    </row>
    <row r="132" customFormat="false" ht="16" hidden="false" customHeight="false" outlineLevel="0" collapsed="false">
      <c r="A132" s="2" t="s">
        <v>210</v>
      </c>
      <c r="B132" s="49" t="n">
        <v>59</v>
      </c>
      <c r="C132" s="272" t="n">
        <f aca="false">C123+1</f>
        <v>15</v>
      </c>
      <c r="D132" s="49" t="n">
        <v>5</v>
      </c>
      <c r="E132" s="49" t="n">
        <v>1</v>
      </c>
      <c r="F132" s="0" t="n">
        <v>0.39</v>
      </c>
      <c r="I132" s="0" t="n">
        <v>0.98</v>
      </c>
      <c r="L132" s="0" t="n">
        <v>1.03</v>
      </c>
      <c r="O132" s="0" t="n">
        <v>2</v>
      </c>
      <c r="P132" s="0" t="n">
        <v>0.364444444</v>
      </c>
      <c r="S132" s="0" t="n">
        <v>1.47</v>
      </c>
      <c r="V132" s="0" t="n">
        <v>1.87</v>
      </c>
    </row>
    <row r="133" customFormat="false" ht="16" hidden="false" customHeight="false" outlineLevel="0" collapsed="false">
      <c r="A133" s="2" t="s">
        <v>211</v>
      </c>
      <c r="B133" s="2" t="n">
        <v>60</v>
      </c>
      <c r="C133" s="272" t="n">
        <f aca="false">C124+1</f>
        <v>15</v>
      </c>
      <c r="D133" s="49" t="n">
        <v>6</v>
      </c>
      <c r="E133" s="49" t="n">
        <v>1</v>
      </c>
      <c r="F133" s="0" t="n">
        <v>0.27</v>
      </c>
      <c r="I133" s="0" t="n">
        <v>1.25</v>
      </c>
      <c r="L133" s="0" t="n">
        <v>1.21</v>
      </c>
      <c r="O133" s="0" t="n">
        <v>2.25</v>
      </c>
      <c r="P133" s="0" t="n">
        <v>0.367272727</v>
      </c>
      <c r="S133" s="0" t="n">
        <v>1.81</v>
      </c>
      <c r="V133" s="0" t="n">
        <v>2.42</v>
      </c>
      <c r="Y133" s="0" t="n">
        <v>2.95</v>
      </c>
      <c r="AB133" s="0" t="n">
        <v>3.52</v>
      </c>
      <c r="AE133" s="0" t="n">
        <v>3.93</v>
      </c>
      <c r="AH133" s="0" t="n">
        <v>5</v>
      </c>
    </row>
    <row r="134" customFormat="false" ht="16" hidden="false" customHeight="false" outlineLevel="0" collapsed="false">
      <c r="A134" s="2" t="s">
        <v>212</v>
      </c>
      <c r="B134" s="49" t="n">
        <v>61</v>
      </c>
      <c r="C134" s="272" t="n">
        <f aca="false">C125+1</f>
        <v>15</v>
      </c>
      <c r="D134" s="49" t="n">
        <v>7</v>
      </c>
      <c r="E134" s="49" t="n">
        <v>1</v>
      </c>
      <c r="F134" s="0" t="n">
        <v>0.32</v>
      </c>
      <c r="I134" s="0" t="n">
        <v>1.03</v>
      </c>
      <c r="L134" s="0" t="n">
        <v>0.82</v>
      </c>
      <c r="O134" s="0" t="n">
        <v>1.79</v>
      </c>
      <c r="P134" s="0" t="n">
        <v>0.376666667</v>
      </c>
      <c r="S134" s="0" t="n">
        <v>1.58</v>
      </c>
      <c r="V134" s="0" t="n">
        <v>2.03</v>
      </c>
      <c r="Y134" s="0" t="n">
        <v>2.31</v>
      </c>
      <c r="AB134" s="0" t="n">
        <v>3.39</v>
      </c>
      <c r="AE134" s="0" t="n">
        <v>4.55</v>
      </c>
      <c r="AH134" s="0" t="n">
        <v>5.64</v>
      </c>
      <c r="AK134" s="0" t="n">
        <v>9.01</v>
      </c>
      <c r="AN134" s="0" t="n">
        <v>13.69</v>
      </c>
    </row>
    <row r="135" customFormat="false" ht="16" hidden="false" customHeight="false" outlineLevel="0" collapsed="false">
      <c r="A135" s="2" t="s">
        <v>213</v>
      </c>
      <c r="B135" s="49" t="n">
        <v>62</v>
      </c>
      <c r="C135" s="272" t="n">
        <f aca="false">C126+1</f>
        <v>15</v>
      </c>
      <c r="D135" s="49" t="n">
        <v>8</v>
      </c>
      <c r="E135" s="49" t="n">
        <v>1</v>
      </c>
      <c r="F135" s="0" t="n">
        <v>0.63</v>
      </c>
      <c r="I135" s="0" t="n">
        <v>2.06</v>
      </c>
    </row>
    <row r="136" customFormat="false" ht="17" hidden="false" customHeight="false" outlineLevel="0" collapsed="false">
      <c r="A136" s="2" t="s">
        <v>214</v>
      </c>
      <c r="B136" s="2" t="n">
        <v>63</v>
      </c>
      <c r="C136" s="274" t="n">
        <f aca="false">C127+1</f>
        <v>15</v>
      </c>
      <c r="D136" s="93" t="n">
        <v>9</v>
      </c>
      <c r="E136" s="93" t="n">
        <v>1</v>
      </c>
      <c r="I136" s="0" t="n">
        <v>0.01</v>
      </c>
      <c r="O136" s="0" t="n">
        <v>0.05</v>
      </c>
      <c r="S136" s="0" t="n">
        <v>0.26</v>
      </c>
      <c r="V136" s="0" t="n">
        <v>0.17</v>
      </c>
      <c r="Y136" s="0" t="n">
        <v>0.07</v>
      </c>
      <c r="AB136" s="0" t="n">
        <v>0.14</v>
      </c>
      <c r="AE136" s="0" t="n">
        <v>0.31</v>
      </c>
      <c r="AH136" s="0" t="n">
        <v>0.23</v>
      </c>
      <c r="AK136" s="0" t="n">
        <v>0.18</v>
      </c>
    </row>
    <row r="137" customFormat="false" ht="16" hidden="false" customHeight="false" outlineLevel="0" collapsed="false">
      <c r="A137" s="2" t="s">
        <v>215</v>
      </c>
      <c r="B137" s="49" t="n">
        <v>64</v>
      </c>
      <c r="C137" s="271" t="n">
        <f aca="false">C128+1</f>
        <v>16</v>
      </c>
      <c r="D137" s="50" t="n">
        <v>1</v>
      </c>
      <c r="E137" s="50" t="n">
        <v>1</v>
      </c>
      <c r="F137" s="0" t="n">
        <v>0.76</v>
      </c>
      <c r="I137" s="0" t="n">
        <v>1.92</v>
      </c>
      <c r="L137" s="0" t="n">
        <v>2.14</v>
      </c>
      <c r="O137" s="0" t="n">
        <v>3.86</v>
      </c>
      <c r="P137" s="0" t="n">
        <v>0.541538462</v>
      </c>
      <c r="S137" s="0" t="n">
        <v>2.15</v>
      </c>
      <c r="V137" s="0" t="n">
        <v>2.75</v>
      </c>
      <c r="Y137" s="0" t="n">
        <v>1.32</v>
      </c>
      <c r="AB137" s="0" t="n">
        <v>2.28</v>
      </c>
      <c r="AE137" s="0" t="n">
        <v>3.01</v>
      </c>
      <c r="AH137" s="0" t="n">
        <v>7.63</v>
      </c>
      <c r="AK137" s="0" t="n">
        <v>9.06</v>
      </c>
      <c r="AN137" s="0" t="n">
        <v>15.93</v>
      </c>
    </row>
    <row r="138" customFormat="false" ht="16" hidden="false" customHeight="false" outlineLevel="0" collapsed="false">
      <c r="A138" s="273" t="s">
        <v>216</v>
      </c>
      <c r="B138" s="49" t="n">
        <v>65</v>
      </c>
      <c r="C138" s="272" t="n">
        <f aca="false">C129+1</f>
        <v>16</v>
      </c>
      <c r="D138" s="49" t="n">
        <v>2</v>
      </c>
      <c r="E138" s="49" t="n">
        <v>1</v>
      </c>
    </row>
    <row r="139" customFormat="false" ht="16" hidden="false" customHeight="false" outlineLevel="0" collapsed="false">
      <c r="A139" s="2" t="s">
        <v>217</v>
      </c>
      <c r="B139" s="2" t="n">
        <v>66</v>
      </c>
      <c r="C139" s="272" t="n">
        <f aca="false">C130+1</f>
        <v>16</v>
      </c>
      <c r="D139" s="49" t="n">
        <v>3</v>
      </c>
      <c r="E139" s="49" t="n">
        <v>1</v>
      </c>
      <c r="F139" s="0" t="n">
        <v>0.53</v>
      </c>
      <c r="I139" s="0" t="n">
        <v>1.95</v>
      </c>
      <c r="L139" s="0" t="n">
        <v>1.73</v>
      </c>
    </row>
    <row r="140" customFormat="false" ht="16" hidden="false" customHeight="false" outlineLevel="0" collapsed="false">
      <c r="A140" s="2" t="s">
        <v>218</v>
      </c>
      <c r="B140" s="49" t="n">
        <v>67</v>
      </c>
      <c r="C140" s="272" t="n">
        <f aca="false">C131+1</f>
        <v>16</v>
      </c>
      <c r="D140" s="49" t="n">
        <v>4</v>
      </c>
      <c r="E140" s="49" t="n">
        <v>1</v>
      </c>
      <c r="O140" s="0" t="n">
        <v>0.05</v>
      </c>
    </row>
    <row r="141" customFormat="false" ht="16" hidden="false" customHeight="false" outlineLevel="0" collapsed="false">
      <c r="A141" s="2" t="s">
        <v>219</v>
      </c>
      <c r="B141" s="49" t="n">
        <v>68</v>
      </c>
      <c r="C141" s="272" t="n">
        <f aca="false">C132+1</f>
        <v>16</v>
      </c>
      <c r="D141" s="49" t="n">
        <v>5</v>
      </c>
      <c r="E141" s="49" t="n">
        <v>1</v>
      </c>
      <c r="F141" s="0" t="n">
        <v>0.34</v>
      </c>
      <c r="I141" s="0" t="n">
        <v>1.84</v>
      </c>
    </row>
    <row r="142" customFormat="false" ht="16" hidden="false" customHeight="false" outlineLevel="0" collapsed="false">
      <c r="A142" s="2" t="s">
        <v>220</v>
      </c>
      <c r="B142" s="2" t="n">
        <v>69</v>
      </c>
      <c r="C142" s="272" t="n">
        <f aca="false">C133+1</f>
        <v>16</v>
      </c>
      <c r="D142" s="49" t="n">
        <v>6</v>
      </c>
      <c r="E142" s="49" t="n">
        <v>1</v>
      </c>
      <c r="F142" s="0" t="n">
        <v>0.46</v>
      </c>
      <c r="I142" s="0" t="n">
        <v>1.68</v>
      </c>
      <c r="L142" s="0" t="n">
        <v>1.39</v>
      </c>
      <c r="O142" s="0" t="n">
        <v>2.81</v>
      </c>
      <c r="P142" s="0" t="n">
        <v>0.414545455</v>
      </c>
      <c r="S142" s="0" t="n">
        <v>1.93</v>
      </c>
      <c r="V142" s="0" t="n">
        <v>2.28</v>
      </c>
      <c r="Y142" s="0" t="n">
        <v>2.6</v>
      </c>
      <c r="AB142" s="0" t="n">
        <v>2.97</v>
      </c>
      <c r="AE142" s="0" t="n">
        <v>3.45</v>
      </c>
      <c r="AH142" s="0" t="n">
        <v>3.94</v>
      </c>
      <c r="AK142" s="0" t="n">
        <v>5.1</v>
      </c>
      <c r="AN142" s="0" t="n">
        <v>7.73</v>
      </c>
    </row>
    <row r="143" customFormat="false" ht="16" hidden="false" customHeight="false" outlineLevel="0" collapsed="false">
      <c r="A143" s="2" t="s">
        <v>221</v>
      </c>
      <c r="B143" s="49" t="n">
        <v>70</v>
      </c>
      <c r="C143" s="272" t="n">
        <f aca="false">C134+1</f>
        <v>16</v>
      </c>
      <c r="D143" s="49" t="n">
        <v>7</v>
      </c>
      <c r="E143" s="49" t="n">
        <v>1</v>
      </c>
      <c r="F143" s="0" t="n">
        <v>0.09</v>
      </c>
      <c r="I143" s="0" t="n">
        <v>0.75</v>
      </c>
      <c r="L143" s="0" t="n">
        <v>0.26</v>
      </c>
      <c r="O143" s="0" t="n">
        <v>0.94</v>
      </c>
      <c r="P143" s="0" t="n">
        <v>0.26</v>
      </c>
      <c r="S143" s="0" t="n">
        <v>1.32</v>
      </c>
      <c r="V143" s="0" t="n">
        <v>1.7</v>
      </c>
      <c r="Y143" s="0" t="n">
        <v>1.38</v>
      </c>
      <c r="AB143" s="0" t="n">
        <v>2.08</v>
      </c>
      <c r="AE143" s="0" t="n">
        <v>2.78</v>
      </c>
      <c r="AH143" s="0" t="n">
        <v>3.62</v>
      </c>
    </row>
    <row r="144" customFormat="false" ht="16" hidden="false" customHeight="false" outlineLevel="0" collapsed="false">
      <c r="A144" s="2" t="s">
        <v>222</v>
      </c>
      <c r="B144" s="49" t="n">
        <v>71</v>
      </c>
      <c r="C144" s="272" t="n">
        <f aca="false">C135+1</f>
        <v>16</v>
      </c>
      <c r="D144" s="49" t="n">
        <v>8</v>
      </c>
      <c r="E144" s="49" t="n">
        <v>1</v>
      </c>
      <c r="F144" s="0" t="n">
        <v>0.32</v>
      </c>
      <c r="I144" s="0" t="n">
        <v>1.29</v>
      </c>
    </row>
    <row r="145" customFormat="false" ht="17" hidden="false" customHeight="false" outlineLevel="0" collapsed="false">
      <c r="A145" s="2" t="s">
        <v>223</v>
      </c>
      <c r="B145" s="2" t="n">
        <v>72</v>
      </c>
      <c r="C145" s="274" t="n">
        <f aca="false">C136+1</f>
        <v>16</v>
      </c>
      <c r="D145" s="93" t="n">
        <v>9</v>
      </c>
      <c r="E145" s="93" t="n">
        <v>1</v>
      </c>
      <c r="F145" s="0" t="n">
        <v>0.05</v>
      </c>
      <c r="I145" s="0" t="n">
        <v>1.06</v>
      </c>
      <c r="L145" s="0" t="n">
        <v>0.01</v>
      </c>
      <c r="S145" s="0" t="n">
        <v>0.21</v>
      </c>
      <c r="V145" s="0" t="n">
        <v>0.16</v>
      </c>
      <c r="AB145" s="0" t="n">
        <v>0.06</v>
      </c>
      <c r="AH145" s="0" t="n">
        <v>0.17</v>
      </c>
    </row>
    <row r="146" customFormat="false" ht="16" hidden="false" customHeight="false" outlineLevel="0" collapsed="false">
      <c r="A146" s="2" t="s">
        <v>298</v>
      </c>
      <c r="B146" s="49" t="n">
        <v>145</v>
      </c>
      <c r="C146" s="271" t="n">
        <f aca="false">C137+1</f>
        <v>17</v>
      </c>
      <c r="D146" s="50" t="n">
        <v>1</v>
      </c>
      <c r="E146" s="50" t="n">
        <f aca="false">E74+1</f>
        <v>3</v>
      </c>
      <c r="F146" s="0" t="n">
        <v>0.28</v>
      </c>
      <c r="I146" s="0" t="n">
        <v>1.02</v>
      </c>
      <c r="L146" s="0" t="n">
        <v>1.12</v>
      </c>
      <c r="O146" s="0" t="n">
        <v>2.24</v>
      </c>
      <c r="P146" s="0" t="n">
        <v>0.6</v>
      </c>
      <c r="S146" s="0" t="n">
        <v>2.02</v>
      </c>
      <c r="V146" s="0" t="n">
        <v>2.34</v>
      </c>
      <c r="Y146" s="0" t="n">
        <v>3.49</v>
      </c>
      <c r="AB146" s="0" t="n">
        <v>4.19</v>
      </c>
      <c r="AE146" s="0" t="n">
        <v>5.41</v>
      </c>
      <c r="AH146" s="0" t="n">
        <v>5.99</v>
      </c>
      <c r="AK146" s="0" t="n">
        <v>7.66</v>
      </c>
      <c r="AN146" s="0" t="n">
        <v>11.37</v>
      </c>
    </row>
    <row r="147" customFormat="false" ht="16" hidden="false" customHeight="false" outlineLevel="0" collapsed="false">
      <c r="A147" s="2" t="s">
        <v>299</v>
      </c>
      <c r="B147" s="49" t="n">
        <v>146</v>
      </c>
      <c r="C147" s="272" t="n">
        <f aca="false">C138+1</f>
        <v>17</v>
      </c>
      <c r="D147" s="49" t="n">
        <v>2</v>
      </c>
      <c r="E147" s="49" t="n">
        <f aca="false">E75+1</f>
        <v>3</v>
      </c>
      <c r="F147" s="0" t="n">
        <v>0.63</v>
      </c>
      <c r="I147" s="0" t="n">
        <v>1.89</v>
      </c>
    </row>
    <row r="148" customFormat="false" ht="16" hidden="false" customHeight="false" outlineLevel="0" collapsed="false">
      <c r="A148" s="2" t="s">
        <v>300</v>
      </c>
      <c r="B148" s="2" t="n">
        <v>147</v>
      </c>
      <c r="C148" s="272" t="n">
        <f aca="false">C139+1</f>
        <v>17</v>
      </c>
      <c r="D148" s="49" t="n">
        <v>3</v>
      </c>
      <c r="E148" s="49" t="n">
        <f aca="false">E76+1</f>
        <v>3</v>
      </c>
      <c r="F148" s="0" t="n">
        <v>0.14</v>
      </c>
      <c r="I148" s="0" t="n">
        <v>0.37</v>
      </c>
      <c r="L148" s="0" t="n">
        <v>0.39</v>
      </c>
      <c r="O148" s="0" t="n">
        <v>0.65</v>
      </c>
      <c r="P148" s="0" t="n">
        <v>0.3</v>
      </c>
      <c r="S148" s="0" t="n">
        <v>1.18</v>
      </c>
      <c r="V148" s="0" t="n">
        <v>1.43</v>
      </c>
      <c r="Y148" s="0" t="n">
        <v>2.01</v>
      </c>
      <c r="AB148" s="0" t="n">
        <v>2.45</v>
      </c>
      <c r="AE148" s="0" t="n">
        <v>2.8</v>
      </c>
    </row>
    <row r="149" customFormat="false" ht="16" hidden="false" customHeight="false" outlineLevel="0" collapsed="false">
      <c r="A149" s="2" t="s">
        <v>302</v>
      </c>
      <c r="B149" s="49" t="n">
        <v>148</v>
      </c>
      <c r="C149" s="272" t="n">
        <f aca="false">C140+1</f>
        <v>17</v>
      </c>
      <c r="D149" s="49" t="n">
        <v>4</v>
      </c>
      <c r="E149" s="49" t="n">
        <f aca="false">E77+1</f>
        <v>3</v>
      </c>
      <c r="I149" s="0" t="n">
        <v>0.28</v>
      </c>
      <c r="L149" s="0" t="n">
        <v>0.34</v>
      </c>
      <c r="O149" s="0" t="n">
        <v>0.63</v>
      </c>
      <c r="P149" s="0" t="n">
        <v>0.255</v>
      </c>
      <c r="S149" s="0" t="n">
        <v>1.16</v>
      </c>
      <c r="V149" s="0" t="n">
        <v>1.42</v>
      </c>
      <c r="Y149" s="0" t="n">
        <v>1.97</v>
      </c>
      <c r="AB149" s="0" t="n">
        <v>2.41</v>
      </c>
      <c r="AE149" s="0" t="n">
        <v>2.98</v>
      </c>
      <c r="AH149" s="0" t="n">
        <v>3.63</v>
      </c>
    </row>
    <row r="150" customFormat="false" ht="16" hidden="false" customHeight="false" outlineLevel="0" collapsed="false">
      <c r="A150" s="2" t="s">
        <v>303</v>
      </c>
      <c r="B150" s="49" t="n">
        <v>149</v>
      </c>
      <c r="C150" s="272" t="n">
        <f aca="false">C141+1</f>
        <v>17</v>
      </c>
      <c r="D150" s="49" t="n">
        <v>5</v>
      </c>
      <c r="E150" s="49" t="n">
        <f aca="false">E78+1</f>
        <v>3</v>
      </c>
      <c r="I150" s="0" t="n">
        <v>0.13</v>
      </c>
      <c r="L150" s="0" t="n">
        <v>0.05</v>
      </c>
      <c r="O150" s="0" t="n">
        <v>0.18</v>
      </c>
    </row>
    <row r="151" customFormat="false" ht="16" hidden="false" customHeight="false" outlineLevel="0" collapsed="false">
      <c r="A151" s="2" t="s">
        <v>304</v>
      </c>
      <c r="B151" s="2" t="n">
        <v>150</v>
      </c>
      <c r="C151" s="272" t="n">
        <f aca="false">C142+1</f>
        <v>17</v>
      </c>
      <c r="D151" s="49" t="n">
        <v>6</v>
      </c>
      <c r="E151" s="49" t="n">
        <f aca="false">E79+1</f>
        <v>3</v>
      </c>
      <c r="F151" s="0" t="n">
        <v>0.4</v>
      </c>
      <c r="I151" s="0" t="n">
        <v>1.07</v>
      </c>
      <c r="L151" s="0" t="n">
        <v>1.01</v>
      </c>
      <c r="O151" s="0" t="n">
        <v>0.43</v>
      </c>
    </row>
    <row r="152" customFormat="false" ht="16" hidden="false" customHeight="false" outlineLevel="0" collapsed="false">
      <c r="A152" s="2" t="s">
        <v>305</v>
      </c>
      <c r="B152" s="49" t="n">
        <v>151</v>
      </c>
      <c r="C152" s="272" t="n">
        <f aca="false">C143+1</f>
        <v>17</v>
      </c>
      <c r="D152" s="49" t="n">
        <v>7</v>
      </c>
      <c r="E152" s="49" t="n">
        <f aca="false">E80+1</f>
        <v>3</v>
      </c>
      <c r="F152" s="0" t="n">
        <v>0.24</v>
      </c>
      <c r="I152" s="0" t="n">
        <v>0.01</v>
      </c>
    </row>
    <row r="153" customFormat="false" ht="16" hidden="false" customHeight="false" outlineLevel="0" collapsed="false">
      <c r="A153" s="273" t="s">
        <v>306</v>
      </c>
      <c r="B153" s="49" t="n">
        <v>152</v>
      </c>
      <c r="C153" s="272" t="n">
        <f aca="false">C144+1</f>
        <v>17</v>
      </c>
      <c r="D153" s="49" t="n">
        <v>8</v>
      </c>
      <c r="E153" s="49" t="n">
        <f aca="false">E81+1</f>
        <v>3</v>
      </c>
      <c r="F153" s="0" t="n">
        <v>0.51</v>
      </c>
      <c r="I153" s="0" t="n">
        <v>1.79</v>
      </c>
    </row>
    <row r="154" customFormat="false" ht="17" hidden="false" customHeight="false" outlineLevel="0" collapsed="false">
      <c r="A154" s="2" t="s">
        <v>307</v>
      </c>
      <c r="B154" s="2" t="n">
        <v>153</v>
      </c>
      <c r="C154" s="274" t="n">
        <f aca="false">C145+1</f>
        <v>17</v>
      </c>
      <c r="D154" s="93" t="n">
        <v>9</v>
      </c>
      <c r="E154" s="93" t="n">
        <f aca="false">E82+1</f>
        <v>3</v>
      </c>
      <c r="I154" s="0" t="n">
        <v>0.22</v>
      </c>
      <c r="L154" s="0" t="n">
        <v>0.24</v>
      </c>
      <c r="O154" s="0" t="n">
        <v>0.27</v>
      </c>
      <c r="P154" s="0" t="n">
        <v>0.34</v>
      </c>
      <c r="S154" s="0" t="n">
        <v>0.95</v>
      </c>
      <c r="V154" s="0" t="n">
        <v>1.24</v>
      </c>
      <c r="Y154" s="0" t="n">
        <v>1.45</v>
      </c>
      <c r="AB154" s="0" t="n">
        <v>1.95</v>
      </c>
      <c r="AE154" s="0" t="n">
        <v>1.95</v>
      </c>
      <c r="AH154" s="0" t="n">
        <v>3.38</v>
      </c>
      <c r="AK154" s="0" t="n">
        <v>4</v>
      </c>
      <c r="AN154" s="0" t="n">
        <v>6.45</v>
      </c>
    </row>
    <row r="155" customFormat="false" ht="16" hidden="false" customHeight="false" outlineLevel="0" collapsed="false">
      <c r="A155" s="2" t="s">
        <v>309</v>
      </c>
      <c r="B155" s="49" t="n">
        <v>154</v>
      </c>
      <c r="C155" s="271" t="n">
        <f aca="false">C146+1</f>
        <v>18</v>
      </c>
      <c r="D155" s="50" t="n">
        <v>1</v>
      </c>
      <c r="E155" s="50" t="n">
        <f aca="false">E83+1</f>
        <v>3</v>
      </c>
      <c r="F155" s="0" t="n">
        <v>0.32</v>
      </c>
      <c r="I155" s="0" t="n">
        <v>0.91</v>
      </c>
      <c r="L155" s="0" t="n">
        <v>0.91</v>
      </c>
      <c r="O155" s="0" t="n">
        <v>1.83</v>
      </c>
      <c r="P155" s="0" t="n">
        <v>0.494285714</v>
      </c>
      <c r="S155" s="0" t="n">
        <v>2.63</v>
      </c>
      <c r="V155" s="0" t="n">
        <v>3.18</v>
      </c>
      <c r="Y155" s="0" t="n">
        <v>4.67</v>
      </c>
      <c r="AB155" s="0" t="n">
        <v>5.72</v>
      </c>
      <c r="AE155" s="0" t="n">
        <v>6.3</v>
      </c>
      <c r="AH155" s="0" t="n">
        <v>8.69</v>
      </c>
    </row>
    <row r="156" customFormat="false" ht="16" hidden="false" customHeight="false" outlineLevel="0" collapsed="false">
      <c r="A156" s="2" t="s">
        <v>310</v>
      </c>
      <c r="B156" s="49" t="n">
        <v>155</v>
      </c>
      <c r="C156" s="272" t="n">
        <f aca="false">C147+1</f>
        <v>18</v>
      </c>
      <c r="D156" s="49" t="n">
        <v>2</v>
      </c>
      <c r="E156" s="49" t="n">
        <f aca="false">E84+1</f>
        <v>3</v>
      </c>
      <c r="AE156" s="0" t="n">
        <v>0.27</v>
      </c>
      <c r="AH156" s="0" t="n">
        <v>1.01</v>
      </c>
    </row>
    <row r="157" customFormat="false" ht="16" hidden="false" customHeight="false" outlineLevel="0" collapsed="false">
      <c r="A157" s="2" t="s">
        <v>311</v>
      </c>
      <c r="B157" s="2" t="n">
        <v>156</v>
      </c>
      <c r="C157" s="272" t="n">
        <f aca="false">C148+1</f>
        <v>18</v>
      </c>
      <c r="D157" s="49" t="n">
        <v>3</v>
      </c>
      <c r="E157" s="49" t="n">
        <f aca="false">E85+1</f>
        <v>3</v>
      </c>
      <c r="F157" s="0" t="n">
        <v>0.72</v>
      </c>
      <c r="I157" s="0" t="n">
        <v>1.32</v>
      </c>
      <c r="L157" s="0" t="n">
        <v>1.1</v>
      </c>
      <c r="O157" s="0" t="n">
        <v>2.63</v>
      </c>
      <c r="P157" s="0" t="n">
        <v>0.526666667</v>
      </c>
      <c r="S157" s="0" t="n">
        <v>2.1</v>
      </c>
      <c r="V157" s="0" t="n">
        <v>2.66</v>
      </c>
      <c r="Y157" s="0" t="n">
        <v>3.85</v>
      </c>
      <c r="AB157" s="0" t="n">
        <v>5.01</v>
      </c>
      <c r="AE157" s="0" t="n">
        <v>5.97</v>
      </c>
      <c r="AH157" s="0" t="n">
        <v>7.58</v>
      </c>
    </row>
    <row r="158" customFormat="false" ht="16" hidden="false" customHeight="false" outlineLevel="0" collapsed="false">
      <c r="A158" s="2" t="s">
        <v>312</v>
      </c>
      <c r="B158" s="49" t="n">
        <v>157</v>
      </c>
      <c r="C158" s="272" t="n">
        <f aca="false">C149+1</f>
        <v>18</v>
      </c>
      <c r="D158" s="49" t="n">
        <v>4</v>
      </c>
      <c r="E158" s="49" t="n">
        <f aca="false">E86+1</f>
        <v>3</v>
      </c>
      <c r="F158" s="0" t="n">
        <v>0.44</v>
      </c>
      <c r="I158" s="0" t="n">
        <v>1.19</v>
      </c>
      <c r="L158" s="0" t="n">
        <v>1.28</v>
      </c>
      <c r="O158" s="0" t="n">
        <v>2.28</v>
      </c>
      <c r="P158" s="0" t="n">
        <v>0.69</v>
      </c>
      <c r="S158" s="0" t="n">
        <v>2.22</v>
      </c>
      <c r="V158" s="0" t="n">
        <v>2.7</v>
      </c>
      <c r="Y158" s="0" t="n">
        <v>3.81</v>
      </c>
      <c r="AB158" s="0" t="n">
        <v>4.95</v>
      </c>
      <c r="AE158" s="0" t="n">
        <v>5.57</v>
      </c>
      <c r="AH158" s="0" t="n">
        <v>7.56</v>
      </c>
      <c r="AK158" s="0" t="n">
        <v>9.17</v>
      </c>
      <c r="AN158" s="0" t="n">
        <v>11.48</v>
      </c>
    </row>
    <row r="159" customFormat="false" ht="16" hidden="false" customHeight="false" outlineLevel="0" collapsed="false">
      <c r="A159" s="2" t="s">
        <v>313</v>
      </c>
      <c r="B159" s="49" t="n">
        <v>158</v>
      </c>
      <c r="C159" s="272" t="n">
        <f aca="false">C150+1</f>
        <v>18</v>
      </c>
      <c r="D159" s="49" t="n">
        <v>5</v>
      </c>
      <c r="E159" s="49" t="n">
        <f aca="false">E87+1</f>
        <v>3</v>
      </c>
      <c r="F159" s="0" t="n">
        <v>0.35</v>
      </c>
      <c r="I159" s="0" t="n">
        <v>1</v>
      </c>
      <c r="L159" s="0" t="n">
        <v>0.77</v>
      </c>
      <c r="O159" s="0" t="n">
        <v>2.23</v>
      </c>
      <c r="P159" s="0" t="n">
        <v>0.56</v>
      </c>
      <c r="S159" s="0" t="n">
        <v>2.31</v>
      </c>
      <c r="V159" s="0" t="n">
        <v>2.73</v>
      </c>
      <c r="Y159" s="0" t="n">
        <v>3.9</v>
      </c>
      <c r="AB159" s="0" t="n">
        <v>4.87</v>
      </c>
      <c r="AE159" s="0" t="n">
        <v>5.37</v>
      </c>
      <c r="AH159" s="0" t="n">
        <v>6.91</v>
      </c>
      <c r="AK159" s="0" t="n">
        <v>7.51</v>
      </c>
    </row>
    <row r="160" customFormat="false" ht="16" hidden="false" customHeight="false" outlineLevel="0" collapsed="false">
      <c r="A160" s="2" t="s">
        <v>314</v>
      </c>
      <c r="B160" s="2" t="n">
        <v>159</v>
      </c>
      <c r="C160" s="272" t="n">
        <f aca="false">C151+1</f>
        <v>18</v>
      </c>
      <c r="D160" s="49" t="n">
        <v>6</v>
      </c>
      <c r="E160" s="49" t="n">
        <f aca="false">E88+1</f>
        <v>3</v>
      </c>
    </row>
    <row r="161" customFormat="false" ht="16" hidden="false" customHeight="false" outlineLevel="0" collapsed="false">
      <c r="A161" s="273" t="s">
        <v>315</v>
      </c>
      <c r="B161" s="49" t="n">
        <v>160</v>
      </c>
      <c r="C161" s="272" t="n">
        <f aca="false">C152+1</f>
        <v>18</v>
      </c>
      <c r="D161" s="49" t="n">
        <v>7</v>
      </c>
      <c r="E161" s="49" t="n">
        <f aca="false">E89+1</f>
        <v>3</v>
      </c>
      <c r="F161" s="0" t="n">
        <v>0.25</v>
      </c>
      <c r="I161" s="0" t="n">
        <v>2.23</v>
      </c>
    </row>
    <row r="162" customFormat="false" ht="16" hidden="false" customHeight="false" outlineLevel="0" collapsed="false">
      <c r="A162" s="2" t="s">
        <v>316</v>
      </c>
      <c r="B162" s="49" t="n">
        <v>161</v>
      </c>
      <c r="C162" s="272" t="n">
        <f aca="false">C153+1</f>
        <v>18</v>
      </c>
      <c r="D162" s="49" t="n">
        <v>8</v>
      </c>
      <c r="E162" s="49" t="n">
        <f aca="false">E90+1</f>
        <v>3</v>
      </c>
      <c r="F162" s="0" t="n">
        <v>0.27</v>
      </c>
      <c r="I162" s="0" t="n">
        <v>1</v>
      </c>
      <c r="L162" s="0" t="n">
        <v>0.94</v>
      </c>
      <c r="O162" s="0" t="n">
        <v>1.67</v>
      </c>
      <c r="P162" s="0" t="n">
        <v>0.413333333</v>
      </c>
      <c r="S162" s="0" t="n">
        <v>2.22</v>
      </c>
      <c r="V162" s="0" t="n">
        <v>2.85</v>
      </c>
      <c r="Y162" s="0" t="n">
        <v>3.87</v>
      </c>
      <c r="AB162" s="0" t="n">
        <v>5.41</v>
      </c>
      <c r="AE162" s="0" t="n">
        <v>6.11</v>
      </c>
      <c r="AH162" s="0" t="n">
        <v>8.09</v>
      </c>
      <c r="AK162" s="0" t="n">
        <v>9.56</v>
      </c>
    </row>
    <row r="163" customFormat="false" ht="17" hidden="false" customHeight="false" outlineLevel="0" collapsed="false">
      <c r="A163" s="2" t="s">
        <v>317</v>
      </c>
      <c r="B163" s="2" t="n">
        <v>162</v>
      </c>
      <c r="C163" s="274" t="n">
        <f aca="false">C154+1</f>
        <v>18</v>
      </c>
      <c r="D163" s="93" t="n">
        <v>9</v>
      </c>
      <c r="E163" s="93" t="n">
        <f aca="false">E91+1</f>
        <v>3</v>
      </c>
      <c r="F163" s="0" t="n">
        <v>0.2</v>
      </c>
      <c r="I163" s="0" t="n">
        <v>0.98</v>
      </c>
      <c r="L163" s="0" t="n">
        <v>0.91</v>
      </c>
      <c r="O163" s="0" t="n">
        <v>1.47</v>
      </c>
      <c r="P163" s="0" t="n">
        <v>0.38</v>
      </c>
      <c r="S163" s="0" t="n">
        <v>1.77</v>
      </c>
      <c r="V163" s="0" t="n">
        <v>2.14</v>
      </c>
      <c r="Y163" s="0" t="n">
        <v>2.66</v>
      </c>
      <c r="AB163" s="0" t="n">
        <v>3.5</v>
      </c>
      <c r="AE163" s="0" t="n">
        <v>4.51</v>
      </c>
      <c r="AH163" s="0" t="n">
        <v>5.93</v>
      </c>
    </row>
    <row r="164" customFormat="false" ht="16" hidden="false" customHeight="false" outlineLevel="0" collapsed="false">
      <c r="A164" s="273" t="s">
        <v>318</v>
      </c>
      <c r="B164" s="49" t="n">
        <v>163</v>
      </c>
      <c r="C164" s="271" t="n">
        <f aca="false">C155+1</f>
        <v>19</v>
      </c>
      <c r="D164" s="50" t="n">
        <v>1</v>
      </c>
      <c r="E164" s="50" t="n">
        <f aca="false">E92+1</f>
        <v>3</v>
      </c>
      <c r="F164" s="0" t="n">
        <v>0.84</v>
      </c>
      <c r="I164" s="0" t="n">
        <v>2.9</v>
      </c>
      <c r="L164" s="0" t="n">
        <v>3.02</v>
      </c>
    </row>
    <row r="165" customFormat="false" ht="16" hidden="false" customHeight="false" outlineLevel="0" collapsed="false">
      <c r="A165" s="2" t="s">
        <v>319</v>
      </c>
      <c r="B165" s="49" t="n">
        <v>164</v>
      </c>
      <c r="C165" s="272" t="n">
        <f aca="false">C156+1</f>
        <v>19</v>
      </c>
      <c r="D165" s="49" t="n">
        <v>2</v>
      </c>
      <c r="E165" s="49" t="n">
        <f aca="false">E93+1</f>
        <v>3</v>
      </c>
      <c r="F165" s="0" t="n">
        <v>0.05</v>
      </c>
      <c r="I165" s="0" t="n">
        <v>0.45</v>
      </c>
      <c r="L165" s="0" t="n">
        <v>0.44</v>
      </c>
      <c r="O165" s="0" t="n">
        <v>0.99</v>
      </c>
      <c r="P165" s="0" t="n">
        <v>0.36</v>
      </c>
      <c r="S165" s="0" t="n">
        <v>1.3</v>
      </c>
      <c r="V165" s="0" t="n">
        <v>1.69</v>
      </c>
      <c r="Y165" s="0" t="n">
        <v>2.7</v>
      </c>
      <c r="AB165" s="0" t="n">
        <v>3.64</v>
      </c>
      <c r="AE165" s="0" t="n">
        <v>4.52</v>
      </c>
      <c r="AH165" s="0" t="n">
        <v>6.05</v>
      </c>
      <c r="AK165" s="0" t="n">
        <v>7.49</v>
      </c>
    </row>
    <row r="166" customFormat="false" ht="16" hidden="false" customHeight="false" outlineLevel="0" collapsed="false">
      <c r="A166" s="164" t="s">
        <v>320</v>
      </c>
      <c r="B166" s="2" t="n">
        <v>165</v>
      </c>
      <c r="C166" s="272" t="n">
        <f aca="false">C157+1</f>
        <v>19</v>
      </c>
      <c r="D166" s="49" t="n">
        <v>3</v>
      </c>
      <c r="E166" s="17" t="n">
        <f aca="false">E94+1</f>
        <v>3</v>
      </c>
      <c r="F166" s="0" t="n">
        <v>0.55</v>
      </c>
      <c r="I166" s="0" t="n">
        <v>0.03</v>
      </c>
      <c r="O166" s="0" t="n">
        <v>0.06</v>
      </c>
    </row>
    <row r="167" customFormat="false" ht="16" hidden="false" customHeight="false" outlineLevel="0" collapsed="false">
      <c r="A167" s="273" t="s">
        <v>321</v>
      </c>
      <c r="B167" s="49" t="n">
        <v>166</v>
      </c>
      <c r="C167" s="272" t="n">
        <f aca="false">C158+1</f>
        <v>19</v>
      </c>
      <c r="D167" s="49" t="n">
        <v>4</v>
      </c>
      <c r="E167" s="49" t="n">
        <f aca="false">E95+1</f>
        <v>3</v>
      </c>
      <c r="F167" s="0" t="n">
        <v>0.32</v>
      </c>
      <c r="I167" s="0" t="n">
        <v>1.28</v>
      </c>
      <c r="L167" s="0" t="n">
        <v>1.57</v>
      </c>
    </row>
    <row r="168" customFormat="false" ht="16" hidden="false" customHeight="false" outlineLevel="0" collapsed="false">
      <c r="A168" s="273" t="s">
        <v>322</v>
      </c>
      <c r="B168" s="49" t="n">
        <v>167</v>
      </c>
      <c r="C168" s="272" t="n">
        <f aca="false">C159+1</f>
        <v>19</v>
      </c>
      <c r="D168" s="49" t="n">
        <v>5</v>
      </c>
      <c r="E168" s="49" t="n">
        <f aca="false">E96+1</f>
        <v>3</v>
      </c>
      <c r="F168" s="0" t="n">
        <v>0.66</v>
      </c>
      <c r="I168" s="0" t="n">
        <v>1.73</v>
      </c>
      <c r="L168" s="0" t="n">
        <v>1.62</v>
      </c>
    </row>
    <row r="169" customFormat="false" ht="16" hidden="false" customHeight="false" outlineLevel="0" collapsed="false">
      <c r="A169" s="2" t="s">
        <v>323</v>
      </c>
      <c r="B169" s="2" t="n">
        <v>168</v>
      </c>
      <c r="C169" s="272" t="n">
        <f aca="false">C160+1</f>
        <v>19</v>
      </c>
      <c r="D169" s="49" t="n">
        <v>6</v>
      </c>
      <c r="E169" s="49" t="n">
        <f aca="false">E97+1</f>
        <v>3</v>
      </c>
      <c r="F169" s="0" t="n">
        <v>0.1</v>
      </c>
      <c r="I169" s="0" t="n">
        <v>0.41</v>
      </c>
      <c r="L169" s="0" t="n">
        <v>0.28</v>
      </c>
      <c r="O169" s="0" t="n">
        <v>0.85</v>
      </c>
      <c r="P169" s="0" t="n">
        <v>0.39</v>
      </c>
      <c r="S169" s="0" t="n">
        <v>1.6</v>
      </c>
      <c r="V169" s="0" t="n">
        <v>2.01</v>
      </c>
      <c r="Y169" s="0" t="n">
        <v>2.55</v>
      </c>
      <c r="AB169" s="0" t="n">
        <v>3.49</v>
      </c>
      <c r="AE169" s="0" t="n">
        <v>4.02</v>
      </c>
      <c r="AH169" s="0" t="n">
        <v>4.61</v>
      </c>
    </row>
    <row r="170" customFormat="false" ht="16" hidden="false" customHeight="false" outlineLevel="0" collapsed="false">
      <c r="A170" s="2" t="s">
        <v>324</v>
      </c>
      <c r="B170" s="49" t="n">
        <v>169</v>
      </c>
      <c r="C170" s="272" t="n">
        <f aca="false">C161+1</f>
        <v>19</v>
      </c>
      <c r="D170" s="49" t="n">
        <v>7</v>
      </c>
      <c r="E170" s="49" t="n">
        <f aca="false">E98+1</f>
        <v>3</v>
      </c>
      <c r="F170" s="0" t="n">
        <v>0.1433</v>
      </c>
      <c r="I170" s="0" t="n">
        <v>0.84</v>
      </c>
      <c r="L170" s="0" t="n">
        <v>0.72</v>
      </c>
      <c r="O170" s="0" t="n">
        <v>1.35</v>
      </c>
      <c r="P170" s="0" t="n">
        <v>0.516666666666667</v>
      </c>
      <c r="S170" s="0" t="n">
        <v>1.88</v>
      </c>
      <c r="V170" s="0" t="n">
        <v>2.47</v>
      </c>
      <c r="Y170" s="0" t="n">
        <v>3.18</v>
      </c>
      <c r="AB170" s="0" t="n">
        <v>4.09</v>
      </c>
      <c r="AE170" s="0" t="n">
        <v>4.69</v>
      </c>
      <c r="AH170" s="0" t="n">
        <v>6.1</v>
      </c>
    </row>
    <row r="171" customFormat="false" ht="16" hidden="false" customHeight="false" outlineLevel="0" collapsed="false">
      <c r="A171" s="2" t="s">
        <v>325</v>
      </c>
      <c r="B171" s="49" t="n">
        <v>170</v>
      </c>
      <c r="C171" s="272" t="n">
        <f aca="false">C162+1</f>
        <v>19</v>
      </c>
      <c r="D171" s="49" t="n">
        <v>8</v>
      </c>
      <c r="E171" s="49" t="n">
        <f aca="false">E99+1</f>
        <v>3</v>
      </c>
    </row>
    <row r="172" customFormat="false" ht="17" hidden="false" customHeight="false" outlineLevel="0" collapsed="false">
      <c r="A172" s="273" t="s">
        <v>326</v>
      </c>
      <c r="B172" s="2" t="n">
        <v>171</v>
      </c>
      <c r="C172" s="274" t="n">
        <f aca="false">C163+1</f>
        <v>19</v>
      </c>
      <c r="D172" s="93" t="n">
        <v>9</v>
      </c>
      <c r="E172" s="93" t="n">
        <f aca="false">E100+1</f>
        <v>3</v>
      </c>
      <c r="F172" s="0" t="n">
        <v>0.08</v>
      </c>
      <c r="I172" s="0" t="n">
        <v>0.51</v>
      </c>
    </row>
    <row r="173" customFormat="false" ht="16" hidden="false" customHeight="false" outlineLevel="0" collapsed="false">
      <c r="A173" s="17" t="s">
        <v>328</v>
      </c>
      <c r="B173" s="17" t="n">
        <v>172</v>
      </c>
      <c r="C173" s="50" t="n">
        <f aca="false">C164+1</f>
        <v>20</v>
      </c>
      <c r="D173" s="50" t="n">
        <v>1</v>
      </c>
      <c r="E173" s="17" t="n">
        <f aca="false">E101+1</f>
        <v>3</v>
      </c>
      <c r="F173" s="0" t="n">
        <v>0.22</v>
      </c>
      <c r="I173" s="0" t="n">
        <v>0.42</v>
      </c>
      <c r="L173" s="0" t="n">
        <v>0.31</v>
      </c>
      <c r="O173" s="0" t="n">
        <v>0.76</v>
      </c>
      <c r="P173" s="0" t="n">
        <v>0.71</v>
      </c>
    </row>
    <row r="174" customFormat="false" ht="16" hidden="false" customHeight="false" outlineLevel="0" collapsed="false">
      <c r="A174" s="2" t="s">
        <v>330</v>
      </c>
      <c r="B174" s="49" t="n">
        <v>173</v>
      </c>
      <c r="C174" s="272" t="n">
        <f aca="false">C165+1</f>
        <v>20</v>
      </c>
      <c r="D174" s="49" t="n">
        <v>2</v>
      </c>
      <c r="E174" s="49" t="n">
        <f aca="false">E102+1</f>
        <v>3</v>
      </c>
      <c r="F174" s="0" t="n">
        <v>0.45</v>
      </c>
      <c r="I174" s="0" t="n">
        <v>1.41</v>
      </c>
      <c r="L174" s="0" t="n">
        <v>1.53</v>
      </c>
      <c r="O174" s="0" t="n">
        <v>2.77</v>
      </c>
      <c r="P174" s="0" t="n">
        <v>0.64</v>
      </c>
      <c r="S174" s="0" t="n">
        <v>2.67</v>
      </c>
      <c r="V174" s="0" t="n">
        <v>3.14</v>
      </c>
      <c r="Y174" s="0" t="n">
        <v>5.07</v>
      </c>
      <c r="AB174" s="0" t="n">
        <v>6.03</v>
      </c>
      <c r="AE174" s="0" t="n">
        <v>7.21</v>
      </c>
      <c r="AH174" s="0" t="n">
        <v>8.51</v>
      </c>
      <c r="AK174" s="0" t="n">
        <v>10.35</v>
      </c>
    </row>
    <row r="175" customFormat="false" ht="16" hidden="false" customHeight="false" outlineLevel="0" collapsed="false">
      <c r="A175" s="273" t="s">
        <v>331</v>
      </c>
      <c r="B175" s="2" t="n">
        <v>174</v>
      </c>
      <c r="C175" s="272" t="n">
        <f aca="false">C166+1</f>
        <v>20</v>
      </c>
      <c r="D175" s="49" t="n">
        <v>3</v>
      </c>
      <c r="E175" s="49" t="n">
        <f aca="false">E103+1</f>
        <v>3</v>
      </c>
      <c r="F175" s="0" t="n">
        <v>0.6</v>
      </c>
      <c r="I175" s="0" t="n">
        <v>3</v>
      </c>
      <c r="L175" s="0" t="n">
        <v>2.95</v>
      </c>
    </row>
    <row r="176" customFormat="false" ht="16" hidden="false" customHeight="false" outlineLevel="0" collapsed="false">
      <c r="A176" s="2" t="s">
        <v>332</v>
      </c>
      <c r="B176" s="49" t="n">
        <v>175</v>
      </c>
      <c r="C176" s="272" t="n">
        <f aca="false">C167+1</f>
        <v>20</v>
      </c>
      <c r="D176" s="49" t="n">
        <v>4</v>
      </c>
      <c r="E176" s="49" t="n">
        <f aca="false">E104+1</f>
        <v>3</v>
      </c>
      <c r="F176" s="0" t="n">
        <v>0.23</v>
      </c>
      <c r="I176" s="0" t="n">
        <v>1.11</v>
      </c>
      <c r="L176" s="0" t="n">
        <v>1.01</v>
      </c>
      <c r="O176" s="0" t="n">
        <v>2.02</v>
      </c>
      <c r="P176" s="0" t="n">
        <v>0.45</v>
      </c>
      <c r="S176" s="0" t="n">
        <v>2.7</v>
      </c>
      <c r="V176" s="0" t="n">
        <v>3.26</v>
      </c>
      <c r="Y176" s="0" t="n">
        <v>4.96</v>
      </c>
      <c r="AB176" s="0" t="n">
        <v>6.45</v>
      </c>
      <c r="AE176" s="0" t="n">
        <v>8.06</v>
      </c>
      <c r="AH176" s="0" t="n">
        <v>10.23</v>
      </c>
      <c r="AK176" s="0" t="n">
        <v>12.13</v>
      </c>
    </row>
    <row r="177" customFormat="false" ht="16" hidden="false" customHeight="false" outlineLevel="0" collapsed="false">
      <c r="A177" s="2" t="s">
        <v>333</v>
      </c>
      <c r="B177" s="49" t="n">
        <v>176</v>
      </c>
      <c r="C177" s="272" t="n">
        <f aca="false">C168+1</f>
        <v>20</v>
      </c>
      <c r="D177" s="49" t="n">
        <v>5</v>
      </c>
      <c r="E177" s="49" t="n">
        <f aca="false">E105+1</f>
        <v>3</v>
      </c>
      <c r="F177" s="0" t="n">
        <v>0.06</v>
      </c>
      <c r="I177" s="0" t="n">
        <v>0.92</v>
      </c>
      <c r="L177" s="0" t="n">
        <v>0.86</v>
      </c>
      <c r="O177" s="0" t="n">
        <v>1.92</v>
      </c>
      <c r="P177" s="0" t="n">
        <v>0.324</v>
      </c>
      <c r="S177" s="0" t="n">
        <v>1.64</v>
      </c>
      <c r="V177" s="0" t="n">
        <v>2.19</v>
      </c>
      <c r="Y177" s="0" t="n">
        <v>2.94</v>
      </c>
      <c r="AB177" s="0" t="n">
        <v>3.69</v>
      </c>
      <c r="AE177" s="0" t="n">
        <v>4.36</v>
      </c>
      <c r="AH177" s="0" t="n">
        <v>4.78</v>
      </c>
      <c r="AK177" s="0" t="n">
        <v>5.4</v>
      </c>
      <c r="AN177" s="0" t="n">
        <v>9.07</v>
      </c>
    </row>
    <row r="178" customFormat="false" ht="16" hidden="false" customHeight="false" outlineLevel="0" collapsed="false">
      <c r="A178" s="2" t="s">
        <v>329</v>
      </c>
      <c r="B178" s="2" t="n">
        <v>177</v>
      </c>
      <c r="C178" s="272" t="n">
        <f aca="false">C169+1</f>
        <v>20</v>
      </c>
      <c r="D178" s="49" t="n">
        <v>6</v>
      </c>
      <c r="E178" s="49" t="n">
        <f aca="false">E106+1</f>
        <v>3</v>
      </c>
      <c r="F178" s="0" t="n">
        <v>0.11</v>
      </c>
      <c r="I178" s="0" t="n">
        <v>0.25</v>
      </c>
      <c r="L178" s="0" t="n">
        <v>0.24</v>
      </c>
      <c r="O178" s="0" t="n">
        <v>0.43</v>
      </c>
      <c r="P178" s="0" t="n">
        <v>0.38</v>
      </c>
      <c r="AB178" s="0" t="n">
        <v>0.16</v>
      </c>
      <c r="AE178" s="0" t="n">
        <v>0.31</v>
      </c>
      <c r="AH178" s="0" t="n">
        <v>1.09</v>
      </c>
      <c r="AK178" s="0" t="n">
        <v>0.66</v>
      </c>
      <c r="AN178" s="0" t="n">
        <v>0.76</v>
      </c>
    </row>
    <row r="179" customFormat="false" ht="16" hidden="false" customHeight="false" outlineLevel="0" collapsed="false">
      <c r="A179" s="273" t="s">
        <v>334</v>
      </c>
      <c r="B179" s="49" t="n">
        <v>178</v>
      </c>
      <c r="C179" s="272" t="n">
        <f aca="false">C170+1</f>
        <v>20</v>
      </c>
      <c r="D179" s="49" t="n">
        <v>7</v>
      </c>
      <c r="E179" s="49" t="n">
        <f aca="false">E107+1</f>
        <v>3</v>
      </c>
      <c r="F179" s="0" t="n">
        <v>0.06</v>
      </c>
      <c r="I179" s="0" t="n">
        <v>1.16</v>
      </c>
      <c r="L179" s="0" t="n">
        <v>0.77</v>
      </c>
    </row>
    <row r="180" customFormat="false" ht="16" hidden="false" customHeight="false" outlineLevel="0" collapsed="false">
      <c r="A180" s="273" t="s">
        <v>335</v>
      </c>
      <c r="B180" s="49" t="n">
        <v>179</v>
      </c>
      <c r="C180" s="272" t="n">
        <f aca="false">C171+1</f>
        <v>20</v>
      </c>
      <c r="D180" s="49" t="n">
        <v>8</v>
      </c>
      <c r="E180" s="49" t="n">
        <f aca="false">E108+1</f>
        <v>3</v>
      </c>
      <c r="F180" s="0" t="n">
        <v>0.44</v>
      </c>
      <c r="I180" s="0" t="n">
        <v>1.38</v>
      </c>
      <c r="L180" s="0" t="n">
        <v>1.29</v>
      </c>
    </row>
    <row r="181" customFormat="false" ht="17" hidden="false" customHeight="false" outlineLevel="0" collapsed="false">
      <c r="A181" s="273" t="s">
        <v>337</v>
      </c>
      <c r="B181" s="2" t="n">
        <v>180</v>
      </c>
      <c r="C181" s="274" t="n">
        <f aca="false">C172+1</f>
        <v>20</v>
      </c>
      <c r="D181" s="93" t="n">
        <v>9</v>
      </c>
      <c r="E181" s="93" t="n">
        <f aca="false">E109+1</f>
        <v>3</v>
      </c>
      <c r="F181" s="0" t="n">
        <v>0.23</v>
      </c>
      <c r="I181" s="0" t="n">
        <v>1.38</v>
      </c>
      <c r="L181" s="0" t="n">
        <v>1.11</v>
      </c>
    </row>
    <row r="182" customFormat="false" ht="16" hidden="false" customHeight="false" outlineLevel="0" collapsed="false">
      <c r="A182" s="273" t="s">
        <v>374</v>
      </c>
      <c r="B182" s="49" t="n">
        <v>217</v>
      </c>
      <c r="C182" s="271" t="n">
        <f aca="false">C173+1</f>
        <v>21</v>
      </c>
      <c r="D182" s="50" t="n">
        <v>1</v>
      </c>
      <c r="E182" s="50" t="n">
        <f aca="false">E110+1</f>
        <v>2</v>
      </c>
      <c r="F182" s="0" t="n">
        <v>0.29</v>
      </c>
      <c r="I182" s="0" t="n">
        <v>1.21</v>
      </c>
    </row>
    <row r="183" customFormat="false" ht="16" hidden="false" customHeight="false" outlineLevel="0" collapsed="false">
      <c r="A183" s="2" t="s">
        <v>376</v>
      </c>
      <c r="B183" s="49" t="n">
        <v>218</v>
      </c>
      <c r="C183" s="272" t="n">
        <f aca="false">C174+1</f>
        <v>21</v>
      </c>
      <c r="D183" s="49" t="n">
        <v>2</v>
      </c>
      <c r="E183" s="49" t="n">
        <f aca="false">E111+1</f>
        <v>2</v>
      </c>
      <c r="F183" s="0" t="n">
        <v>0.56</v>
      </c>
      <c r="I183" s="0" t="n">
        <v>1.14</v>
      </c>
      <c r="L183" s="0" t="n">
        <v>1.15</v>
      </c>
      <c r="O183" s="0" t="n">
        <v>1.9</v>
      </c>
      <c r="P183" s="0" t="n">
        <v>0.59</v>
      </c>
      <c r="S183" s="0" t="n">
        <v>2.37</v>
      </c>
      <c r="V183" s="0" t="n">
        <v>3.15</v>
      </c>
      <c r="Y183" s="0" t="n">
        <v>4.9</v>
      </c>
      <c r="AB183" s="0" t="n">
        <v>5.64</v>
      </c>
      <c r="AE183" s="0" t="n">
        <v>6.53</v>
      </c>
      <c r="AH183" s="0" t="n">
        <v>8.69</v>
      </c>
      <c r="AK183" s="0" t="n">
        <v>9.32</v>
      </c>
      <c r="AN183" s="0" t="n">
        <v>15.31</v>
      </c>
    </row>
    <row r="184" customFormat="false" ht="16" hidden="false" customHeight="false" outlineLevel="0" collapsed="false">
      <c r="A184" s="2" t="s">
        <v>377</v>
      </c>
      <c r="B184" s="2" t="n">
        <v>219</v>
      </c>
      <c r="C184" s="272" t="n">
        <f aca="false">C175+1</f>
        <v>21</v>
      </c>
      <c r="D184" s="49" t="n">
        <v>3</v>
      </c>
      <c r="E184" s="49" t="n">
        <f aca="false">E112+1</f>
        <v>2</v>
      </c>
      <c r="I184" s="0" t="n">
        <v>0.1</v>
      </c>
      <c r="L184" s="0" t="n">
        <v>0.1</v>
      </c>
      <c r="O184" s="0" t="n">
        <v>0.25</v>
      </c>
      <c r="P184" s="0" t="n">
        <v>0.19</v>
      </c>
      <c r="S184" s="0" t="n">
        <v>0.29</v>
      </c>
      <c r="V184" s="0" t="n">
        <v>0.37</v>
      </c>
      <c r="Y184" s="0" t="n">
        <v>0.49</v>
      </c>
      <c r="AB184" s="0" t="n">
        <v>0.6</v>
      </c>
      <c r="AE184" s="0" t="n">
        <v>0.49</v>
      </c>
      <c r="AH184" s="0" t="n">
        <v>0.98</v>
      </c>
      <c r="AK184" s="0" t="n">
        <v>1.08</v>
      </c>
      <c r="AN184" s="0" t="n">
        <v>2.18</v>
      </c>
    </row>
    <row r="185" customFormat="false" ht="16" hidden="false" customHeight="false" outlineLevel="0" collapsed="false">
      <c r="A185" s="273" t="s">
        <v>379</v>
      </c>
      <c r="B185" s="49" t="n">
        <v>220</v>
      </c>
      <c r="C185" s="272" t="n">
        <f aca="false">C176+1</f>
        <v>21</v>
      </c>
      <c r="D185" s="49" t="n">
        <v>4</v>
      </c>
      <c r="E185" s="49" t="n">
        <f aca="false">E113+1</f>
        <v>2</v>
      </c>
      <c r="F185" s="0" t="n">
        <v>0.08</v>
      </c>
      <c r="I185" s="0" t="n">
        <v>1.02</v>
      </c>
      <c r="L185" s="0" t="n">
        <v>0.98</v>
      </c>
      <c r="O185" s="0" t="n">
        <v>0.05</v>
      </c>
    </row>
    <row r="186" customFormat="false" ht="16" hidden="false" customHeight="false" outlineLevel="0" collapsed="false">
      <c r="A186" s="2" t="s">
        <v>380</v>
      </c>
      <c r="B186" s="49" t="n">
        <v>221</v>
      </c>
      <c r="C186" s="272" t="n">
        <f aca="false">C177+1</f>
        <v>21</v>
      </c>
      <c r="D186" s="49" t="n">
        <v>5</v>
      </c>
      <c r="E186" s="49" t="n">
        <f aca="false">E114+1</f>
        <v>2</v>
      </c>
      <c r="F186" s="0" t="n">
        <v>0.58</v>
      </c>
      <c r="I186" s="0" t="n">
        <v>1.49</v>
      </c>
      <c r="L186" s="0" t="n">
        <v>1.44</v>
      </c>
      <c r="O186" s="0" t="n">
        <v>2.89</v>
      </c>
      <c r="P186" s="0" t="n">
        <v>0.528</v>
      </c>
      <c r="S186" s="0" t="n">
        <v>2.57</v>
      </c>
      <c r="V186" s="0" t="n">
        <v>3.11</v>
      </c>
    </row>
    <row r="187" customFormat="false" ht="16" hidden="false" customHeight="false" outlineLevel="0" collapsed="false">
      <c r="A187" s="2" t="s">
        <v>381</v>
      </c>
      <c r="B187" s="2" t="n">
        <v>222</v>
      </c>
      <c r="C187" s="272" t="n">
        <f aca="false">C178+1</f>
        <v>21</v>
      </c>
      <c r="D187" s="49" t="n">
        <v>6</v>
      </c>
      <c r="E187" s="49" t="n">
        <f aca="false">E115+1</f>
        <v>2</v>
      </c>
      <c r="F187" s="0" t="n">
        <v>0.33</v>
      </c>
      <c r="I187" s="0" t="n">
        <v>0.95</v>
      </c>
      <c r="L187" s="0" t="n">
        <v>1.09</v>
      </c>
      <c r="O187" s="0" t="n">
        <v>1.27</v>
      </c>
      <c r="P187" s="0" t="n">
        <v>0.37</v>
      </c>
      <c r="S187" s="0" t="n">
        <v>1.96</v>
      </c>
      <c r="V187" s="0" t="n">
        <v>2.48</v>
      </c>
      <c r="Y187" s="0" t="n">
        <v>3.52</v>
      </c>
      <c r="AB187" s="0" t="n">
        <v>4.43</v>
      </c>
      <c r="AE187" s="0" t="n">
        <v>5.62</v>
      </c>
      <c r="AH187" s="0" t="n">
        <v>6.81</v>
      </c>
      <c r="AK187" s="0" t="n">
        <v>7.95</v>
      </c>
      <c r="AN187" s="0" t="n">
        <v>9.21</v>
      </c>
    </row>
    <row r="188" customFormat="false" ht="16" hidden="false" customHeight="false" outlineLevel="0" collapsed="false">
      <c r="A188" s="2" t="s">
        <v>382</v>
      </c>
      <c r="B188" s="49" t="n">
        <v>223</v>
      </c>
      <c r="C188" s="272" t="n">
        <f aca="false">C179+1</f>
        <v>21</v>
      </c>
      <c r="D188" s="49" t="n">
        <v>7</v>
      </c>
      <c r="E188" s="49" t="n">
        <f aca="false">E116+1</f>
        <v>2</v>
      </c>
    </row>
    <row r="189" customFormat="false" ht="16" hidden="false" customHeight="false" outlineLevel="0" collapsed="false">
      <c r="A189" s="2" t="s">
        <v>383</v>
      </c>
      <c r="B189" s="49" t="n">
        <v>224</v>
      </c>
      <c r="C189" s="272" t="n">
        <f aca="false">C180+1</f>
        <v>21</v>
      </c>
      <c r="D189" s="49" t="n">
        <v>8</v>
      </c>
      <c r="E189" s="49" t="n">
        <f aca="false">E117+1</f>
        <v>2</v>
      </c>
      <c r="I189" s="0" t="n">
        <v>0.2</v>
      </c>
      <c r="L189" s="0" t="n">
        <v>0.21</v>
      </c>
      <c r="O189" s="0" t="n">
        <v>0.4</v>
      </c>
      <c r="P189" s="0" t="n">
        <v>0.42</v>
      </c>
      <c r="S189" s="0" t="n">
        <v>1.44</v>
      </c>
      <c r="V189" s="0" t="n">
        <v>1.96</v>
      </c>
      <c r="Y189" s="0" t="n">
        <v>1.57</v>
      </c>
      <c r="AB189" s="0" t="n">
        <v>2.11</v>
      </c>
      <c r="AE189" s="0" t="n">
        <v>2.65</v>
      </c>
      <c r="AH189" s="0" t="n">
        <v>3.85</v>
      </c>
      <c r="AK189" s="0" t="n">
        <v>4.7</v>
      </c>
      <c r="AN189" s="0" t="n">
        <v>8.01</v>
      </c>
    </row>
    <row r="190" customFormat="false" ht="17" hidden="false" customHeight="false" outlineLevel="0" collapsed="false">
      <c r="A190" s="2" t="s">
        <v>378</v>
      </c>
      <c r="B190" s="2" t="n">
        <v>225</v>
      </c>
      <c r="C190" s="274" t="n">
        <f aca="false">C181+1</f>
        <v>21</v>
      </c>
      <c r="D190" s="93" t="n">
        <v>9</v>
      </c>
      <c r="E190" s="93" t="n">
        <f aca="false">E118+1</f>
        <v>2</v>
      </c>
      <c r="F190" s="0" t="n">
        <v>0.25</v>
      </c>
      <c r="I190" s="0" t="n">
        <v>1.09</v>
      </c>
      <c r="L190" s="0" t="n">
        <v>1.01</v>
      </c>
      <c r="O190" s="0" t="n">
        <v>1.09</v>
      </c>
      <c r="P190" s="0" t="n">
        <v>1.12</v>
      </c>
      <c r="S190" s="0" t="n">
        <v>2.01</v>
      </c>
      <c r="V190" s="0" t="n">
        <v>2.32</v>
      </c>
      <c r="Y190" s="0" t="n">
        <v>2.89</v>
      </c>
      <c r="AB190" s="0" t="n">
        <v>3.16</v>
      </c>
      <c r="AE190" s="0" t="n">
        <v>4.64</v>
      </c>
      <c r="AN190" s="0" t="n">
        <v>0.45</v>
      </c>
    </row>
    <row r="191" customFormat="false" ht="16" hidden="false" customHeight="false" outlineLevel="0" collapsed="false">
      <c r="A191" s="273" t="s">
        <v>385</v>
      </c>
      <c r="B191" s="49" t="n">
        <v>226</v>
      </c>
      <c r="C191" s="271" t="n">
        <f aca="false">C182+1</f>
        <v>22</v>
      </c>
      <c r="D191" s="50" t="n">
        <v>1</v>
      </c>
      <c r="E191" s="50" t="n">
        <f aca="false">E119+1</f>
        <v>2</v>
      </c>
      <c r="F191" s="0" t="n">
        <v>0.49</v>
      </c>
      <c r="I191" s="0" t="n">
        <v>1.4</v>
      </c>
      <c r="L191" s="0" t="n">
        <v>1.47</v>
      </c>
    </row>
    <row r="192" customFormat="false" ht="16" hidden="false" customHeight="false" outlineLevel="0" collapsed="false">
      <c r="A192" s="2" t="s">
        <v>387</v>
      </c>
      <c r="B192" s="49" t="n">
        <v>227</v>
      </c>
      <c r="C192" s="272" t="n">
        <f aca="false">C183+1</f>
        <v>22</v>
      </c>
      <c r="D192" s="49" t="n">
        <v>2</v>
      </c>
      <c r="E192" s="49" t="n">
        <f aca="false">E120+1</f>
        <v>2</v>
      </c>
      <c r="F192" s="0" t="n">
        <v>0.33</v>
      </c>
      <c r="I192" s="0" t="n">
        <v>1.24</v>
      </c>
      <c r="L192" s="0" t="n">
        <v>1.2</v>
      </c>
      <c r="O192" s="0" t="n">
        <v>2.59</v>
      </c>
      <c r="P192" s="0" t="n">
        <v>0.476</v>
      </c>
      <c r="S192" s="0" t="n">
        <v>2.43</v>
      </c>
      <c r="V192" s="0" t="n">
        <v>2.15</v>
      </c>
      <c r="Y192" s="0" t="n">
        <v>4.5</v>
      </c>
      <c r="AB192" s="0" t="n">
        <v>5.4</v>
      </c>
      <c r="AE192" s="0" t="n">
        <v>7.44</v>
      </c>
      <c r="AH192" s="0" t="n">
        <v>8.29</v>
      </c>
      <c r="AK192" s="0" t="n">
        <v>10.94</v>
      </c>
    </row>
    <row r="193" customFormat="false" ht="16" hidden="false" customHeight="false" outlineLevel="0" collapsed="false">
      <c r="A193" s="2" t="s">
        <v>388</v>
      </c>
      <c r="B193" s="2" t="n">
        <v>228</v>
      </c>
      <c r="C193" s="272" t="n">
        <f aca="false">C184+1</f>
        <v>22</v>
      </c>
      <c r="D193" s="49" t="n">
        <v>3</v>
      </c>
      <c r="E193" s="49" t="n">
        <f aca="false">E121+1</f>
        <v>2</v>
      </c>
      <c r="F193" s="0" t="n">
        <v>0.29</v>
      </c>
      <c r="I193" s="0" t="n">
        <v>1.59</v>
      </c>
      <c r="O193" s="0" t="n">
        <v>0.05</v>
      </c>
    </row>
    <row r="194" customFormat="false" ht="16" hidden="false" customHeight="false" outlineLevel="0" collapsed="false">
      <c r="A194" s="2" t="s">
        <v>389</v>
      </c>
      <c r="B194" s="49" t="n">
        <v>229</v>
      </c>
      <c r="C194" s="272" t="n">
        <f aca="false">C185+1</f>
        <v>22</v>
      </c>
      <c r="D194" s="49" t="n">
        <v>4</v>
      </c>
      <c r="E194" s="49" t="n">
        <f aca="false">E122+1</f>
        <v>2</v>
      </c>
      <c r="F194" s="0" t="n">
        <v>0.42</v>
      </c>
      <c r="I194" s="0" t="n">
        <v>1.32</v>
      </c>
      <c r="L194" s="0" t="n">
        <v>1.53</v>
      </c>
      <c r="O194" s="0" t="n">
        <v>2.77</v>
      </c>
      <c r="P194" s="0" t="n">
        <v>0.526666667</v>
      </c>
      <c r="S194" s="0" t="n">
        <v>1.91</v>
      </c>
      <c r="V194" s="0" t="n">
        <v>2.44</v>
      </c>
      <c r="Y194" s="0" t="n">
        <v>3.63</v>
      </c>
      <c r="AB194" s="0" t="n">
        <v>5.12</v>
      </c>
      <c r="AE194" s="0" t="n">
        <v>6.18</v>
      </c>
      <c r="AH194" s="0" t="n">
        <v>8.23</v>
      </c>
    </row>
    <row r="195" customFormat="false" ht="16" hidden="false" customHeight="false" outlineLevel="0" collapsed="false">
      <c r="A195" s="2" t="s">
        <v>390</v>
      </c>
      <c r="B195" s="49" t="n">
        <v>230</v>
      </c>
      <c r="C195" s="272" t="n">
        <f aca="false">C186+1</f>
        <v>22</v>
      </c>
      <c r="D195" s="49" t="n">
        <v>5</v>
      </c>
      <c r="E195" s="49" t="n">
        <f aca="false">E123+1</f>
        <v>2</v>
      </c>
      <c r="F195" s="0" t="n">
        <v>0.48</v>
      </c>
      <c r="I195" s="0" t="n">
        <v>1.67</v>
      </c>
      <c r="AB195" s="0" t="n">
        <v>0.22</v>
      </c>
      <c r="AE195" s="0" t="n">
        <v>0.25</v>
      </c>
      <c r="AH195" s="0" t="n">
        <v>0.22</v>
      </c>
      <c r="AK195" s="0" t="n">
        <v>0.59</v>
      </c>
      <c r="AN195" s="0" t="n">
        <v>0.45</v>
      </c>
    </row>
    <row r="196" customFormat="false" ht="16" hidden="false" customHeight="false" outlineLevel="0" collapsed="false">
      <c r="A196" s="2" t="s">
        <v>391</v>
      </c>
      <c r="B196" s="2" t="n">
        <v>231</v>
      </c>
      <c r="C196" s="272" t="n">
        <f aca="false">C187+1</f>
        <v>22</v>
      </c>
      <c r="D196" s="49" t="n">
        <v>6</v>
      </c>
      <c r="E196" s="49" t="n">
        <f aca="false">E124+1</f>
        <v>2</v>
      </c>
      <c r="F196" s="0" t="n">
        <v>0.29</v>
      </c>
      <c r="I196" s="0" t="n">
        <v>0.73</v>
      </c>
      <c r="L196" s="0" t="n">
        <v>0.87</v>
      </c>
      <c r="O196" s="0" t="n">
        <v>1.26</v>
      </c>
      <c r="P196" s="0" t="n">
        <v>0.53</v>
      </c>
      <c r="S196" s="0" t="n">
        <v>2.17</v>
      </c>
      <c r="V196" s="0" t="n">
        <v>2.57</v>
      </c>
      <c r="Y196" s="0" t="n">
        <v>3.13</v>
      </c>
      <c r="AB196" s="0" t="n">
        <v>3.82</v>
      </c>
      <c r="AE196" s="0" t="n">
        <v>4.92</v>
      </c>
      <c r="AH196" s="0" t="n">
        <v>6.68</v>
      </c>
      <c r="AK196" s="0" t="n">
        <v>7.62</v>
      </c>
      <c r="AN196" s="0" t="n">
        <v>13.9</v>
      </c>
    </row>
    <row r="197" customFormat="false" ht="16" hidden="false" customHeight="false" outlineLevel="0" collapsed="false">
      <c r="A197" s="2" t="s">
        <v>393</v>
      </c>
      <c r="B197" s="49" t="n">
        <v>232</v>
      </c>
      <c r="C197" s="272" t="n">
        <f aca="false">C188+1</f>
        <v>22</v>
      </c>
      <c r="D197" s="49" t="n">
        <v>7</v>
      </c>
      <c r="E197" s="49" t="n">
        <f aca="false">E125+1</f>
        <v>2</v>
      </c>
      <c r="F197" s="0" t="n">
        <v>0.0667</v>
      </c>
      <c r="I197" s="0" t="n">
        <v>0.91</v>
      </c>
      <c r="L197" s="0" t="n">
        <v>0.79</v>
      </c>
      <c r="O197" s="0" t="n">
        <v>1.46</v>
      </c>
      <c r="P197" s="0" t="n">
        <v>0.465714285714286</v>
      </c>
      <c r="S197" s="0" t="n">
        <v>1.94</v>
      </c>
      <c r="V197" s="0" t="n">
        <v>2.42</v>
      </c>
      <c r="Y197" s="0" t="n">
        <v>2.7</v>
      </c>
      <c r="AB197" s="0" t="n">
        <v>4.14</v>
      </c>
      <c r="AE197" s="0" t="n">
        <v>4.99</v>
      </c>
      <c r="AH197" s="0" t="n">
        <v>5.86</v>
      </c>
    </row>
    <row r="198" customFormat="false" ht="16" hidden="false" customHeight="false" outlineLevel="0" collapsed="false">
      <c r="A198" s="2" t="s">
        <v>394</v>
      </c>
      <c r="B198" s="49" t="n">
        <v>233</v>
      </c>
      <c r="C198" s="272" t="n">
        <f aca="false">C189+1</f>
        <v>22</v>
      </c>
      <c r="D198" s="49" t="n">
        <v>8</v>
      </c>
      <c r="E198" s="49" t="n">
        <f aca="false">E126+1</f>
        <v>2</v>
      </c>
      <c r="F198" s="0" t="n">
        <v>0.06</v>
      </c>
      <c r="I198" s="0" t="n">
        <v>0.82</v>
      </c>
      <c r="L198" s="0" t="n">
        <v>0.52</v>
      </c>
      <c r="O198" s="0" t="n">
        <v>0.92</v>
      </c>
      <c r="P198" s="0" t="n">
        <v>0.394285714285714</v>
      </c>
      <c r="S198" s="0" t="n">
        <v>1.8</v>
      </c>
      <c r="V198" s="0" t="n">
        <v>2.34</v>
      </c>
      <c r="Y198" s="0" t="n">
        <v>3.08</v>
      </c>
      <c r="AB198" s="0" t="n">
        <v>4.28</v>
      </c>
      <c r="AE198" s="0" t="n">
        <v>5.36</v>
      </c>
    </row>
    <row r="199" customFormat="false" ht="17" hidden="false" customHeight="false" outlineLevel="0" collapsed="false">
      <c r="A199" s="2" t="s">
        <v>396</v>
      </c>
      <c r="B199" s="2" t="n">
        <v>234</v>
      </c>
      <c r="C199" s="274" t="n">
        <f aca="false">C190+1</f>
        <v>22</v>
      </c>
      <c r="D199" s="93" t="n">
        <v>9</v>
      </c>
      <c r="E199" s="93" t="n">
        <f aca="false">E127+1</f>
        <v>2</v>
      </c>
    </row>
    <row r="200" customFormat="false" ht="16" hidden="false" customHeight="false" outlineLevel="0" collapsed="false">
      <c r="A200" s="2" t="s">
        <v>397</v>
      </c>
      <c r="B200" s="49" t="n">
        <v>235</v>
      </c>
      <c r="C200" s="271" t="n">
        <f aca="false">C191+1</f>
        <v>23</v>
      </c>
      <c r="D200" s="50" t="n">
        <v>1</v>
      </c>
      <c r="E200" s="50" t="n">
        <f aca="false">E128+1</f>
        <v>2</v>
      </c>
      <c r="F200" s="0" t="n">
        <v>0.09</v>
      </c>
      <c r="I200" s="0" t="n">
        <v>0.6</v>
      </c>
      <c r="L200" s="0" t="n">
        <v>0.36</v>
      </c>
      <c r="O200" s="0" t="n">
        <v>1.12</v>
      </c>
      <c r="P200" s="0" t="n">
        <v>0.372</v>
      </c>
      <c r="S200" s="0" t="n">
        <v>1.1</v>
      </c>
      <c r="V200" s="0" t="n">
        <v>1.29</v>
      </c>
    </row>
    <row r="201" customFormat="false" ht="16" hidden="false" customHeight="false" outlineLevel="0" collapsed="false">
      <c r="A201" s="2" t="s">
        <v>398</v>
      </c>
      <c r="B201" s="49" t="n">
        <v>236</v>
      </c>
      <c r="C201" s="272" t="n">
        <f aca="false">C192+1</f>
        <v>23</v>
      </c>
      <c r="D201" s="49" t="n">
        <v>2</v>
      </c>
      <c r="E201" s="49" t="n">
        <f aca="false">E129+1</f>
        <v>2</v>
      </c>
      <c r="F201" s="0" t="n">
        <v>0.48</v>
      </c>
      <c r="I201" s="0" t="n">
        <v>1.37</v>
      </c>
      <c r="O201" s="0" t="n">
        <v>0.05</v>
      </c>
    </row>
    <row r="202" customFormat="false" ht="16" hidden="false" customHeight="false" outlineLevel="0" collapsed="false">
      <c r="A202" s="2" t="s">
        <v>399</v>
      </c>
      <c r="B202" s="2" t="n">
        <v>237</v>
      </c>
      <c r="C202" s="272" t="n">
        <f aca="false">C193+1</f>
        <v>23</v>
      </c>
      <c r="D202" s="49" t="n">
        <v>3</v>
      </c>
      <c r="E202" s="49" t="n">
        <f aca="false">E130+1</f>
        <v>2</v>
      </c>
      <c r="F202" s="0" t="n">
        <v>0.45</v>
      </c>
      <c r="I202" s="0" t="n">
        <v>1.26</v>
      </c>
      <c r="L202" s="0" t="n">
        <v>1.36</v>
      </c>
      <c r="O202" s="0" t="n">
        <v>2.35</v>
      </c>
      <c r="P202" s="0" t="n">
        <v>0.355</v>
      </c>
      <c r="S202" s="0" t="n">
        <v>1.52</v>
      </c>
      <c r="V202" s="0" t="n">
        <v>1.7</v>
      </c>
      <c r="Y202" s="0" t="n">
        <v>2.6</v>
      </c>
      <c r="AB202" s="0" t="n">
        <v>3.46</v>
      </c>
      <c r="AE202" s="0" t="n">
        <v>4.4</v>
      </c>
      <c r="AH202" s="0" t="n">
        <v>5.58</v>
      </c>
      <c r="AK202" s="0" t="n">
        <v>6.8</v>
      </c>
    </row>
    <row r="203" customFormat="false" ht="16" hidden="false" customHeight="false" outlineLevel="0" collapsed="false">
      <c r="A203" s="2" t="s">
        <v>400</v>
      </c>
      <c r="B203" s="49" t="n">
        <v>238</v>
      </c>
      <c r="C203" s="272" t="n">
        <f aca="false">C194+1</f>
        <v>23</v>
      </c>
      <c r="D203" s="49" t="n">
        <v>4</v>
      </c>
      <c r="E203" s="49" t="n">
        <f aca="false">E131+1</f>
        <v>2</v>
      </c>
      <c r="F203" s="0" t="n">
        <v>0.46</v>
      </c>
      <c r="I203" s="0" t="n">
        <v>1.35</v>
      </c>
      <c r="L203" s="0" t="n">
        <v>1.32</v>
      </c>
      <c r="O203" s="0" t="n">
        <v>2.28</v>
      </c>
      <c r="P203" s="0" t="n">
        <v>0.656666667</v>
      </c>
      <c r="S203" s="0" t="n">
        <v>3.18</v>
      </c>
      <c r="V203" s="0" t="n">
        <v>4.39</v>
      </c>
      <c r="Y203" s="0" t="n">
        <v>5.58</v>
      </c>
      <c r="AB203" s="0" t="n">
        <v>6.91</v>
      </c>
      <c r="AE203" s="0" t="n">
        <v>9.29</v>
      </c>
      <c r="AH203" s="0" t="n">
        <v>12.03</v>
      </c>
      <c r="AK203" s="0" t="n">
        <v>14.53</v>
      </c>
    </row>
    <row r="204" customFormat="false" ht="16" hidden="false" customHeight="false" outlineLevel="0" collapsed="false">
      <c r="A204" s="2" t="s">
        <v>401</v>
      </c>
      <c r="B204" s="49" t="n">
        <v>239</v>
      </c>
      <c r="C204" s="272" t="n">
        <f aca="false">C195+1</f>
        <v>23</v>
      </c>
      <c r="D204" s="49" t="n">
        <v>5</v>
      </c>
      <c r="E204" s="49" t="n">
        <f aca="false">E132+1</f>
        <v>2</v>
      </c>
    </row>
    <row r="205" customFormat="false" ht="16" hidden="false" customHeight="false" outlineLevel="0" collapsed="false">
      <c r="A205" s="2" t="s">
        <v>402</v>
      </c>
      <c r="B205" s="2" t="n">
        <v>240</v>
      </c>
      <c r="C205" s="272" t="n">
        <f aca="false">C196+1</f>
        <v>23</v>
      </c>
      <c r="D205" s="49" t="n">
        <v>6</v>
      </c>
      <c r="E205" s="49" t="n">
        <f aca="false">E133+1</f>
        <v>2</v>
      </c>
      <c r="F205" s="0" t="n">
        <v>0.31</v>
      </c>
      <c r="I205" s="0" t="n">
        <v>1.47</v>
      </c>
      <c r="O205" s="0" t="n">
        <v>0.6</v>
      </c>
    </row>
    <row r="206" customFormat="false" ht="16" hidden="false" customHeight="false" outlineLevel="0" collapsed="false">
      <c r="A206" s="2" t="s">
        <v>403</v>
      </c>
      <c r="B206" s="49" t="n">
        <v>241</v>
      </c>
      <c r="C206" s="272" t="n">
        <f aca="false">C197+1</f>
        <v>23</v>
      </c>
      <c r="D206" s="49" t="n">
        <v>7</v>
      </c>
      <c r="E206" s="49" t="n">
        <f aca="false">E134+1</f>
        <v>2</v>
      </c>
      <c r="O206" s="0" t="n">
        <v>0.1</v>
      </c>
    </row>
    <row r="207" customFormat="false" ht="16" hidden="false" customHeight="false" outlineLevel="0" collapsed="false">
      <c r="A207" s="17" t="s">
        <v>404</v>
      </c>
      <c r="B207" s="49" t="n">
        <v>242</v>
      </c>
      <c r="C207" s="272" t="n">
        <f aca="false">C198+1</f>
        <v>23</v>
      </c>
      <c r="D207" s="49" t="n">
        <v>8</v>
      </c>
      <c r="E207" s="17" t="n">
        <f aca="false">E135+1</f>
        <v>2</v>
      </c>
      <c r="F207" s="0" t="n">
        <v>0.27</v>
      </c>
    </row>
    <row r="208" customFormat="false" ht="17" hidden="false" customHeight="false" outlineLevel="0" collapsed="false">
      <c r="A208" s="2" t="s">
        <v>405</v>
      </c>
      <c r="B208" s="2" t="n">
        <v>243</v>
      </c>
      <c r="C208" s="274" t="n">
        <f aca="false">C199+1</f>
        <v>23</v>
      </c>
      <c r="D208" s="93" t="n">
        <v>9</v>
      </c>
      <c r="E208" s="93" t="n">
        <f aca="false">E136+1</f>
        <v>2</v>
      </c>
      <c r="I208" s="0" t="n">
        <v>0.2</v>
      </c>
      <c r="L208" s="0" t="n">
        <v>0.15</v>
      </c>
      <c r="O208" s="0" t="n">
        <v>0.1</v>
      </c>
      <c r="P208" s="0" t="n">
        <v>0.426666666666667</v>
      </c>
      <c r="S208" s="0" t="n">
        <v>1.06</v>
      </c>
      <c r="V208" s="0" t="n">
        <v>1.42</v>
      </c>
      <c r="Y208" s="0" t="n">
        <v>1.23</v>
      </c>
      <c r="AB208" s="0" t="n">
        <v>2.35</v>
      </c>
      <c r="AE208" s="0" t="n">
        <v>3.14</v>
      </c>
      <c r="AH208" s="0" t="n">
        <v>3.84</v>
      </c>
    </row>
    <row r="209" customFormat="false" ht="16" hidden="false" customHeight="false" outlineLevel="0" collapsed="false">
      <c r="A209" s="2" t="s">
        <v>406</v>
      </c>
      <c r="B209" s="49" t="n">
        <v>244</v>
      </c>
      <c r="C209" s="271" t="n">
        <f aca="false">C200+1</f>
        <v>24</v>
      </c>
      <c r="D209" s="50" t="n">
        <v>1</v>
      </c>
      <c r="E209" s="50" t="n">
        <f aca="false">E137+1</f>
        <v>2</v>
      </c>
    </row>
    <row r="210" customFormat="false" ht="16" hidden="false" customHeight="false" outlineLevel="0" collapsed="false">
      <c r="A210" s="2" t="s">
        <v>407</v>
      </c>
      <c r="B210" s="49" t="n">
        <v>245</v>
      </c>
      <c r="C210" s="272" t="n">
        <f aca="false">C201+1</f>
        <v>24</v>
      </c>
      <c r="D210" s="49" t="n">
        <v>2</v>
      </c>
      <c r="E210" s="49" t="n">
        <f aca="false">E138+1</f>
        <v>2</v>
      </c>
      <c r="F210" s="0" t="n">
        <v>0.29</v>
      </c>
      <c r="I210" s="0" t="n">
        <v>1.1</v>
      </c>
      <c r="L210" s="0" t="n">
        <v>1.09</v>
      </c>
      <c r="O210" s="0" t="n">
        <v>1.93</v>
      </c>
      <c r="P210" s="0" t="n">
        <v>0.445</v>
      </c>
      <c r="S210" s="0" t="n">
        <v>1.92</v>
      </c>
      <c r="V210" s="0" t="n">
        <v>2.45</v>
      </c>
      <c r="Y210" s="0" t="n">
        <v>3.59</v>
      </c>
      <c r="AB210" s="0" t="n">
        <v>4.13</v>
      </c>
      <c r="AE210" s="0" t="n">
        <v>5.41</v>
      </c>
      <c r="AH210" s="0" t="n">
        <v>6.47</v>
      </c>
    </row>
    <row r="211" customFormat="false" ht="16" hidden="false" customHeight="false" outlineLevel="0" collapsed="false">
      <c r="A211" s="2" t="s">
        <v>408</v>
      </c>
      <c r="B211" s="2" t="n">
        <v>246</v>
      </c>
      <c r="C211" s="272" t="n">
        <f aca="false">C202+1</f>
        <v>24</v>
      </c>
      <c r="D211" s="49" t="n">
        <v>3</v>
      </c>
      <c r="E211" s="49" t="n">
        <f aca="false">E139+1</f>
        <v>2</v>
      </c>
      <c r="F211" s="0" t="n">
        <v>0.42</v>
      </c>
      <c r="I211" s="0" t="n">
        <v>0.88</v>
      </c>
      <c r="L211" s="0" t="n">
        <v>0.85</v>
      </c>
      <c r="O211" s="0" t="n">
        <v>1.49</v>
      </c>
      <c r="P211" s="0" t="n">
        <v>0.388571429</v>
      </c>
      <c r="S211" s="0" t="n">
        <v>1.72</v>
      </c>
      <c r="V211" s="0" t="n">
        <v>1.89</v>
      </c>
      <c r="Y211" s="0" t="n">
        <v>2.71</v>
      </c>
      <c r="AB211" s="0" t="n">
        <v>3.57</v>
      </c>
      <c r="AE211" s="0" t="n">
        <v>3.44</v>
      </c>
      <c r="AH211" s="0" t="n">
        <v>5.24</v>
      </c>
    </row>
    <row r="212" customFormat="false" ht="16" hidden="false" customHeight="false" outlineLevel="0" collapsed="false">
      <c r="A212" s="17" t="s">
        <v>409</v>
      </c>
      <c r="B212" s="17" t="n">
        <v>247</v>
      </c>
      <c r="C212" s="49" t="n">
        <f aca="false">C203+1</f>
        <v>24</v>
      </c>
      <c r="D212" s="49" t="n">
        <v>4</v>
      </c>
      <c r="E212" s="17" t="n">
        <f aca="false">E140+1</f>
        <v>2</v>
      </c>
      <c r="F212" s="0" t="n">
        <v>0.23</v>
      </c>
      <c r="I212" s="0" t="n">
        <v>1.06</v>
      </c>
      <c r="L212" s="0" t="n">
        <v>0.75</v>
      </c>
      <c r="O212" s="0" t="n">
        <v>1.38</v>
      </c>
      <c r="P212" s="0" t="n">
        <v>0.348888888888889</v>
      </c>
    </row>
    <row r="213" customFormat="false" ht="16" hidden="false" customHeight="false" outlineLevel="0" collapsed="false">
      <c r="A213" s="2" t="s">
        <v>411</v>
      </c>
      <c r="B213" s="49" t="n">
        <v>248</v>
      </c>
      <c r="C213" s="272" t="n">
        <f aca="false">C204+1</f>
        <v>24</v>
      </c>
      <c r="D213" s="49" t="n">
        <v>5</v>
      </c>
      <c r="E213" s="49" t="n">
        <f aca="false">E141+1</f>
        <v>2</v>
      </c>
      <c r="F213" s="0" t="n">
        <v>0.08</v>
      </c>
      <c r="I213" s="0" t="n">
        <v>0.74</v>
      </c>
      <c r="L213" s="0" t="n">
        <v>0.57</v>
      </c>
      <c r="O213" s="0" t="n">
        <v>1.15</v>
      </c>
      <c r="P213" s="0" t="n">
        <v>0.3675</v>
      </c>
      <c r="S213" s="0" t="n">
        <v>1.61</v>
      </c>
      <c r="V213" s="0" t="n">
        <v>2.06</v>
      </c>
      <c r="Y213" s="0" t="n">
        <v>2.73</v>
      </c>
      <c r="AB213" s="0" t="n">
        <v>3.69</v>
      </c>
      <c r="AE213" s="0" t="n">
        <v>4.74</v>
      </c>
      <c r="AH213" s="0" t="n">
        <v>6.32</v>
      </c>
      <c r="AK213" s="0" t="n">
        <v>8.76</v>
      </c>
    </row>
    <row r="214" customFormat="false" ht="16" hidden="false" customHeight="false" outlineLevel="0" collapsed="false">
      <c r="A214" s="2" t="s">
        <v>412</v>
      </c>
      <c r="B214" s="2" t="n">
        <v>249</v>
      </c>
      <c r="C214" s="272" t="n">
        <f aca="false">C205+1</f>
        <v>24</v>
      </c>
      <c r="D214" s="49" t="n">
        <v>6</v>
      </c>
      <c r="E214" s="49" t="n">
        <f aca="false">E142+1</f>
        <v>2</v>
      </c>
      <c r="F214" s="0" t="n">
        <v>0.13</v>
      </c>
      <c r="I214" s="0" t="n">
        <v>1.73</v>
      </c>
      <c r="L214" s="0" t="n">
        <v>1.11</v>
      </c>
    </row>
    <row r="215" customFormat="false" ht="16" hidden="false" customHeight="false" outlineLevel="0" collapsed="false">
      <c r="A215" s="2" t="s">
        <v>413</v>
      </c>
      <c r="B215" s="49" t="n">
        <v>250</v>
      </c>
      <c r="C215" s="272" t="n">
        <f aca="false">C206+1</f>
        <v>24</v>
      </c>
      <c r="D215" s="49" t="n">
        <v>7</v>
      </c>
      <c r="E215" s="49" t="n">
        <f aca="false">E143+1</f>
        <v>2</v>
      </c>
      <c r="F215" s="0" t="n">
        <v>0.1</v>
      </c>
      <c r="I215" s="0" t="n">
        <v>1.57</v>
      </c>
      <c r="L215" s="0" t="n">
        <v>0.78</v>
      </c>
    </row>
    <row r="216" customFormat="false" ht="16" hidden="false" customHeight="false" outlineLevel="0" collapsed="false">
      <c r="A216" s="2" t="s">
        <v>414</v>
      </c>
      <c r="B216" s="49" t="n">
        <v>251</v>
      </c>
      <c r="C216" s="272" t="n">
        <f aca="false">C207+1</f>
        <v>24</v>
      </c>
      <c r="D216" s="49" t="n">
        <v>8</v>
      </c>
      <c r="E216" s="49" t="n">
        <f aca="false">E144+1</f>
        <v>2</v>
      </c>
      <c r="F216" s="0" t="n">
        <v>0.16</v>
      </c>
      <c r="I216" s="0" t="n">
        <v>1.16</v>
      </c>
      <c r="L216" s="0" t="n">
        <v>0.66</v>
      </c>
      <c r="O216" s="0" t="n">
        <v>0.28</v>
      </c>
      <c r="P216" s="0" t="n">
        <v>0.465</v>
      </c>
      <c r="S216" s="0" t="n">
        <v>1.53</v>
      </c>
      <c r="V216" s="0" t="n">
        <v>1.98</v>
      </c>
      <c r="Y216" s="0" t="n">
        <v>2.58</v>
      </c>
      <c r="AB216" s="0" t="n">
        <v>3.74</v>
      </c>
      <c r="AE216" s="0" t="n">
        <v>4.52</v>
      </c>
      <c r="AH216" s="0" t="n">
        <v>4.71</v>
      </c>
      <c r="AK216" s="0" t="n">
        <v>7.31</v>
      </c>
      <c r="AN216" s="0" t="n">
        <v>10.46</v>
      </c>
    </row>
    <row r="217" customFormat="false" ht="17" hidden="false" customHeight="false" outlineLevel="0" collapsed="false">
      <c r="A217" s="2" t="s">
        <v>415</v>
      </c>
      <c r="B217" s="2" t="n">
        <v>252</v>
      </c>
      <c r="C217" s="274" t="n">
        <f aca="false">C208+1</f>
        <v>24</v>
      </c>
      <c r="D217" s="93" t="n">
        <v>9</v>
      </c>
      <c r="E217" s="93" t="n">
        <f aca="false">E145+1</f>
        <v>2</v>
      </c>
      <c r="I217" s="0" t="n">
        <v>0.04</v>
      </c>
    </row>
    <row r="218" customFormat="false" ht="16" hidden="false" customHeight="false" outlineLevel="0" collapsed="false">
      <c r="A218" s="2" t="s">
        <v>417</v>
      </c>
      <c r="B218" s="49" t="n">
        <v>253</v>
      </c>
      <c r="C218" s="271" t="n">
        <f aca="false">C209+1</f>
        <v>25</v>
      </c>
      <c r="D218" s="50" t="n">
        <v>1</v>
      </c>
      <c r="E218" s="50" t="n">
        <f aca="false">E146+1</f>
        <v>4</v>
      </c>
      <c r="F218" s="0" t="n">
        <v>0.19</v>
      </c>
      <c r="I218" s="0" t="n">
        <v>0.52</v>
      </c>
      <c r="L218" s="0" t="n">
        <v>0.41</v>
      </c>
      <c r="O218" s="0" t="n">
        <v>0.71</v>
      </c>
      <c r="P218" s="0" t="n">
        <v>0.295</v>
      </c>
      <c r="S218" s="0" t="n">
        <v>0.88</v>
      </c>
      <c r="V218" s="0" t="n">
        <v>0.98</v>
      </c>
      <c r="Y218" s="0" t="n">
        <v>0.97</v>
      </c>
      <c r="AB218" s="0" t="n">
        <v>0.54</v>
      </c>
      <c r="AE218" s="0" t="n">
        <v>1.81</v>
      </c>
      <c r="AH218" s="0" t="n">
        <v>2.33</v>
      </c>
      <c r="AK218" s="0" t="n">
        <v>2.71</v>
      </c>
      <c r="AN218" s="0" t="n">
        <v>3.8</v>
      </c>
    </row>
    <row r="219" customFormat="false" ht="16" hidden="false" customHeight="false" outlineLevel="0" collapsed="false">
      <c r="A219" s="2" t="s">
        <v>419</v>
      </c>
      <c r="B219" s="49" t="n">
        <v>254</v>
      </c>
      <c r="C219" s="272" t="n">
        <f aca="false">C210+1</f>
        <v>25</v>
      </c>
      <c r="D219" s="49" t="n">
        <v>2</v>
      </c>
      <c r="E219" s="49" t="n">
        <f aca="false">E147+1</f>
        <v>4</v>
      </c>
      <c r="F219" s="0" t="n">
        <v>0.15</v>
      </c>
      <c r="I219" s="0" t="n">
        <v>1.43</v>
      </c>
      <c r="L219" s="0" t="n">
        <v>0.01</v>
      </c>
    </row>
    <row r="220" customFormat="false" ht="16" hidden="false" customHeight="false" outlineLevel="0" collapsed="false">
      <c r="A220" s="273" t="s">
        <v>420</v>
      </c>
      <c r="B220" s="2" t="n">
        <v>255</v>
      </c>
      <c r="C220" s="272" t="n">
        <f aca="false">C211+1</f>
        <v>25</v>
      </c>
      <c r="D220" s="49" t="n">
        <v>3</v>
      </c>
      <c r="E220" s="49" t="n">
        <f aca="false">E148+1</f>
        <v>4</v>
      </c>
      <c r="F220" s="0" t="n">
        <v>0.6</v>
      </c>
      <c r="I220" s="0" t="n">
        <v>2.08</v>
      </c>
      <c r="L220" s="0" t="n">
        <v>2.08</v>
      </c>
    </row>
    <row r="221" customFormat="false" ht="16" hidden="false" customHeight="false" outlineLevel="0" collapsed="false">
      <c r="A221" s="273" t="s">
        <v>410</v>
      </c>
      <c r="B221" s="49" t="n">
        <v>256</v>
      </c>
      <c r="C221" s="272" t="n">
        <f aca="false">C212+1</f>
        <v>25</v>
      </c>
      <c r="D221" s="49" t="n">
        <v>4</v>
      </c>
      <c r="E221" s="49" t="n">
        <f aca="false">E149+1</f>
        <v>4</v>
      </c>
      <c r="F221" s="0" t="n">
        <v>1.16</v>
      </c>
      <c r="I221" s="0" t="n">
        <v>2.83</v>
      </c>
      <c r="L221" s="0" t="n">
        <v>3.24</v>
      </c>
      <c r="O221" s="0" t="n">
        <v>0.13</v>
      </c>
    </row>
    <row r="222" customFormat="false" ht="16" hidden="false" customHeight="false" outlineLevel="0" collapsed="false">
      <c r="A222" s="273" t="s">
        <v>421</v>
      </c>
      <c r="B222" s="49" t="n">
        <v>257</v>
      </c>
      <c r="C222" s="272" t="n">
        <f aca="false">C213+1</f>
        <v>25</v>
      </c>
      <c r="D222" s="49" t="n">
        <v>5</v>
      </c>
      <c r="E222" s="49" t="n">
        <f aca="false">E150+1</f>
        <v>4</v>
      </c>
      <c r="F222" s="0" t="n">
        <v>0.45</v>
      </c>
      <c r="I222" s="0" t="n">
        <v>1.61</v>
      </c>
      <c r="L222" s="0" t="n">
        <v>1.7</v>
      </c>
      <c r="AB222" s="0" t="n">
        <v>0.17</v>
      </c>
      <c r="AE222" s="0" t="n">
        <v>0.06</v>
      </c>
      <c r="AH222" s="0" t="n">
        <v>0.18</v>
      </c>
    </row>
    <row r="223" customFormat="false" ht="16" hidden="false" customHeight="false" outlineLevel="0" collapsed="false">
      <c r="A223" s="2" t="s">
        <v>392</v>
      </c>
      <c r="B223" s="2" t="n">
        <v>258</v>
      </c>
      <c r="C223" s="272" t="n">
        <f aca="false">C214+1</f>
        <v>25</v>
      </c>
      <c r="D223" s="49" t="n">
        <v>6</v>
      </c>
      <c r="E223" s="49" t="n">
        <f aca="false">E151+1</f>
        <v>4</v>
      </c>
      <c r="F223" s="0" t="n">
        <v>0.26</v>
      </c>
      <c r="I223" s="0" t="n">
        <v>1.13</v>
      </c>
      <c r="L223" s="0" t="n">
        <v>1.04</v>
      </c>
      <c r="O223" s="0" t="n">
        <v>1.43</v>
      </c>
      <c r="P223" s="0" t="n">
        <v>0.446666667</v>
      </c>
      <c r="S223" s="0" t="n">
        <v>1.75</v>
      </c>
      <c r="V223" s="0" t="n">
        <v>2.1</v>
      </c>
      <c r="Y223" s="0" t="n">
        <v>2.24</v>
      </c>
      <c r="AB223" s="0" t="n">
        <v>2.66</v>
      </c>
      <c r="AE223" s="0" t="n">
        <v>3.36</v>
      </c>
      <c r="AH223" s="0" t="n">
        <v>4.78</v>
      </c>
    </row>
    <row r="224" customFormat="false" ht="16" hidden="false" customHeight="false" outlineLevel="0" collapsed="false">
      <c r="A224" s="17" t="s">
        <v>423</v>
      </c>
      <c r="B224" s="17" t="n">
        <v>259</v>
      </c>
      <c r="C224" s="49" t="n">
        <f aca="false">C215+1</f>
        <v>25</v>
      </c>
      <c r="D224" s="49" t="n">
        <v>7</v>
      </c>
      <c r="E224" s="17" t="n">
        <f aca="false">E152+1</f>
        <v>4</v>
      </c>
      <c r="F224" s="0" t="n">
        <v>0.16</v>
      </c>
      <c r="I224" s="0" t="n">
        <v>1.53</v>
      </c>
      <c r="L224" s="0" t="n">
        <v>1.15</v>
      </c>
      <c r="O224" s="0" t="n">
        <v>2.34</v>
      </c>
      <c r="P224" s="0" t="n">
        <v>0.324615385</v>
      </c>
    </row>
    <row r="225" customFormat="false" ht="16" hidden="false" customHeight="false" outlineLevel="0" collapsed="false">
      <c r="A225" s="2" t="s">
        <v>424</v>
      </c>
      <c r="B225" s="49" t="n">
        <v>260</v>
      </c>
      <c r="C225" s="272" t="n">
        <f aca="false">C216+1</f>
        <v>25</v>
      </c>
      <c r="D225" s="49" t="n">
        <v>8</v>
      </c>
      <c r="E225" s="49" t="n">
        <f aca="false">E153+1</f>
        <v>4</v>
      </c>
      <c r="AB225" s="0" t="n">
        <v>0.21</v>
      </c>
      <c r="AE225" s="0" t="n">
        <v>0.74</v>
      </c>
      <c r="AH225" s="0" t="n">
        <v>0.83</v>
      </c>
    </row>
    <row r="226" customFormat="false" ht="17" hidden="false" customHeight="false" outlineLevel="0" collapsed="false">
      <c r="A226" s="2" t="s">
        <v>425</v>
      </c>
      <c r="B226" s="2" t="n">
        <v>261</v>
      </c>
      <c r="C226" s="274" t="n">
        <f aca="false">C217+1</f>
        <v>25</v>
      </c>
      <c r="D226" s="93" t="n">
        <v>9</v>
      </c>
      <c r="E226" s="93" t="n">
        <f aca="false">E154+1</f>
        <v>4</v>
      </c>
      <c r="F226" s="0" t="n">
        <v>0.26</v>
      </c>
      <c r="I226" s="0" t="n">
        <v>1.03</v>
      </c>
      <c r="L226" s="0" t="n">
        <v>0.77</v>
      </c>
      <c r="O226" s="0" t="n">
        <v>1.88</v>
      </c>
      <c r="P226" s="0" t="n">
        <v>0.42</v>
      </c>
      <c r="S226" s="0" t="n">
        <v>1.9</v>
      </c>
      <c r="V226" s="0" t="n">
        <v>2.41</v>
      </c>
      <c r="Y226" s="0" t="n">
        <v>3.08</v>
      </c>
      <c r="AB226" s="0" t="n">
        <v>3.98</v>
      </c>
      <c r="AE226" s="0" t="n">
        <v>5.24</v>
      </c>
      <c r="AH226" s="0" t="n">
        <v>6.21</v>
      </c>
    </row>
    <row r="227" customFormat="false" ht="16" hidden="false" customHeight="false" outlineLevel="0" collapsed="false">
      <c r="A227" s="2" t="s">
        <v>426</v>
      </c>
      <c r="B227" s="49" t="n">
        <v>262</v>
      </c>
      <c r="C227" s="271" t="n">
        <f aca="false">C218+1</f>
        <v>26</v>
      </c>
      <c r="D227" s="50" t="n">
        <v>1</v>
      </c>
      <c r="E227" s="50" t="n">
        <f aca="false">E155+1</f>
        <v>4</v>
      </c>
    </row>
    <row r="228" customFormat="false" ht="16" hidden="false" customHeight="false" outlineLevel="0" collapsed="false">
      <c r="A228" s="2" t="s">
        <v>427</v>
      </c>
      <c r="B228" s="49" t="n">
        <v>263</v>
      </c>
      <c r="C228" s="272" t="n">
        <f aca="false">C219+1</f>
        <v>26</v>
      </c>
      <c r="D228" s="49" t="n">
        <v>2</v>
      </c>
      <c r="E228" s="49" t="n">
        <f aca="false">E156+1</f>
        <v>4</v>
      </c>
      <c r="F228" s="0" t="n">
        <v>0.44</v>
      </c>
      <c r="I228" s="0" t="n">
        <v>1.19</v>
      </c>
      <c r="L228" s="0" t="n">
        <v>1.23</v>
      </c>
      <c r="O228" s="0" t="n">
        <v>1.48</v>
      </c>
      <c r="P228" s="0" t="n">
        <v>0.38</v>
      </c>
      <c r="S228" s="0" t="n">
        <v>1.73</v>
      </c>
      <c r="V228" s="0" t="n">
        <v>2.27</v>
      </c>
      <c r="Y228" s="0" t="n">
        <v>3.13</v>
      </c>
      <c r="AB228" s="0" t="n">
        <v>4.37</v>
      </c>
      <c r="AE228" s="0" t="n">
        <v>5.97</v>
      </c>
      <c r="AH228" s="0" t="n">
        <v>8.36</v>
      </c>
    </row>
    <row r="229" customFormat="false" ht="16" hidden="false" customHeight="false" outlineLevel="0" collapsed="false">
      <c r="A229" s="2" t="s">
        <v>418</v>
      </c>
      <c r="B229" s="2" t="n">
        <v>264</v>
      </c>
      <c r="C229" s="272" t="n">
        <f aca="false">C220+1</f>
        <v>26</v>
      </c>
      <c r="D229" s="49" t="n">
        <v>3</v>
      </c>
      <c r="E229" s="49" t="n">
        <f aca="false">E157+1</f>
        <v>4</v>
      </c>
      <c r="F229" s="0" t="n">
        <v>0.32</v>
      </c>
      <c r="I229" s="0" t="n">
        <v>1.23</v>
      </c>
      <c r="L229" s="0" t="n">
        <v>1.28</v>
      </c>
      <c r="O229" s="0" t="n">
        <v>2.26</v>
      </c>
      <c r="P229" s="0" t="n">
        <v>0.412</v>
      </c>
      <c r="S229" s="0" t="n">
        <v>1.87</v>
      </c>
      <c r="V229" s="0" t="n">
        <v>2.26</v>
      </c>
      <c r="Y229" s="0" t="n">
        <v>3.38</v>
      </c>
      <c r="AB229" s="0" t="n">
        <v>3.61</v>
      </c>
      <c r="AE229" s="0" t="n">
        <v>5.49</v>
      </c>
      <c r="AH229" s="0" t="n">
        <v>6.65</v>
      </c>
      <c r="AK229" s="0" t="n">
        <v>8.59</v>
      </c>
    </row>
    <row r="230" customFormat="false" ht="16" hidden="false" customHeight="false" outlineLevel="0" collapsed="false">
      <c r="A230" s="2" t="s">
        <v>429</v>
      </c>
      <c r="B230" s="49" t="n">
        <v>265</v>
      </c>
      <c r="C230" s="272" t="n">
        <f aca="false">C221+1</f>
        <v>26</v>
      </c>
      <c r="D230" s="49" t="n">
        <v>4</v>
      </c>
      <c r="E230" s="49" t="n">
        <f aca="false">E158+1</f>
        <v>4</v>
      </c>
      <c r="F230" s="0" t="n">
        <v>0.37</v>
      </c>
      <c r="I230" s="0" t="n">
        <v>1.01</v>
      </c>
      <c r="L230" s="0" t="n">
        <v>0.85</v>
      </c>
      <c r="O230" s="0" t="n">
        <v>1.75</v>
      </c>
      <c r="P230" s="0" t="n">
        <v>0.353333333</v>
      </c>
      <c r="S230" s="0" t="n">
        <v>1.62</v>
      </c>
      <c r="V230" s="0" t="n">
        <v>2.17</v>
      </c>
      <c r="Y230" s="0" t="n">
        <v>3.18</v>
      </c>
      <c r="AB230" s="0" t="n">
        <v>4.24</v>
      </c>
      <c r="AE230" s="0" t="n">
        <v>5.9</v>
      </c>
      <c r="AH230" s="0" t="n">
        <v>7.41</v>
      </c>
      <c r="AK230" s="0" t="n">
        <v>8.88</v>
      </c>
    </row>
    <row r="231" customFormat="false" ht="16" hidden="false" customHeight="false" outlineLevel="0" collapsed="false">
      <c r="A231" s="2" t="s">
        <v>430</v>
      </c>
      <c r="B231" s="49" t="n">
        <v>266</v>
      </c>
      <c r="C231" s="272" t="n">
        <f aca="false">C222+1</f>
        <v>26</v>
      </c>
      <c r="D231" s="49" t="n">
        <v>5</v>
      </c>
      <c r="E231" s="49" t="n">
        <f aca="false">E159+1</f>
        <v>4</v>
      </c>
      <c r="F231" s="0" t="n">
        <v>0.33</v>
      </c>
      <c r="I231" s="0" t="n">
        <v>1.33</v>
      </c>
      <c r="S231" s="0" t="n">
        <v>0.11</v>
      </c>
      <c r="Y231" s="0" t="n">
        <v>0.22</v>
      </c>
      <c r="AB231" s="0" t="n">
        <v>0.29</v>
      </c>
      <c r="AE231" s="0" t="n">
        <v>0.68</v>
      </c>
      <c r="AH231" s="0" t="n">
        <v>0.92</v>
      </c>
      <c r="AK231" s="0" t="n">
        <v>1.51</v>
      </c>
    </row>
    <row r="232" customFormat="false" ht="16" hidden="false" customHeight="false" outlineLevel="0" collapsed="false">
      <c r="A232" s="2" t="s">
        <v>431</v>
      </c>
      <c r="B232" s="2" t="n">
        <v>267</v>
      </c>
      <c r="C232" s="272" t="n">
        <f aca="false">C223+1</f>
        <v>26</v>
      </c>
      <c r="D232" s="49" t="n">
        <v>6</v>
      </c>
      <c r="E232" s="49" t="n">
        <f aca="false">E160+1</f>
        <v>4</v>
      </c>
      <c r="F232" s="0" t="n">
        <v>0.05</v>
      </c>
      <c r="I232" s="0" t="n">
        <v>0.96</v>
      </c>
      <c r="L232" s="0" t="n">
        <v>0.91</v>
      </c>
      <c r="O232" s="0" t="n">
        <v>1.59</v>
      </c>
      <c r="P232" s="0" t="n">
        <v>0.326666667</v>
      </c>
      <c r="S232" s="0" t="n">
        <v>1.33</v>
      </c>
      <c r="V232" s="0" t="n">
        <v>1.6</v>
      </c>
      <c r="Y232" s="0" t="n">
        <v>2.01</v>
      </c>
      <c r="AB232" s="0" t="n">
        <v>2.2</v>
      </c>
      <c r="AE232" s="0" t="n">
        <v>3.71</v>
      </c>
      <c r="AH232" s="0" t="n">
        <v>4.46</v>
      </c>
      <c r="AK232" s="0" t="n">
        <v>6.51</v>
      </c>
    </row>
    <row r="233" customFormat="false" ht="16" hidden="false" customHeight="false" outlineLevel="0" collapsed="false">
      <c r="A233" s="2" t="s">
        <v>432</v>
      </c>
      <c r="B233" s="49" t="n">
        <v>268</v>
      </c>
      <c r="C233" s="272" t="n">
        <f aca="false">C224+1</f>
        <v>26</v>
      </c>
      <c r="D233" s="49" t="n">
        <v>7</v>
      </c>
      <c r="E233" s="49" t="n">
        <f aca="false">E161+1</f>
        <v>4</v>
      </c>
      <c r="I233" s="0" t="n">
        <v>0.01</v>
      </c>
      <c r="O233" s="0" t="n">
        <v>0.05</v>
      </c>
    </row>
    <row r="234" customFormat="false" ht="16" hidden="false" customHeight="false" outlineLevel="0" collapsed="false">
      <c r="A234" s="2" t="s">
        <v>433</v>
      </c>
      <c r="B234" s="49" t="n">
        <v>269</v>
      </c>
      <c r="C234" s="272" t="n">
        <f aca="false">C225+1</f>
        <v>26</v>
      </c>
      <c r="D234" s="49" t="n">
        <v>8</v>
      </c>
      <c r="E234" s="49" t="n">
        <f aca="false">E162+1</f>
        <v>4</v>
      </c>
      <c r="I234" s="0" t="n">
        <v>0.71</v>
      </c>
      <c r="L234" s="0" t="n">
        <v>0.55</v>
      </c>
      <c r="O234" s="0" t="n">
        <v>1.12</v>
      </c>
      <c r="P234" s="0" t="n">
        <v>0.396</v>
      </c>
      <c r="S234" s="0" t="n">
        <v>1.46</v>
      </c>
      <c r="V234" s="0" t="n">
        <v>1.87</v>
      </c>
      <c r="Y234" s="0" t="n">
        <v>2.43</v>
      </c>
      <c r="AB234" s="0" t="n">
        <v>3.3</v>
      </c>
      <c r="AE234" s="0" t="n">
        <v>4.26</v>
      </c>
      <c r="AH234" s="0" t="n">
        <v>5.02</v>
      </c>
      <c r="AK234" s="0" t="n">
        <v>6.92</v>
      </c>
      <c r="AN234" s="0" t="n">
        <v>10.29</v>
      </c>
    </row>
    <row r="235" customFormat="false" ht="17" hidden="false" customHeight="false" outlineLevel="0" collapsed="false">
      <c r="A235" s="2" t="s">
        <v>434</v>
      </c>
      <c r="B235" s="2" t="n">
        <v>270</v>
      </c>
      <c r="C235" s="274" t="n">
        <f aca="false">C226+1</f>
        <v>26</v>
      </c>
      <c r="D235" s="93" t="n">
        <v>9</v>
      </c>
      <c r="E235" s="93" t="n">
        <f aca="false">E163+1</f>
        <v>4</v>
      </c>
      <c r="F235" s="0" t="n">
        <v>0.4</v>
      </c>
      <c r="I235" s="0" t="n">
        <v>1.35</v>
      </c>
      <c r="L235" s="0" t="n">
        <v>0.94</v>
      </c>
      <c r="O235" s="0" t="n">
        <v>2.21</v>
      </c>
      <c r="P235" s="0" t="n">
        <v>0.453333333</v>
      </c>
      <c r="S235" s="0" t="n">
        <v>1.83</v>
      </c>
      <c r="V235" s="0" t="n">
        <v>2.29</v>
      </c>
      <c r="Y235" s="0" t="n">
        <v>2.91</v>
      </c>
      <c r="AB235" s="0" t="n">
        <v>3.73</v>
      </c>
      <c r="AE235" s="0" t="n">
        <v>5.39</v>
      </c>
      <c r="AH235" s="0" t="n">
        <v>6.88</v>
      </c>
      <c r="AK235" s="0" t="n">
        <v>6.69</v>
      </c>
      <c r="AN235" s="0" t="n">
        <v>12.95</v>
      </c>
    </row>
    <row r="236" customFormat="false" ht="16" hidden="false" customHeight="false" outlineLevel="0" collapsed="false">
      <c r="A236" s="2" t="s">
        <v>435</v>
      </c>
      <c r="B236" s="49" t="n">
        <v>271</v>
      </c>
      <c r="C236" s="271" t="n">
        <f aca="false">C227+1</f>
        <v>27</v>
      </c>
      <c r="D236" s="50" t="n">
        <v>1</v>
      </c>
      <c r="E236" s="50" t="n">
        <f aca="false">E164+1</f>
        <v>4</v>
      </c>
      <c r="F236" s="0" t="n">
        <v>0.27</v>
      </c>
      <c r="I236" s="0" t="n">
        <v>1.19</v>
      </c>
    </row>
    <row r="237" customFormat="false" ht="16" hidden="false" customHeight="false" outlineLevel="0" collapsed="false">
      <c r="A237" s="2" t="s">
        <v>436</v>
      </c>
      <c r="B237" s="49" t="n">
        <v>272</v>
      </c>
      <c r="C237" s="272" t="n">
        <f aca="false">C228+1</f>
        <v>27</v>
      </c>
      <c r="D237" s="49" t="n">
        <v>2</v>
      </c>
      <c r="E237" s="49" t="n">
        <f aca="false">E165+1</f>
        <v>4</v>
      </c>
      <c r="F237" s="0" t="n">
        <v>0.55</v>
      </c>
      <c r="L237" s="0" t="n">
        <v>0.03</v>
      </c>
    </row>
    <row r="238" customFormat="false" ht="16" hidden="false" customHeight="false" outlineLevel="0" collapsed="false">
      <c r="A238" s="2" t="s">
        <v>437</v>
      </c>
      <c r="B238" s="2" t="n">
        <v>273</v>
      </c>
      <c r="C238" s="272" t="n">
        <f aca="false">C229+1</f>
        <v>27</v>
      </c>
      <c r="D238" s="49" t="n">
        <v>3</v>
      </c>
      <c r="E238" s="49" t="n">
        <f aca="false">E166+1</f>
        <v>4</v>
      </c>
      <c r="F238" s="0" t="n">
        <v>0.5</v>
      </c>
      <c r="I238" s="0" t="n">
        <v>1.82</v>
      </c>
      <c r="L238" s="0" t="n">
        <v>2.08</v>
      </c>
    </row>
    <row r="239" customFormat="false" ht="16" hidden="false" customHeight="false" outlineLevel="0" collapsed="false">
      <c r="A239" s="2" t="s">
        <v>438</v>
      </c>
      <c r="B239" s="49" t="n">
        <v>274</v>
      </c>
      <c r="C239" s="272" t="n">
        <f aca="false">C230+1</f>
        <v>27</v>
      </c>
      <c r="D239" s="49" t="n">
        <v>4</v>
      </c>
      <c r="E239" s="49" t="n">
        <f aca="false">E167+1</f>
        <v>4</v>
      </c>
    </row>
    <row r="240" customFormat="false" ht="16" hidden="false" customHeight="false" outlineLevel="0" collapsed="false">
      <c r="A240" s="2" t="s">
        <v>439</v>
      </c>
      <c r="B240" s="49" t="n">
        <v>275</v>
      </c>
      <c r="C240" s="272" t="n">
        <f aca="false">C231+1</f>
        <v>27</v>
      </c>
      <c r="D240" s="49" t="n">
        <v>5</v>
      </c>
      <c r="E240" s="49" t="n">
        <f aca="false">E168+1</f>
        <v>4</v>
      </c>
      <c r="F240" s="0" t="n">
        <v>0.57</v>
      </c>
      <c r="I240" s="0" t="n">
        <v>1.93</v>
      </c>
    </row>
    <row r="241" customFormat="false" ht="16" hidden="false" customHeight="false" outlineLevel="0" collapsed="false">
      <c r="A241" s="2" t="s">
        <v>440</v>
      </c>
      <c r="B241" s="2" t="n">
        <v>276</v>
      </c>
      <c r="C241" s="272" t="n">
        <f aca="false">C232+1</f>
        <v>27</v>
      </c>
      <c r="D241" s="49" t="n">
        <v>6</v>
      </c>
      <c r="E241" s="49" t="n">
        <f aca="false">E169+1</f>
        <v>4</v>
      </c>
      <c r="F241" s="0" t="n">
        <v>1.08</v>
      </c>
      <c r="I241" s="0" t="n">
        <v>2.55</v>
      </c>
      <c r="L241" s="0" t="n">
        <v>2.65</v>
      </c>
    </row>
    <row r="242" customFormat="false" ht="16" hidden="false" customHeight="false" outlineLevel="0" collapsed="false">
      <c r="A242" s="164" t="s">
        <v>375</v>
      </c>
      <c r="B242" s="49" t="n">
        <v>277</v>
      </c>
      <c r="C242" s="272" t="n">
        <f aca="false">C233+1</f>
        <v>27</v>
      </c>
      <c r="D242" s="49" t="n">
        <v>7</v>
      </c>
      <c r="E242" s="17" t="n">
        <f aca="false">E170+1</f>
        <v>4</v>
      </c>
      <c r="F242" s="0" t="n">
        <v>0.7</v>
      </c>
      <c r="I242" s="0" t="n">
        <v>0.01</v>
      </c>
    </row>
    <row r="243" customFormat="false" ht="16" hidden="false" customHeight="false" outlineLevel="0" collapsed="false">
      <c r="A243" s="2" t="s">
        <v>441</v>
      </c>
      <c r="B243" s="49" t="n">
        <v>278</v>
      </c>
      <c r="C243" s="272" t="n">
        <f aca="false">C234+1</f>
        <v>27</v>
      </c>
      <c r="D243" s="49" t="n">
        <v>8</v>
      </c>
      <c r="E243" s="49" t="n">
        <f aca="false">E171+1</f>
        <v>4</v>
      </c>
      <c r="I243" s="0" t="n">
        <v>0.11</v>
      </c>
      <c r="L243" s="0" t="n">
        <v>0.1</v>
      </c>
      <c r="O243" s="0" t="n">
        <v>0.21</v>
      </c>
      <c r="P243" s="0" t="n">
        <v>0.38</v>
      </c>
      <c r="S243" s="0" t="n">
        <v>0.38</v>
      </c>
      <c r="V243" s="0" t="n">
        <v>0.53</v>
      </c>
      <c r="Y243" s="0" t="n">
        <v>0.76</v>
      </c>
      <c r="AB243" s="0" t="n">
        <v>1.14</v>
      </c>
      <c r="AE243" s="0" t="n">
        <v>1.52</v>
      </c>
      <c r="AH243" s="0" t="n">
        <v>1.95</v>
      </c>
      <c r="AK243" s="0" t="n">
        <v>2.79</v>
      </c>
      <c r="AN243" s="0" t="n">
        <v>3.92</v>
      </c>
    </row>
    <row r="244" customFormat="false" ht="17" hidden="false" customHeight="false" outlineLevel="0" collapsed="false">
      <c r="A244" s="2" t="s">
        <v>442</v>
      </c>
      <c r="B244" s="2" t="n">
        <v>279</v>
      </c>
      <c r="C244" s="274" t="n">
        <f aca="false">C235+1</f>
        <v>27</v>
      </c>
      <c r="D244" s="93" t="n">
        <v>9</v>
      </c>
      <c r="E244" s="93" t="n">
        <f aca="false">E172+1</f>
        <v>4</v>
      </c>
      <c r="F244" s="0" t="n">
        <v>0.29</v>
      </c>
      <c r="I244" s="0" t="n">
        <v>1</v>
      </c>
      <c r="L244" s="0" t="n">
        <v>0.88</v>
      </c>
      <c r="O244" s="0" t="n">
        <v>1.6</v>
      </c>
      <c r="P244" s="0" t="n">
        <v>0.3525</v>
      </c>
      <c r="S244" s="0" t="n">
        <v>2.12</v>
      </c>
      <c r="V244" s="0" t="n">
        <v>2.57</v>
      </c>
      <c r="Y244" s="0" t="n">
        <v>2.76</v>
      </c>
      <c r="AB244" s="0" t="n">
        <v>4.15</v>
      </c>
      <c r="AE244" s="0" t="n">
        <v>4.97</v>
      </c>
      <c r="AH244" s="0" t="n">
        <v>7.05</v>
      </c>
      <c r="AK244" s="0" t="n">
        <v>9.12</v>
      </c>
      <c r="AN244" s="0" t="n">
        <v>13.54</v>
      </c>
    </row>
    <row r="245" customFormat="false" ht="16" hidden="false" customHeight="false" outlineLevel="0" collapsed="false">
      <c r="A245" s="273" t="s">
        <v>443</v>
      </c>
      <c r="B245" s="49" t="n">
        <v>280</v>
      </c>
      <c r="C245" s="271" t="n">
        <f aca="false">C236+1</f>
        <v>28</v>
      </c>
      <c r="D245" s="50" t="n">
        <v>1</v>
      </c>
      <c r="E245" s="50" t="n">
        <f aca="false">E173+1</f>
        <v>4</v>
      </c>
      <c r="F245" s="0" t="n">
        <v>0.59</v>
      </c>
      <c r="I245" s="0" t="n">
        <v>1.93</v>
      </c>
      <c r="O245" s="0" t="n">
        <v>0.05</v>
      </c>
    </row>
    <row r="246" customFormat="false" ht="16" hidden="false" customHeight="false" outlineLevel="0" collapsed="false">
      <c r="A246" s="2" t="s">
        <v>444</v>
      </c>
      <c r="B246" s="49" t="n">
        <v>281</v>
      </c>
      <c r="C246" s="272" t="n">
        <f aca="false">C237+1</f>
        <v>28</v>
      </c>
      <c r="D246" s="49" t="n">
        <v>2</v>
      </c>
      <c r="E246" s="49" t="n">
        <f aca="false">E174+1</f>
        <v>4</v>
      </c>
      <c r="F246" s="0" t="n">
        <v>0.22</v>
      </c>
      <c r="I246" s="0" t="n">
        <v>0.93</v>
      </c>
      <c r="L246" s="0" t="n">
        <v>0.98</v>
      </c>
      <c r="O246" s="0" t="n">
        <v>1.19</v>
      </c>
      <c r="P246" s="0" t="n">
        <v>0.356666667</v>
      </c>
      <c r="S246" s="0" t="n">
        <v>1.17</v>
      </c>
      <c r="V246" s="0" t="n">
        <v>1.62</v>
      </c>
      <c r="Y246" s="0" t="n">
        <v>2.39</v>
      </c>
      <c r="AB246" s="0" t="n">
        <v>2.35</v>
      </c>
      <c r="AE246" s="0" t="n">
        <v>4.26</v>
      </c>
      <c r="AH246" s="0" t="n">
        <v>4.92</v>
      </c>
      <c r="AK246" s="0" t="n">
        <v>6.52</v>
      </c>
      <c r="AN246" s="0" t="n">
        <v>8.27</v>
      </c>
    </row>
    <row r="247" customFormat="false" ht="16" hidden="false" customHeight="false" outlineLevel="0" collapsed="false">
      <c r="A247" s="273" t="s">
        <v>445</v>
      </c>
      <c r="B247" s="2" t="n">
        <v>282</v>
      </c>
      <c r="C247" s="272" t="n">
        <f aca="false">C238+1</f>
        <v>28</v>
      </c>
      <c r="D247" s="49" t="n">
        <v>3</v>
      </c>
      <c r="E247" s="49" t="n">
        <f aca="false">E175+1</f>
        <v>4</v>
      </c>
      <c r="F247" s="0" t="n">
        <v>0.56</v>
      </c>
      <c r="I247" s="0" t="n">
        <v>1.63</v>
      </c>
      <c r="L247" s="0" t="n">
        <v>1.79</v>
      </c>
    </row>
    <row r="248" customFormat="false" ht="16" hidden="false" customHeight="false" outlineLevel="0" collapsed="false">
      <c r="A248" s="273" t="s">
        <v>446</v>
      </c>
      <c r="B248" s="49" t="n">
        <v>283</v>
      </c>
      <c r="C248" s="272" t="n">
        <f aca="false">C239+1</f>
        <v>28</v>
      </c>
      <c r="D248" s="49" t="n">
        <v>4</v>
      </c>
      <c r="E248" s="49" t="n">
        <f aca="false">E176+1</f>
        <v>4</v>
      </c>
      <c r="F248" s="0" t="n">
        <v>0.27</v>
      </c>
      <c r="I248" s="0" t="n">
        <v>1.45</v>
      </c>
      <c r="O248" s="0" t="n">
        <v>0.06</v>
      </c>
    </row>
    <row r="249" customFormat="false" ht="16" hidden="false" customHeight="false" outlineLevel="0" collapsed="false">
      <c r="A249" s="2" t="s">
        <v>447</v>
      </c>
      <c r="B249" s="49" t="n">
        <v>284</v>
      </c>
      <c r="C249" s="272" t="n">
        <f aca="false">C240+1</f>
        <v>28</v>
      </c>
      <c r="D249" s="49" t="n">
        <v>5</v>
      </c>
      <c r="E249" s="49" t="n">
        <f aca="false">E177+1</f>
        <v>4</v>
      </c>
      <c r="F249" s="0" t="n">
        <v>0.08</v>
      </c>
      <c r="I249" s="0" t="n">
        <v>0.4</v>
      </c>
      <c r="L249" s="0" t="n">
        <v>0.43</v>
      </c>
      <c r="O249" s="0" t="n">
        <v>0.68</v>
      </c>
      <c r="P249" s="0" t="n">
        <v>0.275</v>
      </c>
      <c r="S249" s="0" t="n">
        <v>0.69</v>
      </c>
      <c r="V249" s="0" t="n">
        <v>0.92</v>
      </c>
      <c r="Y249" s="0" t="n">
        <v>1.39</v>
      </c>
      <c r="AB249" s="0" t="n">
        <v>1.6</v>
      </c>
      <c r="AE249" s="0" t="n">
        <v>2.07</v>
      </c>
      <c r="AH249" s="0" t="n">
        <v>2.1</v>
      </c>
      <c r="AK249" s="0" t="n">
        <v>3.34</v>
      </c>
      <c r="AN249" s="0" t="n">
        <v>4.61</v>
      </c>
    </row>
    <row r="250" customFormat="false" ht="16" hidden="false" customHeight="false" outlineLevel="0" collapsed="false">
      <c r="A250" s="273" t="s">
        <v>448</v>
      </c>
      <c r="B250" s="2" t="n">
        <v>285</v>
      </c>
      <c r="C250" s="272" t="n">
        <f aca="false">C241+1</f>
        <v>28</v>
      </c>
      <c r="D250" s="49" t="n">
        <v>6</v>
      </c>
      <c r="E250" s="49" t="n">
        <f aca="false">E178+1</f>
        <v>4</v>
      </c>
      <c r="F250" s="0" t="n">
        <v>0.47</v>
      </c>
      <c r="I250" s="0" t="n">
        <v>0.01</v>
      </c>
    </row>
    <row r="251" customFormat="false" ht="16" hidden="false" customHeight="false" outlineLevel="0" collapsed="false">
      <c r="A251" s="273" t="s">
        <v>449</v>
      </c>
      <c r="B251" s="49" t="n">
        <v>286</v>
      </c>
      <c r="C251" s="272" t="n">
        <f aca="false">C242+1</f>
        <v>28</v>
      </c>
      <c r="D251" s="49" t="n">
        <v>7</v>
      </c>
      <c r="E251" s="49" t="n">
        <f aca="false">E179+1</f>
        <v>4</v>
      </c>
      <c r="F251" s="0" t="n">
        <v>0.58</v>
      </c>
      <c r="I251" s="0" t="n">
        <v>1.44</v>
      </c>
      <c r="L251" s="0" t="n">
        <v>1.59</v>
      </c>
      <c r="O251" s="0" t="n">
        <v>2.36</v>
      </c>
      <c r="P251" s="0" t="n">
        <v>0.444615384615385</v>
      </c>
      <c r="S251" s="0" t="n">
        <v>2.06</v>
      </c>
      <c r="V251" s="0" t="n">
        <v>2.55</v>
      </c>
      <c r="Y251" s="0" t="n">
        <v>3.55</v>
      </c>
      <c r="AB251" s="0" t="n">
        <v>4.35</v>
      </c>
      <c r="AE251" s="0" t="n">
        <v>5.39</v>
      </c>
      <c r="AH251" s="0" t="n">
        <v>6.67</v>
      </c>
      <c r="AK251" s="0" t="n">
        <v>8.18</v>
      </c>
      <c r="AN251" s="0" t="n">
        <v>13.75</v>
      </c>
    </row>
    <row r="252" customFormat="false" ht="16" hidden="false" customHeight="false" outlineLevel="0" collapsed="false">
      <c r="A252" s="2" t="s">
        <v>450</v>
      </c>
      <c r="B252" s="49" t="n">
        <v>287</v>
      </c>
      <c r="C252" s="272" t="n">
        <f aca="false">C243+1</f>
        <v>28</v>
      </c>
      <c r="D252" s="49" t="n">
        <v>8</v>
      </c>
      <c r="E252" s="49" t="n">
        <f aca="false">E180+1</f>
        <v>4</v>
      </c>
      <c r="F252" s="0" t="n">
        <v>0.16</v>
      </c>
      <c r="I252" s="0" t="n">
        <v>0.7</v>
      </c>
      <c r="L252" s="0" t="n">
        <v>0.68</v>
      </c>
      <c r="O252" s="0" t="n">
        <v>1.06</v>
      </c>
      <c r="P252" s="0" t="n">
        <v>0.475</v>
      </c>
      <c r="S252" s="0" t="n">
        <v>1.44</v>
      </c>
      <c r="V252" s="0" t="n">
        <v>1.69</v>
      </c>
      <c r="Y252" s="0" t="n">
        <v>2.33</v>
      </c>
      <c r="AB252" s="0" t="n">
        <v>2.74</v>
      </c>
      <c r="AE252" s="0" t="n">
        <v>3.39</v>
      </c>
      <c r="AH252" s="0" t="n">
        <v>4.48</v>
      </c>
    </row>
    <row r="253" customFormat="false" ht="17" hidden="false" customHeight="false" outlineLevel="0" collapsed="false">
      <c r="A253" s="2" t="s">
        <v>451</v>
      </c>
      <c r="B253" s="2" t="n">
        <v>288</v>
      </c>
      <c r="C253" s="274" t="n">
        <f aca="false">C244+1</f>
        <v>28</v>
      </c>
      <c r="D253" s="93" t="n">
        <v>9</v>
      </c>
      <c r="E253" s="93" t="n">
        <f aca="false">E181+1</f>
        <v>4</v>
      </c>
      <c r="F253" s="0" t="n">
        <v>0.05</v>
      </c>
      <c r="I253" s="0" t="n">
        <v>0.79</v>
      </c>
      <c r="L253" s="0" t="n">
        <v>0.56</v>
      </c>
      <c r="O253" s="0" t="n">
        <v>1.15</v>
      </c>
      <c r="P253" s="0" t="n">
        <v>0.225</v>
      </c>
      <c r="S253" s="0" t="n">
        <v>1.39</v>
      </c>
      <c r="V253" s="0" t="n">
        <v>1.76</v>
      </c>
      <c r="Y253" s="0" t="n">
        <v>2.29</v>
      </c>
      <c r="AB253" s="0" t="n">
        <v>2.52</v>
      </c>
      <c r="AE253" s="0" t="n">
        <v>3.43</v>
      </c>
      <c r="AH253" s="0" t="n">
        <v>4.36</v>
      </c>
      <c r="AK253" s="0" t="n">
        <v>6.21</v>
      </c>
    </row>
    <row r="254" customFormat="false" ht="16" hidden="false" customHeight="false" outlineLevel="0" collapsed="false">
      <c r="A254" s="273" t="s">
        <v>338</v>
      </c>
      <c r="B254" s="49" t="n">
        <v>181</v>
      </c>
      <c r="C254" s="271" t="n">
        <f aca="false">C245+1</f>
        <v>29</v>
      </c>
      <c r="D254" s="50" t="n">
        <v>1</v>
      </c>
      <c r="E254" s="50" t="n">
        <f aca="false">E182+1</f>
        <v>3</v>
      </c>
      <c r="F254" s="0" t="n">
        <v>0.22</v>
      </c>
      <c r="I254" s="0" t="n">
        <v>1.17</v>
      </c>
    </row>
    <row r="255" customFormat="false" ht="16" hidden="false" customHeight="false" outlineLevel="0" collapsed="false">
      <c r="A255" s="273" t="s">
        <v>339</v>
      </c>
      <c r="B255" s="49" t="n">
        <v>182</v>
      </c>
      <c r="C255" s="272" t="n">
        <f aca="false">C246+1</f>
        <v>29</v>
      </c>
      <c r="D255" s="49" t="n">
        <v>2</v>
      </c>
      <c r="E255" s="49" t="n">
        <f aca="false">E183+1</f>
        <v>3</v>
      </c>
      <c r="F255" s="0" t="n">
        <v>0.96</v>
      </c>
      <c r="I255" s="0" t="n">
        <v>2.81</v>
      </c>
      <c r="L255" s="0" t="n">
        <v>3.18</v>
      </c>
    </row>
    <row r="256" customFormat="false" ht="16" hidden="false" customHeight="false" outlineLevel="0" collapsed="false">
      <c r="A256" s="2" t="s">
        <v>340</v>
      </c>
      <c r="B256" s="2" t="n">
        <v>183</v>
      </c>
      <c r="C256" s="272" t="n">
        <f aca="false">C247+1</f>
        <v>29</v>
      </c>
      <c r="D256" s="49" t="n">
        <v>3</v>
      </c>
      <c r="E256" s="49" t="n">
        <f aca="false">E184+1</f>
        <v>3</v>
      </c>
      <c r="F256" s="0" t="n">
        <v>0.32</v>
      </c>
      <c r="I256" s="0" t="n">
        <v>1.36</v>
      </c>
      <c r="L256" s="0" t="n">
        <v>1.43</v>
      </c>
      <c r="O256" s="0" t="n">
        <v>2.22</v>
      </c>
      <c r="P256" s="0" t="n">
        <v>0.36</v>
      </c>
      <c r="S256" s="0" t="n">
        <v>2.12</v>
      </c>
      <c r="V256" s="0" t="n">
        <v>2.79</v>
      </c>
      <c r="Y256" s="0" t="n">
        <v>3.87</v>
      </c>
      <c r="AB256" s="0" t="n">
        <v>4.76</v>
      </c>
      <c r="AE256" s="0" t="n">
        <v>6.48</v>
      </c>
      <c r="AH256" s="0" t="n">
        <v>7.72</v>
      </c>
    </row>
    <row r="257" customFormat="false" ht="16" hidden="false" customHeight="false" outlineLevel="0" collapsed="false">
      <c r="A257" s="273" t="s">
        <v>341</v>
      </c>
      <c r="B257" s="49" t="n">
        <v>184</v>
      </c>
      <c r="C257" s="272" t="n">
        <f aca="false">C248+1</f>
        <v>29</v>
      </c>
      <c r="D257" s="49" t="n">
        <v>4</v>
      </c>
      <c r="E257" s="49" t="n">
        <f aca="false">E185+1</f>
        <v>3</v>
      </c>
      <c r="F257" s="0" t="n">
        <v>0.5</v>
      </c>
      <c r="I257" s="0" t="n">
        <v>1.52</v>
      </c>
    </row>
    <row r="258" customFormat="false" ht="16" hidden="false" customHeight="false" outlineLevel="0" collapsed="false">
      <c r="A258" s="2" t="s">
        <v>342</v>
      </c>
      <c r="B258" s="49" t="n">
        <v>185</v>
      </c>
      <c r="C258" s="272" t="n">
        <f aca="false">C249+1</f>
        <v>29</v>
      </c>
      <c r="D258" s="49" t="n">
        <v>5</v>
      </c>
      <c r="E258" s="49" t="n">
        <f aca="false">E186+1</f>
        <v>3</v>
      </c>
      <c r="F258" s="0" t="n">
        <v>0.1</v>
      </c>
      <c r="I258" s="0" t="n">
        <v>0.48</v>
      </c>
      <c r="L258" s="0" t="n">
        <v>0.6</v>
      </c>
      <c r="O258" s="0" t="n">
        <v>0.8</v>
      </c>
      <c r="P258" s="0" t="n">
        <v>0.38</v>
      </c>
      <c r="S258" s="0" t="n">
        <v>1.6</v>
      </c>
      <c r="V258" s="0" t="n">
        <v>2.11</v>
      </c>
      <c r="Y258" s="0" t="n">
        <v>2.72</v>
      </c>
      <c r="AB258" s="0" t="n">
        <v>2.95</v>
      </c>
      <c r="AE258" s="0" t="n">
        <v>3.91</v>
      </c>
      <c r="AH258" s="0" t="n">
        <v>5.14</v>
      </c>
      <c r="AK258" s="0" t="n">
        <v>6.77</v>
      </c>
    </row>
    <row r="259" customFormat="false" ht="16" hidden="false" customHeight="false" outlineLevel="0" collapsed="false">
      <c r="A259" s="2" t="s">
        <v>343</v>
      </c>
      <c r="B259" s="2" t="n">
        <v>186</v>
      </c>
      <c r="C259" s="272" t="n">
        <f aca="false">C250+1</f>
        <v>29</v>
      </c>
      <c r="D259" s="49" t="n">
        <v>6</v>
      </c>
      <c r="E259" s="49" t="n">
        <f aca="false">E187+1</f>
        <v>3</v>
      </c>
      <c r="F259" s="0" t="n">
        <v>0.08</v>
      </c>
      <c r="I259" s="0" t="n">
        <v>0.48</v>
      </c>
      <c r="L259" s="0" t="n">
        <v>0.47</v>
      </c>
      <c r="O259" s="0" t="n">
        <v>1.11</v>
      </c>
      <c r="P259" s="0" t="n">
        <v>0.277142857</v>
      </c>
      <c r="S259" s="0" t="n">
        <v>1.09</v>
      </c>
      <c r="V259" s="0" t="n">
        <v>1.41</v>
      </c>
      <c r="Y259" s="0" t="n">
        <v>1.86</v>
      </c>
      <c r="AB259" s="0" t="n">
        <v>2.25</v>
      </c>
      <c r="AE259" s="0" t="n">
        <v>2.86</v>
      </c>
      <c r="AH259" s="0" t="n">
        <v>3.59</v>
      </c>
      <c r="AK259" s="0" t="n">
        <v>5.06</v>
      </c>
      <c r="AN259" s="0" t="n">
        <v>7</v>
      </c>
    </row>
    <row r="260" customFormat="false" ht="16" hidden="false" customHeight="false" outlineLevel="0" collapsed="false">
      <c r="A260" s="2" t="s">
        <v>344</v>
      </c>
      <c r="B260" s="49" t="n">
        <v>187</v>
      </c>
      <c r="C260" s="272" t="n">
        <f aca="false">C251+1</f>
        <v>29</v>
      </c>
      <c r="D260" s="49" t="n">
        <v>7</v>
      </c>
      <c r="E260" s="49" t="n">
        <f aca="false">E188+1</f>
        <v>3</v>
      </c>
      <c r="F260" s="0" t="n">
        <v>0.09</v>
      </c>
      <c r="I260" s="0" t="n">
        <v>0.95</v>
      </c>
      <c r="L260" s="0" t="n">
        <v>0.91</v>
      </c>
      <c r="O260" s="0" t="n">
        <v>1.85</v>
      </c>
      <c r="P260" s="0" t="n">
        <v>0.454285714</v>
      </c>
      <c r="S260" s="0" t="n">
        <v>2.43</v>
      </c>
      <c r="V260" s="0" t="n">
        <v>3.15</v>
      </c>
    </row>
    <row r="261" customFormat="false" ht="16" hidden="false" customHeight="false" outlineLevel="0" collapsed="false">
      <c r="A261" s="2" t="s">
        <v>346</v>
      </c>
      <c r="B261" s="49" t="n">
        <v>188</v>
      </c>
      <c r="C261" s="272" t="n">
        <f aca="false">C252+1</f>
        <v>29</v>
      </c>
      <c r="D261" s="49" t="n">
        <v>8</v>
      </c>
      <c r="E261" s="49" t="n">
        <f aca="false">E189+1</f>
        <v>3</v>
      </c>
    </row>
    <row r="262" customFormat="false" ht="17" hidden="false" customHeight="false" outlineLevel="0" collapsed="false">
      <c r="A262" s="2" t="s">
        <v>347</v>
      </c>
      <c r="B262" s="2" t="n">
        <v>189</v>
      </c>
      <c r="C262" s="274" t="n">
        <f aca="false">C253+1</f>
        <v>29</v>
      </c>
      <c r="D262" s="93" t="n">
        <v>9</v>
      </c>
      <c r="E262" s="93" t="n">
        <f aca="false">E190+1</f>
        <v>3</v>
      </c>
      <c r="I262" s="0" t="n">
        <v>0.46</v>
      </c>
      <c r="L262" s="0" t="n">
        <v>0.36</v>
      </c>
      <c r="O262" s="0" t="n">
        <v>0.64</v>
      </c>
      <c r="P262" s="0" t="n">
        <v>0.41</v>
      </c>
      <c r="S262" s="0" t="n">
        <v>1.54</v>
      </c>
      <c r="V262" s="0" t="n">
        <v>1.91</v>
      </c>
      <c r="Y262" s="0" t="n">
        <v>2.2</v>
      </c>
      <c r="AB262" s="0" t="n">
        <v>2.96</v>
      </c>
      <c r="AE262" s="0" t="n">
        <v>3.87</v>
      </c>
      <c r="AH262" s="0" t="n">
        <v>4.5</v>
      </c>
      <c r="AK262" s="0" t="n">
        <v>5.64</v>
      </c>
      <c r="AN262" s="0" t="n">
        <v>8.36</v>
      </c>
    </row>
    <row r="263" customFormat="false" ht="16" hidden="false" customHeight="false" outlineLevel="0" collapsed="false">
      <c r="A263" s="2" t="s">
        <v>348</v>
      </c>
      <c r="B263" s="49" t="n">
        <v>190</v>
      </c>
      <c r="C263" s="271" t="n">
        <f aca="false">C254+1</f>
        <v>30</v>
      </c>
      <c r="D263" s="50" t="n">
        <v>1</v>
      </c>
      <c r="E263" s="50" t="n">
        <f aca="false">E191+1</f>
        <v>3</v>
      </c>
      <c r="F263" s="0" t="n">
        <v>0.26</v>
      </c>
      <c r="I263" s="0" t="n">
        <v>0.89</v>
      </c>
      <c r="L263" s="0" t="n">
        <v>0.96</v>
      </c>
      <c r="O263" s="0" t="n">
        <v>1.39</v>
      </c>
      <c r="P263" s="0" t="n">
        <v>0.3225</v>
      </c>
      <c r="S263" s="0" t="n">
        <v>1.31</v>
      </c>
      <c r="V263" s="0" t="n">
        <v>1.65</v>
      </c>
      <c r="Y263" s="0" t="n">
        <v>2.35</v>
      </c>
      <c r="AB263" s="0" t="n">
        <v>2.59</v>
      </c>
      <c r="AE263" s="0" t="n">
        <v>4.48</v>
      </c>
    </row>
    <row r="264" customFormat="false" ht="16" hidden="false" customHeight="false" outlineLevel="0" collapsed="false">
      <c r="A264" s="2" t="s">
        <v>349</v>
      </c>
      <c r="B264" s="49" t="n">
        <v>191</v>
      </c>
      <c r="C264" s="272" t="n">
        <f aca="false">C255+1</f>
        <v>30</v>
      </c>
      <c r="D264" s="49" t="n">
        <v>2</v>
      </c>
      <c r="E264" s="49" t="n">
        <f aca="false">E192+1</f>
        <v>3</v>
      </c>
      <c r="F264" s="0" t="n">
        <v>0.55</v>
      </c>
      <c r="I264" s="0" t="n">
        <v>1.1</v>
      </c>
      <c r="L264" s="0" t="n">
        <v>1.25</v>
      </c>
      <c r="O264" s="0" t="n">
        <v>1.69</v>
      </c>
      <c r="P264" s="0" t="n">
        <v>0.3775</v>
      </c>
      <c r="S264" s="0" t="n">
        <v>2.38</v>
      </c>
      <c r="V264" s="0" t="n">
        <v>3.08</v>
      </c>
      <c r="Y264" s="0" t="n">
        <v>3.96</v>
      </c>
      <c r="AB264" s="0" t="n">
        <v>4.87</v>
      </c>
      <c r="AE264" s="0" t="n">
        <v>6.36</v>
      </c>
      <c r="AH264" s="0" t="n">
        <v>6.78</v>
      </c>
      <c r="AK264" s="0" t="n">
        <v>9.02</v>
      </c>
      <c r="AN264" s="0" t="n">
        <v>9.87</v>
      </c>
    </row>
    <row r="265" customFormat="false" ht="16" hidden="false" customHeight="false" outlineLevel="0" collapsed="false">
      <c r="A265" s="2" t="s">
        <v>350</v>
      </c>
      <c r="B265" s="2" t="n">
        <v>192</v>
      </c>
      <c r="C265" s="272" t="n">
        <f aca="false">C256+1</f>
        <v>30</v>
      </c>
      <c r="D265" s="49" t="n">
        <v>3</v>
      </c>
      <c r="E265" s="49" t="n">
        <f aca="false">E193+1</f>
        <v>3</v>
      </c>
    </row>
    <row r="266" customFormat="false" ht="16" hidden="false" customHeight="false" outlineLevel="0" collapsed="false">
      <c r="A266" s="2" t="s">
        <v>351</v>
      </c>
      <c r="B266" s="49" t="n">
        <v>193</v>
      </c>
      <c r="C266" s="272" t="n">
        <f aca="false">C257+1</f>
        <v>30</v>
      </c>
      <c r="D266" s="49" t="n">
        <v>4</v>
      </c>
      <c r="E266" s="49" t="n">
        <f aca="false">E194+1</f>
        <v>3</v>
      </c>
      <c r="F266" s="0" t="n">
        <v>0.23</v>
      </c>
      <c r="I266" s="0" t="n">
        <v>0.98</v>
      </c>
      <c r="L266" s="0" t="n">
        <v>1.17</v>
      </c>
      <c r="O266" s="0" t="n">
        <v>1.79</v>
      </c>
      <c r="P266" s="0" t="n">
        <v>0.4025</v>
      </c>
      <c r="S266" s="0" t="n">
        <v>1.53</v>
      </c>
      <c r="V266" s="0" t="n">
        <v>1.83</v>
      </c>
      <c r="Y266" s="0" t="n">
        <v>2.79</v>
      </c>
      <c r="AB266" s="0" t="n">
        <v>3.6</v>
      </c>
      <c r="AE266" s="0" t="n">
        <v>4.51</v>
      </c>
      <c r="AH266" s="0" t="n">
        <v>5.85</v>
      </c>
      <c r="AK266" s="0" t="n">
        <v>7.95</v>
      </c>
    </row>
    <row r="267" customFormat="false" ht="16" hidden="false" customHeight="false" outlineLevel="0" collapsed="false">
      <c r="A267" s="2" t="s">
        <v>352</v>
      </c>
      <c r="B267" s="49" t="n">
        <v>194</v>
      </c>
      <c r="C267" s="272" t="n">
        <f aca="false">C258+1</f>
        <v>30</v>
      </c>
      <c r="D267" s="49" t="n">
        <v>5</v>
      </c>
      <c r="E267" s="49" t="n">
        <f aca="false">E195+1</f>
        <v>3</v>
      </c>
      <c r="F267" s="0" t="n">
        <v>0.22</v>
      </c>
      <c r="I267" s="0" t="n">
        <v>0.48</v>
      </c>
      <c r="L267" s="0" t="n">
        <v>0.55</v>
      </c>
      <c r="O267" s="0" t="n">
        <v>0.71</v>
      </c>
      <c r="P267" s="0" t="n">
        <v>0.33</v>
      </c>
      <c r="S267" s="0" t="n">
        <v>1.29</v>
      </c>
      <c r="V267" s="0" t="n">
        <v>1.59</v>
      </c>
      <c r="Y267" s="0" t="n">
        <v>1.91</v>
      </c>
      <c r="AB267" s="0" t="n">
        <v>2.1</v>
      </c>
      <c r="AE267" s="0" t="n">
        <v>2.8</v>
      </c>
      <c r="AH267" s="0" t="n">
        <v>3.49</v>
      </c>
      <c r="AK267" s="0" t="n">
        <v>4.58</v>
      </c>
      <c r="AN267" s="0" t="n">
        <v>6.81</v>
      </c>
    </row>
    <row r="268" customFormat="false" ht="16" hidden="false" customHeight="false" outlineLevel="0" collapsed="false">
      <c r="A268" s="164" t="s">
        <v>327</v>
      </c>
      <c r="B268" s="2" t="n">
        <v>195</v>
      </c>
      <c r="C268" s="272" t="n">
        <f aca="false">C259+1</f>
        <v>30</v>
      </c>
      <c r="D268" s="49" t="n">
        <v>6</v>
      </c>
      <c r="E268" s="17" t="n">
        <f aca="false">E196+1</f>
        <v>3</v>
      </c>
      <c r="F268" s="0" t="n">
        <v>0.64</v>
      </c>
      <c r="AK268" s="0" t="n">
        <v>0.05</v>
      </c>
    </row>
    <row r="269" customFormat="false" ht="16" hidden="false" customHeight="false" outlineLevel="0" collapsed="false">
      <c r="A269" s="273" t="s">
        <v>353</v>
      </c>
      <c r="B269" s="49" t="n">
        <v>196</v>
      </c>
      <c r="C269" s="272" t="n">
        <f aca="false">C260+1</f>
        <v>30</v>
      </c>
      <c r="D269" s="49" t="n">
        <v>7</v>
      </c>
      <c r="E269" s="49" t="n">
        <f aca="false">E197+1</f>
        <v>3</v>
      </c>
      <c r="F269" s="0" t="n">
        <v>1.14</v>
      </c>
      <c r="I269" s="0" t="n">
        <v>2.96</v>
      </c>
    </row>
    <row r="270" customFormat="false" ht="16" hidden="false" customHeight="false" outlineLevel="0" collapsed="false">
      <c r="A270" s="2" t="s">
        <v>354</v>
      </c>
      <c r="B270" s="49" t="n">
        <v>197</v>
      </c>
      <c r="C270" s="272" t="n">
        <f aca="false">C261+1</f>
        <v>30</v>
      </c>
      <c r="D270" s="49" t="n">
        <v>8</v>
      </c>
      <c r="E270" s="49" t="n">
        <f aca="false">E198+1</f>
        <v>3</v>
      </c>
      <c r="I270" s="0" t="n">
        <v>0.01</v>
      </c>
    </row>
    <row r="271" customFormat="false" ht="17" hidden="false" customHeight="false" outlineLevel="0" collapsed="false">
      <c r="A271" s="2" t="s">
        <v>355</v>
      </c>
      <c r="B271" s="2" t="n">
        <v>198</v>
      </c>
      <c r="C271" s="274" t="n">
        <f aca="false">C262+1</f>
        <v>30</v>
      </c>
      <c r="D271" s="93" t="n">
        <v>9</v>
      </c>
      <c r="E271" s="93" t="n">
        <f aca="false">E199+1</f>
        <v>3</v>
      </c>
      <c r="F271" s="0" t="n">
        <v>0.14</v>
      </c>
      <c r="I271" s="0" t="n">
        <v>0.49</v>
      </c>
      <c r="L271" s="0" t="n">
        <v>0.44</v>
      </c>
      <c r="O271" s="0" t="n">
        <v>1.06</v>
      </c>
      <c r="P271" s="0" t="n">
        <v>0.293333333333333</v>
      </c>
      <c r="S271" s="0" t="n">
        <v>2.28</v>
      </c>
      <c r="V271" s="0" t="n">
        <v>2.52</v>
      </c>
      <c r="Y271" s="0" t="n">
        <v>2.24</v>
      </c>
      <c r="AB271" s="0" t="n">
        <v>2.5</v>
      </c>
      <c r="AE271" s="0" t="n">
        <v>3.23</v>
      </c>
      <c r="AH271" s="0" t="n">
        <v>3.66</v>
      </c>
    </row>
    <row r="272" customFormat="false" ht="16" hidden="false" customHeight="false" outlineLevel="0" collapsed="false">
      <c r="A272" s="273" t="s">
        <v>356</v>
      </c>
      <c r="B272" s="49" t="n">
        <v>199</v>
      </c>
      <c r="C272" s="271" t="n">
        <f aca="false">C263+1</f>
        <v>31</v>
      </c>
      <c r="D272" s="50" t="n">
        <v>1</v>
      </c>
      <c r="E272" s="50" t="n">
        <f aca="false">E200+1</f>
        <v>3</v>
      </c>
      <c r="F272" s="0" t="n">
        <v>0.57</v>
      </c>
      <c r="I272" s="0" t="n">
        <v>0.02</v>
      </c>
    </row>
    <row r="273" customFormat="false" ht="16" hidden="false" customHeight="false" outlineLevel="0" collapsed="false">
      <c r="A273" s="164" t="s">
        <v>357</v>
      </c>
      <c r="B273" s="17" t="n">
        <v>200</v>
      </c>
      <c r="C273" s="49" t="n">
        <f aca="false">C264+1</f>
        <v>31</v>
      </c>
      <c r="D273" s="49" t="n">
        <v>2</v>
      </c>
      <c r="E273" s="17" t="n">
        <f aca="false">E201+1</f>
        <v>3</v>
      </c>
      <c r="F273" s="0" t="n">
        <v>0.38</v>
      </c>
      <c r="I273" s="0" t="n">
        <v>1.4</v>
      </c>
      <c r="L273" s="0" t="n">
        <v>1.59</v>
      </c>
      <c r="O273" s="0" t="n">
        <v>2.42</v>
      </c>
      <c r="P273" s="0" t="n">
        <v>0.356666667</v>
      </c>
    </row>
    <row r="274" customFormat="false" ht="16" hidden="false" customHeight="false" outlineLevel="0" collapsed="false">
      <c r="A274" s="273" t="s">
        <v>358</v>
      </c>
      <c r="B274" s="2" t="n">
        <v>201</v>
      </c>
      <c r="C274" s="272" t="n">
        <f aca="false">C265+1</f>
        <v>31</v>
      </c>
      <c r="D274" s="49" t="n">
        <v>3</v>
      </c>
      <c r="E274" s="49" t="n">
        <f aca="false">E202+1</f>
        <v>3</v>
      </c>
      <c r="F274" s="0" t="n">
        <v>0.24</v>
      </c>
      <c r="I274" s="0" t="n">
        <v>1.6</v>
      </c>
    </row>
    <row r="275" customFormat="false" ht="16" hidden="false" customHeight="false" outlineLevel="0" collapsed="false">
      <c r="A275" s="2" t="s">
        <v>359</v>
      </c>
      <c r="B275" s="49" t="n">
        <v>202</v>
      </c>
      <c r="C275" s="272" t="n">
        <f aca="false">C266+1</f>
        <v>31</v>
      </c>
      <c r="D275" s="49" t="n">
        <v>4</v>
      </c>
      <c r="E275" s="49" t="n">
        <f aca="false">E203+1</f>
        <v>3</v>
      </c>
      <c r="I275" s="0" t="n">
        <v>0.01</v>
      </c>
      <c r="O275" s="0" t="n">
        <v>0.07</v>
      </c>
    </row>
    <row r="276" customFormat="false" ht="16" hidden="false" customHeight="false" outlineLevel="0" collapsed="false">
      <c r="A276" s="273" t="s">
        <v>360</v>
      </c>
      <c r="B276" s="49" t="n">
        <v>203</v>
      </c>
      <c r="C276" s="272" t="n">
        <f aca="false">C267+1</f>
        <v>31</v>
      </c>
      <c r="D276" s="49" t="n">
        <v>5</v>
      </c>
      <c r="E276" s="49" t="n">
        <f aca="false">E204+1</f>
        <v>3</v>
      </c>
      <c r="F276" s="0" t="n">
        <v>0.65</v>
      </c>
      <c r="I276" s="0" t="n">
        <v>2.02</v>
      </c>
    </row>
    <row r="277" customFormat="false" ht="16" hidden="false" customHeight="false" outlineLevel="0" collapsed="false">
      <c r="A277" s="2" t="s">
        <v>361</v>
      </c>
      <c r="B277" s="2" t="n">
        <v>204</v>
      </c>
      <c r="C277" s="272" t="n">
        <f aca="false">C268+1</f>
        <v>31</v>
      </c>
      <c r="D277" s="49" t="n">
        <v>6</v>
      </c>
      <c r="E277" s="49" t="n">
        <f aca="false">E205+1</f>
        <v>3</v>
      </c>
      <c r="F277" s="0" t="n">
        <v>0.22</v>
      </c>
      <c r="I277" s="0" t="n">
        <v>0.5</v>
      </c>
      <c r="L277" s="0" t="n">
        <v>0.68</v>
      </c>
      <c r="O277" s="0" t="n">
        <v>1</v>
      </c>
      <c r="P277" s="0" t="n">
        <v>0.36</v>
      </c>
      <c r="S277" s="0" t="n">
        <v>1.72</v>
      </c>
      <c r="V277" s="0" t="n">
        <v>2.15</v>
      </c>
      <c r="Y277" s="0" t="n">
        <v>3.01</v>
      </c>
      <c r="AB277" s="0" t="n">
        <v>3.68</v>
      </c>
      <c r="AE277" s="0" t="n">
        <v>4.3</v>
      </c>
      <c r="AH277" s="0" t="n">
        <v>5.8</v>
      </c>
    </row>
    <row r="278" customFormat="false" ht="16" hidden="false" customHeight="false" outlineLevel="0" collapsed="false">
      <c r="A278" s="273" t="s">
        <v>363</v>
      </c>
      <c r="B278" s="49" t="n">
        <v>205</v>
      </c>
      <c r="C278" s="272" t="n">
        <f aca="false">C269+1</f>
        <v>31</v>
      </c>
      <c r="D278" s="49" t="n">
        <v>7</v>
      </c>
      <c r="E278" s="49" t="n">
        <f aca="false">E206+1</f>
        <v>3</v>
      </c>
      <c r="F278" s="0" t="n">
        <v>0.47</v>
      </c>
      <c r="I278" s="0" t="n">
        <v>1.64</v>
      </c>
      <c r="L278" s="0" t="n">
        <v>1.57</v>
      </c>
    </row>
    <row r="279" customFormat="false" ht="16" hidden="false" customHeight="false" outlineLevel="0" collapsed="false">
      <c r="A279" s="2" t="s">
        <v>364</v>
      </c>
      <c r="B279" s="49" t="n">
        <v>206</v>
      </c>
      <c r="C279" s="272" t="n">
        <f aca="false">C270+1</f>
        <v>31</v>
      </c>
      <c r="D279" s="49" t="n">
        <v>8</v>
      </c>
      <c r="E279" s="49" t="n">
        <f aca="false">E207+1</f>
        <v>3</v>
      </c>
      <c r="F279" s="0" t="n">
        <v>0.18</v>
      </c>
      <c r="I279" s="0" t="n">
        <v>0.73</v>
      </c>
      <c r="L279" s="0" t="n">
        <v>0.74</v>
      </c>
      <c r="O279" s="0" t="n">
        <v>1.48</v>
      </c>
      <c r="P279" s="0" t="n">
        <v>0.3175</v>
      </c>
      <c r="S279" s="0" t="n">
        <v>1.53</v>
      </c>
      <c r="V279" s="0" t="n">
        <v>1.89</v>
      </c>
      <c r="Y279" s="0" t="n">
        <v>2.61</v>
      </c>
      <c r="AB279" s="0" t="n">
        <v>3.15</v>
      </c>
      <c r="AE279" s="0" t="n">
        <v>3.16</v>
      </c>
      <c r="AH279" s="0" t="n">
        <v>3.95</v>
      </c>
    </row>
    <row r="280" customFormat="false" ht="17" hidden="false" customHeight="false" outlineLevel="0" collapsed="false">
      <c r="A280" s="2" t="s">
        <v>365</v>
      </c>
      <c r="B280" s="2" t="n">
        <v>207</v>
      </c>
      <c r="C280" s="274" t="n">
        <f aca="false">C271+1</f>
        <v>31</v>
      </c>
      <c r="D280" s="93" t="n">
        <v>9</v>
      </c>
      <c r="E280" s="93" t="n">
        <f aca="false">E208+1</f>
        <v>3</v>
      </c>
      <c r="F280" s="0" t="n">
        <v>0.62</v>
      </c>
      <c r="I280" s="0" t="n">
        <v>0.96</v>
      </c>
      <c r="L280" s="0" t="n">
        <v>0.8</v>
      </c>
      <c r="O280" s="0" t="n">
        <v>2.26</v>
      </c>
      <c r="P280" s="0" t="n">
        <v>0.437777778</v>
      </c>
      <c r="S280" s="0" t="n">
        <v>2.03</v>
      </c>
      <c r="V280" s="0" t="n">
        <v>2.87</v>
      </c>
      <c r="Y280" s="0" t="n">
        <v>3.43</v>
      </c>
      <c r="AB280" s="0" t="n">
        <v>4.75</v>
      </c>
      <c r="AE280" s="0" t="n">
        <v>5.56</v>
      </c>
      <c r="AH280" s="0" t="n">
        <v>6.63</v>
      </c>
      <c r="AK280" s="0" t="n">
        <v>8.74</v>
      </c>
      <c r="AN280" s="0" t="n">
        <v>10.27</v>
      </c>
    </row>
    <row r="281" customFormat="false" ht="16" hidden="false" customHeight="false" outlineLevel="0" collapsed="false">
      <c r="A281" s="273" t="s">
        <v>366</v>
      </c>
      <c r="B281" s="49" t="n">
        <v>208</v>
      </c>
      <c r="C281" s="271" t="n">
        <f aca="false">C272+1</f>
        <v>32</v>
      </c>
      <c r="D281" s="50" t="n">
        <v>1</v>
      </c>
      <c r="E281" s="50" t="n">
        <f aca="false">E209+1</f>
        <v>3</v>
      </c>
      <c r="F281" s="0" t="n">
        <v>0.25</v>
      </c>
      <c r="I281" s="0" t="n">
        <v>0.8</v>
      </c>
    </row>
    <row r="282" customFormat="false" ht="16" hidden="false" customHeight="false" outlineLevel="0" collapsed="false">
      <c r="A282" s="2" t="s">
        <v>367</v>
      </c>
      <c r="B282" s="49" t="n">
        <v>209</v>
      </c>
      <c r="C282" s="272" t="n">
        <f aca="false">C273+1</f>
        <v>32</v>
      </c>
      <c r="D282" s="49" t="n">
        <v>2</v>
      </c>
      <c r="E282" s="49" t="n">
        <f aca="false">E210+1</f>
        <v>3</v>
      </c>
    </row>
    <row r="283" customFormat="false" ht="16" hidden="false" customHeight="false" outlineLevel="0" collapsed="false">
      <c r="A283" s="2" t="s">
        <v>308</v>
      </c>
      <c r="B283" s="2" t="n">
        <v>210</v>
      </c>
      <c r="C283" s="272" t="n">
        <f aca="false">C274+1</f>
        <v>32</v>
      </c>
      <c r="D283" s="49" t="n">
        <v>3</v>
      </c>
      <c r="E283" s="49" t="n">
        <f aca="false">E211+1</f>
        <v>3</v>
      </c>
      <c r="F283" s="0" t="n">
        <v>0.38</v>
      </c>
      <c r="I283" s="0" t="n">
        <v>0.82</v>
      </c>
      <c r="L283" s="0" t="n">
        <v>0.92</v>
      </c>
      <c r="O283" s="0" t="n">
        <v>1.32</v>
      </c>
      <c r="P283" s="0" t="n">
        <v>0.34</v>
      </c>
      <c r="S283" s="0" t="n">
        <v>1.62</v>
      </c>
      <c r="V283" s="0" t="n">
        <v>1.06</v>
      </c>
    </row>
    <row r="284" customFormat="false" ht="16" hidden="false" customHeight="false" outlineLevel="0" collapsed="false">
      <c r="A284" s="2" t="s">
        <v>369</v>
      </c>
      <c r="B284" s="49" t="n">
        <v>211</v>
      </c>
      <c r="C284" s="272" t="n">
        <f aca="false">C275+1</f>
        <v>32</v>
      </c>
      <c r="D284" s="49" t="n">
        <v>4</v>
      </c>
      <c r="E284" s="49" t="n">
        <f aca="false">E212+1</f>
        <v>3</v>
      </c>
      <c r="F284" s="0" t="n">
        <v>0.14</v>
      </c>
      <c r="I284" s="0" t="n">
        <v>0.97</v>
      </c>
      <c r="L284" s="0" t="n">
        <v>1.06</v>
      </c>
      <c r="O284" s="0" t="n">
        <v>1.6</v>
      </c>
      <c r="P284" s="0" t="n">
        <v>0.5025</v>
      </c>
      <c r="S284" s="0" t="n">
        <v>1.84</v>
      </c>
      <c r="V284" s="0" t="n">
        <v>2.2</v>
      </c>
      <c r="Y284" s="0" t="n">
        <v>3.26</v>
      </c>
      <c r="AB284" s="0" t="n">
        <v>4.5</v>
      </c>
      <c r="AE284" s="0" t="n">
        <v>5.09</v>
      </c>
      <c r="AH284" s="0" t="n">
        <v>6.57</v>
      </c>
      <c r="AK284" s="0" t="n">
        <v>7.63</v>
      </c>
    </row>
    <row r="285" customFormat="false" ht="16" hidden="false" customHeight="false" outlineLevel="0" collapsed="false">
      <c r="A285" s="273" t="s">
        <v>336</v>
      </c>
      <c r="B285" s="49" t="n">
        <v>212</v>
      </c>
      <c r="C285" s="272" t="n">
        <f aca="false">C276+1</f>
        <v>32</v>
      </c>
      <c r="D285" s="49" t="n">
        <v>5</v>
      </c>
      <c r="E285" s="49" t="n">
        <f aca="false">E213+1</f>
        <v>3</v>
      </c>
      <c r="F285" s="0" t="n">
        <v>0.1</v>
      </c>
      <c r="I285" s="0" t="n">
        <v>0.67</v>
      </c>
      <c r="L285" s="0" t="n">
        <v>0.79</v>
      </c>
    </row>
    <row r="286" customFormat="false" ht="16" hidden="false" customHeight="false" outlineLevel="0" collapsed="false">
      <c r="A286" s="273" t="s">
        <v>370</v>
      </c>
      <c r="B286" s="2" t="n">
        <v>213</v>
      </c>
      <c r="C286" s="272" t="n">
        <f aca="false">C277+1</f>
        <v>32</v>
      </c>
      <c r="D286" s="49" t="n">
        <v>6</v>
      </c>
      <c r="E286" s="49" t="n">
        <f aca="false">E214+1</f>
        <v>3</v>
      </c>
      <c r="F286" s="0" t="n">
        <v>0.33</v>
      </c>
      <c r="I286" s="0" t="n">
        <v>1.21</v>
      </c>
    </row>
    <row r="287" customFormat="false" ht="16" hidden="false" customHeight="false" outlineLevel="0" collapsed="false">
      <c r="A287" s="2" t="s">
        <v>371</v>
      </c>
      <c r="B287" s="49" t="n">
        <v>214</v>
      </c>
      <c r="C287" s="272" t="n">
        <f aca="false">C278+1</f>
        <v>32</v>
      </c>
      <c r="D287" s="49" t="n">
        <v>7</v>
      </c>
      <c r="E287" s="49" t="n">
        <f aca="false">E215+1</f>
        <v>3</v>
      </c>
      <c r="I287" s="0" t="n">
        <v>0.01</v>
      </c>
    </row>
    <row r="288" customFormat="false" ht="16" hidden="false" customHeight="false" outlineLevel="0" collapsed="false">
      <c r="A288" s="2" t="s">
        <v>372</v>
      </c>
      <c r="B288" s="49" t="n">
        <v>215</v>
      </c>
      <c r="C288" s="272" t="n">
        <f aca="false">C279+1</f>
        <v>32</v>
      </c>
      <c r="D288" s="49" t="n">
        <v>8</v>
      </c>
      <c r="E288" s="49" t="n">
        <f aca="false">E216+1</f>
        <v>3</v>
      </c>
      <c r="I288" s="0" t="n">
        <v>0.9</v>
      </c>
      <c r="L288" s="0" t="n">
        <v>0.79</v>
      </c>
      <c r="O288" s="0" t="n">
        <v>0.52</v>
      </c>
      <c r="P288" s="0" t="n">
        <v>0.532</v>
      </c>
      <c r="S288" s="0" t="n">
        <v>0.98</v>
      </c>
      <c r="V288" s="0" t="n">
        <v>1.12</v>
      </c>
      <c r="Y288" s="0" t="n">
        <v>1.57</v>
      </c>
      <c r="AB288" s="0" t="n">
        <v>1.9</v>
      </c>
      <c r="AE288" s="0" t="n">
        <v>2.11</v>
      </c>
      <c r="AH288" s="0" t="n">
        <v>3.25</v>
      </c>
      <c r="AK288" s="0" t="n">
        <v>4.41</v>
      </c>
      <c r="AN288" s="0" t="n">
        <v>5.57</v>
      </c>
    </row>
    <row r="289" customFormat="false" ht="17" hidden="false" customHeight="false" outlineLevel="0" collapsed="false">
      <c r="A289" s="273" t="s">
        <v>373</v>
      </c>
      <c r="B289" s="2" t="n">
        <v>216</v>
      </c>
      <c r="C289" s="274" t="n">
        <f aca="false">C280+1</f>
        <v>32</v>
      </c>
      <c r="D289" s="93" t="n">
        <v>9</v>
      </c>
      <c r="E289" s="93" t="n">
        <f aca="false">E217+1</f>
        <v>3</v>
      </c>
      <c r="F289" s="0" t="n">
        <v>0.3</v>
      </c>
      <c r="I289" s="0" t="n">
        <v>1.46</v>
      </c>
    </row>
    <row r="290" customFormat="false" ht="16" hidden="false" customHeight="false" outlineLevel="0" collapsed="false">
      <c r="A290" s="2" t="s">
        <v>452</v>
      </c>
      <c r="B290" s="49" t="n">
        <v>289</v>
      </c>
      <c r="C290" s="271" t="n">
        <f aca="false">C281+1</f>
        <v>33</v>
      </c>
      <c r="D290" s="50" t="n">
        <v>1</v>
      </c>
      <c r="E290" s="50" t="n">
        <f aca="false">E218+1</f>
        <v>5</v>
      </c>
      <c r="F290" s="0" t="n">
        <v>0.18</v>
      </c>
      <c r="I290" s="0" t="n">
        <v>0.69</v>
      </c>
      <c r="L290" s="0" t="n">
        <v>0.8</v>
      </c>
      <c r="O290" s="0" t="n">
        <v>1.12</v>
      </c>
      <c r="P290" s="0" t="n">
        <v>0.343333333</v>
      </c>
      <c r="S290" s="0" t="n">
        <v>1.29</v>
      </c>
      <c r="V290" s="0" t="n">
        <v>1.27</v>
      </c>
    </row>
    <row r="291" customFormat="false" ht="16" hidden="false" customHeight="false" outlineLevel="0" collapsed="false">
      <c r="A291" s="2" t="s">
        <v>453</v>
      </c>
      <c r="B291" s="49" t="n">
        <v>290</v>
      </c>
      <c r="C291" s="272" t="n">
        <f aca="false">C282+1</f>
        <v>33</v>
      </c>
      <c r="D291" s="49" t="n">
        <v>2</v>
      </c>
      <c r="E291" s="49" t="n">
        <f aca="false">E219+1</f>
        <v>5</v>
      </c>
    </row>
    <row r="292" customFormat="false" ht="16" hidden="false" customHeight="false" outlineLevel="0" collapsed="false">
      <c r="A292" s="2" t="s">
        <v>454</v>
      </c>
      <c r="B292" s="2" t="n">
        <v>291</v>
      </c>
      <c r="C292" s="272" t="n">
        <f aca="false">C283+1</f>
        <v>33</v>
      </c>
      <c r="D292" s="49" t="n">
        <v>3</v>
      </c>
      <c r="E292" s="49" t="n">
        <f aca="false">E220+1</f>
        <v>5</v>
      </c>
      <c r="I292" s="0" t="n">
        <v>0.33</v>
      </c>
      <c r="L292" s="0" t="n">
        <v>0.36</v>
      </c>
      <c r="O292" s="0" t="n">
        <v>0.52</v>
      </c>
      <c r="P292" s="0" t="n">
        <v>0.36</v>
      </c>
      <c r="S292" s="0" t="n">
        <v>0.71</v>
      </c>
      <c r="V292" s="0" t="n">
        <v>0.83</v>
      </c>
      <c r="Y292" s="0" t="n">
        <v>1.17</v>
      </c>
      <c r="AB292" s="0" t="n">
        <v>1.23</v>
      </c>
      <c r="AE292" s="0" t="n">
        <v>1.98</v>
      </c>
      <c r="AH292" s="0" t="n">
        <v>2.57</v>
      </c>
    </row>
    <row r="293" customFormat="false" ht="16" hidden="false" customHeight="false" outlineLevel="0" collapsed="false">
      <c r="A293" s="273" t="s">
        <v>456</v>
      </c>
      <c r="B293" s="49" t="n">
        <v>292</v>
      </c>
      <c r="C293" s="272" t="n">
        <f aca="false">C284+1</f>
        <v>33</v>
      </c>
      <c r="D293" s="49" t="n">
        <v>4</v>
      </c>
      <c r="E293" s="49" t="n">
        <f aca="false">E221+1</f>
        <v>5</v>
      </c>
      <c r="F293" s="0" t="n">
        <v>0.28</v>
      </c>
    </row>
    <row r="294" customFormat="false" ht="16" hidden="false" customHeight="false" outlineLevel="0" collapsed="false">
      <c r="A294" s="2" t="s">
        <v>457</v>
      </c>
      <c r="B294" s="49" t="n">
        <v>293</v>
      </c>
      <c r="C294" s="272" t="n">
        <f aca="false">C285+1</f>
        <v>33</v>
      </c>
      <c r="D294" s="49" t="n">
        <v>5</v>
      </c>
      <c r="E294" s="49" t="n">
        <f aca="false">E222+1</f>
        <v>5</v>
      </c>
      <c r="F294" s="0" t="n">
        <v>0.12</v>
      </c>
      <c r="I294" s="0" t="n">
        <v>0.33</v>
      </c>
      <c r="L294" s="0" t="n">
        <v>0.27</v>
      </c>
      <c r="O294" s="0" t="n">
        <v>0.47</v>
      </c>
      <c r="P294" s="0" t="n">
        <v>0.54</v>
      </c>
      <c r="S294" s="0" t="n">
        <v>1.03</v>
      </c>
      <c r="V294" s="0" t="n">
        <v>1.24</v>
      </c>
      <c r="Y294" s="0" t="n">
        <v>1.79</v>
      </c>
      <c r="AB294" s="0" t="n">
        <v>1.85</v>
      </c>
      <c r="AE294" s="0" t="n">
        <v>2.55</v>
      </c>
      <c r="AH294" s="0" t="n">
        <v>3.65</v>
      </c>
      <c r="AK294" s="0" t="n">
        <v>4.6</v>
      </c>
      <c r="AN294" s="0" t="n">
        <v>8.25</v>
      </c>
    </row>
    <row r="295" customFormat="false" ht="16" hidden="false" customHeight="false" outlineLevel="0" collapsed="false">
      <c r="A295" s="273" t="s">
        <v>459</v>
      </c>
      <c r="B295" s="2" t="n">
        <v>294</v>
      </c>
      <c r="C295" s="272" t="n">
        <f aca="false">C286+1</f>
        <v>33</v>
      </c>
      <c r="D295" s="49" t="n">
        <v>6</v>
      </c>
      <c r="E295" s="49" t="n">
        <f aca="false">E223+1</f>
        <v>5</v>
      </c>
      <c r="F295" s="0" t="n">
        <v>0.21</v>
      </c>
      <c r="I295" s="0" t="n">
        <v>1.22</v>
      </c>
      <c r="L295" s="0" t="n">
        <v>1.15</v>
      </c>
    </row>
    <row r="296" customFormat="false" ht="16" hidden="false" customHeight="false" outlineLevel="0" collapsed="false">
      <c r="A296" s="2" t="s">
        <v>460</v>
      </c>
      <c r="B296" s="49" t="n">
        <v>295</v>
      </c>
      <c r="C296" s="272" t="n">
        <f aca="false">C287+1</f>
        <v>33</v>
      </c>
      <c r="D296" s="49" t="n">
        <v>7</v>
      </c>
      <c r="E296" s="49" t="n">
        <f aca="false">E224+1</f>
        <v>5</v>
      </c>
      <c r="F296" s="0" t="n">
        <v>0.22</v>
      </c>
      <c r="I296" s="0" t="n">
        <v>0.86</v>
      </c>
      <c r="L296" s="0" t="n">
        <v>0.89</v>
      </c>
      <c r="O296" s="0" t="n">
        <v>1.49</v>
      </c>
      <c r="P296" s="0" t="n">
        <v>0.3175</v>
      </c>
      <c r="S296" s="0" t="n">
        <v>1.59</v>
      </c>
      <c r="V296" s="0" t="n">
        <v>1.9</v>
      </c>
      <c r="Y296" s="0" t="n">
        <v>2.49</v>
      </c>
      <c r="AB296" s="0" t="n">
        <v>3.2</v>
      </c>
      <c r="AE296" s="0" t="n">
        <v>3.38</v>
      </c>
      <c r="AH296" s="0" t="n">
        <v>5.68</v>
      </c>
    </row>
    <row r="297" customFormat="false" ht="16" hidden="false" customHeight="false" outlineLevel="0" collapsed="false">
      <c r="A297" s="273" t="s">
        <v>461</v>
      </c>
      <c r="B297" s="49" t="n">
        <v>296</v>
      </c>
      <c r="C297" s="272" t="n">
        <f aca="false">C288+1</f>
        <v>33</v>
      </c>
      <c r="D297" s="49" t="n">
        <v>8</v>
      </c>
      <c r="E297" s="49" t="n">
        <f aca="false">E225+1</f>
        <v>5</v>
      </c>
      <c r="F297" s="0" t="n">
        <v>1.11</v>
      </c>
      <c r="I297" s="0" t="n">
        <v>3.63</v>
      </c>
      <c r="L297" s="0" t="n">
        <v>3.2</v>
      </c>
    </row>
    <row r="298" customFormat="false" ht="17" hidden="false" customHeight="false" outlineLevel="0" collapsed="false">
      <c r="A298" s="2" t="s">
        <v>462</v>
      </c>
      <c r="B298" s="2" t="n">
        <v>297</v>
      </c>
      <c r="C298" s="274" t="n">
        <f aca="false">C289+1</f>
        <v>33</v>
      </c>
      <c r="D298" s="93" t="n">
        <v>9</v>
      </c>
      <c r="E298" s="93" t="n">
        <f aca="false">E226+1</f>
        <v>5</v>
      </c>
      <c r="F298" s="0" t="n">
        <v>0.1</v>
      </c>
      <c r="I298" s="0" t="n">
        <v>0.45</v>
      </c>
      <c r="L298" s="0" t="n">
        <v>0.4</v>
      </c>
      <c r="O298" s="0" t="n">
        <v>0.56</v>
      </c>
      <c r="P298" s="0" t="n">
        <v>0.313333333</v>
      </c>
      <c r="S298" s="0" t="n">
        <v>1.3</v>
      </c>
      <c r="V298" s="0" t="n">
        <v>1.67</v>
      </c>
      <c r="Y298" s="0" t="n">
        <v>1.97</v>
      </c>
      <c r="AB298" s="0" t="n">
        <v>2.25</v>
      </c>
      <c r="AE298" s="0" t="n">
        <v>2.8</v>
      </c>
    </row>
    <row r="299" customFormat="false" ht="16" hidden="false" customHeight="false" outlineLevel="0" collapsed="false">
      <c r="A299" s="2" t="s">
        <v>463</v>
      </c>
      <c r="B299" s="49" t="n">
        <v>298</v>
      </c>
      <c r="C299" s="271" t="n">
        <f aca="false">C290+1</f>
        <v>34</v>
      </c>
      <c r="D299" s="50" t="n">
        <v>1</v>
      </c>
      <c r="E299" s="50" t="n">
        <f aca="false">E227+1</f>
        <v>5</v>
      </c>
    </row>
    <row r="300" customFormat="false" ht="16" hidden="false" customHeight="false" outlineLevel="0" collapsed="false">
      <c r="A300" s="2" t="s">
        <v>464</v>
      </c>
      <c r="B300" s="49" t="n">
        <v>299</v>
      </c>
      <c r="C300" s="272" t="n">
        <f aca="false">C291+1</f>
        <v>34</v>
      </c>
      <c r="D300" s="49" t="n">
        <v>2</v>
      </c>
      <c r="E300" s="49" t="n">
        <f aca="false">E228+1</f>
        <v>5</v>
      </c>
      <c r="F300" s="0" t="n">
        <v>0.09</v>
      </c>
      <c r="I300" s="0" t="n">
        <v>0.29</v>
      </c>
      <c r="L300" s="0" t="n">
        <v>0.29</v>
      </c>
      <c r="O300" s="0" t="n">
        <v>0.3</v>
      </c>
      <c r="P300" s="0" t="n">
        <v>0.24</v>
      </c>
      <c r="S300" s="0" t="n">
        <v>0.89</v>
      </c>
      <c r="V300" s="0" t="n">
        <v>1.16</v>
      </c>
      <c r="Y300" s="0" t="n">
        <v>1.37</v>
      </c>
      <c r="AB300" s="0" t="n">
        <v>1.64</v>
      </c>
      <c r="AE300" s="0" t="n">
        <v>3.07</v>
      </c>
      <c r="AH300" s="0" t="n">
        <v>3.37</v>
      </c>
      <c r="AK300" s="0" t="n">
        <v>4.53</v>
      </c>
      <c r="AN300" s="0" t="n">
        <v>7.74</v>
      </c>
    </row>
    <row r="301" customFormat="false" ht="16" hidden="false" customHeight="false" outlineLevel="0" collapsed="false">
      <c r="A301" s="2" t="s">
        <v>466</v>
      </c>
      <c r="B301" s="2" t="n">
        <v>300</v>
      </c>
      <c r="C301" s="272" t="n">
        <f aca="false">C292+1</f>
        <v>34</v>
      </c>
      <c r="D301" s="49" t="n">
        <v>3</v>
      </c>
      <c r="E301" s="49" t="n">
        <f aca="false">E229+1</f>
        <v>5</v>
      </c>
      <c r="F301" s="0" t="n">
        <v>0.27</v>
      </c>
      <c r="I301" s="0" t="n">
        <v>0.96</v>
      </c>
      <c r="L301" s="0" t="n">
        <v>1.04</v>
      </c>
      <c r="O301" s="0" t="n">
        <v>1.46</v>
      </c>
      <c r="P301" s="0" t="n">
        <v>0.295</v>
      </c>
      <c r="S301" s="0" t="n">
        <v>1.39</v>
      </c>
      <c r="V301" s="0" t="n">
        <v>1.63</v>
      </c>
      <c r="Y301" s="0" t="n">
        <v>2.14</v>
      </c>
      <c r="AB301" s="0" t="n">
        <v>2.15</v>
      </c>
      <c r="AE301" s="0" t="n">
        <v>3.04</v>
      </c>
      <c r="AH301" s="0" t="n">
        <v>3.34</v>
      </c>
      <c r="AK301" s="0" t="n">
        <v>4.64</v>
      </c>
    </row>
    <row r="302" customFormat="false" ht="16" hidden="false" customHeight="false" outlineLevel="0" collapsed="false">
      <c r="A302" s="273" t="s">
        <v>467</v>
      </c>
      <c r="B302" s="49" t="n">
        <v>301</v>
      </c>
      <c r="C302" s="272" t="n">
        <f aca="false">C293+1</f>
        <v>34</v>
      </c>
      <c r="D302" s="49" t="n">
        <v>4</v>
      </c>
      <c r="E302" s="49" t="n">
        <f aca="false">E230+1</f>
        <v>5</v>
      </c>
      <c r="F302" s="0" t="n">
        <v>0.07</v>
      </c>
      <c r="I302" s="0" t="n">
        <v>0.64</v>
      </c>
      <c r="L302" s="0" t="n">
        <v>0.78</v>
      </c>
      <c r="O302" s="0" t="n">
        <v>1.16</v>
      </c>
      <c r="P302" s="0" t="n">
        <v>0.343636363636364</v>
      </c>
      <c r="S302" s="0" t="n">
        <v>1.03</v>
      </c>
      <c r="V302" s="0" t="n">
        <v>1.32</v>
      </c>
      <c r="Y302" s="0" t="n">
        <v>1.78</v>
      </c>
      <c r="AB302" s="0" t="n">
        <v>2.09</v>
      </c>
      <c r="AE302" s="0" t="n">
        <v>3.05</v>
      </c>
      <c r="AH302" s="0" t="n">
        <v>3.52</v>
      </c>
      <c r="AK302" s="0" t="n">
        <v>5.17</v>
      </c>
      <c r="AN302" s="0" t="n">
        <v>6.97</v>
      </c>
    </row>
    <row r="303" customFormat="false" ht="16" hidden="false" customHeight="false" outlineLevel="0" collapsed="false">
      <c r="A303" s="2" t="s">
        <v>469</v>
      </c>
      <c r="B303" s="49" t="n">
        <v>302</v>
      </c>
      <c r="C303" s="272" t="n">
        <f aca="false">C294+1</f>
        <v>34</v>
      </c>
      <c r="D303" s="49" t="n">
        <v>5</v>
      </c>
      <c r="E303" s="49" t="n">
        <f aca="false">E231+1</f>
        <v>5</v>
      </c>
      <c r="F303" s="0" t="n">
        <v>0.07</v>
      </c>
      <c r="I303" s="0" t="n">
        <v>0.76</v>
      </c>
      <c r="L303" s="0" t="n">
        <v>0.57</v>
      </c>
      <c r="O303" s="0" t="n">
        <v>1.14</v>
      </c>
      <c r="P303" s="0" t="n">
        <v>0.213333333</v>
      </c>
      <c r="S303" s="0" t="n">
        <v>1.3</v>
      </c>
      <c r="V303" s="0" t="n">
        <v>1.56</v>
      </c>
      <c r="Y303" s="0" t="n">
        <v>2.2</v>
      </c>
      <c r="AB303" s="0" t="n">
        <v>2.4</v>
      </c>
      <c r="AE303" s="0" t="n">
        <v>3.29</v>
      </c>
      <c r="AH303" s="0" t="n">
        <v>4.03</v>
      </c>
      <c r="AK303" s="0" t="n">
        <v>5.32</v>
      </c>
    </row>
    <row r="304" customFormat="false" ht="16" hidden="false" customHeight="false" outlineLevel="0" collapsed="false">
      <c r="A304" s="2" t="s">
        <v>470</v>
      </c>
      <c r="B304" s="2" t="n">
        <v>303</v>
      </c>
      <c r="C304" s="272" t="n">
        <f aca="false">C295+1</f>
        <v>34</v>
      </c>
      <c r="D304" s="49" t="n">
        <v>6</v>
      </c>
      <c r="E304" s="49" t="n">
        <f aca="false">E232+1</f>
        <v>5</v>
      </c>
      <c r="I304" s="0" t="n">
        <v>0.1</v>
      </c>
      <c r="L304" s="0" t="n">
        <v>0.07</v>
      </c>
      <c r="O304" s="0" t="n">
        <v>0.15</v>
      </c>
      <c r="P304" s="0" t="n">
        <v>0.12</v>
      </c>
      <c r="S304" s="0" t="n">
        <v>0.34</v>
      </c>
      <c r="V304" s="0" t="n">
        <v>0.48</v>
      </c>
      <c r="Y304" s="0" t="n">
        <v>0.59</v>
      </c>
      <c r="AB304" s="0" t="n">
        <v>0.6</v>
      </c>
      <c r="AE304" s="0" t="n">
        <v>0.91</v>
      </c>
      <c r="AH304" s="0" t="n">
        <v>1.26</v>
      </c>
      <c r="AK304" s="0" t="n">
        <v>2.06</v>
      </c>
      <c r="AN304" s="0" t="n">
        <v>2.7</v>
      </c>
    </row>
    <row r="305" customFormat="false" ht="16" hidden="false" customHeight="false" outlineLevel="0" collapsed="false">
      <c r="A305" s="2" t="s">
        <v>472</v>
      </c>
      <c r="B305" s="49" t="n">
        <v>304</v>
      </c>
      <c r="C305" s="272" t="n">
        <f aca="false">C296+1</f>
        <v>34</v>
      </c>
      <c r="D305" s="49" t="n">
        <v>7</v>
      </c>
      <c r="E305" s="49" t="n">
        <f aca="false">E233+1</f>
        <v>5</v>
      </c>
      <c r="I305" s="0" t="n">
        <v>0.28</v>
      </c>
      <c r="L305" s="0" t="n">
        <v>0.14</v>
      </c>
      <c r="O305" s="0" t="n">
        <v>0.11</v>
      </c>
      <c r="P305" s="0" t="n">
        <v>0.15</v>
      </c>
      <c r="S305" s="0" t="n">
        <v>0.64</v>
      </c>
      <c r="V305" s="0" t="n">
        <v>0.77</v>
      </c>
      <c r="Y305" s="0" t="n">
        <v>0.93</v>
      </c>
      <c r="AB305" s="0" t="n">
        <v>1.35</v>
      </c>
      <c r="AE305" s="0" t="n">
        <v>1.9</v>
      </c>
      <c r="AH305" s="0" t="n">
        <v>2.55</v>
      </c>
      <c r="AK305" s="0" t="n">
        <v>3.55</v>
      </c>
      <c r="AN305" s="0" t="n">
        <v>5.19</v>
      </c>
    </row>
    <row r="306" customFormat="false" ht="16" hidden="false" customHeight="false" outlineLevel="0" collapsed="false">
      <c r="A306" s="273" t="s">
        <v>473</v>
      </c>
      <c r="B306" s="49" t="n">
        <v>305</v>
      </c>
      <c r="C306" s="272" t="n">
        <f aca="false">C297+1</f>
        <v>34</v>
      </c>
      <c r="D306" s="49" t="n">
        <v>8</v>
      </c>
      <c r="E306" s="49" t="n">
        <f aca="false">E234+1</f>
        <v>5</v>
      </c>
      <c r="F306" s="0" t="n">
        <v>0.54</v>
      </c>
      <c r="I306" s="0" t="n">
        <v>2.4</v>
      </c>
      <c r="L306" s="0" t="n">
        <v>1.98</v>
      </c>
    </row>
    <row r="307" customFormat="false" ht="17" hidden="false" customHeight="false" outlineLevel="0" collapsed="false">
      <c r="A307" s="2" t="s">
        <v>474</v>
      </c>
      <c r="B307" s="2" t="n">
        <v>306</v>
      </c>
      <c r="C307" s="274" t="n">
        <f aca="false">C298+1</f>
        <v>34</v>
      </c>
      <c r="D307" s="93" t="n">
        <v>9</v>
      </c>
      <c r="E307" s="93" t="n">
        <f aca="false">E235+1</f>
        <v>5</v>
      </c>
      <c r="I307" s="0" t="n">
        <v>0.21</v>
      </c>
      <c r="L307" s="0" t="n">
        <v>0.15</v>
      </c>
      <c r="O307" s="0" t="n">
        <v>0.09</v>
      </c>
      <c r="P307" s="0" t="n">
        <v>0.284</v>
      </c>
      <c r="S307" s="0" t="n">
        <v>0.66</v>
      </c>
      <c r="V307" s="0" t="n">
        <v>0.78</v>
      </c>
      <c r="Y307" s="0" t="n">
        <v>1.04</v>
      </c>
      <c r="AB307" s="0" t="n">
        <v>1.29</v>
      </c>
      <c r="AE307" s="0" t="n">
        <v>1.74</v>
      </c>
      <c r="AH307" s="0" t="n">
        <v>2.18</v>
      </c>
    </row>
    <row r="308" customFormat="false" ht="16" hidden="false" customHeight="false" outlineLevel="0" collapsed="false">
      <c r="A308" s="273" t="s">
        <v>475</v>
      </c>
      <c r="B308" s="49" t="n">
        <v>307</v>
      </c>
      <c r="C308" s="271" t="n">
        <f aca="false">C299+1</f>
        <v>35</v>
      </c>
      <c r="D308" s="50" t="n">
        <v>1</v>
      </c>
      <c r="E308" s="50" t="n">
        <f aca="false">E236+1</f>
        <v>5</v>
      </c>
      <c r="F308" s="0" t="n">
        <v>0.99</v>
      </c>
      <c r="I308" s="0" t="n">
        <v>2.39</v>
      </c>
    </row>
    <row r="309" customFormat="false" ht="16" hidden="false" customHeight="false" outlineLevel="0" collapsed="false">
      <c r="A309" s="273" t="s">
        <v>476</v>
      </c>
      <c r="B309" s="49" t="n">
        <v>308</v>
      </c>
      <c r="C309" s="272" t="n">
        <f aca="false">C300+1</f>
        <v>35</v>
      </c>
      <c r="D309" s="49" t="n">
        <v>2</v>
      </c>
      <c r="E309" s="49" t="n">
        <f aca="false">E237+1</f>
        <v>5</v>
      </c>
      <c r="F309" s="0" t="n">
        <v>0.74</v>
      </c>
      <c r="I309" s="0" t="n">
        <v>1.94</v>
      </c>
      <c r="L309" s="0" t="n">
        <v>2.54</v>
      </c>
    </row>
    <row r="310" customFormat="false" ht="16" hidden="false" customHeight="false" outlineLevel="0" collapsed="false">
      <c r="A310" s="2" t="s">
        <v>477</v>
      </c>
      <c r="B310" s="2" t="n">
        <v>309</v>
      </c>
      <c r="C310" s="272" t="n">
        <f aca="false">C301+1</f>
        <v>35</v>
      </c>
      <c r="D310" s="49" t="n">
        <v>3</v>
      </c>
      <c r="E310" s="49" t="n">
        <f aca="false">E238+1</f>
        <v>5</v>
      </c>
      <c r="I310" s="0" t="n">
        <v>0.02</v>
      </c>
    </row>
    <row r="311" customFormat="false" ht="16" hidden="false" customHeight="false" outlineLevel="0" collapsed="false">
      <c r="A311" s="273" t="s">
        <v>478</v>
      </c>
      <c r="B311" s="49" t="n">
        <v>310</v>
      </c>
      <c r="C311" s="272" t="n">
        <f aca="false">C302+1</f>
        <v>35</v>
      </c>
      <c r="D311" s="49" t="n">
        <v>4</v>
      </c>
      <c r="E311" s="49" t="n">
        <f aca="false">E239+1</f>
        <v>5</v>
      </c>
      <c r="F311" s="0" t="n">
        <v>0.47</v>
      </c>
    </row>
    <row r="312" customFormat="false" ht="16" hidden="false" customHeight="false" outlineLevel="0" collapsed="false">
      <c r="A312" s="273" t="s">
        <v>479</v>
      </c>
      <c r="B312" s="49" t="n">
        <v>311</v>
      </c>
      <c r="C312" s="272" t="n">
        <f aca="false">C303+1</f>
        <v>35</v>
      </c>
      <c r="D312" s="49" t="n">
        <v>5</v>
      </c>
      <c r="E312" s="49" t="n">
        <f aca="false">E240+1</f>
        <v>5</v>
      </c>
      <c r="F312" s="0" t="n">
        <v>0.58</v>
      </c>
      <c r="I312" s="0" t="n">
        <v>2.1</v>
      </c>
    </row>
    <row r="313" customFormat="false" ht="16" hidden="false" customHeight="false" outlineLevel="0" collapsed="false">
      <c r="A313" s="2" t="s">
        <v>480</v>
      </c>
      <c r="B313" s="2" t="n">
        <v>312</v>
      </c>
      <c r="C313" s="272" t="n">
        <f aca="false">C304+1</f>
        <v>35</v>
      </c>
      <c r="D313" s="49" t="n">
        <v>6</v>
      </c>
      <c r="E313" s="49" t="n">
        <f aca="false">E241+1</f>
        <v>5</v>
      </c>
      <c r="F313" s="0" t="n">
        <v>0.06</v>
      </c>
      <c r="I313" s="0" t="n">
        <v>0.23</v>
      </c>
      <c r="L313" s="0" t="n">
        <v>0.22</v>
      </c>
      <c r="O313" s="0" t="n">
        <v>0.27</v>
      </c>
      <c r="P313" s="0" t="n">
        <v>0.45</v>
      </c>
      <c r="S313" s="0" t="n">
        <v>0.96</v>
      </c>
      <c r="V313" s="0" t="n">
        <v>1.2</v>
      </c>
      <c r="Y313" s="0" t="n">
        <v>1.78</v>
      </c>
      <c r="AB313" s="0" t="n">
        <v>2.18</v>
      </c>
      <c r="AE313" s="0" t="n">
        <v>2.65</v>
      </c>
      <c r="AH313" s="0" t="n">
        <v>3.09</v>
      </c>
      <c r="AK313" s="0" t="n">
        <v>3.66</v>
      </c>
      <c r="AN313" s="0" t="n">
        <v>5.42</v>
      </c>
    </row>
    <row r="314" customFormat="false" ht="16" hidden="false" customHeight="false" outlineLevel="0" collapsed="false">
      <c r="A314" s="2" t="s">
        <v>482</v>
      </c>
      <c r="B314" s="49" t="n">
        <v>313</v>
      </c>
      <c r="C314" s="272" t="n">
        <f aca="false">C305+1</f>
        <v>35</v>
      </c>
      <c r="D314" s="49" t="n">
        <v>7</v>
      </c>
      <c r="E314" s="49" t="n">
        <f aca="false">E242+1</f>
        <v>5</v>
      </c>
      <c r="I314" s="0" t="n">
        <v>0.03</v>
      </c>
    </row>
    <row r="315" customFormat="false" ht="16" hidden="false" customHeight="false" outlineLevel="0" collapsed="false">
      <c r="A315" s="273" t="s">
        <v>483</v>
      </c>
      <c r="B315" s="49" t="n">
        <v>314</v>
      </c>
      <c r="C315" s="272" t="n">
        <f aca="false">C306+1</f>
        <v>35</v>
      </c>
      <c r="D315" s="49" t="n">
        <v>8</v>
      </c>
      <c r="E315" s="49" t="n">
        <f aca="false">E243+1</f>
        <v>5</v>
      </c>
      <c r="F315" s="0" t="n">
        <v>0.87</v>
      </c>
      <c r="I315" s="0" t="n">
        <v>2.4</v>
      </c>
    </row>
    <row r="316" customFormat="false" ht="17" hidden="false" customHeight="false" outlineLevel="0" collapsed="false">
      <c r="A316" s="273" t="s">
        <v>484</v>
      </c>
      <c r="B316" s="2" t="n">
        <v>315</v>
      </c>
      <c r="C316" s="274" t="n">
        <f aca="false">C307+1</f>
        <v>35</v>
      </c>
      <c r="D316" s="93" t="n">
        <v>9</v>
      </c>
      <c r="E316" s="93" t="n">
        <f aca="false">E244+1</f>
        <v>5</v>
      </c>
      <c r="F316" s="0" t="n">
        <v>0.83</v>
      </c>
      <c r="I316" s="0" t="n">
        <v>2.99</v>
      </c>
    </row>
    <row r="317" customFormat="false" ht="16" hidden="false" customHeight="false" outlineLevel="0" collapsed="false">
      <c r="A317" s="2" t="s">
        <v>485</v>
      </c>
      <c r="B317" s="49" t="n">
        <v>316</v>
      </c>
      <c r="C317" s="271" t="n">
        <f aca="false">C308+1</f>
        <v>36</v>
      </c>
      <c r="D317" s="50" t="n">
        <v>1</v>
      </c>
      <c r="E317" s="50" t="n">
        <f aca="false">E245+1</f>
        <v>5</v>
      </c>
      <c r="AB317" s="0" t="n">
        <v>0.2</v>
      </c>
    </row>
    <row r="318" customFormat="false" ht="16" hidden="false" customHeight="false" outlineLevel="0" collapsed="false">
      <c r="A318" s="273" t="s">
        <v>486</v>
      </c>
      <c r="B318" s="49" t="n">
        <v>317</v>
      </c>
      <c r="C318" s="272" t="n">
        <f aca="false">C309+1</f>
        <v>36</v>
      </c>
      <c r="D318" s="49" t="n">
        <v>2</v>
      </c>
      <c r="E318" s="49" t="n">
        <f aca="false">E246+1</f>
        <v>5</v>
      </c>
      <c r="F318" s="0" t="n">
        <v>0.28</v>
      </c>
      <c r="I318" s="0" t="n">
        <v>1.49</v>
      </c>
    </row>
    <row r="319" customFormat="false" ht="16" hidden="false" customHeight="false" outlineLevel="0" collapsed="false">
      <c r="A319" s="273" t="s">
        <v>487</v>
      </c>
      <c r="B319" s="2" t="n">
        <v>318</v>
      </c>
      <c r="C319" s="272" t="n">
        <f aca="false">C310+1</f>
        <v>36</v>
      </c>
      <c r="D319" s="49" t="n">
        <v>3</v>
      </c>
      <c r="E319" s="49" t="n">
        <f aca="false">E247+1</f>
        <v>5</v>
      </c>
      <c r="F319" s="0" t="n">
        <v>0.14</v>
      </c>
      <c r="I319" s="0" t="n">
        <v>0.78</v>
      </c>
      <c r="L319" s="0" t="n">
        <v>0.81</v>
      </c>
      <c r="O319" s="0" t="n">
        <v>1.12</v>
      </c>
      <c r="P319" s="0" t="n">
        <v>0.32</v>
      </c>
      <c r="S319" s="0" t="n">
        <v>1.43</v>
      </c>
      <c r="V319" s="0" t="n">
        <v>1.94</v>
      </c>
      <c r="Y319" s="0" t="n">
        <v>2.65</v>
      </c>
      <c r="AB319" s="0" t="n">
        <v>3.31</v>
      </c>
      <c r="AE319" s="0" t="n">
        <v>4.67</v>
      </c>
      <c r="AH319" s="0" t="n">
        <v>5.61</v>
      </c>
      <c r="AK319" s="0" t="n">
        <v>7.97</v>
      </c>
      <c r="AN319" s="0" t="n">
        <v>9.71</v>
      </c>
    </row>
    <row r="320" customFormat="false" ht="16" hidden="false" customHeight="false" outlineLevel="0" collapsed="false">
      <c r="A320" s="164" t="s">
        <v>489</v>
      </c>
      <c r="B320" s="49" t="n">
        <v>319</v>
      </c>
      <c r="C320" s="272" t="n">
        <f aca="false">C311+1</f>
        <v>36</v>
      </c>
      <c r="D320" s="49" t="n">
        <v>4</v>
      </c>
      <c r="E320" s="17" t="n">
        <f aca="false">E248+1</f>
        <v>5</v>
      </c>
      <c r="F320" s="0" t="n">
        <v>0.77</v>
      </c>
    </row>
    <row r="321" customFormat="false" ht="16" hidden="false" customHeight="false" outlineLevel="0" collapsed="false">
      <c r="A321" s="273" t="s">
        <v>468</v>
      </c>
      <c r="B321" s="49" t="n">
        <v>320</v>
      </c>
      <c r="C321" s="272" t="n">
        <f aca="false">C312+1</f>
        <v>36</v>
      </c>
      <c r="D321" s="49" t="n">
        <v>5</v>
      </c>
      <c r="E321" s="49" t="n">
        <f aca="false">E249+1</f>
        <v>5</v>
      </c>
      <c r="F321" s="0" t="n">
        <v>0.54</v>
      </c>
      <c r="I321" s="0" t="n">
        <v>1.89</v>
      </c>
    </row>
    <row r="322" customFormat="false" ht="16" hidden="false" customHeight="false" outlineLevel="0" collapsed="false">
      <c r="A322" s="2" t="s">
        <v>490</v>
      </c>
      <c r="B322" s="2" t="n">
        <v>321</v>
      </c>
      <c r="C322" s="272" t="n">
        <f aca="false">C313+1</f>
        <v>36</v>
      </c>
      <c r="D322" s="49" t="n">
        <v>6</v>
      </c>
      <c r="E322" s="49" t="n">
        <f aca="false">E250+1</f>
        <v>5</v>
      </c>
      <c r="O322" s="0" t="n">
        <v>0.08</v>
      </c>
    </row>
    <row r="323" customFormat="false" ht="16" hidden="false" customHeight="false" outlineLevel="0" collapsed="false">
      <c r="A323" s="164" t="s">
        <v>491</v>
      </c>
      <c r="B323" s="49" t="n">
        <v>322</v>
      </c>
      <c r="C323" s="272" t="n">
        <f aca="false">C314+1</f>
        <v>36</v>
      </c>
      <c r="D323" s="49" t="n">
        <v>7</v>
      </c>
      <c r="E323" s="17" t="n">
        <f aca="false">E251+1</f>
        <v>5</v>
      </c>
      <c r="F323" s="0" t="n">
        <v>0.47</v>
      </c>
    </row>
    <row r="324" customFormat="false" ht="16" hidden="false" customHeight="false" outlineLevel="0" collapsed="false">
      <c r="A324" s="2" t="s">
        <v>492</v>
      </c>
      <c r="B324" s="49" t="n">
        <v>323</v>
      </c>
      <c r="C324" s="272" t="n">
        <f aca="false">C315+1</f>
        <v>36</v>
      </c>
      <c r="D324" s="49" t="n">
        <v>8</v>
      </c>
      <c r="E324" s="49" t="n">
        <f aca="false">E252+1</f>
        <v>5</v>
      </c>
      <c r="F324" s="0" t="n">
        <v>0.31</v>
      </c>
      <c r="I324" s="0" t="n">
        <v>0.74</v>
      </c>
      <c r="L324" s="0" t="n">
        <v>0.71</v>
      </c>
      <c r="O324" s="0" t="n">
        <v>0.83</v>
      </c>
      <c r="P324" s="0" t="n">
        <v>0.21</v>
      </c>
      <c r="S324" s="0" t="n">
        <v>1.43</v>
      </c>
      <c r="V324" s="0" t="n">
        <v>1.94</v>
      </c>
      <c r="Y324" s="0" t="n">
        <v>2.52</v>
      </c>
      <c r="AB324" s="0" t="n">
        <v>2.86</v>
      </c>
      <c r="AE324" s="0" t="n">
        <v>4.83</v>
      </c>
      <c r="AH324" s="0" t="n">
        <v>5.92</v>
      </c>
      <c r="AK324" s="0" t="n">
        <v>7.68</v>
      </c>
    </row>
    <row r="325" customFormat="false" ht="17" hidden="false" customHeight="false" outlineLevel="0" collapsed="false">
      <c r="A325" s="2" t="s">
        <v>493</v>
      </c>
      <c r="B325" s="2" t="n">
        <v>324</v>
      </c>
      <c r="C325" s="274" t="n">
        <f aca="false">C316+1</f>
        <v>36</v>
      </c>
      <c r="D325" s="93" t="n">
        <v>9</v>
      </c>
      <c r="E325" s="93" t="n">
        <f aca="false">E253+1</f>
        <v>5</v>
      </c>
      <c r="F325" s="0" t="n">
        <v>0.28</v>
      </c>
      <c r="I325" s="0" t="n">
        <v>0.84</v>
      </c>
      <c r="L325" s="0" t="n">
        <v>0.82</v>
      </c>
      <c r="O325" s="0" t="n">
        <v>1.38</v>
      </c>
      <c r="P325" s="0" t="n">
        <v>0.476</v>
      </c>
      <c r="S325" s="0" t="n">
        <v>2.32</v>
      </c>
      <c r="V325" s="0" t="n">
        <v>3.1</v>
      </c>
      <c r="Y325" s="0" t="n">
        <v>4.25</v>
      </c>
      <c r="AB325" s="0" t="n">
        <v>5.16</v>
      </c>
      <c r="AE325" s="0" t="n">
        <v>6.53</v>
      </c>
      <c r="AH325" s="0" t="n">
        <v>7.6</v>
      </c>
      <c r="AK325" s="0" t="n">
        <v>9.81</v>
      </c>
    </row>
    <row r="326" customFormat="false" ht="16" hidden="false" customHeight="false" outlineLevel="0" collapsed="false">
      <c r="A326" s="2" t="s">
        <v>531</v>
      </c>
      <c r="B326" s="49" t="n">
        <v>361</v>
      </c>
      <c r="C326" s="271" t="n">
        <f aca="false">C317+1</f>
        <v>37</v>
      </c>
      <c r="D326" s="50" t="n">
        <v>1</v>
      </c>
      <c r="E326" s="50" t="n">
        <f aca="false">E254+1</f>
        <v>4</v>
      </c>
    </row>
    <row r="327" customFormat="false" ht="16" hidden="false" customHeight="false" outlineLevel="0" collapsed="false">
      <c r="A327" s="2" t="s">
        <v>532</v>
      </c>
      <c r="B327" s="49" t="n">
        <v>362</v>
      </c>
      <c r="C327" s="272" t="n">
        <f aca="false">C318+1</f>
        <v>37</v>
      </c>
      <c r="D327" s="49" t="n">
        <v>2</v>
      </c>
      <c r="E327" s="49" t="n">
        <f aca="false">E255+1</f>
        <v>4</v>
      </c>
      <c r="F327" s="0" t="n">
        <v>0.38</v>
      </c>
      <c r="I327" s="0" t="n">
        <v>1.14</v>
      </c>
      <c r="L327" s="0" t="n">
        <v>1.37</v>
      </c>
      <c r="O327" s="0" t="n">
        <v>1.48</v>
      </c>
      <c r="P327" s="0" t="n">
        <v>0.362857143</v>
      </c>
      <c r="S327" s="0" t="n">
        <v>1.71</v>
      </c>
      <c r="V327" s="0" t="n">
        <v>2.92</v>
      </c>
      <c r="Y327" s="0" t="n">
        <v>3.54</v>
      </c>
      <c r="AB327" s="0" t="n">
        <v>4.22</v>
      </c>
      <c r="AE327" s="0" t="n">
        <v>5.94</v>
      </c>
      <c r="AH327" s="0" t="n">
        <v>7.13</v>
      </c>
    </row>
    <row r="328" customFormat="false" ht="16" hidden="false" customHeight="false" outlineLevel="0" collapsed="false">
      <c r="A328" s="164" t="s">
        <v>533</v>
      </c>
      <c r="B328" s="2" t="n">
        <v>363</v>
      </c>
      <c r="C328" s="272" t="n">
        <f aca="false">C319+1</f>
        <v>37</v>
      </c>
      <c r="D328" s="49" t="n">
        <v>3</v>
      </c>
      <c r="E328" s="17" t="n">
        <f aca="false">E256+1</f>
        <v>4</v>
      </c>
      <c r="F328" s="0" t="n">
        <v>0.24</v>
      </c>
      <c r="I328" s="0" t="n">
        <v>0.01</v>
      </c>
    </row>
    <row r="329" customFormat="false" ht="16" hidden="false" customHeight="false" outlineLevel="0" collapsed="false">
      <c r="A329" s="273" t="s">
        <v>534</v>
      </c>
      <c r="B329" s="49" t="n">
        <v>364</v>
      </c>
      <c r="C329" s="272" t="n">
        <f aca="false">C320+1</f>
        <v>37</v>
      </c>
      <c r="D329" s="49" t="n">
        <v>4</v>
      </c>
      <c r="E329" s="49" t="n">
        <f aca="false">E257+1</f>
        <v>4</v>
      </c>
      <c r="F329" s="0" t="n">
        <v>0.16</v>
      </c>
      <c r="I329" s="0" t="n">
        <v>0.63</v>
      </c>
    </row>
    <row r="330" customFormat="false" ht="16" hidden="false" customHeight="false" outlineLevel="0" collapsed="false">
      <c r="A330" s="2" t="s">
        <v>535</v>
      </c>
      <c r="B330" s="49" t="n">
        <v>365</v>
      </c>
      <c r="C330" s="272" t="n">
        <f aca="false">C321+1</f>
        <v>37</v>
      </c>
      <c r="D330" s="49" t="n">
        <v>5</v>
      </c>
      <c r="E330" s="49" t="n">
        <f aca="false">E258+1</f>
        <v>4</v>
      </c>
      <c r="F330" s="0" t="n">
        <v>0.32</v>
      </c>
      <c r="I330" s="0" t="n">
        <v>1.06</v>
      </c>
      <c r="L330" s="0" t="n">
        <v>1.04</v>
      </c>
      <c r="O330" s="0" t="n">
        <v>1.46</v>
      </c>
      <c r="P330" s="0" t="n">
        <v>0.33</v>
      </c>
      <c r="S330" s="0" t="n">
        <v>1.71</v>
      </c>
      <c r="V330" s="0" t="n">
        <v>1.88</v>
      </c>
      <c r="Y330" s="0" t="n">
        <v>3.05</v>
      </c>
      <c r="AB330" s="0" t="n">
        <v>3.45</v>
      </c>
      <c r="AE330" s="0" t="n">
        <v>4.56</v>
      </c>
      <c r="AH330" s="0" t="n">
        <v>5.2</v>
      </c>
      <c r="AK330" s="0" t="n">
        <v>6.58</v>
      </c>
    </row>
    <row r="331" customFormat="false" ht="16" hidden="false" customHeight="false" outlineLevel="0" collapsed="false">
      <c r="A331" s="273" t="s">
        <v>536</v>
      </c>
      <c r="B331" s="2" t="n">
        <v>366</v>
      </c>
      <c r="C331" s="272" t="n">
        <f aca="false">C322+1</f>
        <v>37</v>
      </c>
      <c r="D331" s="49" t="n">
        <v>6</v>
      </c>
      <c r="E331" s="49" t="n">
        <f aca="false">E259+1</f>
        <v>4</v>
      </c>
      <c r="F331" s="0" t="n">
        <v>0.53</v>
      </c>
    </row>
    <row r="332" customFormat="false" ht="16" hidden="false" customHeight="false" outlineLevel="0" collapsed="false">
      <c r="A332" s="273" t="s">
        <v>537</v>
      </c>
      <c r="B332" s="49" t="n">
        <v>367</v>
      </c>
      <c r="C332" s="272" t="n">
        <f aca="false">C323+1</f>
        <v>37</v>
      </c>
      <c r="D332" s="49" t="n">
        <v>7</v>
      </c>
      <c r="E332" s="49" t="n">
        <f aca="false">E260+1</f>
        <v>4</v>
      </c>
      <c r="F332" s="0" t="n">
        <v>0.21</v>
      </c>
      <c r="I332" s="0" t="n">
        <v>1.57</v>
      </c>
      <c r="L332" s="0" t="n">
        <v>1.41</v>
      </c>
    </row>
    <row r="333" customFormat="false" ht="16" hidden="false" customHeight="false" outlineLevel="0" collapsed="false">
      <c r="A333" s="2" t="s">
        <v>538</v>
      </c>
      <c r="B333" s="49" t="n">
        <v>368</v>
      </c>
      <c r="C333" s="272" t="n">
        <f aca="false">C324+1</f>
        <v>37</v>
      </c>
      <c r="D333" s="49" t="n">
        <v>8</v>
      </c>
      <c r="E333" s="49" t="n">
        <f aca="false">E261+1</f>
        <v>4</v>
      </c>
    </row>
    <row r="334" customFormat="false" ht="17" hidden="false" customHeight="false" outlineLevel="0" collapsed="false">
      <c r="A334" s="2" t="s">
        <v>539</v>
      </c>
      <c r="B334" s="2" t="n">
        <v>369</v>
      </c>
      <c r="C334" s="274" t="n">
        <f aca="false">C325+1</f>
        <v>37</v>
      </c>
      <c r="D334" s="93" t="n">
        <v>9</v>
      </c>
      <c r="E334" s="93" t="n">
        <f aca="false">E262+1</f>
        <v>4</v>
      </c>
      <c r="F334" s="0" t="n">
        <v>0.1</v>
      </c>
      <c r="I334" s="0" t="n">
        <v>0.38</v>
      </c>
      <c r="L334" s="0" t="n">
        <v>0.33</v>
      </c>
      <c r="O334" s="0" t="n">
        <v>0.48</v>
      </c>
      <c r="P334" s="0" t="n">
        <v>0.693333333333333</v>
      </c>
      <c r="S334" s="0" t="n">
        <v>1.21</v>
      </c>
      <c r="V334" s="0" t="n">
        <v>1.64</v>
      </c>
      <c r="Y334" s="0" t="n">
        <v>2.27</v>
      </c>
      <c r="AB334" s="0" t="n">
        <v>2.85</v>
      </c>
      <c r="AE334" s="0" t="n">
        <v>3.39</v>
      </c>
      <c r="AH334" s="0" t="n">
        <v>4.13</v>
      </c>
    </row>
    <row r="335" customFormat="false" ht="16" hidden="false" customHeight="false" outlineLevel="0" collapsed="false">
      <c r="A335" s="2" t="s">
        <v>540</v>
      </c>
      <c r="B335" s="49" t="n">
        <v>370</v>
      </c>
      <c r="C335" s="271" t="n">
        <f aca="false">C326+1</f>
        <v>38</v>
      </c>
      <c r="D335" s="50" t="n">
        <v>1</v>
      </c>
      <c r="E335" s="50" t="n">
        <f aca="false">E263+1</f>
        <v>4</v>
      </c>
      <c r="F335" s="0" t="n">
        <v>0.24</v>
      </c>
      <c r="I335" s="0" t="n">
        <v>0.76</v>
      </c>
      <c r="L335" s="0" t="n">
        <v>1.17</v>
      </c>
      <c r="O335" s="0" t="n">
        <v>1.17</v>
      </c>
      <c r="P335" s="0" t="n">
        <v>0.417142857142857</v>
      </c>
      <c r="S335" s="0" t="n">
        <v>1.5</v>
      </c>
      <c r="V335" s="0" t="n">
        <v>1.89</v>
      </c>
      <c r="Y335" s="0" t="n">
        <v>2.69</v>
      </c>
      <c r="AB335" s="0" t="n">
        <v>3.71</v>
      </c>
      <c r="AE335" s="0" t="n">
        <v>5.25</v>
      </c>
      <c r="AH335" s="0" t="n">
        <v>4.64</v>
      </c>
      <c r="AK335" s="0" t="n">
        <v>8.53</v>
      </c>
    </row>
    <row r="336" customFormat="false" ht="16" hidden="false" customHeight="false" outlineLevel="0" collapsed="false">
      <c r="A336" s="2" t="s">
        <v>541</v>
      </c>
      <c r="B336" s="49" t="n">
        <v>371</v>
      </c>
      <c r="C336" s="272" t="n">
        <f aca="false">C327+1</f>
        <v>38</v>
      </c>
      <c r="D336" s="49" t="n">
        <v>2</v>
      </c>
      <c r="E336" s="49" t="n">
        <f aca="false">E264+1</f>
        <v>4</v>
      </c>
      <c r="F336" s="0" t="n">
        <v>0.12</v>
      </c>
      <c r="I336" s="0" t="n">
        <v>0.66</v>
      </c>
      <c r="L336" s="0" t="n">
        <v>0.72</v>
      </c>
      <c r="O336" s="0" t="n">
        <v>1.02</v>
      </c>
      <c r="P336" s="0" t="n">
        <v>0.268888888888889</v>
      </c>
      <c r="S336" s="0" t="n">
        <v>1.38</v>
      </c>
      <c r="V336" s="0" t="n">
        <v>1.85</v>
      </c>
      <c r="Y336" s="0" t="n">
        <v>2.39</v>
      </c>
      <c r="AB336" s="0" t="n">
        <v>2.59</v>
      </c>
      <c r="AE336" s="0" t="n">
        <v>4.52</v>
      </c>
      <c r="AH336" s="0" t="n">
        <v>5.78</v>
      </c>
    </row>
    <row r="337" customFormat="false" ht="16" hidden="false" customHeight="false" outlineLevel="0" collapsed="false">
      <c r="A337" s="2" t="s">
        <v>542</v>
      </c>
      <c r="B337" s="2" t="n">
        <v>372</v>
      </c>
      <c r="C337" s="272" t="n">
        <f aca="false">C328+1</f>
        <v>38</v>
      </c>
      <c r="D337" s="49" t="n">
        <v>3</v>
      </c>
      <c r="E337" s="49" t="n">
        <f aca="false">E265+1</f>
        <v>4</v>
      </c>
      <c r="F337" s="0" t="n">
        <v>0.22</v>
      </c>
      <c r="I337" s="0" t="n">
        <v>0.7</v>
      </c>
      <c r="L337" s="0" t="n">
        <v>0.75</v>
      </c>
      <c r="O337" s="0" t="n">
        <v>0.72</v>
      </c>
      <c r="P337" s="0" t="n">
        <v>0.3075</v>
      </c>
      <c r="S337" s="0" t="n">
        <v>1.46</v>
      </c>
      <c r="V337" s="0" t="n">
        <v>1.85</v>
      </c>
      <c r="Y337" s="0" t="n">
        <v>2.68</v>
      </c>
      <c r="AB337" s="0" t="n">
        <v>2.57</v>
      </c>
      <c r="AE337" s="0" t="n">
        <v>3.63</v>
      </c>
      <c r="AH337" s="0" t="n">
        <v>4.91</v>
      </c>
    </row>
    <row r="338" customFormat="false" ht="16" hidden="false" customHeight="false" outlineLevel="0" collapsed="false">
      <c r="A338" s="2" t="s">
        <v>543</v>
      </c>
      <c r="B338" s="49" t="n">
        <v>373</v>
      </c>
      <c r="C338" s="272" t="n">
        <f aca="false">C329+1</f>
        <v>38</v>
      </c>
      <c r="D338" s="49" t="n">
        <v>4</v>
      </c>
      <c r="E338" s="49" t="n">
        <f aca="false">E266+1</f>
        <v>4</v>
      </c>
    </row>
    <row r="339" customFormat="false" ht="16" hidden="false" customHeight="false" outlineLevel="0" collapsed="false">
      <c r="A339" s="273" t="s">
        <v>544</v>
      </c>
      <c r="B339" s="49" t="n">
        <v>374</v>
      </c>
      <c r="C339" s="272" t="n">
        <f aca="false">C330+1</f>
        <v>38</v>
      </c>
      <c r="D339" s="49" t="n">
        <v>5</v>
      </c>
      <c r="E339" s="49" t="n">
        <f aca="false">E267+1</f>
        <v>4</v>
      </c>
      <c r="F339" s="0" t="n">
        <v>0.81</v>
      </c>
      <c r="I339" s="0" t="n">
        <v>2.49</v>
      </c>
      <c r="L339" s="0" t="n">
        <v>2.67</v>
      </c>
    </row>
    <row r="340" customFormat="false" ht="16" hidden="false" customHeight="false" outlineLevel="0" collapsed="false">
      <c r="A340" s="164" t="s">
        <v>545</v>
      </c>
      <c r="B340" s="17" t="n">
        <v>375</v>
      </c>
      <c r="C340" s="49" t="n">
        <f aca="false">C331+1</f>
        <v>38</v>
      </c>
      <c r="D340" s="49" t="n">
        <v>6</v>
      </c>
      <c r="E340" s="17" t="n">
        <f aca="false">E268+1</f>
        <v>4</v>
      </c>
      <c r="F340" s="0" t="n">
        <v>0.27</v>
      </c>
      <c r="I340" s="0" t="n">
        <v>1.08</v>
      </c>
      <c r="L340" s="0" t="n">
        <v>1.08</v>
      </c>
      <c r="O340" s="0" t="n">
        <v>1.63</v>
      </c>
      <c r="P340" s="0" t="n">
        <v>0.282</v>
      </c>
    </row>
    <row r="341" customFormat="false" ht="16" hidden="false" customHeight="false" outlineLevel="0" collapsed="false">
      <c r="A341" s="2" t="s">
        <v>546</v>
      </c>
      <c r="B341" s="49" t="n">
        <v>376</v>
      </c>
      <c r="C341" s="272" t="n">
        <f aca="false">C332+1</f>
        <v>38</v>
      </c>
      <c r="D341" s="49" t="n">
        <v>7</v>
      </c>
      <c r="E341" s="49" t="n">
        <f aca="false">E269+1</f>
        <v>4</v>
      </c>
      <c r="F341" s="0" t="n">
        <v>0.14</v>
      </c>
      <c r="I341" s="0" t="n">
        <v>1.3</v>
      </c>
      <c r="L341" s="0" t="n">
        <v>1.14</v>
      </c>
      <c r="O341" s="0" t="n">
        <v>2.26</v>
      </c>
      <c r="P341" s="0" t="n">
        <v>0.384</v>
      </c>
      <c r="S341" s="0" t="n">
        <v>1.78</v>
      </c>
      <c r="V341" s="0" t="n">
        <v>2.47</v>
      </c>
      <c r="Y341" s="0" t="n">
        <v>3.85</v>
      </c>
      <c r="AB341" s="0" t="n">
        <v>4.8</v>
      </c>
      <c r="AE341" s="0" t="n">
        <v>6.24</v>
      </c>
      <c r="AH341" s="0" t="n">
        <v>6.89</v>
      </c>
      <c r="AK341" s="0" t="n">
        <v>8.86</v>
      </c>
    </row>
    <row r="342" customFormat="false" ht="16" hidden="false" customHeight="false" outlineLevel="0" collapsed="false">
      <c r="A342" s="273" t="s">
        <v>547</v>
      </c>
      <c r="B342" s="49" t="n">
        <v>377</v>
      </c>
      <c r="C342" s="272" t="n">
        <f aca="false">C333+1</f>
        <v>38</v>
      </c>
      <c r="D342" s="49" t="n">
        <v>8</v>
      </c>
      <c r="E342" s="49" t="n">
        <f aca="false">E270+1</f>
        <v>4</v>
      </c>
      <c r="I342" s="0" t="n">
        <v>0.02</v>
      </c>
      <c r="Y342" s="0" t="n">
        <v>0.05</v>
      </c>
    </row>
    <row r="343" customFormat="false" ht="17" hidden="false" customHeight="false" outlineLevel="0" collapsed="false">
      <c r="A343" s="2" t="s">
        <v>548</v>
      </c>
      <c r="B343" s="2" t="n">
        <v>378</v>
      </c>
      <c r="C343" s="274" t="n">
        <f aca="false">C334+1</f>
        <v>38</v>
      </c>
      <c r="D343" s="93" t="n">
        <v>9</v>
      </c>
      <c r="E343" s="93" t="n">
        <f aca="false">E271+1</f>
        <v>4</v>
      </c>
      <c r="F343" s="0" t="n">
        <v>0.14</v>
      </c>
      <c r="I343" s="0" t="n">
        <v>0.95</v>
      </c>
      <c r="L343" s="0" t="n">
        <v>0.79</v>
      </c>
      <c r="O343" s="0" t="n">
        <v>1.36</v>
      </c>
      <c r="P343" s="0" t="n">
        <v>0.444</v>
      </c>
      <c r="S343" s="0" t="n">
        <v>1.63</v>
      </c>
      <c r="V343" s="0" t="n">
        <v>1.94</v>
      </c>
      <c r="Y343" s="0" t="n">
        <v>2.39</v>
      </c>
      <c r="AB343" s="0" t="n">
        <v>2.22</v>
      </c>
      <c r="AE343" s="0" t="n">
        <v>3.1</v>
      </c>
      <c r="AH343" s="0" t="n">
        <v>3.94</v>
      </c>
    </row>
    <row r="344" customFormat="false" ht="16" hidden="false" customHeight="false" outlineLevel="0" collapsed="false">
      <c r="A344" s="273" t="s">
        <v>549</v>
      </c>
      <c r="B344" s="49" t="n">
        <v>379</v>
      </c>
      <c r="C344" s="271" t="n">
        <f aca="false">C335+1</f>
        <v>39</v>
      </c>
      <c r="D344" s="50" t="n">
        <v>1</v>
      </c>
      <c r="E344" s="50" t="n">
        <f aca="false">E272+1</f>
        <v>4</v>
      </c>
      <c r="F344" s="0" t="n">
        <v>0.74</v>
      </c>
      <c r="I344" s="0" t="n">
        <v>2.12</v>
      </c>
      <c r="L344" s="0" t="n">
        <v>2.43</v>
      </c>
    </row>
    <row r="345" customFormat="false" ht="16" hidden="false" customHeight="false" outlineLevel="0" collapsed="false">
      <c r="A345" s="2" t="s">
        <v>550</v>
      </c>
      <c r="B345" s="49" t="n">
        <v>380</v>
      </c>
      <c r="C345" s="272" t="n">
        <f aca="false">C336+1</f>
        <v>39</v>
      </c>
      <c r="D345" s="49" t="n">
        <v>2</v>
      </c>
      <c r="E345" s="49" t="n">
        <f aca="false">E273+1</f>
        <v>4</v>
      </c>
      <c r="I345" s="0" t="n">
        <v>0.33</v>
      </c>
      <c r="L345" s="0" t="n">
        <v>0.32</v>
      </c>
      <c r="O345" s="0" t="n">
        <v>0.56</v>
      </c>
      <c r="P345" s="0" t="n">
        <v>0.215</v>
      </c>
      <c r="S345" s="0" t="n">
        <v>1.15</v>
      </c>
      <c r="V345" s="0" t="n">
        <v>1.41</v>
      </c>
      <c r="Y345" s="0" t="n">
        <v>1.77</v>
      </c>
      <c r="AB345" s="0" t="n">
        <v>1.4</v>
      </c>
      <c r="AE345" s="0" t="n">
        <v>3.55</v>
      </c>
      <c r="AH345" s="0" t="n">
        <v>4.63</v>
      </c>
      <c r="AK345" s="0" t="n">
        <v>4.75</v>
      </c>
      <c r="AN345" s="0" t="n">
        <v>8.83</v>
      </c>
    </row>
    <row r="346" customFormat="false" ht="16" hidden="false" customHeight="false" outlineLevel="0" collapsed="false">
      <c r="A346" s="273" t="s">
        <v>551</v>
      </c>
      <c r="B346" s="2" t="n">
        <v>381</v>
      </c>
      <c r="C346" s="272" t="n">
        <f aca="false">C337+1</f>
        <v>39</v>
      </c>
      <c r="D346" s="49" t="n">
        <v>3</v>
      </c>
      <c r="E346" s="49" t="n">
        <f aca="false">E274+1</f>
        <v>4</v>
      </c>
      <c r="F346" s="0" t="n">
        <v>0.14</v>
      </c>
      <c r="I346" s="0" t="n">
        <v>0.92</v>
      </c>
    </row>
    <row r="347" customFormat="false" ht="16" hidden="false" customHeight="false" outlineLevel="0" collapsed="false">
      <c r="A347" s="2" t="s">
        <v>553</v>
      </c>
      <c r="B347" s="49" t="n">
        <v>382</v>
      </c>
      <c r="C347" s="272" t="n">
        <f aca="false">C338+1</f>
        <v>39</v>
      </c>
      <c r="D347" s="49" t="n">
        <v>4</v>
      </c>
      <c r="E347" s="49" t="n">
        <f aca="false">E275+1</f>
        <v>4</v>
      </c>
      <c r="F347" s="0" t="n">
        <v>0.1</v>
      </c>
      <c r="I347" s="0" t="n">
        <v>0.81</v>
      </c>
      <c r="L347" s="0" t="n">
        <v>0.83</v>
      </c>
      <c r="O347" s="0" t="n">
        <v>0.94</v>
      </c>
      <c r="P347" s="0" t="n">
        <v>0.391428571428571</v>
      </c>
      <c r="S347" s="0" t="n">
        <v>0.95</v>
      </c>
      <c r="V347" s="0" t="n">
        <v>1.13</v>
      </c>
      <c r="Y347" s="0" t="n">
        <v>1.91</v>
      </c>
      <c r="AB347" s="0" t="n">
        <v>2.28</v>
      </c>
      <c r="AE347" s="0" t="n">
        <v>2.94</v>
      </c>
      <c r="AH347" s="0" t="n">
        <v>3.96</v>
      </c>
      <c r="AK347" s="0" t="n">
        <v>5.12</v>
      </c>
      <c r="AN347" s="0" t="n">
        <v>7.16</v>
      </c>
    </row>
    <row r="348" customFormat="false" ht="16" hidden="false" customHeight="false" outlineLevel="0" collapsed="false">
      <c r="A348" s="2" t="s">
        <v>554</v>
      </c>
      <c r="B348" s="49" t="n">
        <v>383</v>
      </c>
      <c r="C348" s="272" t="n">
        <f aca="false">C339+1</f>
        <v>39</v>
      </c>
      <c r="D348" s="49" t="n">
        <v>5</v>
      </c>
      <c r="E348" s="49" t="n">
        <f aca="false">E276+1</f>
        <v>4</v>
      </c>
      <c r="I348" s="0" t="n">
        <v>0.7</v>
      </c>
      <c r="L348" s="0" t="n">
        <v>0.73</v>
      </c>
      <c r="O348" s="0" t="n">
        <v>1.01</v>
      </c>
      <c r="P348" s="0" t="n">
        <v>0.388571428571429</v>
      </c>
      <c r="S348" s="0" t="n">
        <v>1.25</v>
      </c>
      <c r="V348" s="0" t="n">
        <v>1.64</v>
      </c>
      <c r="Y348" s="0" t="n">
        <v>2.19</v>
      </c>
      <c r="AB348" s="0" t="n">
        <v>2.84</v>
      </c>
      <c r="AE348" s="0" t="n">
        <v>3.5</v>
      </c>
      <c r="AH348" s="0" t="n">
        <v>4.76</v>
      </c>
      <c r="AK348" s="0" t="n">
        <v>8.45</v>
      </c>
      <c r="AN348" s="0" t="n">
        <v>8.9</v>
      </c>
    </row>
    <row r="349" customFormat="false" ht="16" hidden="false" customHeight="false" outlineLevel="0" collapsed="false">
      <c r="A349" s="273" t="s">
        <v>555</v>
      </c>
      <c r="B349" s="2" t="n">
        <v>384</v>
      </c>
      <c r="C349" s="272" t="n">
        <f aca="false">C340+1</f>
        <v>39</v>
      </c>
      <c r="D349" s="49" t="n">
        <v>6</v>
      </c>
      <c r="E349" s="49" t="n">
        <f aca="false">E277+1</f>
        <v>4</v>
      </c>
      <c r="F349" s="0" t="n">
        <v>0.76</v>
      </c>
      <c r="I349" s="0" t="n">
        <v>2.83</v>
      </c>
    </row>
    <row r="350" customFormat="false" ht="16" hidden="false" customHeight="false" outlineLevel="0" collapsed="false">
      <c r="A350" s="2" t="s">
        <v>556</v>
      </c>
      <c r="B350" s="49" t="n">
        <v>385</v>
      </c>
      <c r="C350" s="272" t="n">
        <f aca="false">C341+1</f>
        <v>39</v>
      </c>
      <c r="D350" s="49" t="n">
        <v>7</v>
      </c>
      <c r="E350" s="49" t="n">
        <f aca="false">E278+1</f>
        <v>4</v>
      </c>
    </row>
    <row r="351" customFormat="false" ht="16" hidden="false" customHeight="false" outlineLevel="0" collapsed="false">
      <c r="A351" s="2" t="s">
        <v>557</v>
      </c>
      <c r="B351" s="49" t="n">
        <v>386</v>
      </c>
      <c r="C351" s="272" t="n">
        <f aca="false">C342+1</f>
        <v>39</v>
      </c>
      <c r="D351" s="49" t="n">
        <v>8</v>
      </c>
      <c r="E351" s="49" t="n">
        <f aca="false">E279+1</f>
        <v>4</v>
      </c>
    </row>
    <row r="352" customFormat="false" ht="17" hidden="false" customHeight="false" outlineLevel="0" collapsed="false">
      <c r="A352" s="17" t="s">
        <v>558</v>
      </c>
      <c r="B352" s="17" t="n">
        <v>387</v>
      </c>
      <c r="C352" s="93" t="n">
        <f aca="false">C343+1</f>
        <v>39</v>
      </c>
      <c r="D352" s="93" t="n">
        <v>9</v>
      </c>
      <c r="E352" s="17" t="n">
        <f aca="false">E280+1</f>
        <v>4</v>
      </c>
      <c r="I352" s="0" t="n">
        <v>0.15</v>
      </c>
      <c r="L352" s="0" t="n">
        <v>0.06</v>
      </c>
      <c r="O352" s="0" t="n">
        <v>0.21</v>
      </c>
      <c r="P352" s="0" t="n">
        <v>0.3</v>
      </c>
    </row>
    <row r="353" customFormat="false" ht="16" hidden="false" customHeight="false" outlineLevel="0" collapsed="false">
      <c r="A353" s="273" t="s">
        <v>560</v>
      </c>
      <c r="B353" s="49" t="n">
        <v>388</v>
      </c>
      <c r="C353" s="271" t="n">
        <f aca="false">C344+1</f>
        <v>40</v>
      </c>
      <c r="D353" s="50" t="n">
        <v>1</v>
      </c>
      <c r="E353" s="50" t="n">
        <f aca="false">E281+1</f>
        <v>4</v>
      </c>
      <c r="F353" s="0" t="n">
        <v>0.56</v>
      </c>
      <c r="I353" s="0" t="n">
        <v>1.51</v>
      </c>
      <c r="L353" s="0" t="n">
        <v>1.21</v>
      </c>
    </row>
    <row r="354" customFormat="false" ht="16" hidden="false" customHeight="false" outlineLevel="0" collapsed="false">
      <c r="A354" s="273" t="s">
        <v>561</v>
      </c>
      <c r="B354" s="49" t="n">
        <v>389</v>
      </c>
      <c r="C354" s="272" t="n">
        <f aca="false">C345+1</f>
        <v>40</v>
      </c>
      <c r="D354" s="49" t="n">
        <v>2</v>
      </c>
      <c r="E354" s="49" t="n">
        <f aca="false">E282+1</f>
        <v>4</v>
      </c>
      <c r="F354" s="0" t="n">
        <v>0.62</v>
      </c>
      <c r="I354" s="0" t="n">
        <v>1.62</v>
      </c>
    </row>
    <row r="355" customFormat="false" ht="16" hidden="false" customHeight="false" outlineLevel="0" collapsed="false">
      <c r="A355" s="2" t="s">
        <v>562</v>
      </c>
      <c r="B355" s="2" t="n">
        <v>390</v>
      </c>
      <c r="C355" s="272" t="n">
        <f aca="false">C346+1</f>
        <v>40</v>
      </c>
      <c r="D355" s="49" t="n">
        <v>3</v>
      </c>
      <c r="E355" s="49" t="n">
        <f aca="false">E283+1</f>
        <v>4</v>
      </c>
      <c r="I355" s="0" t="n">
        <v>0.34</v>
      </c>
      <c r="L355" s="0" t="n">
        <v>0.32</v>
      </c>
      <c r="O355" s="0" t="n">
        <v>0.63</v>
      </c>
      <c r="P355" s="0" t="n">
        <v>0.28</v>
      </c>
      <c r="S355" s="0" t="n">
        <v>0.92</v>
      </c>
      <c r="V355" s="0" t="n">
        <v>0.55</v>
      </c>
      <c r="Y355" s="0" t="n">
        <v>1.32</v>
      </c>
      <c r="AB355" s="0" t="n">
        <v>1.47</v>
      </c>
      <c r="AE355" s="0" t="n">
        <v>2.35</v>
      </c>
      <c r="AH355" s="0" t="n">
        <v>2.71</v>
      </c>
      <c r="AK355" s="0" t="n">
        <v>4.01</v>
      </c>
      <c r="AN355" s="0" t="n">
        <v>4.87</v>
      </c>
    </row>
    <row r="356" customFormat="false" ht="16" hidden="false" customHeight="false" outlineLevel="0" collapsed="false">
      <c r="A356" s="273" t="s">
        <v>563</v>
      </c>
      <c r="B356" s="49" t="n">
        <v>391</v>
      </c>
      <c r="C356" s="272" t="n">
        <f aca="false">C347+1</f>
        <v>40</v>
      </c>
      <c r="D356" s="49" t="n">
        <v>4</v>
      </c>
      <c r="E356" s="49" t="n">
        <f aca="false">E284+1</f>
        <v>4</v>
      </c>
      <c r="F356" s="0" t="n">
        <v>0.21</v>
      </c>
      <c r="I356" s="0" t="n">
        <v>1.13</v>
      </c>
    </row>
    <row r="357" customFormat="false" ht="16" hidden="false" customHeight="false" outlineLevel="0" collapsed="false">
      <c r="A357" s="273" t="s">
        <v>564</v>
      </c>
      <c r="B357" s="49" t="n">
        <v>392</v>
      </c>
      <c r="C357" s="272" t="n">
        <f aca="false">C348+1</f>
        <v>40</v>
      </c>
      <c r="D357" s="49" t="n">
        <v>5</v>
      </c>
      <c r="E357" s="49" t="n">
        <f aca="false">E285+1</f>
        <v>4</v>
      </c>
      <c r="F357" s="0" t="n">
        <v>0.22</v>
      </c>
      <c r="I357" s="0" t="n">
        <v>0.92</v>
      </c>
      <c r="L357" s="0" t="n">
        <v>0.99</v>
      </c>
      <c r="AE357" s="0" t="n">
        <v>0.23</v>
      </c>
      <c r="AH357" s="0" t="n">
        <v>0.78</v>
      </c>
    </row>
    <row r="358" customFormat="false" ht="16" hidden="false" customHeight="false" outlineLevel="0" collapsed="false">
      <c r="A358" s="2" t="s">
        <v>565</v>
      </c>
      <c r="B358" s="2" t="n">
        <v>393</v>
      </c>
      <c r="C358" s="272" t="n">
        <f aca="false">C349+1</f>
        <v>40</v>
      </c>
      <c r="D358" s="49" t="n">
        <v>6</v>
      </c>
      <c r="E358" s="49" t="n">
        <f aca="false">E286+1</f>
        <v>4</v>
      </c>
      <c r="F358" s="0" t="n">
        <v>0.22</v>
      </c>
      <c r="I358" s="0" t="n">
        <v>1.11</v>
      </c>
      <c r="L358" s="0" t="n">
        <v>1.16</v>
      </c>
      <c r="O358" s="0" t="n">
        <v>1.67</v>
      </c>
      <c r="P358" s="0" t="n">
        <v>0.250909091</v>
      </c>
      <c r="S358" s="0" t="n">
        <v>1.41</v>
      </c>
      <c r="V358" s="0" t="n">
        <v>1.65</v>
      </c>
      <c r="Y358" s="0" t="n">
        <v>2.39</v>
      </c>
      <c r="AB358" s="0" t="n">
        <v>2.99</v>
      </c>
      <c r="AE358" s="0" t="n">
        <v>4.34</v>
      </c>
      <c r="AH358" s="0" t="n">
        <v>5.75</v>
      </c>
    </row>
    <row r="359" customFormat="false" ht="16" hidden="false" customHeight="false" outlineLevel="0" collapsed="false">
      <c r="A359" s="2" t="s">
        <v>566</v>
      </c>
      <c r="B359" s="49" t="n">
        <v>394</v>
      </c>
      <c r="C359" s="272" t="n">
        <f aca="false">C350+1</f>
        <v>40</v>
      </c>
      <c r="D359" s="49" t="n">
        <v>7</v>
      </c>
      <c r="E359" s="49" t="n">
        <f aca="false">E287+1</f>
        <v>4</v>
      </c>
      <c r="F359" s="0" t="n">
        <v>0.27</v>
      </c>
      <c r="I359" s="0" t="n">
        <v>1.46</v>
      </c>
      <c r="L359" s="0" t="n">
        <v>1.49</v>
      </c>
      <c r="O359" s="0" t="n">
        <v>2.33</v>
      </c>
      <c r="P359" s="0" t="n">
        <v>0.505454545454545</v>
      </c>
      <c r="S359" s="0" t="n">
        <v>2.12</v>
      </c>
      <c r="V359" s="0" t="n">
        <v>2.35</v>
      </c>
      <c r="Y359" s="0" t="n">
        <v>3.3</v>
      </c>
      <c r="AB359" s="0" t="n">
        <v>3.7</v>
      </c>
      <c r="AE359" s="0" t="n">
        <v>5.18</v>
      </c>
      <c r="AH359" s="0" t="n">
        <v>7.22</v>
      </c>
      <c r="AK359" s="0" t="n">
        <v>7.58</v>
      </c>
      <c r="AN359" s="0" t="n">
        <v>8.67</v>
      </c>
    </row>
    <row r="360" customFormat="false" ht="16" hidden="false" customHeight="false" outlineLevel="0" collapsed="false">
      <c r="A360" s="273" t="s">
        <v>567</v>
      </c>
      <c r="B360" s="49" t="n">
        <v>395</v>
      </c>
      <c r="C360" s="272" t="n">
        <f aca="false">C351+1</f>
        <v>40</v>
      </c>
      <c r="D360" s="49" t="n">
        <v>8</v>
      </c>
      <c r="E360" s="49" t="n">
        <f aca="false">E288+1</f>
        <v>4</v>
      </c>
      <c r="F360" s="0" t="n">
        <v>0.31</v>
      </c>
      <c r="I360" s="0" t="n">
        <v>1.93</v>
      </c>
    </row>
    <row r="361" customFormat="false" ht="17" hidden="false" customHeight="false" outlineLevel="0" collapsed="false">
      <c r="A361" s="273" t="s">
        <v>568</v>
      </c>
      <c r="B361" s="2" t="n">
        <v>396</v>
      </c>
      <c r="C361" s="274" t="n">
        <f aca="false">C352+1</f>
        <v>40</v>
      </c>
      <c r="D361" s="93" t="n">
        <v>9</v>
      </c>
      <c r="E361" s="93" t="n">
        <f aca="false">E289+1</f>
        <v>4</v>
      </c>
      <c r="I361" s="0" t="n">
        <v>1.14</v>
      </c>
    </row>
    <row r="362" customFormat="false" ht="16" hidden="false" customHeight="false" outlineLevel="0" collapsed="false">
      <c r="A362" s="2" t="s">
        <v>569</v>
      </c>
      <c r="B362" s="49" t="n">
        <v>397</v>
      </c>
      <c r="C362" s="271" t="n">
        <f aca="false">C353+1</f>
        <v>41</v>
      </c>
      <c r="D362" s="50" t="n">
        <v>1</v>
      </c>
      <c r="E362" s="50" t="n">
        <f aca="false">E290+1</f>
        <v>6</v>
      </c>
      <c r="F362" s="0" t="n">
        <v>0.18</v>
      </c>
      <c r="I362" s="0" t="n">
        <v>1.01</v>
      </c>
      <c r="L362" s="0" t="n">
        <v>1.09</v>
      </c>
      <c r="O362" s="0" t="n">
        <v>1.28</v>
      </c>
      <c r="P362" s="0" t="n">
        <v>0.42</v>
      </c>
      <c r="S362" s="0" t="n">
        <v>1.74</v>
      </c>
      <c r="V362" s="0" t="n">
        <v>2.35</v>
      </c>
      <c r="Y362" s="0" t="n">
        <v>3.28</v>
      </c>
      <c r="AB362" s="0" t="n">
        <v>3.87</v>
      </c>
      <c r="AE362" s="0" t="n">
        <v>4.6</v>
      </c>
      <c r="AN362" s="0" t="n">
        <v>0.83</v>
      </c>
    </row>
    <row r="363" customFormat="false" ht="16" hidden="false" customHeight="false" outlineLevel="0" collapsed="false">
      <c r="A363" s="2" t="s">
        <v>570</v>
      </c>
      <c r="B363" s="49" t="n">
        <v>398</v>
      </c>
      <c r="C363" s="272" t="n">
        <f aca="false">C354+1</f>
        <v>41</v>
      </c>
      <c r="D363" s="49" t="n">
        <v>2</v>
      </c>
      <c r="E363" s="49" t="n">
        <f aca="false">E291+1</f>
        <v>6</v>
      </c>
      <c r="F363" s="0" t="n">
        <v>0.36</v>
      </c>
      <c r="I363" s="0" t="n">
        <v>0.92</v>
      </c>
      <c r="L363" s="0" t="n">
        <v>0.83</v>
      </c>
      <c r="O363" s="0" t="n">
        <v>1.19</v>
      </c>
      <c r="P363" s="0" t="n">
        <v>0.491428571428571</v>
      </c>
      <c r="S363" s="0" t="n">
        <v>2.22</v>
      </c>
      <c r="V363" s="0" t="n">
        <v>2.83</v>
      </c>
      <c r="Y363" s="0" t="n">
        <v>4.16</v>
      </c>
      <c r="AB363" s="0" t="n">
        <v>4.9</v>
      </c>
      <c r="AE363" s="0" t="n">
        <v>5.71</v>
      </c>
      <c r="AH363" s="0" t="n">
        <v>7.04</v>
      </c>
      <c r="AK363" s="0" t="n">
        <v>9.95</v>
      </c>
    </row>
    <row r="364" customFormat="false" ht="16" hidden="false" customHeight="false" outlineLevel="0" collapsed="false">
      <c r="A364" s="2" t="s">
        <v>571</v>
      </c>
      <c r="B364" s="2" t="n">
        <v>399</v>
      </c>
      <c r="C364" s="272" t="n">
        <f aca="false">C355+1</f>
        <v>41</v>
      </c>
      <c r="D364" s="49" t="n">
        <v>3</v>
      </c>
      <c r="E364" s="49" t="n">
        <f aca="false">E292+1</f>
        <v>6</v>
      </c>
      <c r="I364" s="0" t="n">
        <v>0.58</v>
      </c>
      <c r="L364" s="0" t="n">
        <v>0.57</v>
      </c>
      <c r="O364" s="0" t="n">
        <v>0.71</v>
      </c>
      <c r="P364" s="0" t="n">
        <v>0.302857142857143</v>
      </c>
      <c r="S364" s="0" t="n">
        <v>1.09</v>
      </c>
      <c r="V364" s="0" t="n">
        <v>1.23</v>
      </c>
      <c r="Y364" s="0" t="n">
        <v>1.86</v>
      </c>
      <c r="AB364" s="0" t="n">
        <v>2.36</v>
      </c>
      <c r="AE364" s="0" t="n">
        <v>2.73</v>
      </c>
      <c r="AH364" s="0" t="n">
        <v>3.65</v>
      </c>
    </row>
    <row r="365" customFormat="false" ht="16" hidden="false" customHeight="false" outlineLevel="0" collapsed="false">
      <c r="A365" s="2" t="s">
        <v>572</v>
      </c>
      <c r="B365" s="49" t="n">
        <v>400</v>
      </c>
      <c r="C365" s="272" t="n">
        <f aca="false">C356+1</f>
        <v>41</v>
      </c>
      <c r="D365" s="49" t="n">
        <v>4</v>
      </c>
      <c r="E365" s="49" t="n">
        <f aca="false">E293+1</f>
        <v>6</v>
      </c>
      <c r="I365" s="0" t="n">
        <v>0.01</v>
      </c>
    </row>
    <row r="366" customFormat="false" ht="16" hidden="false" customHeight="false" outlineLevel="0" collapsed="false">
      <c r="A366" s="273" t="s">
        <v>573</v>
      </c>
      <c r="B366" s="49" t="n">
        <v>401</v>
      </c>
      <c r="C366" s="272" t="n">
        <f aca="false">C357+1</f>
        <v>41</v>
      </c>
      <c r="D366" s="49" t="n">
        <v>5</v>
      </c>
      <c r="E366" s="49" t="n">
        <f aca="false">E294+1</f>
        <v>6</v>
      </c>
      <c r="F366" s="0" t="n">
        <v>0.44</v>
      </c>
      <c r="I366" s="0" t="n">
        <v>1.76</v>
      </c>
      <c r="L366" s="0" t="n">
        <v>2</v>
      </c>
    </row>
    <row r="367" customFormat="false" ht="16" hidden="false" customHeight="false" outlineLevel="0" collapsed="false">
      <c r="A367" s="2" t="s">
        <v>559</v>
      </c>
      <c r="B367" s="2" t="n">
        <v>402</v>
      </c>
      <c r="C367" s="272" t="n">
        <f aca="false">C358+1</f>
        <v>41</v>
      </c>
      <c r="D367" s="49" t="n">
        <v>6</v>
      </c>
      <c r="E367" s="49" t="n">
        <f aca="false">E295+1</f>
        <v>6</v>
      </c>
      <c r="I367" s="0" t="n">
        <v>0.3</v>
      </c>
      <c r="L367" s="0" t="n">
        <v>0.3</v>
      </c>
      <c r="O367" s="0" t="n">
        <v>0.43</v>
      </c>
      <c r="P367" s="0" t="n">
        <v>0.155</v>
      </c>
    </row>
    <row r="368" customFormat="false" ht="16" hidden="false" customHeight="false" outlineLevel="0" collapsed="false">
      <c r="A368" s="273" t="s">
        <v>574</v>
      </c>
      <c r="B368" s="49" t="n">
        <v>403</v>
      </c>
      <c r="C368" s="272" t="n">
        <f aca="false">C359+1</f>
        <v>41</v>
      </c>
      <c r="D368" s="49" t="n">
        <v>7</v>
      </c>
      <c r="E368" s="49" t="n">
        <f aca="false">E296+1</f>
        <v>6</v>
      </c>
      <c r="F368" s="0" t="n">
        <v>0.2167</v>
      </c>
      <c r="I368" s="0" t="n">
        <v>1.77</v>
      </c>
      <c r="L368" s="0" t="n">
        <v>1.85</v>
      </c>
    </row>
    <row r="369" customFormat="false" ht="16" hidden="false" customHeight="false" outlineLevel="0" collapsed="false">
      <c r="A369" s="2" t="s">
        <v>575</v>
      </c>
      <c r="B369" s="49" t="n">
        <v>404</v>
      </c>
      <c r="C369" s="272" t="n">
        <f aca="false">C360+1</f>
        <v>41</v>
      </c>
      <c r="D369" s="49" t="n">
        <v>8</v>
      </c>
      <c r="E369" s="49" t="n">
        <f aca="false">E297+1</f>
        <v>6</v>
      </c>
      <c r="F369" s="0" t="n">
        <v>0.05</v>
      </c>
      <c r="I369" s="0" t="n">
        <v>0.97</v>
      </c>
      <c r="L369" s="0" t="n">
        <v>0.95</v>
      </c>
      <c r="O369" s="0" t="n">
        <v>0.67</v>
      </c>
      <c r="P369" s="0" t="n">
        <v>0.335</v>
      </c>
      <c r="S369" s="0" t="n">
        <v>1.21</v>
      </c>
      <c r="V369" s="0" t="n">
        <v>1.57</v>
      </c>
      <c r="Y369" s="0" t="n">
        <v>2.17</v>
      </c>
      <c r="AB369" s="0" t="n">
        <v>2.66</v>
      </c>
      <c r="AE369" s="0" t="n">
        <v>2.91</v>
      </c>
      <c r="AH369" s="0" t="n">
        <v>4.06</v>
      </c>
      <c r="AK369" s="0" t="n">
        <v>5.65</v>
      </c>
    </row>
    <row r="370" customFormat="false" ht="17" hidden="false" customHeight="false" outlineLevel="0" collapsed="false">
      <c r="A370" s="2" t="s">
        <v>576</v>
      </c>
      <c r="B370" s="2" t="n">
        <v>405</v>
      </c>
      <c r="C370" s="274" t="n">
        <f aca="false">C361+1</f>
        <v>41</v>
      </c>
      <c r="D370" s="93" t="n">
        <v>9</v>
      </c>
      <c r="E370" s="93" t="n">
        <f aca="false">E298+1</f>
        <v>6</v>
      </c>
      <c r="I370" s="0" t="n">
        <v>0.41</v>
      </c>
      <c r="L370" s="0" t="n">
        <v>0.3</v>
      </c>
      <c r="O370" s="0" t="n">
        <v>0.39</v>
      </c>
      <c r="P370" s="0" t="n">
        <v>0.253333333333333</v>
      </c>
      <c r="S370" s="0" t="n">
        <v>0.88</v>
      </c>
      <c r="V370" s="0" t="n">
        <v>1.04</v>
      </c>
      <c r="Y370" s="0" t="n">
        <v>1.15</v>
      </c>
      <c r="AB370" s="0" t="n">
        <v>1.7</v>
      </c>
      <c r="AE370" s="0" t="n">
        <v>2.23</v>
      </c>
      <c r="AH370" s="0" t="n">
        <v>3.11</v>
      </c>
      <c r="AK370" s="0" t="n">
        <v>3.91</v>
      </c>
    </row>
    <row r="371" customFormat="false" ht="16" hidden="false" customHeight="false" outlineLevel="0" collapsed="false">
      <c r="A371" s="2" t="s">
        <v>577</v>
      </c>
      <c r="B371" s="49" t="n">
        <v>406</v>
      </c>
      <c r="C371" s="271" t="n">
        <f aca="false">C362+1</f>
        <v>42</v>
      </c>
      <c r="D371" s="50" t="n">
        <v>1</v>
      </c>
      <c r="E371" s="50" t="n">
        <f aca="false">E299+1</f>
        <v>6</v>
      </c>
      <c r="F371" s="0" t="n">
        <v>0.26</v>
      </c>
      <c r="I371" s="0" t="n">
        <v>1.03</v>
      </c>
      <c r="L371" s="0" t="n">
        <v>0.91</v>
      </c>
      <c r="O371" s="0" t="n">
        <v>0.86</v>
      </c>
      <c r="P371" s="0" t="n">
        <v>0.495384615384615</v>
      </c>
      <c r="S371" s="0" t="n">
        <v>1.91</v>
      </c>
      <c r="V371" s="0" t="n">
        <v>2.43</v>
      </c>
      <c r="Y371" s="0" t="n">
        <v>3.4</v>
      </c>
      <c r="AB371" s="0" t="n">
        <v>4.21</v>
      </c>
      <c r="AE371" s="0" t="n">
        <v>5.24</v>
      </c>
      <c r="AH371" s="0" t="n">
        <v>6.47</v>
      </c>
      <c r="AK371" s="0" t="n">
        <v>8.66</v>
      </c>
      <c r="AN371" s="0" t="n">
        <v>11.03</v>
      </c>
    </row>
    <row r="372" customFormat="false" ht="16" hidden="false" customHeight="false" outlineLevel="0" collapsed="false">
      <c r="A372" s="273" t="s">
        <v>578</v>
      </c>
      <c r="B372" s="49" t="n">
        <v>407</v>
      </c>
      <c r="C372" s="272" t="n">
        <f aca="false">C363+1</f>
        <v>42</v>
      </c>
      <c r="D372" s="49" t="n">
        <v>2</v>
      </c>
      <c r="E372" s="49" t="n">
        <f aca="false">E300+1</f>
        <v>6</v>
      </c>
      <c r="F372" s="0" t="n">
        <v>0.74</v>
      </c>
      <c r="I372" s="0" t="n">
        <v>1.88</v>
      </c>
    </row>
    <row r="373" customFormat="false" ht="16" hidden="false" customHeight="false" outlineLevel="0" collapsed="false">
      <c r="A373" s="2" t="s">
        <v>579</v>
      </c>
      <c r="B373" s="2" t="n">
        <v>408</v>
      </c>
      <c r="C373" s="272" t="n">
        <f aca="false">C364+1</f>
        <v>42</v>
      </c>
      <c r="D373" s="49" t="n">
        <v>3</v>
      </c>
      <c r="E373" s="49" t="n">
        <f aca="false">E301+1</f>
        <v>6</v>
      </c>
    </row>
    <row r="374" customFormat="false" ht="16" hidden="false" customHeight="false" outlineLevel="0" collapsed="false">
      <c r="A374" s="273" t="s">
        <v>580</v>
      </c>
      <c r="B374" s="49" t="n">
        <v>409</v>
      </c>
      <c r="C374" s="272" t="n">
        <f aca="false">C365+1</f>
        <v>42</v>
      </c>
      <c r="D374" s="49" t="n">
        <v>4</v>
      </c>
      <c r="E374" s="49" t="n">
        <f aca="false">E302+1</f>
        <v>6</v>
      </c>
      <c r="F374" s="0" t="n">
        <v>0.34</v>
      </c>
      <c r="I374" s="0" t="n">
        <v>1.23</v>
      </c>
    </row>
    <row r="375" customFormat="false" ht="16" hidden="false" customHeight="false" outlineLevel="0" collapsed="false">
      <c r="A375" s="2" t="s">
        <v>581</v>
      </c>
      <c r="B375" s="49" t="n">
        <v>410</v>
      </c>
      <c r="C375" s="272" t="n">
        <f aca="false">C366+1</f>
        <v>42</v>
      </c>
      <c r="D375" s="49" t="n">
        <v>5</v>
      </c>
      <c r="E375" s="49" t="n">
        <f aca="false">E303+1</f>
        <v>6</v>
      </c>
      <c r="I375" s="0" t="n">
        <v>0.76</v>
      </c>
      <c r="L375" s="0" t="n">
        <v>0.69</v>
      </c>
      <c r="O375" s="0" t="n">
        <v>0.76</v>
      </c>
      <c r="P375" s="0" t="n">
        <v>0.3</v>
      </c>
      <c r="S375" s="0" t="n">
        <v>1.38</v>
      </c>
      <c r="V375" s="0" t="n">
        <v>1.65</v>
      </c>
      <c r="Y375" s="0" t="n">
        <v>2.23</v>
      </c>
      <c r="AB375" s="0" t="n">
        <v>2.74</v>
      </c>
      <c r="AE375" s="0" t="n">
        <v>3.3</v>
      </c>
      <c r="AH375" s="0" t="n">
        <v>4.09</v>
      </c>
    </row>
    <row r="376" customFormat="false" ht="16" hidden="false" customHeight="false" outlineLevel="0" collapsed="false">
      <c r="A376" s="273" t="s">
        <v>582</v>
      </c>
      <c r="B376" s="2" t="n">
        <v>411</v>
      </c>
      <c r="C376" s="272" t="n">
        <f aca="false">C367+1</f>
        <v>42</v>
      </c>
      <c r="D376" s="49" t="n">
        <v>6</v>
      </c>
      <c r="E376" s="49" t="n">
        <f aca="false">E304+1</f>
        <v>6</v>
      </c>
      <c r="F376" s="0" t="n">
        <v>0.07</v>
      </c>
      <c r="I376" s="0" t="n">
        <v>1.15</v>
      </c>
      <c r="L376" s="0" t="n">
        <v>1.25</v>
      </c>
    </row>
    <row r="377" customFormat="false" ht="16" hidden="false" customHeight="false" outlineLevel="0" collapsed="false">
      <c r="A377" s="2" t="s">
        <v>583</v>
      </c>
      <c r="B377" s="49" t="n">
        <v>412</v>
      </c>
      <c r="C377" s="272" t="n">
        <f aca="false">C368+1</f>
        <v>42</v>
      </c>
      <c r="D377" s="49" t="n">
        <v>7</v>
      </c>
      <c r="E377" s="49" t="n">
        <f aca="false">E305+1</f>
        <v>6</v>
      </c>
      <c r="F377" s="0" t="n">
        <v>0.05</v>
      </c>
      <c r="I377" s="0" t="n">
        <v>0.94</v>
      </c>
      <c r="L377" s="0" t="n">
        <v>0.93</v>
      </c>
      <c r="O377" s="0" t="n">
        <v>0.67</v>
      </c>
      <c r="P377" s="0" t="n">
        <v>0.31</v>
      </c>
      <c r="S377" s="0" t="n">
        <v>1.65</v>
      </c>
      <c r="V377" s="0" t="n">
        <v>2.14</v>
      </c>
      <c r="Y377" s="0" t="n">
        <v>2.59</v>
      </c>
      <c r="AB377" s="0" t="n">
        <v>3.49</v>
      </c>
      <c r="AE377" s="0" t="n">
        <v>4.23</v>
      </c>
      <c r="AH377" s="0" t="n">
        <v>5.16</v>
      </c>
    </row>
    <row r="378" customFormat="false" ht="16" hidden="false" customHeight="false" outlineLevel="0" collapsed="false">
      <c r="A378" s="2" t="s">
        <v>584</v>
      </c>
      <c r="B378" s="49" t="n">
        <v>413</v>
      </c>
      <c r="C378" s="272" t="n">
        <f aca="false">C369+1</f>
        <v>42</v>
      </c>
      <c r="D378" s="49" t="n">
        <v>8</v>
      </c>
      <c r="E378" s="49" t="n">
        <f aca="false">E306+1</f>
        <v>6</v>
      </c>
      <c r="I378" s="0" t="n">
        <v>0.83</v>
      </c>
      <c r="L378" s="0" t="n">
        <v>0.8</v>
      </c>
      <c r="O378" s="0" t="n">
        <v>0.46</v>
      </c>
      <c r="P378" s="0" t="n">
        <v>0.2975</v>
      </c>
      <c r="S378" s="0" t="n">
        <v>1.03</v>
      </c>
      <c r="V378" s="0" t="n">
        <v>1.53</v>
      </c>
      <c r="Y378" s="0" t="n">
        <v>1.96</v>
      </c>
      <c r="AB378" s="0" t="n">
        <v>2.45</v>
      </c>
      <c r="AE378" s="0" t="n">
        <v>3.37</v>
      </c>
    </row>
    <row r="379" customFormat="false" ht="17" hidden="false" customHeight="false" outlineLevel="0" collapsed="false">
      <c r="A379" s="2" t="s">
        <v>585</v>
      </c>
      <c r="B379" s="2" t="n">
        <v>414</v>
      </c>
      <c r="C379" s="274" t="n">
        <f aca="false">C370+1</f>
        <v>42</v>
      </c>
      <c r="D379" s="93" t="n">
        <v>9</v>
      </c>
      <c r="E379" s="93" t="n">
        <f aca="false">E307+1</f>
        <v>6</v>
      </c>
      <c r="I379" s="0" t="n">
        <v>0.57</v>
      </c>
      <c r="L379" s="0" t="n">
        <v>0.45</v>
      </c>
      <c r="O379" s="0" t="n">
        <v>0.47</v>
      </c>
      <c r="P379" s="0" t="n">
        <v>0.24</v>
      </c>
      <c r="S379" s="0" t="n">
        <v>0.89</v>
      </c>
      <c r="V379" s="0" t="n">
        <v>1.06</v>
      </c>
      <c r="Y379" s="0" t="n">
        <v>1</v>
      </c>
      <c r="AB379" s="0" t="n">
        <v>1.52</v>
      </c>
      <c r="AE379" s="0" t="n">
        <v>1.77</v>
      </c>
      <c r="AH379" s="0" t="n">
        <v>2.31</v>
      </c>
      <c r="AK379" s="0" t="n">
        <v>2.99</v>
      </c>
    </row>
    <row r="380" customFormat="false" ht="16" hidden="false" customHeight="false" outlineLevel="0" collapsed="false">
      <c r="A380" s="273" t="s">
        <v>586</v>
      </c>
      <c r="B380" s="49" t="n">
        <v>415</v>
      </c>
      <c r="C380" s="271" t="n">
        <f aca="false">C371+1</f>
        <v>43</v>
      </c>
      <c r="D380" s="50" t="n">
        <v>1</v>
      </c>
      <c r="E380" s="50" t="n">
        <f aca="false">E308+1</f>
        <v>6</v>
      </c>
      <c r="F380" s="0" t="n">
        <v>0.52</v>
      </c>
      <c r="I380" s="0" t="n">
        <v>2.22</v>
      </c>
      <c r="L380" s="0" t="n">
        <v>2.46</v>
      </c>
    </row>
    <row r="381" customFormat="false" ht="16" hidden="false" customHeight="false" outlineLevel="0" collapsed="false">
      <c r="A381" s="2" t="s">
        <v>587</v>
      </c>
      <c r="B381" s="49" t="n">
        <v>416</v>
      </c>
      <c r="C381" s="272" t="n">
        <f aca="false">C372+1</f>
        <v>43</v>
      </c>
      <c r="D381" s="49" t="n">
        <v>2</v>
      </c>
      <c r="E381" s="49" t="n">
        <f aca="false">E309+1</f>
        <v>6</v>
      </c>
      <c r="F381" s="0" t="n">
        <v>0.43</v>
      </c>
      <c r="I381" s="0" t="n">
        <v>0.95</v>
      </c>
      <c r="L381" s="0" t="n">
        <v>1.08</v>
      </c>
      <c r="O381" s="0" t="n">
        <v>0.85</v>
      </c>
      <c r="P381" s="0" t="n">
        <v>0.49</v>
      </c>
      <c r="S381" s="0" t="n">
        <v>2.11</v>
      </c>
      <c r="V381" s="0" t="n">
        <v>2.75</v>
      </c>
      <c r="Y381" s="0" t="n">
        <v>3.4</v>
      </c>
      <c r="AB381" s="0" t="n">
        <v>4.84</v>
      </c>
      <c r="AE381" s="0" t="n">
        <v>5.97</v>
      </c>
      <c r="AH381" s="0" t="n">
        <v>7.31</v>
      </c>
      <c r="AK381" s="0" t="n">
        <v>9.71</v>
      </c>
      <c r="AN381" s="0" t="n">
        <v>15.69</v>
      </c>
    </row>
    <row r="382" customFormat="false" ht="16" hidden="false" customHeight="false" outlineLevel="0" collapsed="false">
      <c r="A382" s="2" t="s">
        <v>588</v>
      </c>
      <c r="B382" s="2" t="n">
        <v>417</v>
      </c>
      <c r="C382" s="272" t="n">
        <f aca="false">C373+1</f>
        <v>43</v>
      </c>
      <c r="D382" s="49" t="n">
        <v>3</v>
      </c>
      <c r="E382" s="49" t="n">
        <f aca="false">E310+1</f>
        <v>6</v>
      </c>
      <c r="F382" s="0" t="n">
        <v>0.49</v>
      </c>
      <c r="I382" s="0" t="n">
        <v>1.17</v>
      </c>
      <c r="L382" s="0" t="n">
        <v>1.11</v>
      </c>
      <c r="O382" s="0" t="n">
        <v>1.61</v>
      </c>
      <c r="P382" s="0" t="n">
        <v>0.504444444444444</v>
      </c>
      <c r="S382" s="0" t="n">
        <v>2.87</v>
      </c>
      <c r="V382" s="0" t="n">
        <v>3.8</v>
      </c>
    </row>
    <row r="383" customFormat="false" ht="16" hidden="false" customHeight="false" outlineLevel="0" collapsed="false">
      <c r="A383" s="2" t="s">
        <v>589</v>
      </c>
      <c r="B383" s="49" t="n">
        <v>418</v>
      </c>
      <c r="C383" s="272" t="n">
        <f aca="false">C374+1</f>
        <v>43</v>
      </c>
      <c r="D383" s="49" t="n">
        <v>4</v>
      </c>
      <c r="E383" s="49" t="n">
        <f aca="false">E311+1</f>
        <v>6</v>
      </c>
    </row>
    <row r="384" customFormat="false" ht="16" hidden="false" customHeight="false" outlineLevel="0" collapsed="false">
      <c r="A384" s="164" t="s">
        <v>590</v>
      </c>
      <c r="B384" s="49" t="n">
        <v>419</v>
      </c>
      <c r="C384" s="272" t="n">
        <f aca="false">C375+1</f>
        <v>43</v>
      </c>
      <c r="D384" s="49" t="n">
        <v>5</v>
      </c>
      <c r="E384" s="17" t="n">
        <f aca="false">E312+1</f>
        <v>6</v>
      </c>
      <c r="F384" s="0" t="n">
        <v>0.59</v>
      </c>
    </row>
    <row r="385" customFormat="false" ht="16" hidden="false" customHeight="false" outlineLevel="0" collapsed="false">
      <c r="A385" s="2" t="s">
        <v>591</v>
      </c>
      <c r="B385" s="2" t="n">
        <v>420</v>
      </c>
      <c r="C385" s="272" t="n">
        <f aca="false">C376+1</f>
        <v>43</v>
      </c>
      <c r="D385" s="49" t="n">
        <v>6</v>
      </c>
      <c r="E385" s="49" t="n">
        <f aca="false">E313+1</f>
        <v>6</v>
      </c>
      <c r="F385" s="0" t="n">
        <v>0.25</v>
      </c>
      <c r="I385" s="0" t="n">
        <v>0.78</v>
      </c>
      <c r="L385" s="0" t="n">
        <v>0.85</v>
      </c>
      <c r="O385" s="0" t="n">
        <v>1.26</v>
      </c>
      <c r="P385" s="0" t="n">
        <v>0.563333333333333</v>
      </c>
      <c r="S385" s="0" t="n">
        <v>2.1</v>
      </c>
      <c r="V385" s="0" t="n">
        <v>2.89</v>
      </c>
      <c r="Y385" s="0" t="n">
        <v>4.02</v>
      </c>
      <c r="AB385" s="0" t="n">
        <v>5.36</v>
      </c>
      <c r="AE385" s="0" t="n">
        <v>6.6</v>
      </c>
      <c r="AH385" s="0" t="n">
        <v>8.14</v>
      </c>
      <c r="AK385" s="0" t="n">
        <v>8.93</v>
      </c>
    </row>
    <row r="386" customFormat="false" ht="16" hidden="false" customHeight="false" outlineLevel="0" collapsed="false">
      <c r="A386" s="2" t="s">
        <v>592</v>
      </c>
      <c r="B386" s="49" t="n">
        <v>421</v>
      </c>
      <c r="C386" s="272" t="n">
        <f aca="false">C377+1</f>
        <v>43</v>
      </c>
      <c r="D386" s="49" t="n">
        <v>7</v>
      </c>
      <c r="E386" s="49" t="n">
        <f aca="false">E314+1</f>
        <v>6</v>
      </c>
      <c r="F386" s="0" t="n">
        <v>0.05</v>
      </c>
      <c r="I386" s="0" t="n">
        <v>1.03</v>
      </c>
      <c r="L386" s="0" t="n">
        <v>1.11</v>
      </c>
      <c r="O386" s="0" t="n">
        <v>1.22</v>
      </c>
      <c r="P386" s="0" t="n">
        <v>0.386666666666667</v>
      </c>
      <c r="S386" s="0" t="n">
        <v>1.84</v>
      </c>
      <c r="V386" s="0" t="n">
        <v>2.36</v>
      </c>
    </row>
    <row r="387" customFormat="false" ht="16" hidden="false" customHeight="false" outlineLevel="0" collapsed="false">
      <c r="A387" s="2" t="s">
        <v>593</v>
      </c>
      <c r="B387" s="49" t="n">
        <v>422</v>
      </c>
      <c r="C387" s="272" t="n">
        <f aca="false">C378+1</f>
        <v>43</v>
      </c>
      <c r="D387" s="49" t="n">
        <v>8</v>
      </c>
      <c r="E387" s="49" t="n">
        <f aca="false">E315+1</f>
        <v>6</v>
      </c>
      <c r="V387" s="0" t="n">
        <v>0.1</v>
      </c>
      <c r="Y387" s="0" t="n">
        <v>0.13</v>
      </c>
      <c r="AB387" s="0" t="n">
        <v>0.22</v>
      </c>
      <c r="AE387" s="0" t="n">
        <v>0.09</v>
      </c>
    </row>
    <row r="388" customFormat="false" ht="17" hidden="false" customHeight="false" outlineLevel="0" collapsed="false">
      <c r="A388" s="273" t="s">
        <v>594</v>
      </c>
      <c r="B388" s="2" t="n">
        <v>423</v>
      </c>
      <c r="C388" s="274" t="n">
        <f aca="false">C379+1</f>
        <v>43</v>
      </c>
      <c r="D388" s="93" t="n">
        <v>9</v>
      </c>
      <c r="E388" s="93" t="n">
        <f aca="false">E316+1</f>
        <v>6</v>
      </c>
      <c r="I388" s="0" t="n">
        <v>2.07</v>
      </c>
    </row>
    <row r="389" customFormat="false" ht="16" hidden="false" customHeight="false" outlineLevel="0" collapsed="false">
      <c r="A389" s="273" t="s">
        <v>595</v>
      </c>
      <c r="B389" s="49" t="n">
        <v>424</v>
      </c>
      <c r="C389" s="271" t="n">
        <f aca="false">C380+1</f>
        <v>44</v>
      </c>
      <c r="D389" s="50" t="n">
        <v>1</v>
      </c>
      <c r="E389" s="50" t="n">
        <f aca="false">E317+1</f>
        <v>6</v>
      </c>
      <c r="F389" s="0" t="n">
        <v>0.75</v>
      </c>
      <c r="I389" s="0" t="n">
        <v>0.01</v>
      </c>
    </row>
    <row r="390" customFormat="false" ht="16" hidden="false" customHeight="false" outlineLevel="0" collapsed="false">
      <c r="A390" s="2" t="s">
        <v>596</v>
      </c>
      <c r="B390" s="49" t="n">
        <v>425</v>
      </c>
      <c r="C390" s="272" t="n">
        <f aca="false">C381+1</f>
        <v>44</v>
      </c>
      <c r="D390" s="49" t="n">
        <v>2</v>
      </c>
      <c r="E390" s="49" t="n">
        <f aca="false">E318+1</f>
        <v>6</v>
      </c>
      <c r="F390" s="0" t="n">
        <v>0.05</v>
      </c>
      <c r="I390" s="0" t="n">
        <v>0.59</v>
      </c>
      <c r="L390" s="0" t="n">
        <v>0.65</v>
      </c>
      <c r="O390" s="0" t="n">
        <v>0.74</v>
      </c>
      <c r="P390" s="0" t="n">
        <v>0.346666666666667</v>
      </c>
      <c r="S390" s="0" t="n">
        <v>1.35</v>
      </c>
      <c r="V390" s="0" t="n">
        <v>1.84</v>
      </c>
      <c r="Y390" s="0" t="n">
        <v>2.51</v>
      </c>
      <c r="AB390" s="0" t="n">
        <v>3.06</v>
      </c>
      <c r="AE390" s="0" t="n">
        <v>3.82</v>
      </c>
      <c r="AH390" s="0" t="n">
        <v>4.08</v>
      </c>
      <c r="AK390" s="0" t="n">
        <v>5.32</v>
      </c>
      <c r="AN390" s="0" t="n">
        <v>7.73</v>
      </c>
    </row>
    <row r="391" customFormat="false" ht="16" hidden="false" customHeight="false" outlineLevel="0" collapsed="false">
      <c r="A391" s="273" t="s">
        <v>597</v>
      </c>
      <c r="B391" s="2" t="n">
        <v>426</v>
      </c>
      <c r="C391" s="272" t="n">
        <f aca="false">C382+1</f>
        <v>44</v>
      </c>
      <c r="D391" s="49" t="n">
        <v>3</v>
      </c>
      <c r="E391" s="49" t="n">
        <f aca="false">E319+1</f>
        <v>6</v>
      </c>
      <c r="F391" s="0" t="n">
        <v>0.64</v>
      </c>
      <c r="I391" s="0" t="n">
        <v>1.69</v>
      </c>
    </row>
    <row r="392" customFormat="false" ht="16" hidden="false" customHeight="false" outlineLevel="0" collapsed="false">
      <c r="A392" s="273" t="s">
        <v>598</v>
      </c>
      <c r="B392" s="49" t="n">
        <v>427</v>
      </c>
      <c r="C392" s="272" t="n">
        <f aca="false">C383+1</f>
        <v>44</v>
      </c>
      <c r="D392" s="49" t="n">
        <v>4</v>
      </c>
      <c r="E392" s="49" t="n">
        <f aca="false">E320+1</f>
        <v>6</v>
      </c>
      <c r="F392" s="0" t="n">
        <v>0.72</v>
      </c>
      <c r="I392" s="0" t="n">
        <v>2.12</v>
      </c>
      <c r="L392" s="0" t="n">
        <v>2.4</v>
      </c>
    </row>
    <row r="393" customFormat="false" ht="16" hidden="false" customHeight="false" outlineLevel="0" collapsed="false">
      <c r="A393" s="2" t="s">
        <v>599</v>
      </c>
      <c r="B393" s="49" t="n">
        <v>428</v>
      </c>
      <c r="C393" s="272" t="n">
        <f aca="false">C384+1</f>
        <v>44</v>
      </c>
      <c r="D393" s="49" t="n">
        <v>5</v>
      </c>
      <c r="E393" s="49" t="n">
        <f aca="false">E321+1</f>
        <v>6</v>
      </c>
      <c r="F393" s="0" t="n">
        <v>0.45</v>
      </c>
      <c r="I393" s="0" t="n">
        <v>1.43</v>
      </c>
      <c r="L393" s="0" t="n">
        <v>1.67</v>
      </c>
      <c r="O393" s="0" t="n">
        <v>1.86</v>
      </c>
      <c r="P393" s="0" t="n">
        <v>0.555555555555556</v>
      </c>
      <c r="S393" s="0" t="n">
        <v>2.86</v>
      </c>
      <c r="V393" s="0" t="n">
        <v>4.27</v>
      </c>
      <c r="Y393" s="0" t="n">
        <v>5.83</v>
      </c>
      <c r="AB393" s="0" t="n">
        <v>7.74</v>
      </c>
      <c r="AE393" s="0" t="n">
        <v>7.15</v>
      </c>
      <c r="AH393" s="0" t="n">
        <v>9.09</v>
      </c>
    </row>
    <row r="394" customFormat="false" ht="16" hidden="false" customHeight="false" outlineLevel="0" collapsed="false">
      <c r="A394" s="273" t="s">
        <v>600</v>
      </c>
      <c r="B394" s="2" t="n">
        <v>429</v>
      </c>
      <c r="C394" s="272" t="n">
        <f aca="false">C385+1</f>
        <v>44</v>
      </c>
      <c r="D394" s="49" t="n">
        <v>6</v>
      </c>
      <c r="E394" s="49" t="n">
        <f aca="false">E322+1</f>
        <v>6</v>
      </c>
      <c r="I394" s="0" t="n">
        <v>0.45</v>
      </c>
    </row>
    <row r="395" customFormat="false" ht="16" hidden="false" customHeight="false" outlineLevel="0" collapsed="false">
      <c r="A395" s="2" t="s">
        <v>601</v>
      </c>
      <c r="B395" s="49" t="n">
        <v>430</v>
      </c>
      <c r="C395" s="272" t="n">
        <f aca="false">C386+1</f>
        <v>44</v>
      </c>
      <c r="D395" s="49" t="n">
        <v>7</v>
      </c>
      <c r="E395" s="49" t="n">
        <f aca="false">E323+1</f>
        <v>6</v>
      </c>
    </row>
    <row r="396" customFormat="false" ht="16" hidden="false" customHeight="false" outlineLevel="0" collapsed="false">
      <c r="A396" s="2" t="s">
        <v>602</v>
      </c>
      <c r="B396" s="49" t="n">
        <v>431</v>
      </c>
      <c r="C396" s="272" t="n">
        <f aca="false">C387+1</f>
        <v>44</v>
      </c>
      <c r="D396" s="49" t="n">
        <v>8</v>
      </c>
      <c r="E396" s="49" t="n">
        <f aca="false">E324+1</f>
        <v>6</v>
      </c>
      <c r="F396" s="0" t="n">
        <v>0.15</v>
      </c>
      <c r="I396" s="0" t="n">
        <v>1.04</v>
      </c>
      <c r="L396" s="0" t="n">
        <v>1.04</v>
      </c>
      <c r="O396" s="0" t="n">
        <v>1.36</v>
      </c>
      <c r="P396" s="0" t="n">
        <v>0.643333333333333</v>
      </c>
      <c r="S396" s="0" t="n">
        <v>2.37</v>
      </c>
      <c r="V396" s="0" t="n">
        <v>3.38</v>
      </c>
      <c r="Y396" s="0" t="n">
        <v>4.34</v>
      </c>
      <c r="AB396" s="0" t="n">
        <v>5.77</v>
      </c>
      <c r="AE396" s="0" t="n">
        <v>9.2</v>
      </c>
      <c r="AH396" s="0" t="n">
        <v>9.47</v>
      </c>
      <c r="AK396" s="0" t="n">
        <v>11.64</v>
      </c>
      <c r="AN396" s="0" t="n">
        <v>15.35</v>
      </c>
    </row>
    <row r="397" customFormat="false" ht="17" hidden="false" customHeight="false" outlineLevel="0" collapsed="false">
      <c r="A397" s="2" t="s">
        <v>604</v>
      </c>
      <c r="B397" s="2" t="n">
        <v>432</v>
      </c>
      <c r="C397" s="274" t="n">
        <f aca="false">C388+1</f>
        <v>44</v>
      </c>
      <c r="D397" s="93" t="n">
        <v>9</v>
      </c>
      <c r="E397" s="93" t="n">
        <f aca="false">E325+1</f>
        <v>6</v>
      </c>
      <c r="F397" s="0" t="n">
        <v>0.14</v>
      </c>
      <c r="I397" s="0" t="n">
        <v>1.01</v>
      </c>
      <c r="L397" s="0" t="n">
        <v>1.05</v>
      </c>
      <c r="O397" s="0" t="n">
        <v>0.99</v>
      </c>
      <c r="P397" s="0" t="n">
        <v>0.57</v>
      </c>
      <c r="S397" s="0" t="n">
        <v>2.04</v>
      </c>
      <c r="V397" s="0" t="n">
        <v>2.83</v>
      </c>
      <c r="Y397" s="0" t="n">
        <v>3.63</v>
      </c>
      <c r="AB397" s="0" t="n">
        <v>4.59</v>
      </c>
      <c r="AE397" s="0" t="n">
        <v>6.27</v>
      </c>
      <c r="AH397" s="0" t="n">
        <v>7.6</v>
      </c>
      <c r="AK397" s="0" t="n">
        <v>9.17</v>
      </c>
    </row>
    <row r="398" customFormat="false" ht="16" hidden="false" customHeight="false" outlineLevel="0" collapsed="false">
      <c r="A398" s="2" t="s">
        <v>494</v>
      </c>
      <c r="B398" s="49" t="n">
        <v>325</v>
      </c>
      <c r="C398" s="271" t="n">
        <f aca="false">C389+1</f>
        <v>45</v>
      </c>
      <c r="D398" s="50" t="n">
        <v>1</v>
      </c>
      <c r="E398" s="50" t="n">
        <f aca="false">E326+1</f>
        <v>5</v>
      </c>
      <c r="F398" s="0" t="n">
        <v>0.28</v>
      </c>
      <c r="I398" s="0" t="n">
        <v>0.83</v>
      </c>
      <c r="L398" s="0" t="n">
        <v>0.93</v>
      </c>
      <c r="O398" s="0" t="n">
        <v>1.16</v>
      </c>
      <c r="P398" s="0" t="n">
        <v>0.53</v>
      </c>
      <c r="S398" s="0" t="n">
        <v>1.8</v>
      </c>
      <c r="V398" s="0" t="n">
        <v>2.58</v>
      </c>
      <c r="Y398" s="0" t="n">
        <v>3.48</v>
      </c>
      <c r="AB398" s="0" t="n">
        <v>4.13</v>
      </c>
      <c r="AE398" s="0" t="n">
        <v>5.39</v>
      </c>
      <c r="AH398" s="0" t="n">
        <v>8.81</v>
      </c>
    </row>
    <row r="399" customFormat="false" ht="16" hidden="false" customHeight="false" outlineLevel="0" collapsed="false">
      <c r="A399" s="2" t="s">
        <v>495</v>
      </c>
      <c r="B399" s="49" t="n">
        <v>326</v>
      </c>
      <c r="C399" s="272" t="n">
        <f aca="false">C390+1</f>
        <v>45</v>
      </c>
      <c r="D399" s="49" t="n">
        <v>2</v>
      </c>
      <c r="E399" s="49" t="n">
        <f aca="false">E327+1</f>
        <v>5</v>
      </c>
      <c r="I399" s="0" t="n">
        <v>0.13</v>
      </c>
      <c r="L399" s="0" t="n">
        <v>0.11</v>
      </c>
      <c r="O399" s="0" t="n">
        <v>0.15</v>
      </c>
      <c r="P399" s="0" t="n">
        <v>0.16</v>
      </c>
      <c r="S399" s="0" t="n">
        <v>0.47</v>
      </c>
      <c r="V399" s="0" t="n">
        <v>0.58</v>
      </c>
      <c r="Y399" s="0" t="n">
        <v>0.71</v>
      </c>
      <c r="AB399" s="0" t="n">
        <v>0.83</v>
      </c>
      <c r="AE399" s="0" t="n">
        <v>1.04</v>
      </c>
      <c r="AH399" s="0" t="n">
        <v>1.26</v>
      </c>
      <c r="AK399" s="0" t="n">
        <v>1.55</v>
      </c>
      <c r="AN399" s="0" t="n">
        <v>1.96</v>
      </c>
    </row>
    <row r="400" customFormat="false" ht="16" hidden="false" customHeight="false" outlineLevel="0" collapsed="false">
      <c r="A400" s="2" t="s">
        <v>458</v>
      </c>
      <c r="B400" s="2" t="n">
        <v>327</v>
      </c>
      <c r="C400" s="272" t="n">
        <f aca="false">C391+1</f>
        <v>45</v>
      </c>
      <c r="D400" s="49" t="n">
        <v>3</v>
      </c>
      <c r="E400" s="49" t="n">
        <f aca="false">E328+1</f>
        <v>5</v>
      </c>
      <c r="F400" s="0" t="n">
        <v>0.09</v>
      </c>
      <c r="I400" s="0" t="n">
        <v>0.4</v>
      </c>
      <c r="L400" s="0" t="n">
        <v>0.4</v>
      </c>
      <c r="O400" s="0" t="n">
        <v>0.45</v>
      </c>
      <c r="P400" s="0" t="n">
        <v>0.513333333333333</v>
      </c>
      <c r="S400" s="0" t="n">
        <v>1.29</v>
      </c>
      <c r="V400" s="0" t="n">
        <v>1.68</v>
      </c>
      <c r="Y400" s="0" t="n">
        <v>2.46</v>
      </c>
      <c r="AB400" s="0" t="n">
        <v>3.17</v>
      </c>
      <c r="AE400" s="0" t="n">
        <v>4.03</v>
      </c>
      <c r="AH400" s="0" t="n">
        <v>5.71</v>
      </c>
    </row>
    <row r="401" customFormat="false" ht="16" hidden="false" customHeight="false" outlineLevel="0" collapsed="false">
      <c r="A401" s="2" t="s">
        <v>497</v>
      </c>
      <c r="B401" s="49" t="n">
        <v>328</v>
      </c>
      <c r="C401" s="272" t="n">
        <f aca="false">C392+1</f>
        <v>45</v>
      </c>
      <c r="D401" s="49" t="n">
        <v>4</v>
      </c>
      <c r="E401" s="49" t="n">
        <f aca="false">E329+1</f>
        <v>5</v>
      </c>
    </row>
    <row r="402" customFormat="false" ht="16" hidden="false" customHeight="false" outlineLevel="0" collapsed="false">
      <c r="A402" s="2" t="s">
        <v>498</v>
      </c>
      <c r="B402" s="49" t="n">
        <v>329</v>
      </c>
      <c r="C402" s="272" t="n">
        <f aca="false">C393+1</f>
        <v>45</v>
      </c>
      <c r="D402" s="49" t="n">
        <v>5</v>
      </c>
      <c r="E402" s="49" t="n">
        <f aca="false">E330+1</f>
        <v>5</v>
      </c>
      <c r="F402" s="0" t="n">
        <v>0.42</v>
      </c>
      <c r="I402" s="0" t="n">
        <v>1.35</v>
      </c>
      <c r="L402" s="0" t="n">
        <v>1.51</v>
      </c>
      <c r="O402" s="0" t="n">
        <v>2.1</v>
      </c>
      <c r="P402" s="0" t="n">
        <v>0.421666666666667</v>
      </c>
      <c r="S402" s="0" t="n">
        <v>1.99</v>
      </c>
      <c r="V402" s="0" t="n">
        <v>2.59</v>
      </c>
      <c r="Y402" s="0" t="n">
        <v>3.28</v>
      </c>
      <c r="AB402" s="0" t="n">
        <v>4.09</v>
      </c>
      <c r="AE402" s="0" t="n">
        <v>5.25</v>
      </c>
    </row>
    <row r="403" customFormat="false" ht="16" hidden="false" customHeight="false" outlineLevel="0" collapsed="false">
      <c r="A403" s="273" t="s">
        <v>499</v>
      </c>
      <c r="B403" s="2" t="n">
        <v>330</v>
      </c>
      <c r="C403" s="272" t="n">
        <f aca="false">C394+1</f>
        <v>45</v>
      </c>
      <c r="D403" s="49" t="n">
        <v>6</v>
      </c>
      <c r="E403" s="49" t="n">
        <f aca="false">E331+1</f>
        <v>5</v>
      </c>
      <c r="F403" s="0" t="n">
        <v>0.05</v>
      </c>
      <c r="I403" s="0" t="n">
        <v>1.3</v>
      </c>
    </row>
    <row r="404" customFormat="false" ht="16" hidden="false" customHeight="false" outlineLevel="0" collapsed="false">
      <c r="A404" s="2" t="s">
        <v>465</v>
      </c>
      <c r="B404" s="49" t="n">
        <v>331</v>
      </c>
      <c r="C404" s="272" t="n">
        <f aca="false">C395+1</f>
        <v>45</v>
      </c>
      <c r="D404" s="49" t="n">
        <v>7</v>
      </c>
      <c r="E404" s="49" t="n">
        <f aca="false">E332+1</f>
        <v>5</v>
      </c>
      <c r="I404" s="0" t="n">
        <v>0.32</v>
      </c>
      <c r="L404" s="0" t="n">
        <v>0.31</v>
      </c>
      <c r="O404" s="0" t="n">
        <v>0.34</v>
      </c>
      <c r="P404" s="0" t="n">
        <v>0.41</v>
      </c>
      <c r="S404" s="0" t="n">
        <v>1.12</v>
      </c>
      <c r="V404" s="0" t="n">
        <v>1.44</v>
      </c>
      <c r="Y404" s="0" t="n">
        <v>1.56</v>
      </c>
      <c r="AB404" s="0" t="n">
        <v>2.07</v>
      </c>
      <c r="AE404" s="0" t="n">
        <v>2.31</v>
      </c>
      <c r="AH404" s="0" t="n">
        <v>2.7</v>
      </c>
    </row>
    <row r="405" customFormat="false" ht="16" hidden="false" customHeight="false" outlineLevel="0" collapsed="false">
      <c r="A405" s="2" t="s">
        <v>501</v>
      </c>
      <c r="B405" s="49" t="n">
        <v>332</v>
      </c>
      <c r="C405" s="272" t="n">
        <f aca="false">C396+1</f>
        <v>45</v>
      </c>
      <c r="D405" s="49" t="n">
        <v>8</v>
      </c>
      <c r="E405" s="49" t="n">
        <f aca="false">E333+1</f>
        <v>5</v>
      </c>
      <c r="F405" s="0" t="n">
        <v>0.23</v>
      </c>
      <c r="I405" s="0" t="n">
        <v>1.22</v>
      </c>
      <c r="L405" s="0" t="n">
        <v>1.4</v>
      </c>
      <c r="O405" s="0" t="n">
        <v>1.81</v>
      </c>
      <c r="P405" s="0" t="n">
        <v>0.511111111111111</v>
      </c>
      <c r="S405" s="0" t="n">
        <v>1.71</v>
      </c>
      <c r="V405" s="0" t="n">
        <v>2.27</v>
      </c>
      <c r="Y405" s="0" t="n">
        <v>2.83</v>
      </c>
      <c r="AB405" s="0" t="n">
        <v>3.89</v>
      </c>
      <c r="AE405" s="0" t="n">
        <v>4.43</v>
      </c>
      <c r="AH405" s="0" t="n">
        <v>5.73</v>
      </c>
    </row>
    <row r="406" customFormat="false" ht="17" hidden="false" customHeight="false" outlineLevel="0" collapsed="false">
      <c r="A406" s="2" t="s">
        <v>503</v>
      </c>
      <c r="B406" s="2" t="n">
        <v>333</v>
      </c>
      <c r="C406" s="274" t="n">
        <f aca="false">C397+1</f>
        <v>45</v>
      </c>
      <c r="D406" s="93" t="n">
        <v>9</v>
      </c>
      <c r="E406" s="93" t="n">
        <f aca="false">E334+1</f>
        <v>5</v>
      </c>
      <c r="F406" s="0" t="n">
        <v>0.27</v>
      </c>
      <c r="I406" s="0" t="n">
        <v>1.11</v>
      </c>
      <c r="L406" s="0" t="n">
        <v>1.12</v>
      </c>
      <c r="O406" s="0" t="n">
        <v>1.39</v>
      </c>
      <c r="P406" s="0" t="n">
        <v>0.708</v>
      </c>
      <c r="S406" s="0" t="n">
        <v>2.29</v>
      </c>
      <c r="V406" s="0" t="n">
        <v>2.99</v>
      </c>
    </row>
    <row r="407" customFormat="false" ht="16" hidden="false" customHeight="false" outlineLevel="0" collapsed="false">
      <c r="A407" s="273" t="s">
        <v>504</v>
      </c>
      <c r="B407" s="49" t="n">
        <v>334</v>
      </c>
      <c r="C407" s="271" t="n">
        <f aca="false">C398+1</f>
        <v>46</v>
      </c>
      <c r="D407" s="50" t="n">
        <v>1</v>
      </c>
      <c r="E407" s="50" t="n">
        <f aca="false">E335+1</f>
        <v>5</v>
      </c>
      <c r="F407" s="0" t="n">
        <v>0.67</v>
      </c>
      <c r="I407" s="0" t="n">
        <v>2.09</v>
      </c>
      <c r="L407" s="0" t="n">
        <v>2.18</v>
      </c>
    </row>
    <row r="408" customFormat="false" ht="16" hidden="false" customHeight="false" outlineLevel="0" collapsed="false">
      <c r="A408" s="273" t="s">
        <v>488</v>
      </c>
      <c r="B408" s="49" t="n">
        <v>335</v>
      </c>
      <c r="C408" s="272" t="n">
        <f aca="false">C399+1</f>
        <v>46</v>
      </c>
      <c r="D408" s="49" t="n">
        <v>2</v>
      </c>
      <c r="E408" s="49" t="n">
        <f aca="false">E336+1</f>
        <v>5</v>
      </c>
      <c r="F408" s="0" t="n">
        <v>0.77</v>
      </c>
      <c r="I408" s="0" t="n">
        <v>2.22</v>
      </c>
    </row>
    <row r="409" customFormat="false" ht="16" hidden="false" customHeight="false" outlineLevel="0" collapsed="false">
      <c r="A409" s="273" t="s">
        <v>505</v>
      </c>
      <c r="B409" s="2" t="n">
        <v>336</v>
      </c>
      <c r="C409" s="272" t="n">
        <f aca="false">C400+1</f>
        <v>46</v>
      </c>
      <c r="D409" s="49" t="n">
        <v>3</v>
      </c>
      <c r="E409" s="49" t="n">
        <f aca="false">E337+1</f>
        <v>5</v>
      </c>
      <c r="F409" s="0" t="n">
        <v>0.85</v>
      </c>
      <c r="I409" s="0" t="n">
        <v>2.54</v>
      </c>
      <c r="L409" s="0" t="n">
        <v>2.41</v>
      </c>
    </row>
    <row r="410" customFormat="false" ht="16" hidden="false" customHeight="false" outlineLevel="0" collapsed="false">
      <c r="A410" s="2" t="s">
        <v>506</v>
      </c>
      <c r="B410" s="49" t="n">
        <v>337</v>
      </c>
      <c r="C410" s="272" t="n">
        <f aca="false">C401+1</f>
        <v>46</v>
      </c>
      <c r="D410" s="49" t="n">
        <v>4</v>
      </c>
      <c r="E410" s="49" t="n">
        <f aca="false">E338+1</f>
        <v>5</v>
      </c>
      <c r="F410" s="0" t="n">
        <v>0.05</v>
      </c>
      <c r="I410" s="0" t="n">
        <v>0.79</v>
      </c>
      <c r="L410" s="0" t="n">
        <v>0.94</v>
      </c>
      <c r="O410" s="0" t="n">
        <v>1.35</v>
      </c>
      <c r="P410" s="0" t="n">
        <v>0.474285714285714</v>
      </c>
      <c r="S410" s="0" t="n">
        <v>1.44</v>
      </c>
      <c r="V410" s="0" t="n">
        <v>1.82</v>
      </c>
      <c r="Y410" s="0" t="n">
        <v>2.61</v>
      </c>
      <c r="AB410" s="0" t="n">
        <v>3.2</v>
      </c>
      <c r="AE410" s="0" t="n">
        <v>3.99</v>
      </c>
      <c r="AH410" s="0" t="n">
        <v>4.85</v>
      </c>
      <c r="AK410" s="0" t="n">
        <v>7.12</v>
      </c>
      <c r="AN410" s="0" t="n">
        <v>11.46</v>
      </c>
    </row>
    <row r="411" customFormat="false" ht="16" hidden="false" customHeight="false" outlineLevel="0" collapsed="false">
      <c r="A411" s="2" t="s">
        <v>507</v>
      </c>
      <c r="B411" s="49" t="n">
        <v>338</v>
      </c>
      <c r="C411" s="272" t="n">
        <f aca="false">C402+1</f>
        <v>46</v>
      </c>
      <c r="D411" s="49" t="n">
        <v>5</v>
      </c>
      <c r="E411" s="49" t="n">
        <f aca="false">E339+1</f>
        <v>5</v>
      </c>
      <c r="F411" s="0" t="n">
        <v>0.27</v>
      </c>
      <c r="I411" s="0" t="n">
        <v>0.83</v>
      </c>
      <c r="L411" s="0" t="n">
        <v>0.92</v>
      </c>
      <c r="O411" s="0" t="n">
        <v>1.35</v>
      </c>
      <c r="P411" s="0" t="n">
        <v>0.55</v>
      </c>
      <c r="S411" s="0" t="n">
        <v>1.74</v>
      </c>
      <c r="V411" s="0" t="n">
        <v>2.56</v>
      </c>
      <c r="Y411" s="0" t="n">
        <v>3.36</v>
      </c>
      <c r="AB411" s="0" t="n">
        <v>3.99</v>
      </c>
      <c r="AE411" s="0" t="n">
        <v>5.4</v>
      </c>
      <c r="AH411" s="0" t="n">
        <v>8.22</v>
      </c>
      <c r="AK411" s="0" t="n">
        <v>10.68</v>
      </c>
    </row>
    <row r="412" customFormat="false" ht="16" hidden="false" customHeight="false" outlineLevel="0" collapsed="false">
      <c r="A412" s="2" t="s">
        <v>509</v>
      </c>
      <c r="B412" s="2" t="n">
        <v>339</v>
      </c>
      <c r="C412" s="272" t="n">
        <f aca="false">C403+1</f>
        <v>46</v>
      </c>
      <c r="D412" s="49" t="n">
        <v>6</v>
      </c>
      <c r="E412" s="49" t="n">
        <f aca="false">E340+1</f>
        <v>5</v>
      </c>
      <c r="F412" s="0" t="n">
        <v>0.08</v>
      </c>
      <c r="I412" s="0" t="n">
        <v>0.45</v>
      </c>
      <c r="L412" s="0" t="n">
        <v>0.48</v>
      </c>
      <c r="O412" s="0" t="n">
        <v>0.76</v>
      </c>
      <c r="P412" s="0" t="n">
        <v>0.633333333333333</v>
      </c>
      <c r="S412" s="0" t="n">
        <v>1.47</v>
      </c>
      <c r="V412" s="0" t="n">
        <v>1.72</v>
      </c>
      <c r="Y412" s="0" t="n">
        <v>2.36</v>
      </c>
      <c r="AB412" s="0" t="n">
        <v>2.84</v>
      </c>
      <c r="AE412" s="0" t="n">
        <v>3.36</v>
      </c>
      <c r="AH412" s="0" t="n">
        <v>4.64</v>
      </c>
    </row>
    <row r="413" customFormat="false" ht="16" hidden="false" customHeight="false" outlineLevel="0" collapsed="false">
      <c r="A413" s="2" t="s">
        <v>481</v>
      </c>
      <c r="B413" s="49" t="n">
        <v>340</v>
      </c>
      <c r="C413" s="272" t="n">
        <f aca="false">C404+1</f>
        <v>46</v>
      </c>
      <c r="D413" s="49" t="n">
        <v>7</v>
      </c>
      <c r="E413" s="49" t="n">
        <f aca="false">E341+1</f>
        <v>5</v>
      </c>
      <c r="F413" s="0" t="n">
        <v>0.06</v>
      </c>
      <c r="I413" s="0" t="n">
        <v>0.76</v>
      </c>
      <c r="L413" s="0" t="n">
        <v>0.75</v>
      </c>
      <c r="O413" s="0" t="n">
        <v>0.95</v>
      </c>
      <c r="P413" s="0" t="n">
        <v>0.52</v>
      </c>
      <c r="S413" s="0" t="n">
        <v>1.63</v>
      </c>
      <c r="V413" s="0" t="n">
        <v>1.85</v>
      </c>
      <c r="Y413" s="0" t="n">
        <v>2.74</v>
      </c>
      <c r="AB413" s="0" t="n">
        <v>3.74</v>
      </c>
      <c r="AE413" s="0" t="n">
        <v>4.67</v>
      </c>
      <c r="AH413" s="0" t="n">
        <v>6.25</v>
      </c>
    </row>
    <row r="414" customFormat="false" ht="16" hidden="false" customHeight="false" outlineLevel="0" collapsed="false">
      <c r="A414" s="2" t="s">
        <v>511</v>
      </c>
      <c r="B414" s="49" t="n">
        <v>341</v>
      </c>
      <c r="C414" s="272" t="n">
        <f aca="false">C405+1</f>
        <v>46</v>
      </c>
      <c r="D414" s="49" t="n">
        <v>8</v>
      </c>
      <c r="E414" s="49" t="n">
        <f aca="false">E342+1</f>
        <v>5</v>
      </c>
      <c r="F414" s="0" t="n">
        <v>0.1</v>
      </c>
      <c r="I414" s="0" t="n">
        <v>0.56</v>
      </c>
      <c r="L414" s="0" t="n">
        <v>0.59</v>
      </c>
      <c r="O414" s="0" t="n">
        <v>0.66</v>
      </c>
      <c r="P414" s="0" t="n">
        <v>0.633333333333333</v>
      </c>
      <c r="S414" s="0" t="n">
        <v>1.8</v>
      </c>
      <c r="V414" s="0" t="n">
        <v>2.34</v>
      </c>
      <c r="Y414" s="0" t="n">
        <v>3.4</v>
      </c>
      <c r="AB414" s="0" t="n">
        <v>3.98</v>
      </c>
      <c r="AE414" s="0" t="n">
        <v>4.8</v>
      </c>
      <c r="AH414" s="0" t="n">
        <v>5.58</v>
      </c>
      <c r="AK414" s="0" t="n">
        <v>8.04</v>
      </c>
      <c r="AN414" s="0" t="n">
        <v>11.94</v>
      </c>
    </row>
    <row r="415" customFormat="false" ht="17" hidden="false" customHeight="false" outlineLevel="0" collapsed="false">
      <c r="A415" s="273" t="s">
        <v>512</v>
      </c>
      <c r="B415" s="2" t="n">
        <v>342</v>
      </c>
      <c r="C415" s="274" t="n">
        <f aca="false">C406+1</f>
        <v>46</v>
      </c>
      <c r="D415" s="93" t="n">
        <v>9</v>
      </c>
      <c r="E415" s="93" t="n">
        <f aca="false">E343+1</f>
        <v>5</v>
      </c>
      <c r="F415" s="0" t="n">
        <v>0.43</v>
      </c>
      <c r="I415" s="0" t="n">
        <v>2.81</v>
      </c>
      <c r="L415" s="0" t="n">
        <v>2.75</v>
      </c>
    </row>
    <row r="416" customFormat="false" ht="16" hidden="false" customHeight="false" outlineLevel="0" collapsed="false">
      <c r="A416" s="273" t="s">
        <v>513</v>
      </c>
      <c r="B416" s="49" t="n">
        <v>343</v>
      </c>
      <c r="C416" s="271" t="n">
        <f aca="false">C407+1</f>
        <v>47</v>
      </c>
      <c r="D416" s="50" t="n">
        <v>1</v>
      </c>
      <c r="E416" s="50" t="n">
        <f aca="false">E344+1</f>
        <v>5</v>
      </c>
      <c r="F416" s="0" t="n">
        <v>0.95</v>
      </c>
      <c r="I416" s="0" t="n">
        <v>2.39</v>
      </c>
    </row>
    <row r="417" customFormat="false" ht="16" hidden="false" customHeight="false" outlineLevel="0" collapsed="false">
      <c r="A417" s="273" t="s">
        <v>514</v>
      </c>
      <c r="B417" s="49" t="n">
        <v>344</v>
      </c>
      <c r="C417" s="272" t="n">
        <f aca="false">C408+1</f>
        <v>47</v>
      </c>
      <c r="D417" s="49" t="n">
        <v>2</v>
      </c>
      <c r="E417" s="49" t="n">
        <f aca="false">E345+1</f>
        <v>5</v>
      </c>
      <c r="F417" s="0" t="n">
        <v>1.15</v>
      </c>
      <c r="I417" s="0" t="n">
        <v>2.88</v>
      </c>
      <c r="L417" s="0" t="n">
        <v>3.03</v>
      </c>
    </row>
    <row r="418" customFormat="false" ht="16" hidden="false" customHeight="false" outlineLevel="0" collapsed="false">
      <c r="A418" s="2" t="s">
        <v>515</v>
      </c>
      <c r="B418" s="2" t="n">
        <v>345</v>
      </c>
      <c r="C418" s="272" t="n">
        <f aca="false">C409+1</f>
        <v>47</v>
      </c>
      <c r="D418" s="49" t="n">
        <v>3</v>
      </c>
      <c r="E418" s="49" t="n">
        <f aca="false">E346+1</f>
        <v>5</v>
      </c>
      <c r="F418" s="0" t="n">
        <v>0.05</v>
      </c>
      <c r="I418" s="0" t="n">
        <v>0.5</v>
      </c>
      <c r="L418" s="0" t="n">
        <v>0.42</v>
      </c>
      <c r="O418" s="0" t="n">
        <v>0.77</v>
      </c>
      <c r="P418" s="0" t="n">
        <v>0.384</v>
      </c>
      <c r="S418" s="0" t="n">
        <v>1.04</v>
      </c>
      <c r="V418" s="0" t="n">
        <v>1.24</v>
      </c>
      <c r="Y418" s="0" t="n">
        <v>1.74</v>
      </c>
      <c r="AB418" s="0" t="n">
        <v>2.13</v>
      </c>
      <c r="AE418" s="0" t="n">
        <v>2.67</v>
      </c>
      <c r="AH418" s="0" t="n">
        <v>3.33</v>
      </c>
      <c r="AK418" s="0" t="n">
        <v>4.5</v>
      </c>
      <c r="AN418" s="0" t="n">
        <v>7.5</v>
      </c>
    </row>
    <row r="419" customFormat="false" ht="16" hidden="false" customHeight="false" outlineLevel="0" collapsed="false">
      <c r="A419" s="2" t="s">
        <v>471</v>
      </c>
      <c r="B419" s="49" t="n">
        <v>346</v>
      </c>
      <c r="C419" s="272" t="n">
        <f aca="false">C410+1</f>
        <v>47</v>
      </c>
      <c r="D419" s="49" t="n">
        <v>4</v>
      </c>
      <c r="E419" s="49" t="n">
        <f aca="false">E347+1</f>
        <v>5</v>
      </c>
      <c r="F419" s="0" t="n">
        <v>0.14</v>
      </c>
      <c r="I419" s="0" t="n">
        <v>0.45</v>
      </c>
      <c r="L419" s="0" t="n">
        <v>0.49</v>
      </c>
      <c r="O419" s="0" t="n">
        <v>0.76</v>
      </c>
      <c r="P419" s="0" t="n">
        <v>0.64</v>
      </c>
      <c r="S419" s="0" t="n">
        <v>1.65</v>
      </c>
      <c r="V419" s="0" t="n">
        <v>2.11</v>
      </c>
      <c r="Y419" s="0" t="n">
        <v>3.24</v>
      </c>
      <c r="AB419" s="0" t="n">
        <v>4.34</v>
      </c>
      <c r="AE419" s="0" t="n">
        <v>5.49</v>
      </c>
      <c r="AH419" s="0" t="n">
        <v>7.11</v>
      </c>
      <c r="AK419" s="0" t="n">
        <v>9.64</v>
      </c>
    </row>
    <row r="420" customFormat="false" ht="16" hidden="false" customHeight="false" outlineLevel="0" collapsed="false">
      <c r="A420" s="2" t="s">
        <v>517</v>
      </c>
      <c r="B420" s="49" t="n">
        <v>347</v>
      </c>
      <c r="C420" s="272" t="n">
        <f aca="false">C411+1</f>
        <v>47</v>
      </c>
      <c r="D420" s="49" t="n">
        <v>5</v>
      </c>
      <c r="E420" s="49" t="n">
        <f aca="false">E348+1</f>
        <v>5</v>
      </c>
      <c r="AN420" s="0" t="n">
        <v>0.06</v>
      </c>
    </row>
    <row r="421" customFormat="false" ht="16" hidden="false" customHeight="false" outlineLevel="0" collapsed="false">
      <c r="A421" s="2" t="s">
        <v>518</v>
      </c>
      <c r="B421" s="2" t="n">
        <v>348</v>
      </c>
      <c r="C421" s="272" t="n">
        <f aca="false">C412+1</f>
        <v>47</v>
      </c>
      <c r="D421" s="49" t="n">
        <v>6</v>
      </c>
      <c r="E421" s="49" t="n">
        <f aca="false">E349+1</f>
        <v>5</v>
      </c>
      <c r="F421" s="0" t="n">
        <v>0.06</v>
      </c>
      <c r="I421" s="0" t="n">
        <v>0.99</v>
      </c>
      <c r="L421" s="0" t="n">
        <v>0.92</v>
      </c>
      <c r="O421" s="0" t="n">
        <v>1.16</v>
      </c>
      <c r="P421" s="0" t="n">
        <v>0.42</v>
      </c>
      <c r="S421" s="0" t="n">
        <v>1.83</v>
      </c>
      <c r="V421" s="0" t="n">
        <v>2.22</v>
      </c>
      <c r="Y421" s="0" t="n">
        <v>3.28</v>
      </c>
      <c r="AB421" s="0" t="n">
        <v>4.32</v>
      </c>
      <c r="AE421" s="0" t="n">
        <v>5.29</v>
      </c>
      <c r="AH421" s="0" t="n">
        <v>4.96</v>
      </c>
      <c r="AK421" s="0" t="n">
        <v>6.45</v>
      </c>
    </row>
    <row r="422" customFormat="false" ht="16" hidden="false" customHeight="false" outlineLevel="0" collapsed="false">
      <c r="A422" s="2" t="s">
        <v>519</v>
      </c>
      <c r="B422" s="49" t="n">
        <v>349</v>
      </c>
      <c r="C422" s="272" t="n">
        <f aca="false">C413+1</f>
        <v>47</v>
      </c>
      <c r="D422" s="49" t="n">
        <v>7</v>
      </c>
      <c r="E422" s="49" t="n">
        <f aca="false">E350+1</f>
        <v>5</v>
      </c>
    </row>
    <row r="423" customFormat="false" ht="16" hidden="false" customHeight="false" outlineLevel="0" collapsed="false">
      <c r="A423" s="273" t="s">
        <v>520</v>
      </c>
      <c r="B423" s="49" t="n">
        <v>350</v>
      </c>
      <c r="C423" s="272" t="n">
        <f aca="false">C414+1</f>
        <v>47</v>
      </c>
      <c r="D423" s="49" t="n">
        <v>8</v>
      </c>
      <c r="E423" s="49" t="n">
        <f aca="false">E351+1</f>
        <v>5</v>
      </c>
      <c r="F423" s="0" t="n">
        <v>0.27</v>
      </c>
      <c r="I423" s="0" t="n">
        <v>1.56</v>
      </c>
      <c r="L423" s="0" t="n">
        <v>1.52</v>
      </c>
    </row>
    <row r="424" customFormat="false" ht="17" hidden="false" customHeight="false" outlineLevel="0" collapsed="false">
      <c r="A424" s="2" t="s">
        <v>521</v>
      </c>
      <c r="B424" s="2" t="n">
        <v>351</v>
      </c>
      <c r="C424" s="274" t="n">
        <f aca="false">C415+1</f>
        <v>47</v>
      </c>
      <c r="D424" s="93" t="n">
        <v>9</v>
      </c>
      <c r="E424" s="93" t="n">
        <f aca="false">E352+1</f>
        <v>5</v>
      </c>
      <c r="F424" s="0" t="n">
        <v>0.22</v>
      </c>
      <c r="I424" s="0" t="n">
        <v>0.96</v>
      </c>
      <c r="L424" s="0" t="n">
        <v>1.07</v>
      </c>
      <c r="O424" s="0" t="n">
        <v>1.06</v>
      </c>
      <c r="P424" s="0" t="n">
        <v>0.54</v>
      </c>
      <c r="S424" s="0" t="n">
        <v>1.65</v>
      </c>
      <c r="V424" s="0" t="n">
        <v>2.04</v>
      </c>
      <c r="Y424" s="0" t="n">
        <v>2.46</v>
      </c>
      <c r="AB424" s="0" t="n">
        <v>3.13</v>
      </c>
      <c r="AH424" s="0" t="n">
        <v>5.27</v>
      </c>
      <c r="AK424" s="0" t="n">
        <v>7.09</v>
      </c>
    </row>
    <row r="425" customFormat="false" ht="16" hidden="false" customHeight="false" outlineLevel="0" collapsed="false">
      <c r="A425" s="2" t="s">
        <v>522</v>
      </c>
      <c r="B425" s="49" t="n">
        <v>352</v>
      </c>
      <c r="C425" s="271" t="n">
        <f aca="false">C416+1</f>
        <v>48</v>
      </c>
      <c r="D425" s="50" t="n">
        <v>1</v>
      </c>
      <c r="E425" s="50" t="n">
        <f aca="false">E353+1</f>
        <v>5</v>
      </c>
      <c r="F425" s="0" t="n">
        <v>0.23</v>
      </c>
      <c r="I425" s="0" t="n">
        <v>0.45</v>
      </c>
      <c r="L425" s="0" t="n">
        <v>0.47</v>
      </c>
      <c r="O425" s="0" t="n">
        <v>0.46</v>
      </c>
      <c r="P425" s="0" t="n">
        <v>0.73</v>
      </c>
      <c r="S425" s="0" t="n">
        <v>1.3</v>
      </c>
      <c r="V425" s="0" t="n">
        <v>1.34</v>
      </c>
      <c r="Y425" s="0" t="n">
        <v>1.76</v>
      </c>
      <c r="AB425" s="0" t="n">
        <v>1.92</v>
      </c>
      <c r="AH425" s="0" t="n">
        <v>2.75</v>
      </c>
      <c r="AK425" s="0" t="n">
        <v>3.47</v>
      </c>
      <c r="AN425" s="0" t="n">
        <v>4.28</v>
      </c>
    </row>
    <row r="426" customFormat="false" ht="16" hidden="false" customHeight="false" outlineLevel="0" collapsed="false">
      <c r="A426" s="164" t="s">
        <v>523</v>
      </c>
      <c r="B426" s="17" t="n">
        <v>353</v>
      </c>
      <c r="C426" s="49" t="n">
        <f aca="false">C417+1</f>
        <v>48</v>
      </c>
      <c r="D426" s="49" t="n">
        <v>2</v>
      </c>
      <c r="E426" s="17" t="n">
        <f aca="false">E354+1</f>
        <v>5</v>
      </c>
      <c r="F426" s="0" t="n">
        <v>0.42</v>
      </c>
      <c r="I426" s="0" t="n">
        <v>1.61</v>
      </c>
      <c r="L426" s="0" t="n">
        <v>1.75</v>
      </c>
      <c r="O426" s="0" t="n">
        <v>1.65</v>
      </c>
      <c r="P426" s="0" t="n">
        <v>0.514545454545454</v>
      </c>
    </row>
    <row r="427" customFormat="false" ht="16" hidden="false" customHeight="false" outlineLevel="0" collapsed="false">
      <c r="A427" s="273" t="s">
        <v>524</v>
      </c>
      <c r="B427" s="2" t="n">
        <v>354</v>
      </c>
      <c r="C427" s="272" t="n">
        <f aca="false">C418+1</f>
        <v>48</v>
      </c>
      <c r="D427" s="49" t="n">
        <v>3</v>
      </c>
      <c r="E427" s="49" t="n">
        <f aca="false">E355+1</f>
        <v>5</v>
      </c>
      <c r="F427" s="0" t="n">
        <v>0.69</v>
      </c>
      <c r="I427" s="0" t="n">
        <v>2.32</v>
      </c>
    </row>
    <row r="428" customFormat="false" ht="16" hidden="false" customHeight="false" outlineLevel="0" collapsed="false">
      <c r="A428" s="2" t="s">
        <v>525</v>
      </c>
      <c r="B428" s="49" t="n">
        <v>355</v>
      </c>
      <c r="C428" s="272" t="n">
        <f aca="false">C419+1</f>
        <v>48</v>
      </c>
      <c r="D428" s="49" t="n">
        <v>4</v>
      </c>
      <c r="E428" s="49" t="n">
        <f aca="false">E356+1</f>
        <v>5</v>
      </c>
    </row>
    <row r="429" customFormat="false" ht="16" hidden="false" customHeight="false" outlineLevel="0" collapsed="false">
      <c r="A429" s="273" t="s">
        <v>526</v>
      </c>
      <c r="B429" s="49" t="n">
        <v>356</v>
      </c>
      <c r="C429" s="272" t="n">
        <f aca="false">C420+1</f>
        <v>48</v>
      </c>
      <c r="D429" s="49" t="n">
        <v>5</v>
      </c>
      <c r="E429" s="49" t="n">
        <f aca="false">E357+1</f>
        <v>5</v>
      </c>
      <c r="F429" s="0" t="n">
        <v>0.97</v>
      </c>
      <c r="I429" s="0" t="n">
        <v>2.37</v>
      </c>
      <c r="L429" s="0" t="n">
        <v>2.74</v>
      </c>
    </row>
    <row r="430" customFormat="false" ht="16" hidden="false" customHeight="false" outlineLevel="0" collapsed="false">
      <c r="A430" s="2" t="s">
        <v>527</v>
      </c>
      <c r="B430" s="2" t="n">
        <v>357</v>
      </c>
      <c r="C430" s="272" t="n">
        <f aca="false">C421+1</f>
        <v>48</v>
      </c>
      <c r="D430" s="49" t="n">
        <v>6</v>
      </c>
      <c r="E430" s="49" t="n">
        <f aca="false">E358+1</f>
        <v>5</v>
      </c>
      <c r="F430" s="0" t="n">
        <v>0.14</v>
      </c>
      <c r="I430" s="0" t="n">
        <v>0.63</v>
      </c>
      <c r="L430" s="0" t="n">
        <v>0.64</v>
      </c>
      <c r="O430" s="0" t="n">
        <v>0.25</v>
      </c>
      <c r="P430" s="0" t="n">
        <v>0.4</v>
      </c>
      <c r="S430" s="0" t="n">
        <v>1.55</v>
      </c>
      <c r="V430" s="0" t="n">
        <v>1.75</v>
      </c>
      <c r="Y430" s="0" t="n">
        <v>2.63</v>
      </c>
      <c r="AB430" s="0" t="n">
        <v>3.82</v>
      </c>
      <c r="AH430" s="0" t="n">
        <v>5.08</v>
      </c>
      <c r="AK430" s="0" t="n">
        <v>6.34</v>
      </c>
      <c r="AN430" s="0" t="n">
        <v>10.08</v>
      </c>
    </row>
    <row r="431" customFormat="false" ht="16" hidden="false" customHeight="false" outlineLevel="0" collapsed="false">
      <c r="A431" s="2" t="s">
        <v>528</v>
      </c>
      <c r="B431" s="49" t="n">
        <v>358</v>
      </c>
      <c r="C431" s="272" t="n">
        <f aca="false">C422+1</f>
        <v>48</v>
      </c>
      <c r="D431" s="49" t="n">
        <v>7</v>
      </c>
      <c r="E431" s="49" t="n">
        <f aca="false">E359+1</f>
        <v>5</v>
      </c>
      <c r="I431" s="0" t="n">
        <v>0.21</v>
      </c>
      <c r="L431" s="0" t="n">
        <v>0.19</v>
      </c>
      <c r="O431" s="0" t="n">
        <v>0.1</v>
      </c>
      <c r="P431" s="0" t="n">
        <v>0.32</v>
      </c>
      <c r="S431" s="0" t="n">
        <v>0.59</v>
      </c>
      <c r="V431" s="0" t="n">
        <v>0.73</v>
      </c>
      <c r="Y431" s="0" t="n">
        <v>1.03</v>
      </c>
      <c r="AB431" s="0" t="n">
        <v>1.26</v>
      </c>
      <c r="AH431" s="0" t="n">
        <v>1.73</v>
      </c>
      <c r="AK431" s="0" t="n">
        <v>2.41</v>
      </c>
      <c r="AN431" s="0" t="n">
        <v>3.49</v>
      </c>
    </row>
    <row r="432" customFormat="false" ht="16" hidden="false" customHeight="false" outlineLevel="0" collapsed="false">
      <c r="A432" s="2" t="s">
        <v>529</v>
      </c>
      <c r="B432" s="49" t="n">
        <v>359</v>
      </c>
      <c r="C432" s="272" t="n">
        <f aca="false">C423+1</f>
        <v>48</v>
      </c>
      <c r="D432" s="49" t="n">
        <v>8</v>
      </c>
      <c r="E432" s="49" t="n">
        <f aca="false">E360+1</f>
        <v>5</v>
      </c>
      <c r="I432" s="0" t="n">
        <v>0.44</v>
      </c>
      <c r="L432" s="0" t="n">
        <v>0.52</v>
      </c>
      <c r="O432" s="0" t="n">
        <v>0.46</v>
      </c>
      <c r="P432" s="0" t="n">
        <v>0.245</v>
      </c>
      <c r="S432" s="0" t="n">
        <v>1.11</v>
      </c>
      <c r="V432" s="0" t="n">
        <v>1.38</v>
      </c>
      <c r="Y432" s="0" t="n">
        <v>1.85</v>
      </c>
      <c r="AB432" s="0" t="n">
        <v>2.41</v>
      </c>
      <c r="AH432" s="0" t="n">
        <v>4.12</v>
      </c>
    </row>
    <row r="433" customFormat="false" ht="17" hidden="false" customHeight="false" outlineLevel="0" collapsed="false">
      <c r="A433" s="164" t="s">
        <v>530</v>
      </c>
      <c r="B433" s="17" t="n">
        <v>360</v>
      </c>
      <c r="C433" s="93" t="n">
        <f aca="false">C424+1</f>
        <v>48</v>
      </c>
      <c r="D433" s="93" t="n">
        <v>9</v>
      </c>
      <c r="E433" s="17" t="n">
        <f aca="false">E361+1</f>
        <v>5</v>
      </c>
      <c r="I433" s="0" t="n">
        <v>1.06</v>
      </c>
      <c r="L433" s="0" t="n">
        <v>0.77</v>
      </c>
      <c r="O433" s="0" t="n">
        <v>0.78</v>
      </c>
      <c r="P433" s="0" t="n">
        <v>0.448571428571429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E1" s="0" t="s">
        <v>818</v>
      </c>
    </row>
    <row r="2" customFormat="false" ht="16" hidden="false" customHeight="false" outlineLevel="0" collapsed="false">
      <c r="A2" s="276" t="s">
        <v>605</v>
      </c>
    </row>
    <row r="3" customFormat="false" ht="16" hidden="false" customHeight="false" outlineLevel="0" collapsed="false">
      <c r="A3" s="0" t="s">
        <v>697</v>
      </c>
    </row>
    <row r="4" customFormat="false" ht="16" hidden="false" customHeight="false" outlineLevel="0" collapsed="false">
      <c r="A4" s="0" t="s">
        <v>701</v>
      </c>
    </row>
    <row r="5" customFormat="false" ht="16" hidden="false" customHeight="false" outlineLevel="0" collapsed="false">
      <c r="A5" s="0" t="s">
        <v>699</v>
      </c>
    </row>
    <row r="6" customFormat="false" ht="16" hidden="false" customHeight="false" outlineLevel="0" collapsed="false">
      <c r="A6" s="276" t="s">
        <v>705</v>
      </c>
    </row>
    <row r="7" customFormat="false" ht="16" hidden="false" customHeight="false" outlineLevel="0" collapsed="false">
      <c r="A7" s="0" t="s">
        <v>703</v>
      </c>
      <c r="B7" s="0" t="s">
        <v>819</v>
      </c>
      <c r="C7" s="0" t="s">
        <v>820</v>
      </c>
      <c r="E7" s="0" t="s">
        <v>329</v>
      </c>
      <c r="F7" s="0" t="s">
        <v>819</v>
      </c>
      <c r="G7" s="0" t="s">
        <v>820</v>
      </c>
    </row>
    <row r="8" customFormat="false" ht="16" hidden="false" customHeight="false" outlineLevel="0" collapsed="false">
      <c r="A8" s="0" t="s">
        <v>707</v>
      </c>
    </row>
    <row r="9" customFormat="false" ht="16" hidden="false" customHeight="false" outlineLevel="0" collapsed="false">
      <c r="A9" s="276" t="s">
        <v>706</v>
      </c>
    </row>
    <row r="10" customFormat="false" ht="16" hidden="false" customHeight="false" outlineLevel="0" collapsed="false">
      <c r="A10" s="276" t="s">
        <v>606</v>
      </c>
    </row>
    <row r="11" customFormat="false" ht="16" hidden="false" customHeight="false" outlineLevel="0" collapsed="false">
      <c r="A11" s="276" t="s">
        <v>607</v>
      </c>
    </row>
    <row r="12" customFormat="false" ht="16" hidden="false" customHeight="false" outlineLevel="0" collapsed="false">
      <c r="A12" s="0" t="s">
        <v>709</v>
      </c>
    </row>
    <row r="13" customFormat="false" ht="16" hidden="false" customHeight="false" outlineLevel="0" collapsed="false">
      <c r="A13" s="0" t="s">
        <v>821</v>
      </c>
      <c r="B13" s="0" t="s">
        <v>819</v>
      </c>
      <c r="C13" s="0" t="s">
        <v>820</v>
      </c>
      <c r="E13" s="0" t="s">
        <v>559</v>
      </c>
      <c r="F13" s="0" t="s">
        <v>819</v>
      </c>
      <c r="G13" s="0" t="s">
        <v>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2017-11-15T00:59:00Z</dcterms:created>
  <dc:creator>Marcus T. Brock</dc:creator>
  <dc:description/>
  <dc:language>en-US</dc:language>
  <cp:lastModifiedBy>Mitchell Hitchcock</cp:lastModifiedBy>
  <cp:lastPrinted>2018-12-11T23:21:30Z</cp:lastPrinted>
  <dcterms:modified xsi:type="dcterms:W3CDTF">2020-07-01T12:10:55Z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