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CS5010_NotesEtc\Module5\"/>
    </mc:Choice>
  </mc:AlternateContent>
  <bookViews>
    <workbookView xWindow="360" yWindow="75" windowWidth="27795" windowHeight="927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C30" i="1" l="1"/>
  <c r="I27" i="1"/>
  <c r="B30" i="1"/>
  <c r="B24" i="1" l="1"/>
  <c r="C24" i="1"/>
  <c r="C26" i="1"/>
  <c r="B26" i="1"/>
  <c r="I25" i="1"/>
  <c r="I21" i="1" l="1"/>
  <c r="C22" i="1"/>
  <c r="B22" i="1"/>
  <c r="I19" i="1" l="1"/>
  <c r="C20" i="1"/>
  <c r="B20" i="1"/>
  <c r="I17" i="1" l="1"/>
  <c r="C18" i="1"/>
  <c r="B18" i="1"/>
  <c r="I15" i="1"/>
  <c r="C16" i="1"/>
  <c r="B16" i="1"/>
  <c r="I13" i="1"/>
  <c r="C14" i="1"/>
  <c r="B14" i="1"/>
  <c r="I11" i="1" l="1"/>
  <c r="B12" i="1"/>
  <c r="C12" i="1"/>
  <c r="C7" i="1"/>
  <c r="B7" i="1"/>
  <c r="I9" i="1"/>
  <c r="C10" i="1"/>
  <c r="I8" i="1"/>
  <c r="B10" i="1"/>
  <c r="C47" i="1" l="1"/>
  <c r="B47" i="1"/>
  <c r="C5" i="1"/>
  <c r="B5" i="1"/>
  <c r="G36" i="1" l="1"/>
  <c r="G35" i="1"/>
  <c r="G34" i="1"/>
  <c r="G33" i="1"/>
  <c r="G38" i="1" s="1"/>
  <c r="G41" i="1" l="1"/>
  <c r="G40" i="1"/>
  <c r="G39" i="1" l="1"/>
</calcChain>
</file>

<file path=xl/sharedStrings.xml><?xml version="1.0" encoding="utf-8"?>
<sst xmlns="http://schemas.openxmlformats.org/spreadsheetml/2006/main" count="88" uniqueCount="35">
  <si>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</si>
  <si>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</si>
  <si>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</si>
  <si>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</si>
  <si>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</si>
  <si>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</si>
  <si>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</si>
  <si>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</si>
  <si>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</si>
  <si>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</si>
  <si>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</si>
  <si>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</si>
  <si>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</si>
  <si>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</si>
  <si>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</si>
  <si>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</si>
  <si>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</si>
  <si>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m/dd</t>
  </si>
  <si>
    <t>hh:ss</t>
  </si>
  <si>
    <t>x</t>
  </si>
  <si>
    <t>xx</t>
  </si>
  <si>
    <t xml:space="preserve"> =========================    committing to git:</t>
  </si>
  <si>
    <t xml:space="preserve"> =========================    </t>
  </si>
  <si>
    <t>fixed a bug found in ps3 tests, started on update-inventory, asked clarifying questions on piazza</t>
  </si>
  <si>
    <t>Coded update-inventory and tests, without generalization yet (get tests working)</t>
  </si>
  <si>
    <t>Copied tests from pdf into tests.rkt</t>
  </si>
  <si>
    <t>Flipped over a couple of the functions to HOFC and ran tests</t>
  </si>
  <si>
    <t>Flipped over most of other functions to HOFC, some commenting</t>
  </si>
  <si>
    <t>`</t>
  </si>
  <si>
    <t>Commenting, flipped over one more function</t>
  </si>
  <si>
    <t>Did one of the maybe-number functions - took a while to figure out a reasonable pattern</t>
  </si>
  <si>
    <t>Fixed up last function (and watched olympics)</t>
  </si>
  <si>
    <t>Commenting, cleanup</t>
  </si>
  <si>
    <t>Problem #2 - getting behavior to match new spec</t>
  </si>
  <si>
    <t>Total Time On Task Q1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</si>
</sst>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1" workbookViewId="0">
      <selection activeCell="C34" sqref="C34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41683</v>
      </c>
      <c r="B4" s="7" t="s">
        <v>8</v>
      </c>
      <c r="C4" s="1">
        <v>0.7319444444444444</v>
      </c>
      <c r="D4" s="1">
        <v>0.74097222222222225</v>
      </c>
      <c r="E4" s="7">
        <v>1</v>
      </c>
      <c r="F4" s="7"/>
      <c r="G4" s="7">
        <v>1</v>
      </c>
      <c r="H4" s="7"/>
      <c r="I4" s="7">
        <v>10</v>
      </c>
      <c r="J4" s="7"/>
      <c r="K4" s="7" t="s">
        <v>16</v>
      </c>
    </row>
    <row r="5" spans="1:11" s="8" customFormat="1" x14ac:dyDescent="0.25">
      <c r="A5" s="2" t="s">
        <v>21</v>
      </c>
      <c r="B5" s="9">
        <f>A4</f>
        <v>41683</v>
      </c>
      <c r="C5" s="10">
        <f>D4</f>
        <v>0.74097222222222225</v>
      </c>
      <c r="D5" s="2" t="s">
        <v>22</v>
      </c>
    </row>
    <row r="6" spans="1:11" s="8" customFormat="1" x14ac:dyDescent="0.25">
      <c r="A6" s="2">
        <v>41683</v>
      </c>
      <c r="B6" s="8" t="s">
        <v>8</v>
      </c>
      <c r="C6" s="1">
        <v>0.83333333333333337</v>
      </c>
      <c r="D6" s="1">
        <v>0.9375</v>
      </c>
      <c r="E6" s="8">
        <v>0</v>
      </c>
      <c r="G6" s="8">
        <v>1</v>
      </c>
      <c r="I6" s="8">
        <v>90</v>
      </c>
      <c r="K6" s="8" t="s">
        <v>25</v>
      </c>
    </row>
    <row r="7" spans="1:11" s="8" customFormat="1" x14ac:dyDescent="0.25">
      <c r="A7" s="2" t="s">
        <v>21</v>
      </c>
      <c r="B7" s="9">
        <f>A6</f>
        <v>41683</v>
      </c>
      <c r="C7" s="10">
        <f>D6</f>
        <v>0.9375</v>
      </c>
      <c r="D7" s="2" t="s">
        <v>22</v>
      </c>
    </row>
    <row r="8" spans="1:11" s="8" customFormat="1" x14ac:dyDescent="0.25">
      <c r="A8" s="2">
        <v>41684</v>
      </c>
      <c r="B8" s="8" t="s">
        <v>8</v>
      </c>
      <c r="C8" s="1">
        <v>0.35416666666666669</v>
      </c>
      <c r="D8" s="1">
        <v>0.41666666666666669</v>
      </c>
      <c r="E8" s="8">
        <v>1</v>
      </c>
      <c r="G8" s="8">
        <v>1</v>
      </c>
      <c r="I8" s="8">
        <f>60+20</f>
        <v>80</v>
      </c>
      <c r="K8" s="8" t="s">
        <v>23</v>
      </c>
    </row>
    <row r="9" spans="1:11" s="8" customFormat="1" x14ac:dyDescent="0.25">
      <c r="A9" s="2">
        <v>41684</v>
      </c>
      <c r="B9" s="8" t="s">
        <v>8</v>
      </c>
      <c r="C9" s="1">
        <v>0.51388888888888895</v>
      </c>
      <c r="D9" s="1">
        <v>0.5444444444444444</v>
      </c>
      <c r="E9" s="8">
        <v>1</v>
      </c>
      <c r="G9" s="8">
        <v>1</v>
      </c>
      <c r="I9" s="8">
        <f>40</f>
        <v>40</v>
      </c>
      <c r="K9" s="8" t="s">
        <v>24</v>
      </c>
    </row>
    <row r="10" spans="1:11" s="8" customFormat="1" x14ac:dyDescent="0.25">
      <c r="A10" s="2" t="s">
        <v>21</v>
      </c>
      <c r="B10" s="9">
        <f>A8</f>
        <v>41684</v>
      </c>
      <c r="C10" s="10">
        <f>D9</f>
        <v>0.5444444444444444</v>
      </c>
      <c r="D10" s="2" t="s">
        <v>22</v>
      </c>
    </row>
    <row r="11" spans="1:11" s="8" customFormat="1" x14ac:dyDescent="0.25">
      <c r="A11" s="2">
        <v>41684</v>
      </c>
      <c r="B11" s="8" t="s">
        <v>8</v>
      </c>
      <c r="C11" s="1">
        <v>0.55555555555555558</v>
      </c>
      <c r="D11" s="1">
        <v>0.62916666666666665</v>
      </c>
      <c r="E11" s="8">
        <v>0</v>
      </c>
      <c r="G11" s="8">
        <v>1</v>
      </c>
      <c r="I11" s="8">
        <f>60+40+6</f>
        <v>106</v>
      </c>
      <c r="K11" s="8" t="s">
        <v>26</v>
      </c>
    </row>
    <row r="12" spans="1:11" s="8" customFormat="1" x14ac:dyDescent="0.25">
      <c r="A12" s="2" t="s">
        <v>21</v>
      </c>
      <c r="B12" s="9">
        <f>A11</f>
        <v>41684</v>
      </c>
      <c r="C12" s="10">
        <f>D11</f>
        <v>0.62916666666666665</v>
      </c>
      <c r="D12" s="2" t="s">
        <v>22</v>
      </c>
    </row>
    <row r="13" spans="1:11" s="8" customFormat="1" x14ac:dyDescent="0.25">
      <c r="A13" s="2">
        <v>41685</v>
      </c>
      <c r="B13" s="8" t="s">
        <v>8</v>
      </c>
      <c r="C13" s="1">
        <v>0.54166666666666663</v>
      </c>
      <c r="D13" s="1">
        <v>0.6166666666666667</v>
      </c>
      <c r="E13" s="8">
        <v>0</v>
      </c>
      <c r="G13" s="8">
        <v>1</v>
      </c>
      <c r="I13" s="8">
        <f>60+48</f>
        <v>108</v>
      </c>
      <c r="K13" s="8" t="s">
        <v>27</v>
      </c>
    </row>
    <row r="14" spans="1:11" s="8" customFormat="1" x14ac:dyDescent="0.25">
      <c r="A14" s="2" t="s">
        <v>21</v>
      </c>
      <c r="B14" s="9">
        <f>A13</f>
        <v>41685</v>
      </c>
      <c r="C14" s="10">
        <f>D13</f>
        <v>0.6166666666666667</v>
      </c>
      <c r="D14" s="2" t="s">
        <v>22</v>
      </c>
    </row>
    <row r="15" spans="1:11" s="8" customFormat="1" x14ac:dyDescent="0.25">
      <c r="A15" s="2">
        <v>41685</v>
      </c>
      <c r="B15" s="8" t="s">
        <v>8</v>
      </c>
      <c r="C15" s="1">
        <v>0.625</v>
      </c>
      <c r="D15" s="1">
        <v>0.67152777777777783</v>
      </c>
      <c r="E15" s="8">
        <v>0</v>
      </c>
      <c r="G15" s="8">
        <v>1</v>
      </c>
      <c r="I15" s="8">
        <f>67</f>
        <v>67</v>
      </c>
      <c r="K15" s="8" t="s">
        <v>29</v>
      </c>
    </row>
    <row r="16" spans="1:11" s="8" customFormat="1" x14ac:dyDescent="0.25">
      <c r="A16" s="2" t="s">
        <v>21</v>
      </c>
      <c r="B16" s="9">
        <f>A15</f>
        <v>41685</v>
      </c>
      <c r="C16" s="10">
        <f>D15</f>
        <v>0.67152777777777783</v>
      </c>
      <c r="D16" s="2" t="s">
        <v>22</v>
      </c>
    </row>
    <row r="17" spans="1:11" s="8" customFormat="1" x14ac:dyDescent="0.25">
      <c r="A17" s="2">
        <v>41685</v>
      </c>
      <c r="B17" s="8" t="s">
        <v>8</v>
      </c>
      <c r="C17" s="1">
        <v>0.72916666666666663</v>
      </c>
      <c r="D17" s="1">
        <v>0.76250000000000007</v>
      </c>
      <c r="E17" s="8">
        <v>1</v>
      </c>
      <c r="G17" s="8">
        <v>1</v>
      </c>
      <c r="I17" s="8">
        <f>30+10</f>
        <v>40</v>
      </c>
      <c r="K17" s="8" t="s">
        <v>30</v>
      </c>
    </row>
    <row r="18" spans="1:11" s="8" customFormat="1" x14ac:dyDescent="0.25">
      <c r="A18" s="2" t="s">
        <v>21</v>
      </c>
      <c r="B18" s="9">
        <f>A17</f>
        <v>41685</v>
      </c>
      <c r="C18" s="10">
        <f>D17</f>
        <v>0.76250000000000007</v>
      </c>
      <c r="D18" s="2" t="s">
        <v>22</v>
      </c>
    </row>
    <row r="19" spans="1:11" s="8" customFormat="1" x14ac:dyDescent="0.25">
      <c r="A19" s="2">
        <v>41686</v>
      </c>
      <c r="B19" s="8" t="s">
        <v>8</v>
      </c>
      <c r="C19" s="1">
        <v>0.4375</v>
      </c>
      <c r="D19" s="1">
        <v>0.5083333333333333</v>
      </c>
      <c r="E19" s="8">
        <v>1</v>
      </c>
      <c r="G19" s="8">
        <v>1</v>
      </c>
      <c r="I19" s="8">
        <f>30</f>
        <v>30</v>
      </c>
      <c r="K19" s="8" t="s">
        <v>31</v>
      </c>
    </row>
    <row r="20" spans="1:11" s="8" customFormat="1" x14ac:dyDescent="0.25">
      <c r="A20" s="2" t="s">
        <v>21</v>
      </c>
      <c r="B20" s="9">
        <f>A19</f>
        <v>41686</v>
      </c>
      <c r="C20" s="10">
        <f>D19</f>
        <v>0.5083333333333333</v>
      </c>
      <c r="D20" s="2" t="s">
        <v>22</v>
      </c>
    </row>
    <row r="21" spans="1:11" s="8" customFormat="1" x14ac:dyDescent="0.25">
      <c r="A21" s="2">
        <v>41686</v>
      </c>
      <c r="B21" s="8" t="s">
        <v>8</v>
      </c>
      <c r="C21" s="1">
        <v>0.70833333333333337</v>
      </c>
      <c r="D21" s="1">
        <v>0.76666666666666661</v>
      </c>
      <c r="E21" s="8">
        <v>1</v>
      </c>
      <c r="G21" s="8">
        <v>1</v>
      </c>
      <c r="I21" s="8">
        <f>70</f>
        <v>70</v>
      </c>
      <c r="K21" s="8" t="s">
        <v>32</v>
      </c>
    </row>
    <row r="22" spans="1:11" s="8" customFormat="1" x14ac:dyDescent="0.25">
      <c r="A22" s="2" t="s">
        <v>21</v>
      </c>
      <c r="B22" s="9">
        <f>A21</f>
        <v>41686</v>
      </c>
      <c r="C22" s="10">
        <f>D21</f>
        <v>0.76666666666666661</v>
      </c>
      <c r="D22" s="2" t="s">
        <v>22</v>
      </c>
    </row>
    <row r="23" spans="1:11" s="8" customFormat="1" x14ac:dyDescent="0.25">
      <c r="A23" s="2">
        <v>41686</v>
      </c>
      <c r="B23" s="8" t="s">
        <v>8</v>
      </c>
      <c r="C23" s="1">
        <v>0.91666666666666663</v>
      </c>
      <c r="D23" s="1">
        <v>5.0694444444444452E-2</v>
      </c>
      <c r="E23" s="8">
        <v>1</v>
      </c>
      <c r="G23" s="8">
        <v>2</v>
      </c>
      <c r="I23" s="8">
        <v>193</v>
      </c>
      <c r="K23" s="8" t="s">
        <v>33</v>
      </c>
    </row>
    <row r="24" spans="1:11" s="8" customFormat="1" x14ac:dyDescent="0.25">
      <c r="A24" s="2" t="s">
        <v>21</v>
      </c>
      <c r="B24" s="9">
        <f>+A25</f>
        <v>41687</v>
      </c>
      <c r="C24" s="10">
        <f>D23</f>
        <v>5.0694444444444452E-2</v>
      </c>
      <c r="D24" s="2" t="s">
        <v>22</v>
      </c>
    </row>
    <row r="25" spans="1:11" s="8" customFormat="1" x14ac:dyDescent="0.25">
      <c r="A25" s="2">
        <v>41687</v>
      </c>
      <c r="B25" s="8" t="s">
        <v>8</v>
      </c>
      <c r="C25" s="1">
        <v>0.375</v>
      </c>
      <c r="D25" s="1">
        <v>0.4548611111111111</v>
      </c>
      <c r="E25" s="8">
        <v>1</v>
      </c>
      <c r="G25" s="8">
        <v>2</v>
      </c>
      <c r="I25" s="8">
        <f>70</f>
        <v>70</v>
      </c>
      <c r="K25" s="8" t="s">
        <v>32</v>
      </c>
    </row>
    <row r="26" spans="1:11" s="8" customFormat="1" x14ac:dyDescent="0.25">
      <c r="A26" s="2" t="s">
        <v>21</v>
      </c>
      <c r="B26" s="9">
        <f>A25</f>
        <v>41687</v>
      </c>
      <c r="C26" s="10">
        <f>D25</f>
        <v>0.4548611111111111</v>
      </c>
      <c r="D26" s="2" t="s">
        <v>22</v>
      </c>
    </row>
    <row r="27" spans="1:11" s="8" customFormat="1" x14ac:dyDescent="0.25">
      <c r="A27" s="2">
        <v>41687</v>
      </c>
      <c r="B27" s="8" t="s">
        <v>8</v>
      </c>
      <c r="C27" s="1">
        <v>0.45833333333333331</v>
      </c>
      <c r="D27" s="1">
        <v>0.52361111111111114</v>
      </c>
      <c r="E27" s="8">
        <v>1</v>
      </c>
      <c r="G27" s="8">
        <v>2</v>
      </c>
      <c r="I27" s="8">
        <f>60+30</f>
        <v>90</v>
      </c>
      <c r="K27" s="8" t="s">
        <v>32</v>
      </c>
    </row>
    <row r="28" spans="1:11" s="8" customFormat="1" x14ac:dyDescent="0.25">
      <c r="A28" s="2">
        <v>41687</v>
      </c>
      <c r="B28" s="8" t="s">
        <v>8</v>
      </c>
      <c r="C28" s="1">
        <v>0.58333333333333337</v>
      </c>
      <c r="D28" s="1">
        <v>0.60416666666666663</v>
      </c>
      <c r="E28" s="8">
        <v>0</v>
      </c>
      <c r="G28" s="8">
        <v>1</v>
      </c>
      <c r="I28" s="8">
        <v>30</v>
      </c>
      <c r="K28" s="8" t="s">
        <v>32</v>
      </c>
    </row>
    <row r="29" spans="1:11" s="8" customFormat="1" x14ac:dyDescent="0.25">
      <c r="A29" s="2">
        <v>41687</v>
      </c>
      <c r="B29" s="8" t="s">
        <v>8</v>
      </c>
      <c r="C29" s="1">
        <v>0.60416666666666663</v>
      </c>
      <c r="D29" s="1">
        <v>0.6875</v>
      </c>
      <c r="E29" s="8">
        <v>0</v>
      </c>
      <c r="G29" s="8">
        <v>2</v>
      </c>
      <c r="I29" s="8">
        <v>30</v>
      </c>
      <c r="K29" s="8" t="s">
        <v>32</v>
      </c>
    </row>
    <row r="30" spans="1:11" s="8" customFormat="1" x14ac:dyDescent="0.25">
      <c r="A30" s="2" t="s">
        <v>21</v>
      </c>
      <c r="B30" s="9">
        <f>A27</f>
        <v>41687</v>
      </c>
      <c r="C30" s="10">
        <f>D29</f>
        <v>0.6875</v>
      </c>
      <c r="D30" s="2" t="s">
        <v>22</v>
      </c>
    </row>
    <row r="31" spans="1:11" s="8" customFormat="1" x14ac:dyDescent="0.25">
      <c r="A31" s="2"/>
    </row>
    <row r="32" spans="1:11" s="8" customFormat="1" x14ac:dyDescent="0.25">
      <c r="A32" s="2"/>
      <c r="B32" s="8" t="s">
        <v>28</v>
      </c>
    </row>
    <row r="33" spans="1:11" s="8" customFormat="1" ht="16.5" x14ac:dyDescent="0.3">
      <c r="A33" s="2" t="s">
        <v>34</v>
      </c>
      <c r="G33" s="4">
        <f>SUMIF(G2:G32,"1",I2:I32)</f>
        <v>671</v>
      </c>
    </row>
    <row r="34" spans="1:11" ht="16.5" x14ac:dyDescent="0.3">
      <c r="A34" s="2" t="s">
        <v>9</v>
      </c>
      <c r="G34" s="4">
        <f>SUMIF(G3:G32,"2",I3:I32)</f>
        <v>383</v>
      </c>
    </row>
    <row r="35" spans="1:11" ht="16.5" hidden="1" x14ac:dyDescent="0.3">
      <c r="A35" s="2" t="s">
        <v>10</v>
      </c>
      <c r="G35" s="4">
        <f>SUMIF(G3:G32,"3",I3:I32)</f>
        <v>0</v>
      </c>
    </row>
    <row r="36" spans="1:11" ht="16.5" hidden="1" x14ac:dyDescent="0.3">
      <c r="A36" s="2" t="s">
        <v>11</v>
      </c>
      <c r="G36" s="4">
        <f>SUMIF(G3:G32,"4",I3:I32)</f>
        <v>0</v>
      </c>
    </row>
    <row r="38" spans="1:11" x14ac:dyDescent="0.25">
      <c r="A38" s="2" t="s">
        <v>12</v>
      </c>
      <c r="G38" s="3">
        <f>G33/60</f>
        <v>11.183333333333334</v>
      </c>
    </row>
    <row r="39" spans="1:11" x14ac:dyDescent="0.25">
      <c r="A39" s="2" t="s">
        <v>13</v>
      </c>
      <c r="G39" s="3">
        <f>G34/60</f>
        <v>6.3833333333333337</v>
      </c>
    </row>
    <row r="40" spans="1:11" hidden="1" x14ac:dyDescent="0.25">
      <c r="A40" s="2" t="s">
        <v>14</v>
      </c>
      <c r="G40" s="3">
        <f>G35/60</f>
        <v>0</v>
      </c>
    </row>
    <row r="41" spans="1:11" hidden="1" x14ac:dyDescent="0.25">
      <c r="A41" s="2" t="s">
        <v>15</v>
      </c>
      <c r="G41" s="3">
        <f>G36/60</f>
        <v>0</v>
      </c>
    </row>
    <row r="46" spans="1:11" s="8" customFormat="1" x14ac:dyDescent="0.25">
      <c r="A46" s="2" t="s">
        <v>17</v>
      </c>
      <c r="B46" s="8" t="s">
        <v>8</v>
      </c>
      <c r="C46" s="1" t="s">
        <v>18</v>
      </c>
      <c r="D46" s="1" t="s">
        <v>18</v>
      </c>
      <c r="E46" s="8">
        <v>0</v>
      </c>
      <c r="G46" s="8" t="s">
        <v>19</v>
      </c>
      <c r="I46" s="8" t="s">
        <v>20</v>
      </c>
      <c r="K46" s="8" t="s">
        <v>7</v>
      </c>
    </row>
    <row r="47" spans="1:11" s="8" customFormat="1" x14ac:dyDescent="0.25">
      <c r="A47" s="2" t="s">
        <v>21</v>
      </c>
      <c r="B47" s="9" t="str">
        <f>A46</f>
        <v>m/dd</v>
      </c>
      <c r="C47" s="10" t="str">
        <f>D46</f>
        <v>hh:ss</v>
      </c>
      <c r="D47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2014-02-18T07:00:32Z</dcterms:modified>
</cp:coreProperties>
</file>