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zeanu/Documents/Education/UW/Journal Articles/Second Paper/Code/Excel/"/>
    </mc:Choice>
  </mc:AlternateContent>
  <xr:revisionPtr revIDLastSave="0" documentId="13_ncr:1_{507C93A9-2DEC-DB44-B6D3-9CAAA51584BA}" xr6:coauthVersionLast="47" xr6:coauthVersionMax="47" xr10:uidLastSave="{00000000-0000-0000-0000-000000000000}"/>
  <bookViews>
    <workbookView xWindow="0" yWindow="500" windowWidth="38400" windowHeight="42700" xr2:uid="{66F648D6-5BD0-1C45-8B69-FC006F6CA3EA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47.92857143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4" i="1" l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C68" i="1"/>
  <c r="D68" i="1"/>
  <c r="B68" i="1"/>
  <c r="J69" i="1" l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H68" i="1"/>
  <c r="I68" i="1"/>
  <c r="G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68" i="1"/>
  <c r="AD64" i="1"/>
  <c r="AE64" i="1"/>
  <c r="AC64" i="1"/>
  <c r="AC3" i="1" a="1"/>
  <c r="AC3" i="1" s="1"/>
  <c r="AC4" i="1" a="1"/>
  <c r="AC4" i="1"/>
  <c r="AC5" i="1" a="1"/>
  <c r="AC5" i="1" s="1"/>
  <c r="AC6" i="1" a="1"/>
  <c r="AC6" i="1" s="1"/>
  <c r="AC7" i="1" a="1"/>
  <c r="AC7" i="1"/>
  <c r="AC8" i="1" a="1"/>
  <c r="AC8" i="1" s="1"/>
  <c r="AC9" i="1" a="1"/>
  <c r="AC9" i="1"/>
  <c r="AC10" i="1" a="1"/>
  <c r="AC10" i="1" s="1"/>
  <c r="AC11" i="1" a="1"/>
  <c r="AC11" i="1" s="1"/>
  <c r="AC12" i="1" a="1"/>
  <c r="AC12" i="1"/>
  <c r="AC13" i="1" a="1"/>
  <c r="AC13" i="1" s="1"/>
  <c r="AC14" i="1" a="1"/>
  <c r="AC14" i="1"/>
  <c r="AC15" i="1" a="1"/>
  <c r="AC15" i="1" s="1"/>
  <c r="AC16" i="1" a="1"/>
  <c r="AC16" i="1" s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 s="1"/>
  <c r="AC24" i="1" a="1"/>
  <c r="AC24" i="1"/>
  <c r="AC25" i="1" a="1"/>
  <c r="AC25" i="1" s="1"/>
  <c r="AC26" i="1" a="1"/>
  <c r="AC26" i="1" s="1"/>
  <c r="AC27" i="1" a="1"/>
  <c r="AC27" i="1"/>
  <c r="AC28" i="1" a="1"/>
  <c r="AC28" i="1" s="1"/>
  <c r="AC29" i="1" a="1"/>
  <c r="AC29" i="1"/>
  <c r="AC30" i="1" a="1"/>
  <c r="AC30" i="1" s="1"/>
  <c r="AC31" i="1" a="1"/>
  <c r="AC31" i="1" s="1"/>
  <c r="AC32" i="1" a="1"/>
  <c r="AC32" i="1"/>
  <c r="AC33" i="1" a="1"/>
  <c r="AC33" i="1" s="1"/>
  <c r="AC34" i="1" a="1"/>
  <c r="AC34" i="1"/>
  <c r="AC35" i="1" a="1"/>
  <c r="AC35" i="1" s="1"/>
  <c r="AC36" i="1" a="1"/>
  <c r="AC36" i="1" s="1"/>
  <c r="AC37" i="1" a="1"/>
  <c r="AC37" i="1"/>
  <c r="AC38" i="1" a="1"/>
  <c r="AC38" i="1" s="1"/>
  <c r="AC39" i="1" a="1"/>
  <c r="AC39" i="1"/>
  <c r="AC40" i="1" a="1"/>
  <c r="AC40" i="1" s="1"/>
  <c r="AC41" i="1" a="1"/>
  <c r="AC41" i="1" s="1"/>
  <c r="AC42" i="1" a="1"/>
  <c r="AC42" i="1"/>
  <c r="AC43" i="1" a="1"/>
  <c r="AC43" i="1" s="1"/>
  <c r="AC44" i="1" a="1"/>
  <c r="AC44" i="1"/>
  <c r="AC45" i="1" a="1"/>
  <c r="AC45" i="1" s="1"/>
  <c r="AC46" i="1" a="1"/>
  <c r="AC46" i="1" s="1"/>
  <c r="AC47" i="1" a="1"/>
  <c r="AC47" i="1"/>
  <c r="AC48" i="1" a="1"/>
  <c r="AC48" i="1" s="1"/>
  <c r="AC49" i="1" a="1"/>
  <c r="AC49" i="1"/>
  <c r="AC50" i="1" a="1"/>
  <c r="AC50" i="1" s="1"/>
  <c r="AC51" i="1" a="1"/>
  <c r="AC51" i="1" s="1"/>
  <c r="AC52" i="1" a="1"/>
  <c r="AC52" i="1"/>
  <c r="AC53" i="1" a="1"/>
  <c r="AC53" i="1" s="1"/>
  <c r="AC54" i="1" a="1"/>
  <c r="AC54" i="1"/>
  <c r="AC55" i="1" a="1"/>
  <c r="AC55" i="1" s="1"/>
  <c r="AC56" i="1" a="1"/>
  <c r="AC56" i="1" s="1"/>
  <c r="AC57" i="1" a="1"/>
  <c r="AC57" i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2" i="1" a="1"/>
  <c r="AC2" i="1" s="1"/>
  <c r="G2" i="1" l="1"/>
  <c r="O2" i="1" l="1"/>
  <c r="M2" i="1"/>
  <c r="N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N31" i="1" l="1"/>
  <c r="O31" i="1"/>
  <c r="M31" i="1"/>
  <c r="M30" i="1"/>
  <c r="N30" i="1"/>
  <c r="O30" i="1"/>
  <c r="M20" i="1"/>
  <c r="N20" i="1"/>
  <c r="O20" i="1"/>
  <c r="M59" i="1"/>
  <c r="N59" i="1"/>
  <c r="O59" i="1"/>
  <c r="N39" i="1"/>
  <c r="M39" i="1"/>
  <c r="O39" i="1"/>
  <c r="O29" i="1"/>
  <c r="M29" i="1"/>
  <c r="N29" i="1"/>
  <c r="M19" i="1"/>
  <c r="O19" i="1"/>
  <c r="N19" i="1"/>
  <c r="M9" i="1"/>
  <c r="N9" i="1"/>
  <c r="O9" i="1"/>
  <c r="M58" i="1"/>
  <c r="N58" i="1"/>
  <c r="O58" i="1"/>
  <c r="N48" i="1"/>
  <c r="O48" i="1"/>
  <c r="M48" i="1"/>
  <c r="N38" i="1"/>
  <c r="O38" i="1"/>
  <c r="M38" i="1"/>
  <c r="M28" i="1"/>
  <c r="N28" i="1"/>
  <c r="O28" i="1"/>
  <c r="M18" i="1"/>
  <c r="O18" i="1"/>
  <c r="N18" i="1"/>
  <c r="M8" i="1"/>
  <c r="N8" i="1"/>
  <c r="O8" i="1"/>
  <c r="M57" i="1"/>
  <c r="O57" i="1"/>
  <c r="N57" i="1"/>
  <c r="M47" i="1"/>
  <c r="N47" i="1"/>
  <c r="O47" i="1"/>
  <c r="M37" i="1"/>
  <c r="N37" i="1"/>
  <c r="O37" i="1"/>
  <c r="M27" i="1"/>
  <c r="N27" i="1"/>
  <c r="O27" i="1"/>
  <c r="M17" i="1"/>
  <c r="O17" i="1"/>
  <c r="N17" i="1"/>
  <c r="M7" i="1"/>
  <c r="N7" i="1"/>
  <c r="O7" i="1"/>
  <c r="M60" i="1"/>
  <c r="N60" i="1"/>
  <c r="O60" i="1"/>
  <c r="O56" i="1"/>
  <c r="N56" i="1"/>
  <c r="M56" i="1"/>
  <c r="O16" i="1"/>
  <c r="M16" i="1"/>
  <c r="N16" i="1"/>
  <c r="M45" i="1"/>
  <c r="N45" i="1"/>
  <c r="O45" i="1"/>
  <c r="M15" i="1"/>
  <c r="N15" i="1"/>
  <c r="O15" i="1"/>
  <c r="N44" i="1"/>
  <c r="M44" i="1"/>
  <c r="O44" i="1"/>
  <c r="N34" i="1"/>
  <c r="O34" i="1"/>
  <c r="M34" i="1"/>
  <c r="M24" i="1"/>
  <c r="O24" i="1"/>
  <c r="N24" i="1"/>
  <c r="O14" i="1"/>
  <c r="M14" i="1"/>
  <c r="N14" i="1"/>
  <c r="M4" i="1"/>
  <c r="N4" i="1"/>
  <c r="O4" i="1"/>
  <c r="M61" i="1"/>
  <c r="N61" i="1"/>
  <c r="O61" i="1"/>
  <c r="M50" i="1"/>
  <c r="N50" i="1"/>
  <c r="O50" i="1"/>
  <c r="O46" i="1"/>
  <c r="N46" i="1"/>
  <c r="M46" i="1"/>
  <c r="O26" i="1"/>
  <c r="M26" i="1"/>
  <c r="N26" i="1"/>
  <c r="O35" i="1"/>
  <c r="M35" i="1"/>
  <c r="N35" i="1"/>
  <c r="M5" i="1"/>
  <c r="N5" i="1"/>
  <c r="O5" i="1"/>
  <c r="M54" i="1"/>
  <c r="O54" i="1"/>
  <c r="N54" i="1"/>
  <c r="N53" i="1"/>
  <c r="O53" i="1"/>
  <c r="M53" i="1"/>
  <c r="N43" i="1"/>
  <c r="O43" i="1"/>
  <c r="M43" i="1"/>
  <c r="N33" i="1"/>
  <c r="O33" i="1"/>
  <c r="M33" i="1"/>
  <c r="N23" i="1"/>
  <c r="O23" i="1"/>
  <c r="M23" i="1"/>
  <c r="N13" i="1"/>
  <c r="O13" i="1"/>
  <c r="M13" i="1"/>
  <c r="N3" i="1"/>
  <c r="O3" i="1"/>
  <c r="M3" i="1"/>
  <c r="N41" i="1"/>
  <c r="M41" i="1"/>
  <c r="O41" i="1"/>
  <c r="M40" i="1"/>
  <c r="N40" i="1"/>
  <c r="O40" i="1"/>
  <c r="O36" i="1"/>
  <c r="M36" i="1"/>
  <c r="N36" i="1"/>
  <c r="O6" i="1"/>
  <c r="N6" i="1"/>
  <c r="M6" i="1"/>
  <c r="M55" i="1"/>
  <c r="N55" i="1"/>
  <c r="O55" i="1"/>
  <c r="O25" i="1"/>
  <c r="M25" i="1"/>
  <c r="N25" i="1"/>
  <c r="M62" i="1"/>
  <c r="N62" i="1"/>
  <c r="O62" i="1"/>
  <c r="M52" i="1"/>
  <c r="O52" i="1"/>
  <c r="N52" i="1"/>
  <c r="N42" i="1"/>
  <c r="O42" i="1"/>
  <c r="M42" i="1"/>
  <c r="M32" i="1"/>
  <c r="N32" i="1"/>
  <c r="O32" i="1"/>
  <c r="M22" i="1"/>
  <c r="N22" i="1"/>
  <c r="O22" i="1"/>
  <c r="M12" i="1"/>
  <c r="N12" i="1"/>
  <c r="O12" i="1"/>
  <c r="M51" i="1"/>
  <c r="N51" i="1"/>
  <c r="O51" i="1"/>
  <c r="O21" i="1"/>
  <c r="N21" i="1"/>
  <c r="M21" i="1"/>
  <c r="M11" i="1"/>
  <c r="N11" i="1"/>
  <c r="O11" i="1"/>
  <c r="Z2" i="1"/>
  <c r="R2" i="1"/>
  <c r="V2" i="1"/>
  <c r="M10" i="1"/>
  <c r="N10" i="1"/>
  <c r="O10" i="1"/>
  <c r="Y2" i="1"/>
  <c r="U2" i="1"/>
  <c r="Q2" i="1"/>
  <c r="M49" i="1"/>
  <c r="N49" i="1"/>
  <c r="O49" i="1"/>
  <c r="AA2" i="1"/>
  <c r="S2" i="1"/>
  <c r="W2" i="1"/>
  <c r="R11" i="1" l="1"/>
  <c r="V11" i="1"/>
  <c r="Z11" i="1"/>
  <c r="Y40" i="1"/>
  <c r="Q40" i="1"/>
  <c r="U40" i="1"/>
  <c r="Y23" i="1"/>
  <c r="U23" i="1"/>
  <c r="Q23" i="1"/>
  <c r="W61" i="1"/>
  <c r="AA61" i="1"/>
  <c r="S61" i="1"/>
  <c r="Q11" i="1"/>
  <c r="U11" i="1"/>
  <c r="Y11" i="1"/>
  <c r="AA23" i="1"/>
  <c r="W23" i="1"/>
  <c r="S23" i="1"/>
  <c r="W45" i="1"/>
  <c r="S45" i="1"/>
  <c r="AA45" i="1"/>
  <c r="V22" i="1"/>
  <c r="Z22" i="1"/>
  <c r="R22" i="1"/>
  <c r="Q41" i="1"/>
  <c r="U41" i="1"/>
  <c r="Y41" i="1"/>
  <c r="Q61" i="1"/>
  <c r="U61" i="1"/>
  <c r="Y61" i="1"/>
  <c r="V38" i="1"/>
  <c r="R38" i="1"/>
  <c r="Z38" i="1"/>
  <c r="U22" i="1"/>
  <c r="Q22" i="1"/>
  <c r="Y22" i="1"/>
  <c r="S54" i="1"/>
  <c r="AA54" i="1"/>
  <c r="W54" i="1"/>
  <c r="Q8" i="1"/>
  <c r="U8" i="1"/>
  <c r="Y8" i="1"/>
  <c r="Z10" i="1"/>
  <c r="V10" i="1"/>
  <c r="R10" i="1"/>
  <c r="AA6" i="1"/>
  <c r="W6" i="1"/>
  <c r="S6" i="1"/>
  <c r="AA33" i="1"/>
  <c r="S33" i="1"/>
  <c r="W33" i="1"/>
  <c r="Q54" i="1"/>
  <c r="U54" i="1"/>
  <c r="Y54" i="1"/>
  <c r="Y46" i="1"/>
  <c r="Q46" i="1"/>
  <c r="U46" i="1"/>
  <c r="R4" i="1"/>
  <c r="Z4" i="1"/>
  <c r="V4" i="1"/>
  <c r="R34" i="1"/>
  <c r="Z34" i="1"/>
  <c r="V34" i="1"/>
  <c r="Z16" i="1"/>
  <c r="R16" i="1"/>
  <c r="V16" i="1"/>
  <c r="R7" i="1"/>
  <c r="V7" i="1"/>
  <c r="Z7" i="1"/>
  <c r="Y37" i="1"/>
  <c r="Q37" i="1"/>
  <c r="U37" i="1"/>
  <c r="V18" i="1"/>
  <c r="Z18" i="1"/>
  <c r="R18" i="1"/>
  <c r="W48" i="1"/>
  <c r="AA48" i="1"/>
  <c r="S48" i="1"/>
  <c r="U19" i="1"/>
  <c r="Y19" i="1"/>
  <c r="Q19" i="1"/>
  <c r="S20" i="1"/>
  <c r="AA20" i="1"/>
  <c r="W20" i="1"/>
  <c r="V52" i="1"/>
  <c r="Z52" i="1"/>
  <c r="R52" i="1"/>
  <c r="U15" i="1"/>
  <c r="Y15" i="1"/>
  <c r="Q15" i="1"/>
  <c r="AA22" i="1"/>
  <c r="S22" i="1"/>
  <c r="W22" i="1"/>
  <c r="R21" i="1"/>
  <c r="Z21" i="1"/>
  <c r="V21" i="1"/>
  <c r="Y33" i="1"/>
  <c r="Q33" i="1"/>
  <c r="U33" i="1"/>
  <c r="S34" i="1"/>
  <c r="AA34" i="1"/>
  <c r="W34" i="1"/>
  <c r="S7" i="1"/>
  <c r="W7" i="1"/>
  <c r="AA7" i="1"/>
  <c r="U59" i="1"/>
  <c r="Y59" i="1"/>
  <c r="Q59" i="1"/>
  <c r="Y7" i="1"/>
  <c r="U7" i="1"/>
  <c r="Q7" i="1"/>
  <c r="U12" i="1"/>
  <c r="Q12" i="1"/>
  <c r="Y12" i="1"/>
  <c r="S53" i="1"/>
  <c r="W53" i="1"/>
  <c r="AA53" i="1"/>
  <c r="Y55" i="1"/>
  <c r="Q55" i="1"/>
  <c r="U55" i="1"/>
  <c r="Z53" i="1"/>
  <c r="R53" i="1"/>
  <c r="V53" i="1"/>
  <c r="R61" i="1"/>
  <c r="V61" i="1"/>
  <c r="Z61" i="1"/>
  <c r="Q24" i="1"/>
  <c r="Y24" i="1"/>
  <c r="U24" i="1"/>
  <c r="U52" i="1"/>
  <c r="Y52" i="1"/>
  <c r="Q52" i="1"/>
  <c r="Y6" i="1"/>
  <c r="Q6" i="1"/>
  <c r="U6" i="1"/>
  <c r="R54" i="1"/>
  <c r="V54" i="1"/>
  <c r="Z54" i="1"/>
  <c r="Y26" i="1"/>
  <c r="Q26" i="1"/>
  <c r="U26" i="1"/>
  <c r="V45" i="1"/>
  <c r="R45" i="1"/>
  <c r="Z45" i="1"/>
  <c r="S37" i="1"/>
  <c r="AA37" i="1"/>
  <c r="W37" i="1"/>
  <c r="W10" i="1"/>
  <c r="AA10" i="1"/>
  <c r="S10" i="1"/>
  <c r="AA62" i="1"/>
  <c r="S62" i="1"/>
  <c r="W62" i="1"/>
  <c r="R41" i="1"/>
  <c r="V41" i="1"/>
  <c r="Z41" i="1"/>
  <c r="AA26" i="1"/>
  <c r="S26" i="1"/>
  <c r="W26" i="1"/>
  <c r="U45" i="1"/>
  <c r="Y45" i="1"/>
  <c r="Q45" i="1"/>
  <c r="Q48" i="1"/>
  <c r="U48" i="1"/>
  <c r="Y48" i="1"/>
  <c r="S21" i="1"/>
  <c r="AA21" i="1"/>
  <c r="W21" i="1"/>
  <c r="Y3" i="1"/>
  <c r="U3" i="1"/>
  <c r="Q3" i="1"/>
  <c r="W51" i="1"/>
  <c r="AA51" i="1"/>
  <c r="S51" i="1"/>
  <c r="V32" i="1"/>
  <c r="Z32" i="1"/>
  <c r="R32" i="1"/>
  <c r="Z36" i="1"/>
  <c r="V36" i="1"/>
  <c r="R36" i="1"/>
  <c r="AA3" i="1"/>
  <c r="S3" i="1"/>
  <c r="W3" i="1"/>
  <c r="W5" i="1"/>
  <c r="AA5" i="1"/>
  <c r="S5" i="1"/>
  <c r="Z46" i="1"/>
  <c r="R46" i="1"/>
  <c r="V46" i="1"/>
  <c r="S44" i="1"/>
  <c r="W44" i="1"/>
  <c r="AA44" i="1"/>
  <c r="S47" i="1"/>
  <c r="W47" i="1"/>
  <c r="AA47" i="1"/>
  <c r="V48" i="1"/>
  <c r="Z48" i="1"/>
  <c r="R48" i="1"/>
  <c r="Z20" i="1"/>
  <c r="R20" i="1"/>
  <c r="V20" i="1"/>
  <c r="R51" i="1"/>
  <c r="Z51" i="1"/>
  <c r="V51" i="1"/>
  <c r="U32" i="1"/>
  <c r="Y32" i="1"/>
  <c r="Q32" i="1"/>
  <c r="U36" i="1"/>
  <c r="Q36" i="1"/>
  <c r="Y36" i="1"/>
  <c r="Z3" i="1"/>
  <c r="R3" i="1"/>
  <c r="V3" i="1"/>
  <c r="Y43" i="1"/>
  <c r="Q43" i="1"/>
  <c r="U43" i="1"/>
  <c r="AA46" i="1"/>
  <c r="S46" i="1"/>
  <c r="W46" i="1"/>
  <c r="R14" i="1"/>
  <c r="V14" i="1"/>
  <c r="Z14" i="1"/>
  <c r="U44" i="1"/>
  <c r="Y44" i="1"/>
  <c r="Q44" i="1"/>
  <c r="AA16" i="1"/>
  <c r="S16" i="1"/>
  <c r="W16" i="1"/>
  <c r="R17" i="1"/>
  <c r="Z17" i="1"/>
  <c r="V17" i="1"/>
  <c r="Z47" i="1"/>
  <c r="R47" i="1"/>
  <c r="V47" i="1"/>
  <c r="W58" i="1"/>
  <c r="AA58" i="1"/>
  <c r="S58" i="1"/>
  <c r="U29" i="1"/>
  <c r="Q29" i="1"/>
  <c r="Y29" i="1"/>
  <c r="Y20" i="1"/>
  <c r="Q20" i="1"/>
  <c r="U20" i="1"/>
  <c r="AA49" i="1"/>
  <c r="S49" i="1"/>
  <c r="W49" i="1"/>
  <c r="Q51" i="1"/>
  <c r="U51" i="1"/>
  <c r="Y51" i="1"/>
  <c r="U42" i="1"/>
  <c r="Y42" i="1"/>
  <c r="Q42" i="1"/>
  <c r="Q25" i="1"/>
  <c r="Y25" i="1"/>
  <c r="U25" i="1"/>
  <c r="AA36" i="1"/>
  <c r="S36" i="1"/>
  <c r="W36" i="1"/>
  <c r="Y13" i="1"/>
  <c r="Q13" i="1"/>
  <c r="U13" i="1"/>
  <c r="AA43" i="1"/>
  <c r="W43" i="1"/>
  <c r="S43" i="1"/>
  <c r="Q5" i="1"/>
  <c r="Y5" i="1"/>
  <c r="U5" i="1"/>
  <c r="AA50" i="1"/>
  <c r="S50" i="1"/>
  <c r="W50" i="1"/>
  <c r="Y14" i="1"/>
  <c r="Q14" i="1"/>
  <c r="U14" i="1"/>
  <c r="R44" i="1"/>
  <c r="V44" i="1"/>
  <c r="Z44" i="1"/>
  <c r="Y56" i="1"/>
  <c r="Q56" i="1"/>
  <c r="U56" i="1"/>
  <c r="S17" i="1"/>
  <c r="W17" i="1"/>
  <c r="AA17" i="1"/>
  <c r="Y47" i="1"/>
  <c r="Q47" i="1"/>
  <c r="U47" i="1"/>
  <c r="W28" i="1"/>
  <c r="S28" i="1"/>
  <c r="AA28" i="1"/>
  <c r="R58" i="1"/>
  <c r="V58" i="1"/>
  <c r="Z58" i="1"/>
  <c r="AA29" i="1"/>
  <c r="S29" i="1"/>
  <c r="W29" i="1"/>
  <c r="AA30" i="1"/>
  <c r="S30" i="1"/>
  <c r="W30" i="1"/>
  <c r="R49" i="1"/>
  <c r="V49" i="1"/>
  <c r="Z49" i="1"/>
  <c r="AA12" i="1"/>
  <c r="S12" i="1"/>
  <c r="W12" i="1"/>
  <c r="AA42" i="1"/>
  <c r="S42" i="1"/>
  <c r="W42" i="1"/>
  <c r="W25" i="1"/>
  <c r="S25" i="1"/>
  <c r="AA25" i="1"/>
  <c r="S40" i="1"/>
  <c r="W40" i="1"/>
  <c r="AA40" i="1"/>
  <c r="AA13" i="1"/>
  <c r="W13" i="1"/>
  <c r="S13" i="1"/>
  <c r="Z43" i="1"/>
  <c r="R43" i="1"/>
  <c r="V43" i="1"/>
  <c r="V35" i="1"/>
  <c r="Z35" i="1"/>
  <c r="R35" i="1"/>
  <c r="R50" i="1"/>
  <c r="V50" i="1"/>
  <c r="Z50" i="1"/>
  <c r="S14" i="1"/>
  <c r="W14" i="1"/>
  <c r="AA14" i="1"/>
  <c r="W15" i="1"/>
  <c r="AA15" i="1"/>
  <c r="S15" i="1"/>
  <c r="Z56" i="1"/>
  <c r="V56" i="1"/>
  <c r="R56" i="1"/>
  <c r="Y17" i="1"/>
  <c r="Q17" i="1"/>
  <c r="U17" i="1"/>
  <c r="R57" i="1"/>
  <c r="V57" i="1"/>
  <c r="Z57" i="1"/>
  <c r="Z28" i="1"/>
  <c r="V28" i="1"/>
  <c r="R28" i="1"/>
  <c r="Q58" i="1"/>
  <c r="Y58" i="1"/>
  <c r="U58" i="1"/>
  <c r="AA39" i="1"/>
  <c r="W39" i="1"/>
  <c r="S39" i="1"/>
  <c r="Z30" i="1"/>
  <c r="V30" i="1"/>
  <c r="R30" i="1"/>
  <c r="V55" i="1"/>
  <c r="Z55" i="1"/>
  <c r="R55" i="1"/>
  <c r="W35" i="1"/>
  <c r="S35" i="1"/>
  <c r="AA35" i="1"/>
  <c r="W52" i="1"/>
  <c r="AA52" i="1"/>
  <c r="S52" i="1"/>
  <c r="Z26" i="1"/>
  <c r="R26" i="1"/>
  <c r="V26" i="1"/>
  <c r="V60" i="1"/>
  <c r="R60" i="1"/>
  <c r="Z60" i="1"/>
  <c r="Q21" i="1"/>
  <c r="Y21" i="1"/>
  <c r="U21" i="1"/>
  <c r="Z23" i="1"/>
  <c r="V23" i="1"/>
  <c r="R23" i="1"/>
  <c r="Q34" i="1"/>
  <c r="Y34" i="1"/>
  <c r="U34" i="1"/>
  <c r="Z8" i="1"/>
  <c r="R8" i="1"/>
  <c r="V8" i="1"/>
  <c r="Z6" i="1"/>
  <c r="V6" i="1"/>
  <c r="R6" i="1"/>
  <c r="S4" i="1"/>
  <c r="AA4" i="1"/>
  <c r="W4" i="1"/>
  <c r="Z37" i="1"/>
  <c r="R37" i="1"/>
  <c r="V37" i="1"/>
  <c r="AA19" i="1"/>
  <c r="W19" i="1"/>
  <c r="S19" i="1"/>
  <c r="S32" i="1"/>
  <c r="AA32" i="1"/>
  <c r="W32" i="1"/>
  <c r="V62" i="1"/>
  <c r="R62" i="1"/>
  <c r="Z62" i="1"/>
  <c r="Y10" i="1"/>
  <c r="Q10" i="1"/>
  <c r="U10" i="1"/>
  <c r="U62" i="1"/>
  <c r="Q62" i="1"/>
  <c r="Y62" i="1"/>
  <c r="Z33" i="1"/>
  <c r="R33" i="1"/>
  <c r="V33" i="1"/>
  <c r="Y4" i="1"/>
  <c r="Q4" i="1"/>
  <c r="U4" i="1"/>
  <c r="Q16" i="1"/>
  <c r="U16" i="1"/>
  <c r="Y16" i="1"/>
  <c r="W18" i="1"/>
  <c r="AA18" i="1"/>
  <c r="S18" i="1"/>
  <c r="R29" i="1"/>
  <c r="Z29" i="1"/>
  <c r="V29" i="1"/>
  <c r="V25" i="1"/>
  <c r="R25" i="1"/>
  <c r="Z25" i="1"/>
  <c r="V5" i="1"/>
  <c r="Z5" i="1"/>
  <c r="R5" i="1"/>
  <c r="Q18" i="1"/>
  <c r="Y18" i="1"/>
  <c r="U18" i="1"/>
  <c r="U49" i="1"/>
  <c r="Y49" i="1"/>
  <c r="Q49" i="1"/>
  <c r="W11" i="1"/>
  <c r="AA11" i="1"/>
  <c r="S11" i="1"/>
  <c r="V12" i="1"/>
  <c r="R12" i="1"/>
  <c r="Z12" i="1"/>
  <c r="V42" i="1"/>
  <c r="R42" i="1"/>
  <c r="Z42" i="1"/>
  <c r="W55" i="1"/>
  <c r="AA55" i="1"/>
  <c r="S55" i="1"/>
  <c r="Z40" i="1"/>
  <c r="V40" i="1"/>
  <c r="R40" i="1"/>
  <c r="Z13" i="1"/>
  <c r="R13" i="1"/>
  <c r="V13" i="1"/>
  <c r="Y53" i="1"/>
  <c r="U53" i="1"/>
  <c r="Q53" i="1"/>
  <c r="U35" i="1"/>
  <c r="Q35" i="1"/>
  <c r="Y35" i="1"/>
  <c r="Y50" i="1"/>
  <c r="Q50" i="1"/>
  <c r="U50" i="1"/>
  <c r="R24" i="1"/>
  <c r="Z24" i="1"/>
  <c r="V24" i="1"/>
  <c r="V15" i="1"/>
  <c r="Z15" i="1"/>
  <c r="R15" i="1"/>
  <c r="AA56" i="1"/>
  <c r="W56" i="1"/>
  <c r="S56" i="1"/>
  <c r="S27" i="1"/>
  <c r="AA27" i="1"/>
  <c r="W27" i="1"/>
  <c r="S57" i="1"/>
  <c r="W57" i="1"/>
  <c r="AA57" i="1"/>
  <c r="Q28" i="1"/>
  <c r="Y28" i="1"/>
  <c r="U28" i="1"/>
  <c r="AA9" i="1"/>
  <c r="S9" i="1"/>
  <c r="W9" i="1"/>
  <c r="U39" i="1"/>
  <c r="Y39" i="1"/>
  <c r="Q39" i="1"/>
  <c r="Y30" i="1"/>
  <c r="Q30" i="1"/>
  <c r="U30" i="1"/>
  <c r="S24" i="1"/>
  <c r="AA24" i="1"/>
  <c r="W24" i="1"/>
  <c r="W60" i="1"/>
  <c r="AA60" i="1"/>
  <c r="S60" i="1"/>
  <c r="V27" i="1"/>
  <c r="R27" i="1"/>
  <c r="Z27" i="1"/>
  <c r="U57" i="1"/>
  <c r="Y57" i="1"/>
  <c r="Q57" i="1"/>
  <c r="Q38" i="1"/>
  <c r="Y38" i="1"/>
  <c r="U38" i="1"/>
  <c r="Z9" i="1"/>
  <c r="R9" i="1"/>
  <c r="V9" i="1"/>
  <c r="Z39" i="1"/>
  <c r="R39" i="1"/>
  <c r="V39" i="1"/>
  <c r="Q31" i="1"/>
  <c r="U31" i="1"/>
  <c r="Y31" i="1"/>
  <c r="AA41" i="1"/>
  <c r="S41" i="1"/>
  <c r="W41" i="1"/>
  <c r="Y27" i="1"/>
  <c r="U27" i="1"/>
  <c r="Q27" i="1"/>
  <c r="W8" i="1"/>
  <c r="AA8" i="1"/>
  <c r="S8" i="1"/>
  <c r="W38" i="1"/>
  <c r="AA38" i="1"/>
  <c r="S38" i="1"/>
  <c r="U9" i="1"/>
  <c r="Y9" i="1"/>
  <c r="Q9" i="1"/>
  <c r="AA59" i="1"/>
  <c r="W59" i="1"/>
  <c r="S59" i="1"/>
  <c r="W31" i="1"/>
  <c r="S31" i="1"/>
  <c r="AA31" i="1"/>
  <c r="Y60" i="1"/>
  <c r="Q60" i="1"/>
  <c r="U60" i="1"/>
  <c r="R19" i="1"/>
  <c r="V19" i="1"/>
  <c r="Z19" i="1"/>
  <c r="Z59" i="1"/>
  <c r="R59" i="1"/>
  <c r="V59" i="1"/>
  <c r="R31" i="1"/>
  <c r="V31" i="1"/>
  <c r="Z31" i="1"/>
  <c r="AA64" i="1" l="1"/>
  <c r="U64" i="1"/>
  <c r="Z64" i="1"/>
  <c r="R64" i="1"/>
  <c r="W64" i="1"/>
  <c r="Y64" i="1"/>
  <c r="S64" i="1"/>
  <c r="V64" i="1"/>
  <c r="Q64" i="1"/>
  <c r="Q67" i="1" l="1" a="1"/>
  <c r="Q67" i="1" s="1"/>
  <c r="R67" i="1" a="1"/>
  <c r="R67" i="1" s="1"/>
  <c r="S67" i="1" a="1"/>
  <c r="S67" i="1" s="1"/>
  <c r="U67" i="1" l="1" a="1"/>
  <c r="U67" i="1" s="1"/>
  <c r="BC10" i="1" l="1"/>
  <c r="BA37" i="1"/>
  <c r="BB31" i="1"/>
  <c r="BB36" i="1"/>
  <c r="BA34" i="1"/>
  <c r="BB34" i="1"/>
  <c r="BC34" i="1"/>
  <c r="BA57" i="1"/>
  <c r="BB57" i="1"/>
  <c r="BC57" i="1"/>
  <c r="BA11" i="1"/>
  <c r="BB11" i="1"/>
  <c r="BC11" i="1"/>
  <c r="BB40" i="1"/>
  <c r="BC40" i="1"/>
  <c r="BA40" i="1"/>
  <c r="BB54" i="1"/>
  <c r="BC54" i="1"/>
  <c r="BA54" i="1"/>
  <c r="BA20" i="1"/>
  <c r="BB20" i="1"/>
  <c r="BC20" i="1"/>
  <c r="BC37" i="1"/>
  <c r="BA47" i="1"/>
  <c r="BB47" i="1"/>
  <c r="BC47" i="1"/>
  <c r="BA13" i="1"/>
  <c r="BB13" i="1"/>
  <c r="BC13" i="1"/>
  <c r="BA16" i="1"/>
  <c r="BB16" i="1"/>
  <c r="BC16" i="1"/>
  <c r="BA60" i="1"/>
  <c r="BB60" i="1"/>
  <c r="BC60" i="1"/>
  <c r="BA23" i="1"/>
  <c r="BB23" i="1"/>
  <c r="BC23" i="1"/>
  <c r="BA6" i="1"/>
  <c r="BB6" i="1"/>
  <c r="BC6" i="1"/>
  <c r="BB24" i="1"/>
  <c r="BA24" i="1"/>
  <c r="BC24" i="1"/>
  <c r="BA22" i="1"/>
  <c r="BB22" i="1"/>
  <c r="BC22" i="1"/>
  <c r="BA26" i="1"/>
  <c r="BB26" i="1"/>
  <c r="BC26" i="1"/>
  <c r="BC38" i="1"/>
  <c r="BA38" i="1"/>
  <c r="BB38" i="1"/>
  <c r="BA62" i="1"/>
  <c r="BB62" i="1"/>
  <c r="BC62" i="1"/>
  <c r="BA2" i="1"/>
  <c r="BB2" i="1"/>
  <c r="BC2" i="1"/>
  <c r="BB25" i="1"/>
  <c r="BC25" i="1"/>
  <c r="BA25" i="1"/>
  <c r="BB45" i="1"/>
  <c r="BC45" i="1"/>
  <c r="BA45" i="1"/>
  <c r="BA56" i="1"/>
  <c r="BB56" i="1"/>
  <c r="BC56" i="1"/>
  <c r="BB10" i="1" l="1"/>
  <c r="BA10" i="1"/>
  <c r="BA36" i="1"/>
  <c r="BA31" i="1"/>
  <c r="BB37" i="1"/>
  <c r="BC36" i="1"/>
  <c r="BC31" i="1"/>
  <c r="BB35" i="1"/>
  <c r="BC35" i="1"/>
  <c r="BA35" i="1"/>
  <c r="BA59" i="1"/>
  <c r="BB59" i="1"/>
  <c r="BC59" i="1"/>
  <c r="BB55" i="1"/>
  <c r="BC55" i="1"/>
  <c r="BA55" i="1"/>
  <c r="BB61" i="1"/>
  <c r="BA61" i="1"/>
  <c r="BC61" i="1"/>
  <c r="BA4" i="1"/>
  <c r="BB4" i="1"/>
  <c r="BC4" i="1"/>
  <c r="BC58" i="1"/>
  <c r="BB58" i="1"/>
  <c r="BA58" i="1"/>
  <c r="BC48" i="1"/>
  <c r="BA48" i="1"/>
  <c r="BB48" i="1"/>
  <c r="BC18" i="1"/>
  <c r="BB18" i="1"/>
  <c r="BA18" i="1"/>
  <c r="BA17" i="1"/>
  <c r="BB17" i="1"/>
  <c r="BC17" i="1"/>
  <c r="BA14" i="1"/>
  <c r="BB14" i="1"/>
  <c r="BC14" i="1"/>
  <c r="BA43" i="1"/>
  <c r="BC43" i="1"/>
  <c r="BB43" i="1"/>
  <c r="BA3" i="1"/>
  <c r="BB3" i="1"/>
  <c r="BC3" i="1"/>
  <c r="BB15" i="1"/>
  <c r="BC15" i="1"/>
  <c r="BA15" i="1"/>
  <c r="BA29" i="1"/>
  <c r="BB29" i="1"/>
  <c r="BC29" i="1"/>
  <c r="BA39" i="1"/>
  <c r="BB39" i="1"/>
  <c r="BC39" i="1"/>
  <c r="BC30" i="1"/>
  <c r="BA30" i="1"/>
  <c r="BB30" i="1"/>
  <c r="BA9" i="1"/>
  <c r="BB9" i="1"/>
  <c r="BC9" i="1"/>
  <c r="BC28" i="1"/>
  <c r="BA28" i="1"/>
  <c r="BB28" i="1"/>
  <c r="BB33" i="1"/>
  <c r="BA33" i="1"/>
  <c r="BC33" i="1"/>
  <c r="BA27" i="1"/>
  <c r="BB27" i="1"/>
  <c r="BC27" i="1"/>
  <c r="BA19" i="1"/>
  <c r="BB19" i="1"/>
  <c r="BC19" i="1"/>
  <c r="BC51" i="1"/>
  <c r="BA51" i="1"/>
  <c r="BB51" i="1"/>
  <c r="BA21" i="1"/>
  <c r="BB21" i="1"/>
  <c r="BC21" i="1"/>
  <c r="BA50" i="1"/>
  <c r="BB50" i="1"/>
  <c r="BC50" i="1"/>
  <c r="BA41" i="1"/>
  <c r="BB41" i="1"/>
  <c r="BC41" i="1"/>
  <c r="BC44" i="1"/>
  <c r="BA44" i="1"/>
  <c r="BB44" i="1"/>
  <c r="BA49" i="1"/>
  <c r="BB49" i="1"/>
  <c r="BC49" i="1"/>
  <c r="BB5" i="1"/>
  <c r="BC5" i="1"/>
  <c r="BA5" i="1"/>
  <c r="BA12" i="1"/>
  <c r="BB12" i="1"/>
  <c r="BC12" i="1"/>
  <c r="BA42" i="1"/>
  <c r="BB42" i="1"/>
  <c r="BC42" i="1"/>
  <c r="BA7" i="1"/>
  <c r="BB7" i="1"/>
  <c r="BC7" i="1"/>
  <c r="BA52" i="1"/>
  <c r="BB52" i="1"/>
  <c r="BC52" i="1"/>
  <c r="BB53" i="1"/>
  <c r="BA53" i="1"/>
  <c r="BC53" i="1"/>
  <c r="BA46" i="1"/>
  <c r="BB46" i="1"/>
  <c r="BC46" i="1"/>
  <c r="BC8" i="1"/>
  <c r="BA8" i="1"/>
  <c r="BB8" i="1"/>
  <c r="BA32" i="1"/>
  <c r="BB32" i="1"/>
  <c r="BC32" i="1"/>
  <c r="BC64" i="1" l="1"/>
  <c r="BB64" i="1"/>
  <c r="BA64" i="1"/>
  <c r="BA66" i="1" l="1"/>
  <c r="BC66" i="1"/>
  <c r="BB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<sst xmlns="http://schemas.openxmlformats.org/spreadsheetml/2006/main" count="46" uniqueCount="37">
  <si>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Wavelength</t>
  </si>
  <si>
    <t>D65</t>
  </si>
  <si>
    <t>EE in Quanta</t>
  </si>
  <si>
    <t>S</t>
  </si>
  <si>
    <t>L</t>
  </si>
  <si>
    <t>M</t>
  </si>
  <si>
    <t>Red Energy</t>
  </si>
  <si>
    <t>Green Energy</t>
  </si>
  <si>
    <t>Blue Energy</t>
  </si>
  <si>
    <t>Lr</t>
  </si>
  <si>
    <t>Lg</t>
  </si>
  <si>
    <t>Sr</t>
  </si>
  <si>
    <t>Mr</t>
  </si>
  <si>
    <t>Mg</t>
  </si>
  <si>
    <t>Sg</t>
  </si>
  <si>
    <t>Lb</t>
  </si>
  <si>
    <t>Mb</t>
  </si>
  <si>
    <t>Sb</t>
  </si>
  <si>
    <t>Wx</t>
  </si>
  <si>
    <t>Wy</t>
  </si>
  <si>
    <t>Wz</t>
  </si>
  <si>
    <t>Le</t>
  </si>
  <si>
    <t>Me</t>
  </si>
  <si>
    <t>Se</t>
  </si>
  <si>
    <t>iP X</t>
  </si>
  <si>
    <t>iP Y</t>
  </si>
  <si>
    <t>iP Z</t>
  </si>
  <si>
    <t>Red EE</t>
  </si>
  <si>
    <t>Green EE</t>
  </si>
  <si>
    <t>Blue EE</t>
  </si>
  <si>
    <t>White EE</t>
  </si>
  <si>
    <t>R EE Quanta</t>
  </si>
  <si>
    <t>G EE Quanta</t>
  </si>
  <si>
    <t>B EE Quanta</t>
  </si>
  <si>
    <t>W EE Quanta</t>
  </si>
  <si>
    <t>LMS to RGB Matrix</t>
  </si>
  <si>
    <t>RGB to LMS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</si>
</sst>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/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sRGB</a:t>
            </a:r>
            <a:r>
              <a:rPr lang="en-US" baseline="0"/>
              <a:t> Primaries from an iPhone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Red Primary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Sheet1!$B$68:$B$128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0.19718708813815844</c:v>
                </c:pt>
                <c:pt idx="3">
                  <c:v>0.8070451396280196</c:v>
                </c:pt>
                <c:pt idx="4">
                  <c:v>2.7128036303772096</c:v>
                </c:pt>
                <c:pt idx="5">
                  <c:v>5.5593190190005721</c:v>
                </c:pt>
                <c:pt idx="6">
                  <c:v>11.089595518833868</c:v>
                </c:pt>
                <c:pt idx="7">
                  <c:v>17.585826206170864</c:v>
                </c:pt>
                <c:pt idx="8">
                  <c:v>24.12620152264212</c:v>
                </c:pt>
                <c:pt idx="9">
                  <c:v>33.912368781248503</c:v>
                </c:pt>
                <c:pt idx="10">
                  <c:v>39.207400875826835</c:v>
                </c:pt>
                <c:pt idx="11">
                  <c:v>32.137290009744405</c:v>
                </c:pt>
                <c:pt idx="12">
                  <c:v>18.917135284798938</c:v>
                </c:pt>
                <c:pt idx="13">
                  <c:v>9.9611193940700673</c:v>
                </c:pt>
                <c:pt idx="14">
                  <c:v>6.1261128230691915</c:v>
                </c:pt>
                <c:pt idx="15">
                  <c:v>3.9178358356659553</c:v>
                </c:pt>
                <c:pt idx="16">
                  <c:v>2.5204259834131526</c:v>
                </c:pt>
                <c:pt idx="17">
                  <c:v>1.735348605283263</c:v>
                </c:pt>
                <c:pt idx="18">
                  <c:v>1.1953900889252091</c:v>
                </c:pt>
                <c:pt idx="19">
                  <c:v>1.1420331727110842</c:v>
                </c:pt>
                <c:pt idx="20">
                  <c:v>1.1117476337234453</c:v>
                </c:pt>
                <c:pt idx="21">
                  <c:v>1.0606792680197017</c:v>
                </c:pt>
                <c:pt idx="22">
                  <c:v>1.3271269558679875</c:v>
                </c:pt>
                <c:pt idx="23">
                  <c:v>1.5914138802902278</c:v>
                </c:pt>
                <c:pt idx="24">
                  <c:v>1.7155996922495134</c:v>
                </c:pt>
                <c:pt idx="25">
                  <c:v>1.9760530041416728</c:v>
                </c:pt>
                <c:pt idx="26">
                  <c:v>1.8471042190389531</c:v>
                </c:pt>
                <c:pt idx="27">
                  <c:v>1.6407861628746021</c:v>
                </c:pt>
                <c:pt idx="28">
                  <c:v>1.3675541425488404</c:v>
                </c:pt>
                <c:pt idx="29">
                  <c:v>1.2789163740503042</c:v>
                </c:pt>
                <c:pt idx="30">
                  <c:v>0.92006700721940304</c:v>
                </c:pt>
                <c:pt idx="31">
                  <c:v>0.98130025463169446</c:v>
                </c:pt>
                <c:pt idx="32">
                  <c:v>0.86653583589027405</c:v>
                </c:pt>
                <c:pt idx="33">
                  <c:v>1.3521035223518476</c:v>
                </c:pt>
                <c:pt idx="34">
                  <c:v>4.6219426703574715</c:v>
                </c:pt>
                <c:pt idx="35">
                  <c:v>24.982374987693511</c:v>
                </c:pt>
                <c:pt idx="36">
                  <c:v>100.12466567957817</c:v>
                </c:pt>
                <c:pt idx="37">
                  <c:v>259.60527033247479</c:v>
                </c:pt>
                <c:pt idx="38">
                  <c:v>486.63645116692925</c:v>
                </c:pt>
                <c:pt idx="39">
                  <c:v>738.21436920156805</c:v>
                </c:pt>
                <c:pt idx="40">
                  <c:v>917.27892537934429</c:v>
                </c:pt>
                <c:pt idx="41">
                  <c:v>1006.4510762305581</c:v>
                </c:pt>
                <c:pt idx="42">
                  <c:v>1053.0352769748738</c:v>
                </c:pt>
                <c:pt idx="43">
                  <c:v>1045.9489022980576</c:v>
                </c:pt>
                <c:pt idx="44">
                  <c:v>996.83219388235523</c:v>
                </c:pt>
                <c:pt idx="45">
                  <c:v>940.97762101984415</c:v>
                </c:pt>
                <c:pt idx="46">
                  <c:v>879.70952258455202</c:v>
                </c:pt>
                <c:pt idx="47">
                  <c:v>817.34942542857027</c:v>
                </c:pt>
                <c:pt idx="48">
                  <c:v>749.43639860780479</c:v>
                </c:pt>
                <c:pt idx="49">
                  <c:v>662.37854315196876</c:v>
                </c:pt>
                <c:pt idx="50">
                  <c:v>601.06397668600903</c:v>
                </c:pt>
                <c:pt idx="51">
                  <c:v>561.55453361084255</c:v>
                </c:pt>
                <c:pt idx="52">
                  <c:v>510.63718900676866</c:v>
                </c:pt>
                <c:pt idx="53">
                  <c:v>461.9735438900758</c:v>
                </c:pt>
                <c:pt idx="54">
                  <c:v>409.40658419730056</c:v>
                </c:pt>
                <c:pt idx="55">
                  <c:v>365.41297616270612</c:v>
                </c:pt>
                <c:pt idx="56">
                  <c:v>314.40269549729697</c:v>
                </c:pt>
                <c:pt idx="57">
                  <c:v>272.1516386127393</c:v>
                </c:pt>
                <c:pt idx="58">
                  <c:v>238.86891164703746</c:v>
                </c:pt>
                <c:pt idx="59">
                  <c:v>214.76362073819578</c:v>
                </c:pt>
                <c:pt idx="60">
                  <c:v>193.53934773074818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61-DB4D-8DB3-9ABA25686A5B}"/>
            </c:ext>
          </c:extLst>
        </c:ser>
        <c:ser>
          <c:idx val="1"/>
          <c:order val="1"/>
          <c:tx>
            <c:v>Green Primary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Sheet1!$C$68:$C$128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0.14611210078079756</c:v>
                </c:pt>
                <c:pt idx="5">
                  <c:v>0.65780241139106299</c:v>
                </c:pt>
                <c:pt idx="6">
                  <c:v>1.9391420782636715</c:v>
                </c:pt>
                <c:pt idx="7">
                  <c:v>5.4717145677650194</c:v>
                </c:pt>
                <c:pt idx="8">
                  <c:v>12.75581832213312</c:v>
                </c:pt>
                <c:pt idx="9">
                  <c:v>27.44997343096917</c:v>
                </c:pt>
                <c:pt idx="10">
                  <c:v>44.645364127465918</c:v>
                </c:pt>
                <c:pt idx="11">
                  <c:v>56.353498129075362</c:v>
                </c:pt>
                <c:pt idx="12">
                  <c:v>66.30770711139148</c:v>
                </c:pt>
                <c:pt idx="13">
                  <c:v>84.628090118243023</c:v>
                </c:pt>
                <c:pt idx="14">
                  <c:v>118.84492853411653</c:v>
                </c:pt>
                <c:pt idx="15">
                  <c:v>146.88518067910866</c:v>
                </c:pt>
                <c:pt idx="16">
                  <c:v>156.16213945884186</c:v>
                </c:pt>
                <c:pt idx="17">
                  <c:v>151.53976590019005</c:v>
                </c:pt>
                <c:pt idx="18">
                  <c:v>169.67493184807122</c:v>
                </c:pt>
                <c:pt idx="19">
                  <c:v>208.07928637979651</c:v>
                </c:pt>
                <c:pt idx="20">
                  <c:v>270.57796440888438</c:v>
                </c:pt>
                <c:pt idx="21">
                  <c:v>339.9779911135202</c:v>
                </c:pt>
                <c:pt idx="22">
                  <c:v>462.44673167096994</c:v>
                </c:pt>
                <c:pt idx="23">
                  <c:v>605.49872452095292</c:v>
                </c:pt>
                <c:pt idx="24">
                  <c:v>739.51534605942459</c:v>
                </c:pt>
                <c:pt idx="25">
                  <c:v>766.91941787143162</c:v>
                </c:pt>
                <c:pt idx="26">
                  <c:v>847.63379100447469</c:v>
                </c:pt>
                <c:pt idx="27">
                  <c:v>904.74506849220711</c:v>
                </c:pt>
                <c:pt idx="28">
                  <c:v>939.29207644798441</c:v>
                </c:pt>
                <c:pt idx="29">
                  <c:v>939.21154729191016</c:v>
                </c:pt>
                <c:pt idx="30">
                  <c:v>894.67892398294805</c:v>
                </c:pt>
                <c:pt idx="31">
                  <c:v>883.1471488331407</c:v>
                </c:pt>
                <c:pt idx="32">
                  <c:v>818.04737906286039</c:v>
                </c:pt>
                <c:pt idx="33">
                  <c:v>749.82307803690605</c:v>
                </c:pt>
                <c:pt idx="34">
                  <c:v>682.09805777861072</c:v>
                </c:pt>
                <c:pt idx="35">
                  <c:v>583.4337357566568</c:v>
                </c:pt>
                <c:pt idx="36">
                  <c:v>489.4884222806437</c:v>
                </c:pt>
                <c:pt idx="37">
                  <c:v>392.89369956979345</c:v>
                </c:pt>
                <c:pt idx="38">
                  <c:v>293.62540887728392</c:v>
                </c:pt>
                <c:pt idx="39">
                  <c:v>206.03384581551506</c:v>
                </c:pt>
                <c:pt idx="40">
                  <c:v>132.38993258577554</c:v>
                </c:pt>
                <c:pt idx="41">
                  <c:v>76.490618896957997</c:v>
                </c:pt>
                <c:pt idx="42">
                  <c:v>40.673666149892654</c:v>
                </c:pt>
                <c:pt idx="43">
                  <c:v>19.909223256193002</c:v>
                </c:pt>
                <c:pt idx="44">
                  <c:v>9.7559462000617625</c:v>
                </c:pt>
                <c:pt idx="45">
                  <c:v>5.2243290003054685</c:v>
                </c:pt>
                <c:pt idx="46">
                  <c:v>3.145468836253281</c:v>
                </c:pt>
                <c:pt idx="47">
                  <c:v>2.1783942009597412</c:v>
                </c:pt>
                <c:pt idx="48">
                  <c:v>1.5976984565096028</c:v>
                </c:pt>
                <c:pt idx="49">
                  <c:v>1.3816387307628657</c:v>
                </c:pt>
                <c:pt idx="50">
                  <c:v>1.130629351279981</c:v>
                </c:pt>
                <c:pt idx="51">
                  <c:v>0.92939504316648069</c:v>
                </c:pt>
                <c:pt idx="52">
                  <c:v>0.823813266637764</c:v>
                </c:pt>
                <c:pt idx="53">
                  <c:v>0.85468814507656343</c:v>
                </c:pt>
                <c:pt idx="54">
                  <c:v>0.95499526188242845</c:v>
                </c:pt>
                <c:pt idx="55">
                  <c:v>1.1958579676999799</c:v>
                </c:pt>
                <c:pt idx="56">
                  <c:v>1.3689956532592364</c:v>
                </c:pt>
                <c:pt idx="57">
                  <c:v>1.8313940674365621</c:v>
                </c:pt>
                <c:pt idx="58">
                  <c:v>2.4670912254852921</c:v>
                </c:pt>
                <c:pt idx="59">
                  <c:v>3.1789689651800952</c:v>
                </c:pt>
                <c:pt idx="60">
                  <c:v>4.0924917116843762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61-DB4D-8DB3-9ABA25686A5B}"/>
            </c:ext>
          </c:extLst>
        </c:ser>
        <c:ser>
          <c:idx val="2"/>
          <c:order val="2"/>
          <c:tx>
            <c:v>Blue Primary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Sheet1!$D$68:$D$128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1.0587500541089061</c:v>
                </c:pt>
                <c:pt idx="3">
                  <c:v>5.7616217211538947</c:v>
                </c:pt>
                <c:pt idx="4">
                  <c:v>19.592290537090062</c:v>
                </c:pt>
                <c:pt idx="5">
                  <c:v>55.287272527867692</c:v>
                </c:pt>
                <c:pt idx="6">
                  <c:v>140.2920180536388</c:v>
                </c:pt>
                <c:pt idx="7">
                  <c:v>295.32129263018089</c:v>
                </c:pt>
                <c:pt idx="8">
                  <c:v>533.29015313967079</c:v>
                </c:pt>
                <c:pt idx="9">
                  <c:v>969.96554589979928</c:v>
                </c:pt>
                <c:pt idx="10">
                  <c:v>1461.9247403313377</c:v>
                </c:pt>
                <c:pt idx="11">
                  <c:v>1528.7040185933861</c:v>
                </c:pt>
                <c:pt idx="12">
                  <c:v>1117.6157796455143</c:v>
                </c:pt>
                <c:pt idx="13">
                  <c:v>710.13723141450987</c:v>
                </c:pt>
                <c:pt idx="14">
                  <c:v>493.95840775164913</c:v>
                </c:pt>
                <c:pt idx="15">
                  <c:v>333.02867719561215</c:v>
                </c:pt>
                <c:pt idx="16">
                  <c:v>215.24863413197585</c:v>
                </c:pt>
                <c:pt idx="17">
                  <c:v>144.09607673218377</c:v>
                </c:pt>
                <c:pt idx="18">
                  <c:v>114.96864933222986</c:v>
                </c:pt>
                <c:pt idx="19">
                  <c:v>108.58227344854123</c:v>
                </c:pt>
                <c:pt idx="20">
                  <c:v>106.20820763090913</c:v>
                </c:pt>
                <c:pt idx="21">
                  <c:v>103.76472468410651</c:v>
                </c:pt>
                <c:pt idx="22">
                  <c:v>101.95987932567277</c:v>
                </c:pt>
                <c:pt idx="23">
                  <c:v>94.379528820251011</c:v>
                </c:pt>
                <c:pt idx="24">
                  <c:v>78.691257627711508</c:v>
                </c:pt>
                <c:pt idx="25">
                  <c:v>57.727284618211776</c:v>
                </c:pt>
                <c:pt idx="26">
                  <c:v>47.681237684652857</c:v>
                </c:pt>
                <c:pt idx="27">
                  <c:v>40.034940906519104</c:v>
                </c:pt>
                <c:pt idx="28">
                  <c:v>35.161164267456272</c:v>
                </c:pt>
                <c:pt idx="29">
                  <c:v>27.995928194474285</c:v>
                </c:pt>
                <c:pt idx="30">
                  <c:v>20.922322731997394</c:v>
                </c:pt>
                <c:pt idx="31">
                  <c:v>14.794178568823106</c:v>
                </c:pt>
                <c:pt idx="32">
                  <c:v>9.7183980838740389</c:v>
                </c:pt>
                <c:pt idx="33">
                  <c:v>6.9342158671024663</c:v>
                </c:pt>
                <c:pt idx="34">
                  <c:v>5.5553140132590828</c:v>
                </c:pt>
                <c:pt idx="35">
                  <c:v>4.8137308223303226</c:v>
                </c:pt>
                <c:pt idx="36">
                  <c:v>4.3241318102905835</c:v>
                </c:pt>
                <c:pt idx="37">
                  <c:v>3.8010043248614771</c:v>
                </c:pt>
                <c:pt idx="38">
                  <c:v>3.3420182667859408</c:v>
                </c:pt>
                <c:pt idx="39">
                  <c:v>2.95730853692287</c:v>
                </c:pt>
                <c:pt idx="40">
                  <c:v>2.5989773161445999</c:v>
                </c:pt>
                <c:pt idx="41">
                  <c:v>2.209061301593739</c:v>
                </c:pt>
                <c:pt idx="42">
                  <c:v>2.1510979987363479</c:v>
                </c:pt>
                <c:pt idx="43">
                  <c:v>2.0406553462260368</c:v>
                </c:pt>
                <c:pt idx="44">
                  <c:v>2.2466159684749956</c:v>
                </c:pt>
                <c:pt idx="45">
                  <c:v>2.5250480735779868</c:v>
                </c:pt>
                <c:pt idx="46">
                  <c:v>2.9038573474615625</c:v>
                </c:pt>
                <c:pt idx="47">
                  <c:v>3.4999422356488941</c:v>
                </c:pt>
                <c:pt idx="48">
                  <c:v>4.3005299863726023</c:v>
                </c:pt>
                <c:pt idx="49">
                  <c:v>5.1131963175719832</c:v>
                </c:pt>
                <c:pt idx="50">
                  <c:v>6.0733046311295684</c:v>
                </c:pt>
                <c:pt idx="51">
                  <c:v>7.0748549708019581</c:v>
                </c:pt>
                <c:pt idx="52">
                  <c:v>7.7886018929333369</c:v>
                </c:pt>
                <c:pt idx="53">
                  <c:v>8.2999978835326225</c:v>
                </c:pt>
                <c:pt idx="54">
                  <c:v>8.0926489187002524</c:v>
                </c:pt>
                <c:pt idx="55">
                  <c:v>7.7032188240535859</c:v>
                </c:pt>
                <c:pt idx="56">
                  <c:v>6.995580609289215</c:v>
                </c:pt>
                <c:pt idx="57">
                  <c:v>6.1340446191537801</c:v>
                </c:pt>
                <c:pt idx="58">
                  <c:v>5.6232039655878596</c:v>
                </c:pt>
                <c:pt idx="59">
                  <c:v>5.5095681251357034</c:v>
                </c:pt>
                <c:pt idx="60">
                  <c:v>4.9952566151112565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61-DB4D-8DB3-9ABA25686A5B}"/>
            </c:ext>
          </c:extLst>
        </c:ser>
        <c:ser>
          <c:idx val="3"/>
          <c:order val="3"/>
          <c:tx>
            <c:v>White</c:v>
          </c:tx>
          <c:spPr>
            <a:ln w="19050" cap="rnd">
              <a:solidFill>
                <a:sysClr val="window" lastClr="FFFFFF">
                  <a:lumMod val="85000"/>
                </a:sys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Sheet1!$E$68:$E$128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1.2559371422470647</c:v>
                </c:pt>
                <c:pt idx="3">
                  <c:v>6.5686668607819145</c:v>
                </c:pt>
                <c:pt idx="4">
                  <c:v>22.451206268248068</c:v>
                </c:pt>
                <c:pt idx="5">
                  <c:v>61.504393958259328</c:v>
                </c:pt>
                <c:pt idx="6">
                  <c:v>153.32075565073634</c:v>
                </c:pt>
                <c:pt idx="7">
                  <c:v>318.37883340411679</c:v>
                </c:pt>
                <c:pt idx="8">
                  <c:v>570.17217298444598</c:v>
                </c:pt>
                <c:pt idx="9">
                  <c:v>1031.327888112017</c:v>
                </c:pt>
                <c:pt idx="10">
                  <c:v>1545.7775053346304</c:v>
                </c:pt>
                <c:pt idx="11">
                  <c:v>1617.194806732206</c:v>
                </c:pt>
                <c:pt idx="12">
                  <c:v>1202.8406220417046</c:v>
                </c:pt>
                <c:pt idx="13">
                  <c:v>804.72644092682299</c:v>
                </c:pt>
                <c:pt idx="14">
                  <c:v>618.92944910883489</c:v>
                </c:pt>
                <c:pt idx="15">
                  <c:v>483.83169371038673</c:v>
                </c:pt>
                <c:pt idx="16">
                  <c:v>373.93119957423085</c:v>
                </c:pt>
                <c:pt idx="17">
                  <c:v>297.37119123765706</c:v>
                </c:pt>
                <c:pt idx="18">
                  <c:v>285.83897126922631</c:v>
                </c:pt>
                <c:pt idx="19">
                  <c:v>317.80359300104885</c:v>
                </c:pt>
                <c:pt idx="20">
                  <c:v>377.89791967351698</c:v>
                </c:pt>
                <c:pt idx="21">
                  <c:v>444.80339506564644</c:v>
                </c:pt>
                <c:pt idx="22">
                  <c:v>565.73373795251064</c:v>
                </c:pt>
                <c:pt idx="23">
                  <c:v>701.46966722149421</c:v>
                </c:pt>
                <c:pt idx="24">
                  <c:v>819.92220337938556</c:v>
                </c:pt>
                <c:pt idx="25">
                  <c:v>826.62275549378512</c:v>
                </c:pt>
                <c:pt idx="26">
                  <c:v>897.16213290816643</c:v>
                </c:pt>
                <c:pt idx="27">
                  <c:v>946.42079556160081</c:v>
                </c:pt>
                <c:pt idx="28">
                  <c:v>975.82079485798943</c:v>
                </c:pt>
                <c:pt idx="29">
                  <c:v>968.48639186043465</c:v>
                </c:pt>
                <c:pt idx="30">
                  <c:v>916.52131372216479</c:v>
                </c:pt>
                <c:pt idx="31">
                  <c:v>898.92262765659552</c:v>
                </c:pt>
                <c:pt idx="32">
                  <c:v>828.63231298262474</c:v>
                </c:pt>
                <c:pt idx="33">
                  <c:v>758.10939742636037</c:v>
                </c:pt>
                <c:pt idx="34">
                  <c:v>692.27531446222736</c:v>
                </c:pt>
                <c:pt idx="35">
                  <c:v>613.22984156668065</c:v>
                </c:pt>
                <c:pt idx="36">
                  <c:v>593.93721977051246</c:v>
                </c:pt>
                <c:pt idx="37">
                  <c:v>656.29997422712972</c:v>
                </c:pt>
                <c:pt idx="38">
                  <c:v>783.60387831099899</c:v>
                </c:pt>
                <c:pt idx="39">
                  <c:v>947.20552355400594</c:v>
                </c:pt>
                <c:pt idx="40">
                  <c:v>1052.2678352812643</c:v>
                </c:pt>
                <c:pt idx="41">
                  <c:v>1085.1507564291098</c:v>
                </c:pt>
                <c:pt idx="42">
                  <c:v>1095.8600411235027</c:v>
                </c:pt>
                <c:pt idx="43">
                  <c:v>1067.8987809004766</c:v>
                </c:pt>
                <c:pt idx="44">
                  <c:v>1008.834756050892</c:v>
                </c:pt>
                <c:pt idx="45">
                  <c:v>948.72699809372762</c:v>
                </c:pt>
                <c:pt idx="46">
                  <c:v>885.75884876826683</c:v>
                </c:pt>
                <c:pt idx="47">
                  <c:v>823.02776186517883</c:v>
                </c:pt>
                <c:pt idx="48">
                  <c:v>755.334627050687</c:v>
                </c:pt>
                <c:pt idx="49">
                  <c:v>668.8733782003037</c:v>
                </c:pt>
                <c:pt idx="50">
                  <c:v>608.26791066841849</c:v>
                </c:pt>
                <c:pt idx="51">
                  <c:v>569.55878362481099</c:v>
                </c:pt>
                <c:pt idx="52">
                  <c:v>519.24960416633974</c:v>
                </c:pt>
                <c:pt idx="53">
                  <c:v>471.12822991868501</c:v>
                </c:pt>
                <c:pt idx="54">
                  <c:v>418.45422837788323</c:v>
                </c:pt>
                <c:pt idx="55">
                  <c:v>374.31205295445966</c:v>
                </c:pt>
                <c:pt idx="56">
                  <c:v>322.76727175984541</c:v>
                </c:pt>
                <c:pt idx="57">
                  <c:v>280.11707729932965</c:v>
                </c:pt>
                <c:pt idx="58">
                  <c:v>246.95920683811062</c:v>
                </c:pt>
                <c:pt idx="59">
                  <c:v>223.45215782851159</c:v>
                </c:pt>
                <c:pt idx="60">
                  <c:v>202.62709605754381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6FE-CC41-9689-4D09C26F2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09200"/>
        <c:axId val="963101632"/>
      </c:scatterChart>
      <c:valAx>
        <c:axId val="963209200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01632"/>
        <c:crosses val="autoZero"/>
        <c:crossBetween val="midCat"/>
      </c:valAx>
      <c:valAx>
        <c:axId val="9631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0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336550</xdr:colOff>
      <xdr:row>72</xdr:row>
      <xdr:rowOff>114300</xdr:rowOff>
    </xdr:from>
    <xdr:to>
      <xdr:col>23</xdr:col>
      <xdr:colOff>381000</xdr:colOff>
      <xdr:row>102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1FB51-D5D5-FC49-A8AE-24F160C34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E0C-11FA-D24C-AB4E-94BFFBF3DBED}">
  <dimension ref="A1:BC135"/>
  <sheetViews>
    <sheetView tabSelected="1" topLeftCell="C1" workbookViewId="0">
      <selection activeCell="Y69" sqref="Y69"/>
    </sheetView>
  </sheetViews>
  <sheetFormatPr baseColWidth="10" defaultRowHeight="16" x14ac:dyDescent="0.2"/>
  <cols>
    <col min="1" max="4" width="17.5" style="1" customWidth="1"/>
    <col min="5" max="5" width="17" style="1" customWidth="1"/>
    <col min="6" max="6" width="16.5" style="1" customWidth="1"/>
    <col min="7" max="7" width="17.33203125" style="1" customWidth="1"/>
    <col min="8" max="8" width="17" style="1" customWidth="1"/>
    <col min="9" max="9" width="12.83203125" customWidth="1"/>
    <col min="10" max="10" width="13.83203125" customWidth="1"/>
    <col min="11" max="11" width="12.6640625" customWidth="1"/>
    <col min="12" max="12" width="17" style="1" customWidth="1"/>
    <col min="16" max="16" width="17" style="1" customWidth="1"/>
    <col min="20" max="20" width="17" style="1" customWidth="1"/>
    <col min="24" max="24" width="17" style="1" customWidth="1"/>
    <col min="28" max="28" width="17" style="1" customWidth="1"/>
    <col min="29" max="30" width="11" bestFit="1" customWidth="1"/>
    <col min="31" max="31" width="12.83203125" bestFit="1" customWidth="1"/>
    <col min="32" max="32" width="17" style="1" customWidth="1"/>
    <col min="33" max="33" width="17" customWidth="1"/>
    <col min="34" max="35" width="15.5" customWidth="1"/>
    <col min="36" max="36" width="14.5" customWidth="1"/>
    <col min="37" max="37" width="17" style="1" customWidth="1"/>
    <col min="41" max="41" width="17" style="1" customWidth="1"/>
    <col min="45" max="45" width="17" style="1" customWidth="1"/>
  </cols>
  <sheetData>
    <row r="1" spans="1:55" ht="20" x14ac:dyDescent="0.2">
      <c r="A1" s="11" t="s">
        <v>0</v>
      </c>
      <c r="B1" s="6" t="s">
        <v>6</v>
      </c>
      <c r="C1" s="6" t="s">
        <v>7</v>
      </c>
      <c r="D1" s="6" t="s">
        <v>8</v>
      </c>
      <c r="E1" s="11" t="s">
        <v>0</v>
      </c>
      <c r="F1" s="4" t="s">
        <v>1</v>
      </c>
      <c r="G1" s="4" t="s">
        <v>2</v>
      </c>
      <c r="H1" s="11" t="s">
        <v>0</v>
      </c>
      <c r="I1" s="4" t="s">
        <v>4</v>
      </c>
      <c r="J1" s="4" t="s">
        <v>5</v>
      </c>
      <c r="K1" s="4" t="s">
        <v>3</v>
      </c>
      <c r="L1" s="11" t="s">
        <v>0</v>
      </c>
      <c r="M1" s="6" t="s">
        <v>21</v>
      </c>
      <c r="N1" s="6" t="s">
        <v>22</v>
      </c>
      <c r="O1" s="6" t="s">
        <v>23</v>
      </c>
      <c r="P1" s="11" t="s">
        <v>0</v>
      </c>
      <c r="Q1" s="6" t="s">
        <v>9</v>
      </c>
      <c r="R1" s="6" t="s">
        <v>12</v>
      </c>
      <c r="S1" s="6" t="s">
        <v>11</v>
      </c>
      <c r="T1" s="11" t="s">
        <v>0</v>
      </c>
      <c r="U1" s="6" t="s">
        <v>10</v>
      </c>
      <c r="V1" s="6" t="s">
        <v>13</v>
      </c>
      <c r="W1" s="6" t="s">
        <v>14</v>
      </c>
      <c r="X1" s="11" t="s">
        <v>0</v>
      </c>
      <c r="Y1" s="6" t="s">
        <v>15</v>
      </c>
      <c r="Z1" s="6" t="s">
        <v>16</v>
      </c>
      <c r="AA1" s="6" t="s">
        <v>17</v>
      </c>
      <c r="AB1" s="11" t="s">
        <v>0</v>
      </c>
      <c r="AC1" s="9" t="s">
        <v>24</v>
      </c>
      <c r="AD1" s="9" t="s">
        <v>25</v>
      </c>
      <c r="AE1" s="9" t="s">
        <v>26</v>
      </c>
      <c r="AK1"/>
      <c r="AO1"/>
      <c r="AS1"/>
      <c r="BA1" s="6" t="s">
        <v>18</v>
      </c>
      <c r="BB1" s="6" t="s">
        <v>19</v>
      </c>
      <c r="BC1" s="6" t="s">
        <v>20</v>
      </c>
    </row>
    <row r="2" spans="1:55" x14ac:dyDescent="0.2">
      <c r="A2" s="12">
        <v>400</v>
      </c>
      <c r="B2" s="2">
        <v>0</v>
      </c>
      <c r="C2" s="2">
        <v>0</v>
      </c>
      <c r="D2" s="2">
        <v>0</v>
      </c>
      <c r="E2" s="12">
        <v>400</v>
      </c>
      <c r="F2" s="3">
        <v>82.75</v>
      </c>
      <c r="G2" s="1">
        <f t="shared" ref="G2:G33" si="0">A2/$A$62</f>
        <v>0.5714285714285714</v>
      </c>
      <c r="H2" s="12">
        <v>400</v>
      </c>
      <c r="I2" s="8">
        <v>0.28406988434669167</v>
      </c>
      <c r="J2" s="8">
        <v>0.22699887551879416</v>
      </c>
      <c r="K2" s="8">
        <v>1.2829318049011535</v>
      </c>
      <c r="L2" s="12">
        <v>400</v>
      </c>
      <c r="M2" s="8">
        <f>I2*$G2</f>
        <v>0.16232564819810952</v>
      </c>
      <c r="N2" s="8">
        <f t="shared" ref="N2:O2" si="1">J2*$G2</f>
        <v>0.12971364315359665</v>
      </c>
      <c r="O2" s="8">
        <f t="shared" si="1"/>
        <v>0.73310388851494479</v>
      </c>
      <c r="P2" s="12">
        <v>400</v>
      </c>
      <c r="Q2" s="5">
        <f>M2*$B2</f>
        <v>0</v>
      </c>
      <c r="R2" s="5">
        <f t="shared" ref="R2:S2" si="2">N2*$B2</f>
        <v>0</v>
      </c>
      <c r="S2" s="5">
        <f t="shared" si="2"/>
        <v>0</v>
      </c>
      <c r="T2" s="12">
        <v>400</v>
      </c>
      <c r="U2" s="5">
        <f>M2*$C2</f>
        <v>0</v>
      </c>
      <c r="V2" s="5">
        <f t="shared" ref="V2:W2" si="3">N2*$C2</f>
        <v>0</v>
      </c>
      <c r="W2" s="5">
        <f t="shared" si="3"/>
        <v>0</v>
      </c>
      <c r="X2" s="12">
        <v>400</v>
      </c>
      <c r="Y2" s="5">
        <f>M2*$D2</f>
        <v>0</v>
      </c>
      <c r="Z2" s="5">
        <f t="shared" ref="Z2:AA2" si="4">N2*$D2</f>
        <v>0</v>
      </c>
      <c r="AA2" s="5">
        <f t="shared" si="4"/>
        <v>0</v>
      </c>
      <c r="AB2" s="12">
        <v>400</v>
      </c>
      <c r="AC2" cm="1">
        <f t="array" ref="AC2:AE2">TRANSPOSE(MMULT(_xlfn.ANCHORARRAY($U$67),TRANSPOSE(M2:O2)))</f>
        <v>0.13581777097246522</v>
      </c>
      <c r="AD2">
        <v>-0.10280998561383153</v>
      </c>
      <c r="AE2">
        <v>0.54297781298641956</v>
      </c>
      <c r="AK2"/>
      <c r="AO2"/>
      <c r="AS2"/>
      <c r="AZ2" s="5"/>
      <c r="BA2">
        <f t="shared" ref="BA2:BA33" si="5">$J68*AT2</f>
        <v>0</v>
      </c>
      <c r="BB2">
        <f t="shared" ref="BB2:BB33" si="6">$J68*AU2</f>
        <v>0</v>
      </c>
      <c r="BC2">
        <f t="shared" ref="BC2:BC33" si="7">$J68*AV2</f>
        <v>0</v>
      </c>
    </row>
    <row r="3" spans="1:55" x14ac:dyDescent="0.2">
      <c r="A3" s="12">
        <v>405</v>
      </c>
      <c r="B3" s="2">
        <v>0</v>
      </c>
      <c r="C3" s="2">
        <v>0</v>
      </c>
      <c r="D3" s="2">
        <v>0</v>
      </c>
      <c r="E3" s="12">
        <v>405</v>
      </c>
      <c r="F3" s="3">
        <v>87.12</v>
      </c>
      <c r="G3" s="1">
        <f t="shared" si="0"/>
        <v>0.57857142857142863</v>
      </c>
      <c r="H3" s="12">
        <v>405</v>
      </c>
      <c r="I3" s="8">
        <v>0.57920865195694748</v>
      </c>
      <c r="J3" s="8">
        <v>0.45505074180704147</v>
      </c>
      <c r="K3" s="8">
        <v>2.7503337153363039</v>
      </c>
      <c r="L3" s="12">
        <v>405</v>
      </c>
      <c r="M3" s="8">
        <f t="shared" ref="M3:M62" si="8">I3*$G3</f>
        <v>0.33511357720366253</v>
      </c>
      <c r="N3" s="8">
        <f t="shared" ref="N3:N62" si="9">J3*$G3</f>
        <v>0.26327935775978828</v>
      </c>
      <c r="O3" s="8">
        <f t="shared" ref="O3:O62" si="10">K3*$G3</f>
        <v>1.5912645067302902</v>
      </c>
      <c r="P3" s="12">
        <v>405</v>
      </c>
      <c r="Q3" s="5">
        <f t="shared" ref="Q3:Q62" si="11">M3*$B3</f>
        <v>0</v>
      </c>
      <c r="R3" s="5">
        <f t="shared" ref="R3:R62" si="12">N3*$B3</f>
        <v>0</v>
      </c>
      <c r="S3" s="5">
        <f t="shared" ref="S3:S62" si="13">O3*$B3</f>
        <v>0</v>
      </c>
      <c r="T3" s="12">
        <v>405</v>
      </c>
      <c r="U3" s="5">
        <f t="shared" ref="U3:U62" si="14">M3*$C3</f>
        <v>0</v>
      </c>
      <c r="V3" s="5">
        <f t="shared" ref="V3:V62" si="15">N3*$C3</f>
        <v>0</v>
      </c>
      <c r="W3" s="5">
        <f t="shared" ref="W3:W62" si="16">O3*$C3</f>
        <v>0</v>
      </c>
      <c r="X3" s="12">
        <v>405</v>
      </c>
      <c r="Y3" s="5">
        <f t="shared" ref="Y3:Y62" si="17">M3*$D3</f>
        <v>0</v>
      </c>
      <c r="Z3" s="5">
        <f t="shared" ref="Z3:Z62" si="18">N3*$D3</f>
        <v>0</v>
      </c>
      <c r="AA3" s="5">
        <f t="shared" ref="AA3:AA62" si="19">O3*$D3</f>
        <v>0</v>
      </c>
      <c r="AB3" s="12">
        <v>405</v>
      </c>
      <c r="AC3" cm="1">
        <f t="array" ref="AC3:AE3">TRANSPOSE(MMULT(_xlfn.ANCHORARRAY($U$67),TRANSPOSE(M3:O3)))</f>
        <v>0.29619527083794345</v>
      </c>
      <c r="AD3">
        <v>-0.22575664100138992</v>
      </c>
      <c r="AE3">
        <v>1.178801332993449</v>
      </c>
      <c r="AK3"/>
      <c r="AO3"/>
      <c r="AS3"/>
      <c r="AZ3" s="5"/>
      <c r="BA3">
        <f t="shared" si="5"/>
        <v>0</v>
      </c>
      <c r="BB3">
        <f t="shared" si="6"/>
        <v>0</v>
      </c>
      <c r="BC3">
        <f t="shared" si="7"/>
        <v>0</v>
      </c>
    </row>
    <row r="4" spans="1:55" x14ac:dyDescent="0.2">
      <c r="A4" s="12">
        <v>410</v>
      </c>
      <c r="B4" s="2">
        <v>2.0700000000000001E-6</v>
      </c>
      <c r="C4" s="2">
        <v>0</v>
      </c>
      <c r="D4" s="2">
        <v>1.8600000000000001E-5</v>
      </c>
      <c r="E4" s="12">
        <v>410</v>
      </c>
      <c r="F4" s="3">
        <v>91.49</v>
      </c>
      <c r="G4" s="1">
        <f t="shared" si="0"/>
        <v>0.58571428571428574</v>
      </c>
      <c r="H4" s="12">
        <v>410</v>
      </c>
      <c r="I4" s="8">
        <v>1.0398958932692419</v>
      </c>
      <c r="J4" s="8">
        <v>0.83945292221373968</v>
      </c>
      <c r="K4" s="8">
        <v>5.2173806209836275</v>
      </c>
      <c r="L4" s="12">
        <v>410</v>
      </c>
      <c r="M4" s="8">
        <f t="shared" si="8"/>
        <v>0.60908188034341315</v>
      </c>
      <c r="N4" s="8">
        <f t="shared" si="9"/>
        <v>0.49167956872519042</v>
      </c>
      <c r="O4" s="8">
        <f t="shared" si="10"/>
        <v>3.0558943637189819</v>
      </c>
      <c r="P4" s="12">
        <v>410</v>
      </c>
      <c r="Q4" s="5">
        <f t="shared" si="11"/>
        <v>1.2607994923108652E-6</v>
      </c>
      <c r="R4" s="5">
        <f t="shared" si="12"/>
        <v>1.0177767072611442E-6</v>
      </c>
      <c r="S4" s="5">
        <f t="shared" si="13"/>
        <v>6.3257013328982933E-6</v>
      </c>
      <c r="T4" s="12">
        <v>410</v>
      </c>
      <c r="U4" s="5">
        <f t="shared" si="14"/>
        <v>0</v>
      </c>
      <c r="V4" s="5">
        <f t="shared" si="15"/>
        <v>0</v>
      </c>
      <c r="W4" s="5">
        <f t="shared" si="16"/>
        <v>0</v>
      </c>
      <c r="X4" s="12">
        <v>410</v>
      </c>
      <c r="Y4" s="5">
        <f t="shared" si="17"/>
        <v>1.1328922974387486E-5</v>
      </c>
      <c r="Z4" s="5">
        <f t="shared" si="18"/>
        <v>9.1452399782885427E-6</v>
      </c>
      <c r="AA4" s="5">
        <f t="shared" si="19"/>
        <v>5.6839635165173071E-5</v>
      </c>
      <c r="AB4" s="12">
        <v>410</v>
      </c>
      <c r="AC4" cm="1">
        <f t="array" ref="AC4:AE4">TRANSPOSE(MMULT(_xlfn.ANCHORARRAY($U$67),TRANSPOSE(M4:O4)))</f>
        <v>0.55987930059184543</v>
      </c>
      <c r="AD4">
        <v>-0.43425937217291244</v>
      </c>
      <c r="AE4">
        <v>2.2640086793611101</v>
      </c>
      <c r="AK4"/>
      <c r="AO4"/>
      <c r="AS4"/>
      <c r="AZ4" s="5"/>
      <c r="BA4">
        <f t="shared" si="5"/>
        <v>0</v>
      </c>
      <c r="BB4">
        <f t="shared" si="6"/>
        <v>0</v>
      </c>
      <c r="BC4">
        <f t="shared" si="7"/>
        <v>0</v>
      </c>
    </row>
    <row r="5" spans="1:55" x14ac:dyDescent="0.2">
      <c r="A5" s="12">
        <v>415</v>
      </c>
      <c r="B5" s="2">
        <v>8.3699999999999995E-6</v>
      </c>
      <c r="C5" s="2">
        <v>0</v>
      </c>
      <c r="D5" s="2">
        <v>1E-4</v>
      </c>
      <c r="E5" s="12">
        <v>415</v>
      </c>
      <c r="F5" s="3">
        <v>92.46</v>
      </c>
      <c r="G5" s="1">
        <f t="shared" si="0"/>
        <v>0.59285714285714286</v>
      </c>
      <c r="H5" s="12">
        <v>415</v>
      </c>
      <c r="I5" s="8">
        <v>1.6090348045339427</v>
      </c>
      <c r="J5" s="8">
        <v>1.4073962388108454</v>
      </c>
      <c r="K5" s="8">
        <v>8.5084855561004815</v>
      </c>
      <c r="L5" s="12">
        <v>415</v>
      </c>
      <c r="M5" s="8">
        <f t="shared" si="8"/>
        <v>0.95392777697369457</v>
      </c>
      <c r="N5" s="8">
        <f t="shared" si="9"/>
        <v>0.83438491300928697</v>
      </c>
      <c r="O5" s="8">
        <f t="shared" si="10"/>
        <v>5.0443164368310001</v>
      </c>
      <c r="P5" s="12">
        <v>415</v>
      </c>
      <c r="Q5" s="5">
        <f t="shared" si="11"/>
        <v>7.9843754932698224E-6</v>
      </c>
      <c r="R5" s="5">
        <f t="shared" si="12"/>
        <v>6.9838017218877318E-6</v>
      </c>
      <c r="S5" s="5">
        <f t="shared" si="13"/>
        <v>4.2220928576275468E-5</v>
      </c>
      <c r="T5" s="12">
        <v>415</v>
      </c>
      <c r="U5" s="5">
        <f t="shared" si="14"/>
        <v>0</v>
      </c>
      <c r="V5" s="5">
        <f t="shared" si="15"/>
        <v>0</v>
      </c>
      <c r="W5" s="5">
        <f t="shared" si="16"/>
        <v>0</v>
      </c>
      <c r="X5" s="12">
        <v>415</v>
      </c>
      <c r="Y5" s="5">
        <f t="shared" si="17"/>
        <v>9.5392777697369459E-5</v>
      </c>
      <c r="Z5" s="5">
        <f t="shared" si="18"/>
        <v>8.3438491300928701E-5</v>
      </c>
      <c r="AA5" s="5">
        <f t="shared" si="19"/>
        <v>5.0443164368310005E-4</v>
      </c>
      <c r="AB5" s="12">
        <v>415</v>
      </c>
      <c r="AC5" cm="1">
        <f t="array" ref="AC5:AE5">TRANSPOSE(MMULT(_xlfn.ANCHORARRAY($U$67),TRANSPOSE(M5:O5)))</f>
        <v>0.88827934302263045</v>
      </c>
      <c r="AD5">
        <v>-0.7092517358692334</v>
      </c>
      <c r="AE5">
        <v>3.7370490505202367</v>
      </c>
      <c r="AK5"/>
      <c r="AO5"/>
      <c r="AS5"/>
      <c r="AZ5" s="5"/>
      <c r="BA5">
        <f t="shared" si="5"/>
        <v>0</v>
      </c>
      <c r="BB5">
        <f t="shared" si="6"/>
        <v>0</v>
      </c>
      <c r="BC5">
        <f t="shared" si="7"/>
        <v>0</v>
      </c>
    </row>
    <row r="6" spans="1:55" x14ac:dyDescent="0.2">
      <c r="A6" s="12">
        <v>420</v>
      </c>
      <c r="B6" s="2">
        <v>2.7800000000000001E-5</v>
      </c>
      <c r="C6" s="2">
        <v>2.1600000000000001E-6</v>
      </c>
      <c r="D6" s="2">
        <v>3.3599999999999998E-4</v>
      </c>
      <c r="E6" s="12">
        <v>420</v>
      </c>
      <c r="F6" s="3">
        <v>93.43</v>
      </c>
      <c r="G6" s="1">
        <f t="shared" si="0"/>
        <v>0.6</v>
      </c>
      <c r="H6" s="12">
        <v>420</v>
      </c>
      <c r="I6" s="8">
        <v>2.1725876253413241</v>
      </c>
      <c r="J6" s="8">
        <v>2.1449777746092464</v>
      </c>
      <c r="K6" s="8">
        <v>11.958600216117155</v>
      </c>
      <c r="L6" s="12">
        <v>420</v>
      </c>
      <c r="M6" s="8">
        <f t="shared" si="8"/>
        <v>1.3035525752047945</v>
      </c>
      <c r="N6" s="8">
        <f t="shared" si="9"/>
        <v>1.2869866647655479</v>
      </c>
      <c r="O6" s="8">
        <f t="shared" si="10"/>
        <v>7.1751601296702932</v>
      </c>
      <c r="P6" s="12">
        <v>420</v>
      </c>
      <c r="Q6" s="5">
        <f t="shared" si="11"/>
        <v>3.6238761590693289E-5</v>
      </c>
      <c r="R6" s="5">
        <f t="shared" si="12"/>
        <v>3.5778229280482236E-5</v>
      </c>
      <c r="S6" s="5">
        <f t="shared" si="13"/>
        <v>1.9946945160483417E-4</v>
      </c>
      <c r="T6" s="12">
        <v>420</v>
      </c>
      <c r="U6" s="5">
        <f t="shared" si="14"/>
        <v>2.8156735624423562E-6</v>
      </c>
      <c r="V6" s="5">
        <f t="shared" si="15"/>
        <v>2.7798911958935835E-6</v>
      </c>
      <c r="W6" s="5">
        <f t="shared" si="16"/>
        <v>1.5498345880087832E-5</v>
      </c>
      <c r="X6" s="12">
        <v>420</v>
      </c>
      <c r="Y6" s="5">
        <f t="shared" si="17"/>
        <v>4.3799366526881093E-4</v>
      </c>
      <c r="Z6" s="5">
        <f t="shared" si="18"/>
        <v>4.324275193612241E-4</v>
      </c>
      <c r="AA6" s="5">
        <f t="shared" si="19"/>
        <v>2.4108538035692182E-3</v>
      </c>
      <c r="AB6" s="12">
        <v>420</v>
      </c>
      <c r="AC6" cm="1">
        <f t="array" ref="AC6:AE6">TRANSPOSE(MMULT(_xlfn.ANCHORARRAY($U$67),TRANSPOSE(M6:O6)))</f>
        <v>1.1866819547357854</v>
      </c>
      <c r="AD6">
        <v>-0.98583902869716322</v>
      </c>
      <c r="AE6">
        <v>5.3147842866720332</v>
      </c>
      <c r="AK6"/>
      <c r="AO6"/>
      <c r="AS6"/>
      <c r="AZ6" s="5"/>
      <c r="BA6">
        <f t="shared" si="5"/>
        <v>0</v>
      </c>
      <c r="BB6">
        <f t="shared" si="6"/>
        <v>0</v>
      </c>
      <c r="BC6">
        <f t="shared" si="7"/>
        <v>0</v>
      </c>
    </row>
    <row r="7" spans="1:55" x14ac:dyDescent="0.2">
      <c r="A7" s="12">
        <v>425</v>
      </c>
      <c r="B7" s="2">
        <v>5.63E-5</v>
      </c>
      <c r="C7" s="2">
        <v>9.6099999999999995E-6</v>
      </c>
      <c r="D7" s="2">
        <v>9.3700000000000001E-4</v>
      </c>
      <c r="E7" s="12">
        <v>425</v>
      </c>
      <c r="F7" s="3">
        <v>90.06</v>
      </c>
      <c r="G7" s="1">
        <f t="shared" si="0"/>
        <v>0.6071428571428571</v>
      </c>
      <c r="H7" s="12">
        <v>425</v>
      </c>
      <c r="I7" s="8">
        <v>2.6087307297615521</v>
      </c>
      <c r="J7" s="8">
        <v>2.9450776798731537</v>
      </c>
      <c r="K7" s="8">
        <v>14.648443909073883</v>
      </c>
      <c r="L7" s="12">
        <v>425</v>
      </c>
      <c r="M7" s="8">
        <f t="shared" si="8"/>
        <v>1.5838722287837994</v>
      </c>
      <c r="N7" s="8">
        <f t="shared" si="9"/>
        <v>1.7880828770658432</v>
      </c>
      <c r="O7" s="8">
        <f t="shared" si="10"/>
        <v>8.893698087652</v>
      </c>
      <c r="P7" s="12">
        <v>425</v>
      </c>
      <c r="Q7" s="5">
        <f t="shared" si="11"/>
        <v>8.9172006480527912E-5</v>
      </c>
      <c r="R7" s="5">
        <f t="shared" si="12"/>
        <v>1.0066906597880698E-4</v>
      </c>
      <c r="S7" s="5">
        <f t="shared" si="13"/>
        <v>5.0071520233480765E-4</v>
      </c>
      <c r="T7" s="12">
        <v>425</v>
      </c>
      <c r="U7" s="5">
        <f t="shared" si="14"/>
        <v>1.5221012118612312E-5</v>
      </c>
      <c r="V7" s="5">
        <f t="shared" si="15"/>
        <v>1.7183476448602754E-5</v>
      </c>
      <c r="W7" s="5">
        <f t="shared" si="16"/>
        <v>8.546843862233572E-5</v>
      </c>
      <c r="X7" s="12">
        <v>425</v>
      </c>
      <c r="Y7" s="5">
        <f t="shared" si="17"/>
        <v>1.48408827837042E-3</v>
      </c>
      <c r="Z7" s="5">
        <f t="shared" si="18"/>
        <v>1.6754336558106951E-3</v>
      </c>
      <c r="AA7" s="5">
        <f t="shared" si="19"/>
        <v>8.3333951081299238E-3</v>
      </c>
      <c r="AB7" s="12">
        <v>425</v>
      </c>
      <c r="AC7" cm="1">
        <f t="array" ref="AC7:AE7">TRANSPOSE(MMULT(_xlfn.ANCHORARRAY($U$67),TRANSPOSE(M7:O7)))</f>
        <v>1.3561236307391553</v>
      </c>
      <c r="AD7">
        <v>-1.1818384706086453</v>
      </c>
      <c r="AE7">
        <v>6.5858751038528656</v>
      </c>
      <c r="AK7"/>
      <c r="AO7"/>
      <c r="AS7"/>
      <c r="AZ7" s="5"/>
      <c r="BA7">
        <f t="shared" si="5"/>
        <v>0</v>
      </c>
      <c r="BB7">
        <f t="shared" si="6"/>
        <v>0</v>
      </c>
      <c r="BC7">
        <f t="shared" si="7"/>
        <v>0</v>
      </c>
    </row>
    <row r="8" spans="1:55" x14ac:dyDescent="0.2">
      <c r="A8" s="12">
        <v>430</v>
      </c>
      <c r="B8" s="2">
        <v>1.11E-4</v>
      </c>
      <c r="C8" s="2">
        <v>2.8E-5</v>
      </c>
      <c r="D8" s="2">
        <v>2.3500000000000001E-3</v>
      </c>
      <c r="E8" s="12">
        <v>430</v>
      </c>
      <c r="F8" s="3">
        <v>86.68</v>
      </c>
      <c r="G8" s="1">
        <f t="shared" si="0"/>
        <v>0.61428571428571432</v>
      </c>
      <c r="H8" s="12">
        <v>430</v>
      </c>
      <c r="I8" s="8">
        <v>3.1362435440112377</v>
      </c>
      <c r="J8" s="8">
        <v>3.9841377334970383</v>
      </c>
      <c r="K8" s="8">
        <v>17.264524779466512</v>
      </c>
      <c r="L8" s="12">
        <v>430</v>
      </c>
      <c r="M8" s="8">
        <f t="shared" si="8"/>
        <v>1.9265496056069034</v>
      </c>
      <c r="N8" s="8">
        <f t="shared" si="9"/>
        <v>2.4473988934338951</v>
      </c>
      <c r="O8" s="8">
        <f t="shared" si="10"/>
        <v>10.605350935958</v>
      </c>
      <c r="P8" s="12">
        <v>430</v>
      </c>
      <c r="Q8" s="5">
        <f t="shared" si="11"/>
        <v>2.1384700622236626E-4</v>
      </c>
      <c r="R8" s="5">
        <f t="shared" si="12"/>
        <v>2.7166127717116235E-4</v>
      </c>
      <c r="S8" s="5">
        <f t="shared" si="13"/>
        <v>1.1771939538913381E-3</v>
      </c>
      <c r="T8" s="12">
        <v>430</v>
      </c>
      <c r="U8" s="5">
        <f t="shared" si="14"/>
        <v>5.394338895699329E-5</v>
      </c>
      <c r="V8" s="5">
        <f t="shared" si="15"/>
        <v>6.8527169016149061E-5</v>
      </c>
      <c r="W8" s="5">
        <f t="shared" si="16"/>
        <v>2.96949826206824E-4</v>
      </c>
      <c r="X8" s="12">
        <v>430</v>
      </c>
      <c r="Y8" s="5">
        <f t="shared" si="17"/>
        <v>4.527391573176223E-3</v>
      </c>
      <c r="Z8" s="5">
        <f t="shared" si="18"/>
        <v>5.7513873995696536E-3</v>
      </c>
      <c r="AA8" s="5">
        <f t="shared" si="19"/>
        <v>2.4922574699501304E-2</v>
      </c>
      <c r="AB8" s="12">
        <v>430</v>
      </c>
      <c r="AC8" cm="1">
        <f t="array" ref="AC8:AE8">TRANSPOSE(MMULT(_xlfn.ANCHORARRAY($U$67),TRANSPOSE(M8:O8)))</f>
        <v>1.471669804098986</v>
      </c>
      <c r="AD8">
        <v>-1.3490646884154363</v>
      </c>
      <c r="AE8">
        <v>7.850124373224916</v>
      </c>
      <c r="AK8"/>
      <c r="AO8"/>
      <c r="AS8"/>
      <c r="AZ8" s="5"/>
      <c r="BA8">
        <f t="shared" si="5"/>
        <v>0</v>
      </c>
      <c r="BB8">
        <f t="shared" si="6"/>
        <v>0</v>
      </c>
      <c r="BC8">
        <f t="shared" si="7"/>
        <v>0</v>
      </c>
    </row>
    <row r="9" spans="1:55" x14ac:dyDescent="0.2">
      <c r="A9" s="12">
        <v>435</v>
      </c>
      <c r="B9" s="2">
        <v>1.74E-4</v>
      </c>
      <c r="C9" s="2">
        <v>7.8100000000000001E-5</v>
      </c>
      <c r="D9" s="2">
        <v>4.8900000000000002E-3</v>
      </c>
      <c r="E9" s="12">
        <v>435</v>
      </c>
      <c r="F9" s="3">
        <v>95.77</v>
      </c>
      <c r="G9" s="1">
        <f t="shared" si="0"/>
        <v>0.62142857142857144</v>
      </c>
      <c r="H9" s="12">
        <v>435</v>
      </c>
      <c r="I9" s="8">
        <v>3.7607543989206853</v>
      </c>
      <c r="J9" s="8">
        <v>5.2021773006699581</v>
      </c>
      <c r="K9" s="8">
        <v>19.342900900916693</v>
      </c>
      <c r="L9" s="12">
        <v>435</v>
      </c>
      <c r="M9" s="8">
        <f t="shared" si="8"/>
        <v>2.3370402336149971</v>
      </c>
      <c r="N9" s="8">
        <f t="shared" si="9"/>
        <v>3.2327816082734739</v>
      </c>
      <c r="O9" s="8">
        <f t="shared" si="10"/>
        <v>12.020231274141087</v>
      </c>
      <c r="P9" s="12">
        <v>435</v>
      </c>
      <c r="Q9" s="5">
        <f t="shared" si="11"/>
        <v>4.0664500064900951E-4</v>
      </c>
      <c r="R9" s="5">
        <f t="shared" si="12"/>
        <v>5.625039998395845E-4</v>
      </c>
      <c r="S9" s="5">
        <f t="shared" si="13"/>
        <v>2.0915202417005493E-3</v>
      </c>
      <c r="T9" s="12">
        <v>435</v>
      </c>
      <c r="U9" s="5">
        <f t="shared" si="14"/>
        <v>1.8252284224533127E-4</v>
      </c>
      <c r="V9" s="5">
        <f t="shared" si="15"/>
        <v>2.5248024360615833E-4</v>
      </c>
      <c r="W9" s="5">
        <f t="shared" si="16"/>
        <v>9.3878006251041899E-4</v>
      </c>
      <c r="X9" s="12">
        <v>435</v>
      </c>
      <c r="Y9" s="5">
        <f t="shared" si="17"/>
        <v>1.1428126742377337E-2</v>
      </c>
      <c r="Z9" s="5">
        <f t="shared" si="18"/>
        <v>1.580830206445729E-2</v>
      </c>
      <c r="AA9" s="5">
        <f t="shared" si="19"/>
        <v>5.8778930930549922E-2</v>
      </c>
      <c r="AB9" s="12">
        <v>435</v>
      </c>
      <c r="AC9" cm="1">
        <f t="array" ref="AC9:AE9">TRANSPOSE(MMULT(_xlfn.ANCHORARRAY($U$67),TRANSPOSE(M9:O9)))</f>
        <v>1.5023294476603763</v>
      </c>
      <c r="AD9">
        <v>-1.4472084668306806</v>
      </c>
      <c r="AE9">
        <v>8.8924784340480354</v>
      </c>
      <c r="AK9"/>
      <c r="AO9"/>
      <c r="AS9"/>
      <c r="AZ9" s="5"/>
      <c r="BA9">
        <f t="shared" si="5"/>
        <v>0</v>
      </c>
      <c r="BB9">
        <f t="shared" si="6"/>
        <v>0</v>
      </c>
      <c r="BC9">
        <f t="shared" si="7"/>
        <v>0</v>
      </c>
    </row>
    <row r="10" spans="1:55" x14ac:dyDescent="0.2">
      <c r="A10" s="12">
        <v>440</v>
      </c>
      <c r="B10" s="2">
        <v>2.3599999999999999E-4</v>
      </c>
      <c r="C10" s="2">
        <v>1.8000000000000001E-4</v>
      </c>
      <c r="D10" s="2">
        <v>8.7299999999999999E-3</v>
      </c>
      <c r="E10" s="12">
        <v>440</v>
      </c>
      <c r="F10" s="3">
        <v>104.86</v>
      </c>
      <c r="G10" s="1">
        <f t="shared" si="0"/>
        <v>0.62857142857142856</v>
      </c>
      <c r="H10" s="12">
        <v>440</v>
      </c>
      <c r="I10" s="8">
        <v>4.5759106295058221</v>
      </c>
      <c r="J10" s="8">
        <v>6.6631760359205883</v>
      </c>
      <c r="K10" s="8">
        <v>20.963148936672571</v>
      </c>
      <c r="L10" s="12">
        <v>440</v>
      </c>
      <c r="M10" s="8">
        <f t="shared" si="8"/>
        <v>2.8762866814036596</v>
      </c>
      <c r="N10" s="8">
        <f t="shared" si="9"/>
        <v>4.1882820797215121</v>
      </c>
      <c r="O10" s="8">
        <f t="shared" si="10"/>
        <v>13.176836474479902</v>
      </c>
      <c r="P10" s="12">
        <v>440</v>
      </c>
      <c r="Q10" s="5">
        <f t="shared" si="11"/>
        <v>6.7880365681126365E-4</v>
      </c>
      <c r="R10" s="5">
        <f t="shared" si="12"/>
        <v>9.8843457081427676E-4</v>
      </c>
      <c r="S10" s="5">
        <f t="shared" si="13"/>
        <v>3.109733407977257E-3</v>
      </c>
      <c r="T10" s="12">
        <v>440</v>
      </c>
      <c r="U10" s="5">
        <f t="shared" si="14"/>
        <v>5.177316026526588E-4</v>
      </c>
      <c r="V10" s="5">
        <f t="shared" si="15"/>
        <v>7.5389077434987221E-4</v>
      </c>
      <c r="W10" s="5">
        <f t="shared" si="16"/>
        <v>2.3718305654063824E-3</v>
      </c>
      <c r="X10" s="12">
        <v>440</v>
      </c>
      <c r="Y10" s="5">
        <f t="shared" si="17"/>
        <v>2.5109982728653949E-2</v>
      </c>
      <c r="Z10" s="5">
        <f t="shared" si="18"/>
        <v>3.6563702555968802E-2</v>
      </c>
      <c r="AA10" s="5">
        <f t="shared" si="19"/>
        <v>0.11503378242220955</v>
      </c>
      <c r="AB10" s="12">
        <v>440</v>
      </c>
      <c r="AC10" cm="1">
        <f t="array" ref="AC10:AE10">TRANSPOSE(MMULT(_xlfn.ANCHORARRAY($U$67),TRANSPOSE(M10:O10)))</f>
        <v>1.4605096870527379</v>
      </c>
      <c r="AD10">
        <v>-1.4774017401984547</v>
      </c>
      <c r="AE10">
        <v>9.7409603997827272</v>
      </c>
      <c r="AK10"/>
      <c r="AO10"/>
      <c r="AS10"/>
      <c r="AZ10" s="5"/>
      <c r="BA10">
        <f t="shared" si="5"/>
        <v>0</v>
      </c>
      <c r="BB10">
        <f t="shared" si="6"/>
        <v>0</v>
      </c>
      <c r="BC10">
        <f t="shared" si="7"/>
        <v>0</v>
      </c>
    </row>
    <row r="11" spans="1:55" x14ac:dyDescent="0.2">
      <c r="A11" s="12">
        <v>445</v>
      </c>
      <c r="B11" s="2">
        <v>3.28E-4</v>
      </c>
      <c r="C11" s="2">
        <v>3.8299999999999999E-4</v>
      </c>
      <c r="D11" s="2">
        <v>1.5699999999999999E-2</v>
      </c>
      <c r="E11" s="12">
        <v>445</v>
      </c>
      <c r="F11" s="3">
        <v>110.94</v>
      </c>
      <c r="G11" s="1">
        <f t="shared" si="0"/>
        <v>0.63571428571428568</v>
      </c>
      <c r="H11" s="12">
        <v>445</v>
      </c>
      <c r="I11" s="8">
        <v>5.276964015687172</v>
      </c>
      <c r="J11" s="8">
        <v>7.8891091574744703</v>
      </c>
      <c r="K11" s="8">
        <v>20.512282395103565</v>
      </c>
      <c r="L11" s="12">
        <v>445</v>
      </c>
      <c r="M11" s="8">
        <f t="shared" si="8"/>
        <v>3.354641409972559</v>
      </c>
      <c r="N11" s="8">
        <f t="shared" si="9"/>
        <v>5.0152193929659132</v>
      </c>
      <c r="O11" s="8">
        <f t="shared" si="10"/>
        <v>13.03995095117298</v>
      </c>
      <c r="P11" s="12">
        <v>445</v>
      </c>
      <c r="Q11" s="5">
        <f t="shared" si="11"/>
        <v>1.1003223824709995E-3</v>
      </c>
      <c r="R11" s="5">
        <f t="shared" si="12"/>
        <v>1.6449919608928195E-3</v>
      </c>
      <c r="S11" s="5">
        <f t="shared" si="13"/>
        <v>4.2771039119847377E-3</v>
      </c>
      <c r="T11" s="12">
        <v>445</v>
      </c>
      <c r="U11" s="5">
        <f t="shared" si="14"/>
        <v>1.2848276600194901E-3</v>
      </c>
      <c r="V11" s="5">
        <f t="shared" si="15"/>
        <v>1.9208290275059448E-3</v>
      </c>
      <c r="W11" s="5">
        <f t="shared" si="16"/>
        <v>4.9943012142992507E-3</v>
      </c>
      <c r="X11" s="12">
        <v>445</v>
      </c>
      <c r="Y11" s="5">
        <f t="shared" si="17"/>
        <v>5.2667870136569171E-2</v>
      </c>
      <c r="Z11" s="5">
        <f t="shared" si="18"/>
        <v>7.8738944469564837E-2</v>
      </c>
      <c r="AA11" s="5">
        <f t="shared" si="19"/>
        <v>0.20472722993341577</v>
      </c>
      <c r="AB11" s="12">
        <v>445</v>
      </c>
      <c r="AC11" cm="1">
        <f t="array" ref="AC11:AE11">TRANSPOSE(MMULT(_xlfn.ANCHORARRAY($U$67),TRANSPOSE(M11:O11)))</f>
        <v>1.232762786958395</v>
      </c>
      <c r="AD11">
        <v>-1.3197144766748954</v>
      </c>
      <c r="AE11">
        <v>9.6299029649598591</v>
      </c>
      <c r="AK11"/>
      <c r="AO11"/>
      <c r="AS11"/>
      <c r="AZ11" s="5"/>
      <c r="BA11">
        <f t="shared" si="5"/>
        <v>0</v>
      </c>
      <c r="BB11">
        <f t="shared" si="6"/>
        <v>0</v>
      </c>
      <c r="BC11">
        <f t="shared" si="7"/>
        <v>0</v>
      </c>
    </row>
    <row r="12" spans="1:55" x14ac:dyDescent="0.2">
      <c r="A12" s="12">
        <v>450</v>
      </c>
      <c r="B12" s="2">
        <v>3.7500000000000001E-4</v>
      </c>
      <c r="C12" s="2">
        <v>6.1600000000000001E-4</v>
      </c>
      <c r="D12" s="2">
        <v>2.3400000000000001E-2</v>
      </c>
      <c r="E12" s="12">
        <v>450</v>
      </c>
      <c r="F12" s="3">
        <v>117.01</v>
      </c>
      <c r="G12" s="1">
        <f t="shared" si="0"/>
        <v>0.6428571428571429</v>
      </c>
      <c r="H12" s="12">
        <v>450</v>
      </c>
      <c r="I12" s="8">
        <v>6.0247082649245982</v>
      </c>
      <c r="J12" s="8">
        <v>9.1056876326491896</v>
      </c>
      <c r="K12" s="8">
        <v>19.042349783834982</v>
      </c>
      <c r="L12" s="12">
        <v>450</v>
      </c>
      <c r="M12" s="8">
        <f t="shared" si="8"/>
        <v>3.8730267417372422</v>
      </c>
      <c r="N12" s="8">
        <f t="shared" si="9"/>
        <v>5.8536563352744793</v>
      </c>
      <c r="O12" s="8">
        <f t="shared" si="10"/>
        <v>12.24151057532249</v>
      </c>
      <c r="P12" s="12">
        <v>450</v>
      </c>
      <c r="Q12" s="5">
        <f t="shared" si="11"/>
        <v>1.4523850281514658E-3</v>
      </c>
      <c r="R12" s="5">
        <f t="shared" si="12"/>
        <v>2.1951211257279298E-3</v>
      </c>
      <c r="S12" s="5">
        <f t="shared" si="13"/>
        <v>4.5905664657459339E-3</v>
      </c>
      <c r="T12" s="12">
        <v>450</v>
      </c>
      <c r="U12" s="5">
        <f t="shared" si="14"/>
        <v>2.3857844729101413E-3</v>
      </c>
      <c r="V12" s="5">
        <f t="shared" si="15"/>
        <v>3.6058523025290791E-3</v>
      </c>
      <c r="W12" s="5">
        <f t="shared" si="16"/>
        <v>7.5407705143986543E-3</v>
      </c>
      <c r="X12" s="12">
        <v>450</v>
      </c>
      <c r="Y12" s="5">
        <f t="shared" si="17"/>
        <v>9.0628825756651474E-2</v>
      </c>
      <c r="Z12" s="5">
        <f t="shared" si="18"/>
        <v>0.13697555824542282</v>
      </c>
      <c r="AA12" s="5">
        <f t="shared" si="19"/>
        <v>0.28645134746254625</v>
      </c>
      <c r="AB12" s="12">
        <v>450</v>
      </c>
      <c r="AC12" cm="1">
        <f t="array" ref="AC12:AE12">TRANSPOSE(MMULT(_xlfn.ANCHORARRAY($U$67),TRANSPOSE(M12:O12)))</f>
        <v>0.9032681526964832</v>
      </c>
      <c r="AD12">
        <v>-1.0548519189609273</v>
      </c>
      <c r="AE12">
        <v>9.0271563846926934</v>
      </c>
      <c r="AK12"/>
      <c r="AO12"/>
      <c r="AS12"/>
      <c r="AZ12" s="5"/>
      <c r="BA12">
        <f t="shared" si="5"/>
        <v>0</v>
      </c>
      <c r="BB12">
        <f t="shared" si="6"/>
        <v>0</v>
      </c>
      <c r="BC12">
        <f t="shared" si="7"/>
        <v>0</v>
      </c>
    </row>
    <row r="13" spans="1:55" x14ac:dyDescent="0.2">
      <c r="A13" s="12">
        <v>455</v>
      </c>
      <c r="B13" s="2">
        <v>3.0400000000000002E-4</v>
      </c>
      <c r="C13" s="2">
        <v>7.6900000000000004E-4</v>
      </c>
      <c r="D13" s="2">
        <v>2.4199999999999999E-2</v>
      </c>
      <c r="E13" s="12">
        <v>455</v>
      </c>
      <c r="F13" s="3">
        <v>117.41</v>
      </c>
      <c r="G13" s="1">
        <f t="shared" si="0"/>
        <v>0.65</v>
      </c>
      <c r="H13" s="12">
        <v>455</v>
      </c>
      <c r="I13" s="8">
        <v>6.7789571444552292</v>
      </c>
      <c r="J13" s="8">
        <v>10.253254415763266</v>
      </c>
      <c r="K13" s="8">
        <v>16.823629118935465</v>
      </c>
      <c r="L13" s="12">
        <v>455</v>
      </c>
      <c r="M13" s="8">
        <f t="shared" si="8"/>
        <v>4.406322143895899</v>
      </c>
      <c r="N13" s="8">
        <f t="shared" si="9"/>
        <v>6.664615370246123</v>
      </c>
      <c r="O13" s="8">
        <f t="shared" si="10"/>
        <v>10.935358927308052</v>
      </c>
      <c r="P13" s="12">
        <v>455</v>
      </c>
      <c r="Q13" s="5">
        <f t="shared" si="11"/>
        <v>1.3395219317443533E-3</v>
      </c>
      <c r="R13" s="5">
        <f t="shared" si="12"/>
        <v>2.0260430725548215E-3</v>
      </c>
      <c r="S13" s="5">
        <f t="shared" si="13"/>
        <v>3.324349113901648E-3</v>
      </c>
      <c r="T13" s="12">
        <v>455</v>
      </c>
      <c r="U13" s="5">
        <f t="shared" si="14"/>
        <v>3.3884617286559465E-3</v>
      </c>
      <c r="V13" s="5">
        <f t="shared" si="15"/>
        <v>5.125089219719269E-3</v>
      </c>
      <c r="W13" s="5">
        <f t="shared" si="16"/>
        <v>8.4092910150998929E-3</v>
      </c>
      <c r="X13" s="12">
        <v>455</v>
      </c>
      <c r="Y13" s="5">
        <f t="shared" si="17"/>
        <v>0.10663299588228076</v>
      </c>
      <c r="Z13" s="5">
        <f t="shared" si="18"/>
        <v>0.16128369195995618</v>
      </c>
      <c r="AA13" s="5">
        <f t="shared" si="19"/>
        <v>0.26463568604085486</v>
      </c>
      <c r="AB13" s="12">
        <v>455</v>
      </c>
      <c r="AC13" cm="1">
        <f t="array" ref="AC13:AE13">TRANSPOSE(MMULT(_xlfn.ANCHORARRAY($U$67),TRANSPOSE(M13:O13)))</f>
        <v>0.50707544952995987</v>
      </c>
      <c r="AD13">
        <v>-0.71399398712497542</v>
      </c>
      <c r="AE13">
        <v>8.0474616952208908</v>
      </c>
      <c r="AK13"/>
      <c r="AO13"/>
      <c r="AS13"/>
      <c r="AZ13" s="5"/>
      <c r="BA13">
        <f t="shared" si="5"/>
        <v>0</v>
      </c>
      <c r="BB13">
        <f t="shared" si="6"/>
        <v>0</v>
      </c>
      <c r="BC13">
        <f t="shared" si="7"/>
        <v>0</v>
      </c>
    </row>
    <row r="14" spans="1:55" x14ac:dyDescent="0.2">
      <c r="A14" s="12">
        <v>460</v>
      </c>
      <c r="B14" s="2">
        <v>1.7699999999999999E-4</v>
      </c>
      <c r="C14" s="2">
        <v>8.9499999999999996E-4</v>
      </c>
      <c r="D14" s="2">
        <v>1.7500000000000002E-2</v>
      </c>
      <c r="E14" s="12">
        <v>460</v>
      </c>
      <c r="F14" s="3">
        <v>117.81</v>
      </c>
      <c r="G14" s="1">
        <f t="shared" si="0"/>
        <v>0.65714285714285714</v>
      </c>
      <c r="H14" s="12">
        <v>460</v>
      </c>
      <c r="I14" s="8">
        <v>7.8248052331160665</v>
      </c>
      <c r="J14" s="8">
        <v>11.749969449530351</v>
      </c>
      <c r="K14" s="8">
        <v>14.825078707853603</v>
      </c>
      <c r="L14" s="12">
        <v>460</v>
      </c>
      <c r="M14" s="8">
        <f t="shared" si="8"/>
        <v>5.1420148674762718</v>
      </c>
      <c r="N14" s="8">
        <f t="shared" si="9"/>
        <v>7.721408495405659</v>
      </c>
      <c r="O14" s="8">
        <f t="shared" si="10"/>
        <v>9.7421945794466538</v>
      </c>
      <c r="P14" s="12">
        <v>460</v>
      </c>
      <c r="Q14" s="5">
        <f t="shared" si="11"/>
        <v>9.1013663154330005E-4</v>
      </c>
      <c r="R14" s="5">
        <f t="shared" si="12"/>
        <v>1.3666893036868015E-3</v>
      </c>
      <c r="S14" s="5">
        <f t="shared" si="13"/>
        <v>1.7243684405620577E-3</v>
      </c>
      <c r="T14" s="12">
        <v>460</v>
      </c>
      <c r="U14" s="5">
        <f t="shared" si="14"/>
        <v>4.6021033063912628E-3</v>
      </c>
      <c r="V14" s="5">
        <f t="shared" si="15"/>
        <v>6.9106606033880642E-3</v>
      </c>
      <c r="W14" s="5">
        <f t="shared" si="16"/>
        <v>8.7192641486047544E-3</v>
      </c>
      <c r="X14" s="12">
        <v>460</v>
      </c>
      <c r="Y14" s="5">
        <f t="shared" si="17"/>
        <v>8.9985260180834761E-2</v>
      </c>
      <c r="Z14" s="5">
        <f t="shared" si="18"/>
        <v>0.13512464866959906</v>
      </c>
      <c r="AA14" s="5">
        <f t="shared" si="19"/>
        <v>0.17048840514031646</v>
      </c>
      <c r="AB14" s="12">
        <v>460</v>
      </c>
      <c r="AC14" cm="1">
        <f t="array" ref="AC14:AE14">TRANSPOSE(MMULT(_xlfn.ANCHORARRAY($U$67),TRANSPOSE(M14:O14)))</f>
        <v>9.7982365388527448E-2</v>
      </c>
      <c r="AD14">
        <v>-0.35475492499515382</v>
      </c>
      <c r="AE14">
        <v>7.1487910798424981</v>
      </c>
      <c r="AK14"/>
      <c r="AO14"/>
      <c r="AS14"/>
      <c r="AZ14" s="5"/>
      <c r="BA14">
        <f t="shared" si="5"/>
        <v>0</v>
      </c>
      <c r="BB14">
        <f t="shared" si="6"/>
        <v>0</v>
      </c>
      <c r="BC14">
        <f t="shared" si="7"/>
        <v>0</v>
      </c>
    </row>
    <row r="15" spans="1:55" x14ac:dyDescent="0.2">
      <c r="A15" s="12">
        <v>465</v>
      </c>
      <c r="B15" s="2">
        <v>9.2200000000000005E-5</v>
      </c>
      <c r="C15" s="2">
        <v>1.1299999999999999E-3</v>
      </c>
      <c r="D15" s="2">
        <v>1.0999999999999999E-2</v>
      </c>
      <c r="E15" s="12">
        <v>465</v>
      </c>
      <c r="F15" s="3">
        <v>116.34</v>
      </c>
      <c r="G15" s="1">
        <f t="shared" si="0"/>
        <v>0.66428571428571426</v>
      </c>
      <c r="H15" s="12">
        <v>465</v>
      </c>
      <c r="I15" s="8">
        <v>9.5272318544606485</v>
      </c>
      <c r="J15" s="8">
        <v>14.129629834007332</v>
      </c>
      <c r="K15" s="8">
        <v>13.450871931640592</v>
      </c>
      <c r="L15" s="12">
        <v>465</v>
      </c>
      <c r="M15" s="8">
        <f t="shared" si="8"/>
        <v>6.3288040176060019</v>
      </c>
      <c r="N15" s="8">
        <f t="shared" si="9"/>
        <v>9.3861112468762986</v>
      </c>
      <c r="O15" s="8">
        <f t="shared" si="10"/>
        <v>8.9352220688755359</v>
      </c>
      <c r="P15" s="12">
        <v>465</v>
      </c>
      <c r="Q15" s="5">
        <f t="shared" si="11"/>
        <v>5.8351573042327335E-4</v>
      </c>
      <c r="R15" s="5">
        <f t="shared" si="12"/>
        <v>8.6539945696199481E-4</v>
      </c>
      <c r="S15" s="5">
        <f t="shared" si="13"/>
        <v>8.2382747475032441E-4</v>
      </c>
      <c r="T15" s="12">
        <v>465</v>
      </c>
      <c r="U15" s="5">
        <f t="shared" si="14"/>
        <v>7.1515485398947814E-3</v>
      </c>
      <c r="V15" s="5">
        <f t="shared" si="15"/>
        <v>1.0606305708970218E-2</v>
      </c>
      <c r="W15" s="5">
        <f t="shared" si="16"/>
        <v>1.0096800937829355E-2</v>
      </c>
      <c r="X15" s="12">
        <v>465</v>
      </c>
      <c r="Y15" s="5">
        <f t="shared" si="17"/>
        <v>6.9616844193666011E-2</v>
      </c>
      <c r="Z15" s="5">
        <f t="shared" si="18"/>
        <v>0.10324722371563928</v>
      </c>
      <c r="AA15" s="5">
        <f t="shared" si="19"/>
        <v>9.8287442757630891E-2</v>
      </c>
      <c r="AB15" s="12">
        <v>465</v>
      </c>
      <c r="AC15" cm="1">
        <f t="array" ref="AC15:AE15">TRANSPOSE(MMULT(_xlfn.ANCHORARRAY($U$67),TRANSPOSE(M15:O15)))</f>
        <v>-0.3476618396274247</v>
      </c>
      <c r="AD15">
        <v>3.5556311179568034E-2</v>
      </c>
      <c r="AE15">
        <v>6.5299283295257728</v>
      </c>
      <c r="AK15"/>
      <c r="AO15"/>
      <c r="AS15"/>
      <c r="AZ15" s="5"/>
      <c r="BA15">
        <f t="shared" si="5"/>
        <v>0</v>
      </c>
      <c r="BB15">
        <f t="shared" si="6"/>
        <v>0</v>
      </c>
      <c r="BC15">
        <f t="shared" si="7"/>
        <v>0</v>
      </c>
    </row>
    <row r="16" spans="1:55" x14ac:dyDescent="0.2">
      <c r="A16" s="12">
        <v>470</v>
      </c>
      <c r="B16" s="2">
        <v>5.6100000000000002E-5</v>
      </c>
      <c r="C16" s="2">
        <v>1.57E-3</v>
      </c>
      <c r="D16" s="2">
        <v>7.5700000000000003E-3</v>
      </c>
      <c r="E16" s="12">
        <v>470</v>
      </c>
      <c r="F16" s="3">
        <v>114.86</v>
      </c>
      <c r="G16" s="1">
        <f t="shared" si="0"/>
        <v>0.67142857142857137</v>
      </c>
      <c r="H16" s="12">
        <v>470</v>
      </c>
      <c r="I16" s="8">
        <v>11.521867913101234</v>
      </c>
      <c r="J16" s="8">
        <v>16.866551712337234</v>
      </c>
      <c r="K16" s="8">
        <v>11.814830420853424</v>
      </c>
      <c r="L16" s="12">
        <v>470</v>
      </c>
      <c r="M16" s="8">
        <f t="shared" si="8"/>
        <v>7.7361113130822563</v>
      </c>
      <c r="N16" s="8">
        <f t="shared" si="9"/>
        <v>11.324684721140713</v>
      </c>
      <c r="O16" s="8">
        <f t="shared" si="10"/>
        <v>7.9328147111444407</v>
      </c>
      <c r="P16" s="12">
        <v>470</v>
      </c>
      <c r="Q16" s="5">
        <f t="shared" si="11"/>
        <v>4.3399584466391461E-4</v>
      </c>
      <c r="R16" s="5">
        <f t="shared" si="12"/>
        <v>6.3531481285599399E-4</v>
      </c>
      <c r="S16" s="5">
        <f t="shared" si="13"/>
        <v>4.4503090529520313E-4</v>
      </c>
      <c r="T16" s="12">
        <v>470</v>
      </c>
      <c r="U16" s="5">
        <f t="shared" si="14"/>
        <v>1.2145694761539143E-2</v>
      </c>
      <c r="V16" s="5">
        <f t="shared" si="15"/>
        <v>1.777975501219092E-2</v>
      </c>
      <c r="W16" s="5">
        <f t="shared" si="16"/>
        <v>1.2454519096496771E-2</v>
      </c>
      <c r="X16" s="12">
        <v>470</v>
      </c>
      <c r="Y16" s="5">
        <f t="shared" si="17"/>
        <v>5.8562362640032679E-2</v>
      </c>
      <c r="Z16" s="5">
        <f t="shared" si="18"/>
        <v>8.5727863339035204E-2</v>
      </c>
      <c r="AA16" s="5">
        <f t="shared" si="19"/>
        <v>6.0051407363363417E-2</v>
      </c>
      <c r="AB16" s="12">
        <v>470</v>
      </c>
      <c r="AC16" cm="1">
        <f t="array" ref="AC16:AE16">TRANSPOSE(MMULT(_xlfn.ANCHORARRAY($U$67),TRANSPOSE(M16:O16)))</f>
        <v>-0.86563538188275291</v>
      </c>
      <c r="AD16">
        <v>0.49874150985466614</v>
      </c>
      <c r="AE16">
        <v>5.7626338869350171</v>
      </c>
      <c r="AK16"/>
      <c r="AO16"/>
      <c r="AS16"/>
      <c r="AZ16" s="5"/>
      <c r="BA16">
        <f t="shared" si="5"/>
        <v>0</v>
      </c>
      <c r="BB16">
        <f t="shared" si="6"/>
        <v>0</v>
      </c>
      <c r="BC16">
        <f t="shared" si="7"/>
        <v>0</v>
      </c>
    </row>
    <row r="17" spans="1:55" x14ac:dyDescent="0.2">
      <c r="A17" s="12">
        <v>475</v>
      </c>
      <c r="B17" s="2">
        <v>3.5500000000000002E-5</v>
      </c>
      <c r="C17" s="2">
        <v>1.92E-3</v>
      </c>
      <c r="D17" s="2">
        <v>5.0499999999999998E-3</v>
      </c>
      <c r="E17" s="12">
        <v>475</v>
      </c>
      <c r="F17" s="3">
        <v>115.39</v>
      </c>
      <c r="G17" s="1">
        <f t="shared" si="0"/>
        <v>0.6785714285714286</v>
      </c>
      <c r="H17" s="12">
        <v>475</v>
      </c>
      <c r="I17" s="8">
        <v>13.602096063842573</v>
      </c>
      <c r="J17" s="8">
        <v>19.723678960027449</v>
      </c>
      <c r="K17" s="8">
        <v>9.8171572597840218</v>
      </c>
      <c r="L17" s="12">
        <v>475</v>
      </c>
      <c r="M17" s="8">
        <f t="shared" si="8"/>
        <v>9.2299937576074615</v>
      </c>
      <c r="N17" s="8">
        <f t="shared" si="9"/>
        <v>13.383925008590055</v>
      </c>
      <c r="O17" s="8">
        <f t="shared" si="10"/>
        <v>6.6616424262820146</v>
      </c>
      <c r="P17" s="12">
        <v>475</v>
      </c>
      <c r="Q17" s="5">
        <f t="shared" si="11"/>
        <v>3.276647783950649E-4</v>
      </c>
      <c r="R17" s="5">
        <f t="shared" si="12"/>
        <v>4.7512933780494696E-4</v>
      </c>
      <c r="S17" s="5">
        <f t="shared" si="13"/>
        <v>2.3648830613301152E-4</v>
      </c>
      <c r="T17" s="12">
        <v>475</v>
      </c>
      <c r="U17" s="5">
        <f t="shared" si="14"/>
        <v>1.7721588014606326E-2</v>
      </c>
      <c r="V17" s="5">
        <f t="shared" si="15"/>
        <v>2.5697136016492907E-2</v>
      </c>
      <c r="W17" s="5">
        <f t="shared" si="16"/>
        <v>1.2790353458461469E-2</v>
      </c>
      <c r="X17" s="12">
        <v>475</v>
      </c>
      <c r="Y17" s="5">
        <f t="shared" si="17"/>
        <v>4.6611468475917676E-2</v>
      </c>
      <c r="Z17" s="5">
        <f t="shared" si="18"/>
        <v>6.7588821293379772E-2</v>
      </c>
      <c r="AA17" s="5">
        <f t="shared" si="19"/>
        <v>3.364129425272417E-2</v>
      </c>
      <c r="AB17" s="12">
        <v>475</v>
      </c>
      <c r="AC17" cm="1">
        <f t="array" ref="AC17:AE17">TRANSPOSE(MMULT(_xlfn.ANCHORARRAY($U$67),TRANSPOSE(M17:O17)))</f>
        <v>-1.4520616593310447</v>
      </c>
      <c r="AD17">
        <v>1.0242824322585398</v>
      </c>
      <c r="AE17">
        <v>4.7942642415094561</v>
      </c>
      <c r="AK17"/>
      <c r="AO17"/>
      <c r="AS17"/>
      <c r="AZ17" s="5"/>
      <c r="BA17">
        <f t="shared" si="5"/>
        <v>0</v>
      </c>
      <c r="BB17">
        <f t="shared" si="6"/>
        <v>0</v>
      </c>
      <c r="BC17">
        <f t="shared" si="7"/>
        <v>0</v>
      </c>
    </row>
    <row r="18" spans="1:55" x14ac:dyDescent="0.2">
      <c r="A18" s="12">
        <v>480</v>
      </c>
      <c r="B18" s="2">
        <v>2.26E-5</v>
      </c>
      <c r="C18" s="2">
        <v>2.0200000000000001E-3</v>
      </c>
      <c r="D18" s="2">
        <v>3.2299999999999998E-3</v>
      </c>
      <c r="E18" s="12">
        <v>480</v>
      </c>
      <c r="F18" s="3">
        <v>115.92</v>
      </c>
      <c r="G18" s="1">
        <f t="shared" si="0"/>
        <v>0.68571428571428572</v>
      </c>
      <c r="H18" s="12">
        <v>480</v>
      </c>
      <c r="I18" s="8">
        <v>15.524718570719685</v>
      </c>
      <c r="J18" s="8">
        <v>22.387730176951951</v>
      </c>
      <c r="K18" s="8">
        <v>7.6142734777513832</v>
      </c>
      <c r="L18" s="12">
        <v>480</v>
      </c>
      <c r="M18" s="8">
        <f t="shared" si="8"/>
        <v>10.645521305636356</v>
      </c>
      <c r="N18" s="8">
        <f t="shared" si="9"/>
        <v>15.351586407052766</v>
      </c>
      <c r="O18" s="8">
        <f t="shared" si="10"/>
        <v>5.2212160990295198</v>
      </c>
      <c r="P18" s="12">
        <v>480</v>
      </c>
      <c r="Q18" s="5">
        <f t="shared" si="11"/>
        <v>2.4058878150738164E-4</v>
      </c>
      <c r="R18" s="5">
        <f t="shared" si="12"/>
        <v>3.469458527993925E-4</v>
      </c>
      <c r="S18" s="5">
        <f t="shared" si="13"/>
        <v>1.1799948383806715E-4</v>
      </c>
      <c r="T18" s="12">
        <v>480</v>
      </c>
      <c r="U18" s="5">
        <f t="shared" si="14"/>
        <v>2.1503953037385441E-2</v>
      </c>
      <c r="V18" s="5">
        <f t="shared" si="15"/>
        <v>3.1010204542246587E-2</v>
      </c>
      <c r="W18" s="5">
        <f t="shared" si="16"/>
        <v>1.054685652003963E-2</v>
      </c>
      <c r="X18" s="12">
        <v>480</v>
      </c>
      <c r="Y18" s="5">
        <f t="shared" si="17"/>
        <v>3.4385033817205424E-2</v>
      </c>
      <c r="Z18" s="5">
        <f t="shared" si="18"/>
        <v>4.9585624094780428E-2</v>
      </c>
      <c r="AA18" s="5">
        <f t="shared" si="19"/>
        <v>1.6864527999865347E-2</v>
      </c>
      <c r="AB18" s="12">
        <v>480</v>
      </c>
      <c r="AC18" cm="1">
        <f t="array" ref="AC18:AE18">TRANSPOSE(MMULT(_xlfn.ANCHORARRAY($U$67),TRANSPOSE(M18:O18)))</f>
        <v>-2.057085444060192</v>
      </c>
      <c r="AD18">
        <v>1.5637718884161387</v>
      </c>
      <c r="AE18">
        <v>3.701244925061864</v>
      </c>
      <c r="AK18"/>
      <c r="AO18"/>
      <c r="AS18"/>
      <c r="AZ18" s="5"/>
      <c r="BA18">
        <f t="shared" si="5"/>
        <v>0</v>
      </c>
      <c r="BB18">
        <f t="shared" si="6"/>
        <v>0</v>
      </c>
      <c r="BC18">
        <f t="shared" si="7"/>
        <v>0</v>
      </c>
    </row>
    <row r="19" spans="1:55" x14ac:dyDescent="0.2">
      <c r="A19" s="12">
        <v>485</v>
      </c>
      <c r="B19" s="2">
        <v>1.5400000000000002E-5</v>
      </c>
      <c r="C19" s="2">
        <v>1.9400000000000001E-3</v>
      </c>
      <c r="D19" s="2">
        <v>2.14E-3</v>
      </c>
      <c r="E19" s="12">
        <v>485</v>
      </c>
      <c r="F19" s="3">
        <v>112.37</v>
      </c>
      <c r="G19" s="1">
        <f t="shared" si="0"/>
        <v>0.69285714285714284</v>
      </c>
      <c r="H19" s="12">
        <v>485</v>
      </c>
      <c r="I19" s="8">
        <v>17.387369082789601</v>
      </c>
      <c r="J19" s="8">
        <v>24.931092585759671</v>
      </c>
      <c r="K19" s="8">
        <v>5.614613285573788</v>
      </c>
      <c r="L19" s="12">
        <v>485</v>
      </c>
      <c r="M19" s="8">
        <f t="shared" si="8"/>
        <v>12.046962864504223</v>
      </c>
      <c r="N19" s="8">
        <f t="shared" si="9"/>
        <v>17.273685577276343</v>
      </c>
      <c r="O19" s="8">
        <f t="shared" si="10"/>
        <v>3.8901249192904102</v>
      </c>
      <c r="P19" s="12">
        <v>485</v>
      </c>
      <c r="Q19" s="5">
        <f t="shared" si="11"/>
        <v>1.8552322811336505E-4</v>
      </c>
      <c r="R19" s="5">
        <f t="shared" si="12"/>
        <v>2.6601475789005569E-4</v>
      </c>
      <c r="S19" s="5">
        <f t="shared" si="13"/>
        <v>5.9907923757072321E-5</v>
      </c>
      <c r="T19" s="12">
        <v>485</v>
      </c>
      <c r="U19" s="5">
        <f t="shared" si="14"/>
        <v>2.3371107957138194E-2</v>
      </c>
      <c r="V19" s="5">
        <f t="shared" si="15"/>
        <v>3.3510950019916108E-2</v>
      </c>
      <c r="W19" s="5">
        <f t="shared" si="16"/>
        <v>7.5468423434233963E-3</v>
      </c>
      <c r="X19" s="12">
        <v>485</v>
      </c>
      <c r="Y19" s="5">
        <f t="shared" si="17"/>
        <v>2.5780500530039038E-2</v>
      </c>
      <c r="Z19" s="5">
        <f t="shared" si="18"/>
        <v>3.6965687135371371E-2</v>
      </c>
      <c r="AA19" s="5">
        <f t="shared" si="19"/>
        <v>8.3248673272814776E-3</v>
      </c>
      <c r="AB19" s="12">
        <v>485</v>
      </c>
      <c r="AC19" cm="1">
        <f t="array" ref="AC19:AE19">TRANSPOSE(MMULT(_xlfn.ANCHORARRAY($U$67),TRANSPOSE(M19:O19)))</f>
        <v>-2.6261880258627954</v>
      </c>
      <c r="AD19">
        <v>2.0773378356776151</v>
      </c>
      <c r="AE19">
        <v>2.6899418413113816</v>
      </c>
      <c r="AK19"/>
      <c r="AO19"/>
      <c r="AS19"/>
      <c r="AZ19" s="5"/>
      <c r="BA19">
        <f t="shared" si="5"/>
        <v>0</v>
      </c>
      <c r="BB19">
        <f t="shared" si="6"/>
        <v>0</v>
      </c>
      <c r="BC19">
        <f t="shared" si="7"/>
        <v>0</v>
      </c>
    </row>
    <row r="20" spans="1:55" x14ac:dyDescent="0.2">
      <c r="A20" s="12">
        <v>490</v>
      </c>
      <c r="B20" s="2">
        <v>1.0499999999999999E-5</v>
      </c>
      <c r="C20" s="2">
        <v>2.15E-3</v>
      </c>
      <c r="D20" s="2">
        <v>1.6900000000000001E-3</v>
      </c>
      <c r="E20" s="12">
        <v>490</v>
      </c>
      <c r="F20" s="3">
        <v>108.81</v>
      </c>
      <c r="G20" s="1">
        <f t="shared" si="0"/>
        <v>0.7</v>
      </c>
      <c r="H20" s="12">
        <v>490</v>
      </c>
      <c r="I20" s="8">
        <v>19.646431899503341</v>
      </c>
      <c r="J20" s="8">
        <v>27.827952929464658</v>
      </c>
      <c r="K20" s="8">
        <v>4.0779041253565103</v>
      </c>
      <c r="L20" s="12">
        <v>490</v>
      </c>
      <c r="M20" s="8">
        <f t="shared" si="8"/>
        <v>13.752502329652337</v>
      </c>
      <c r="N20" s="8">
        <f t="shared" si="9"/>
        <v>19.47956705062526</v>
      </c>
      <c r="O20" s="8">
        <f t="shared" si="10"/>
        <v>2.8545328877495568</v>
      </c>
      <c r="P20" s="12">
        <v>490</v>
      </c>
      <c r="Q20" s="5">
        <f t="shared" si="11"/>
        <v>1.4440127446134954E-4</v>
      </c>
      <c r="R20" s="5">
        <f t="shared" si="12"/>
        <v>2.0453545403156521E-4</v>
      </c>
      <c r="S20" s="5">
        <f t="shared" si="13"/>
        <v>2.9972595321370346E-5</v>
      </c>
      <c r="T20" s="12">
        <v>490</v>
      </c>
      <c r="U20" s="5">
        <f t="shared" si="14"/>
        <v>2.9567880008752524E-2</v>
      </c>
      <c r="V20" s="5">
        <f t="shared" si="15"/>
        <v>4.1881069158844306E-2</v>
      </c>
      <c r="W20" s="5">
        <f t="shared" si="16"/>
        <v>6.1372457086615474E-3</v>
      </c>
      <c r="X20" s="12">
        <v>490</v>
      </c>
      <c r="Y20" s="5">
        <f t="shared" si="17"/>
        <v>2.324172893711245E-2</v>
      </c>
      <c r="Z20" s="5">
        <f t="shared" si="18"/>
        <v>3.2920468315556693E-2</v>
      </c>
      <c r="AA20" s="5">
        <f t="shared" si="19"/>
        <v>4.8241605802967517E-3</v>
      </c>
      <c r="AB20" s="12">
        <v>490</v>
      </c>
      <c r="AC20" cm="1">
        <f t="array" ref="AC20:AE20">TRANSPOSE(MMULT(_xlfn.ANCHORARRAY($U$67),TRANSPOSE(M20:O20)))</f>
        <v>-3.1485961855778077</v>
      </c>
      <c r="AD20">
        <v>2.5811688644388786</v>
      </c>
      <c r="AE20">
        <v>1.8946484075305716</v>
      </c>
      <c r="AK20"/>
      <c r="AO20"/>
      <c r="AS20"/>
      <c r="AZ20" s="5"/>
      <c r="BA20">
        <f t="shared" si="5"/>
        <v>0</v>
      </c>
      <c r="BB20">
        <f t="shared" si="6"/>
        <v>0</v>
      </c>
      <c r="BC20">
        <f t="shared" si="7"/>
        <v>0</v>
      </c>
    </row>
    <row r="21" spans="1:55" x14ac:dyDescent="0.2">
      <c r="A21" s="12">
        <v>495</v>
      </c>
      <c r="B21" s="2">
        <v>9.9299999999999998E-6</v>
      </c>
      <c r="C21" s="2">
        <v>2.6099999999999999E-3</v>
      </c>
      <c r="D21" s="2">
        <v>1.58E-3</v>
      </c>
      <c r="E21" s="12">
        <v>495</v>
      </c>
      <c r="F21" s="3">
        <v>109.08</v>
      </c>
      <c r="G21" s="1">
        <f t="shared" si="0"/>
        <v>0.70714285714285718</v>
      </c>
      <c r="H21" s="12">
        <v>495</v>
      </c>
      <c r="I21" s="8">
        <v>22.768156441058167</v>
      </c>
      <c r="J21" s="8">
        <v>31.513392836079685</v>
      </c>
      <c r="K21" s="8">
        <v>2.9824920269385982</v>
      </c>
      <c r="L21" s="12">
        <v>495</v>
      </c>
      <c r="M21" s="8">
        <f t="shared" si="8"/>
        <v>16.100339197605418</v>
      </c>
      <c r="N21" s="8">
        <f t="shared" si="9"/>
        <v>22.284470648370636</v>
      </c>
      <c r="O21" s="8">
        <f t="shared" si="10"/>
        <v>2.1090479333351517</v>
      </c>
      <c r="P21" s="12">
        <v>495</v>
      </c>
      <c r="Q21" s="5">
        <f t="shared" si="11"/>
        <v>1.598763682322218E-4</v>
      </c>
      <c r="R21" s="5">
        <f t="shared" si="12"/>
        <v>2.212847935383204E-4</v>
      </c>
      <c r="S21" s="5">
        <f t="shared" si="13"/>
        <v>2.0942845978018056E-5</v>
      </c>
      <c r="T21" s="12">
        <v>495</v>
      </c>
      <c r="U21" s="5">
        <f t="shared" si="14"/>
        <v>4.2021885305750142E-2</v>
      </c>
      <c r="V21" s="5">
        <f t="shared" si="15"/>
        <v>5.8162468392247361E-2</v>
      </c>
      <c r="W21" s="5">
        <f t="shared" si="16"/>
        <v>5.5046151060047458E-3</v>
      </c>
      <c r="X21" s="12">
        <v>495</v>
      </c>
      <c r="Y21" s="5">
        <f t="shared" si="17"/>
        <v>2.5438535932216563E-2</v>
      </c>
      <c r="Z21" s="5">
        <f t="shared" si="18"/>
        <v>3.5209463624425605E-2</v>
      </c>
      <c r="AA21" s="5">
        <f t="shared" si="19"/>
        <v>3.3322957346695399E-3</v>
      </c>
      <c r="AB21" s="12">
        <v>495</v>
      </c>
      <c r="AC21" cm="1">
        <f t="array" ref="AC21:AE21">TRANSPOSE(MMULT(_xlfn.ANCHORARRAY($U$67),TRANSPOSE(M21:O21)))</f>
        <v>-3.6300256146413759</v>
      </c>
      <c r="AD21">
        <v>3.1185302449918999</v>
      </c>
      <c r="AE21">
        <v>1.307443574374926</v>
      </c>
      <c r="AK21"/>
      <c r="AO21"/>
      <c r="AS21"/>
      <c r="AZ21" s="5"/>
      <c r="BA21">
        <f t="shared" si="5"/>
        <v>0</v>
      </c>
      <c r="BB21">
        <f t="shared" si="6"/>
        <v>0</v>
      </c>
      <c r="BC21">
        <f t="shared" si="7"/>
        <v>0</v>
      </c>
    </row>
    <row r="22" spans="1:55" x14ac:dyDescent="0.2">
      <c r="A22" s="12">
        <v>500</v>
      </c>
      <c r="B22" s="2">
        <v>9.5699999999999999E-6</v>
      </c>
      <c r="C22" s="2">
        <v>3.3600000000000001E-3</v>
      </c>
      <c r="D22" s="2">
        <v>1.5299999999999999E-3</v>
      </c>
      <c r="E22" s="12">
        <v>500</v>
      </c>
      <c r="F22" s="3">
        <v>109.35</v>
      </c>
      <c r="G22" s="1">
        <f t="shared" si="0"/>
        <v>0.7142857142857143</v>
      </c>
      <c r="H22" s="12">
        <v>500</v>
      </c>
      <c r="I22" s="8">
        <v>27.46253122422598</v>
      </c>
      <c r="J22" s="8">
        <v>36.772740913757822</v>
      </c>
      <c r="K22" s="8">
        <v>2.2325362367655321</v>
      </c>
      <c r="L22" s="12">
        <v>500</v>
      </c>
      <c r="M22" s="8">
        <f t="shared" si="8"/>
        <v>19.616093731589988</v>
      </c>
      <c r="N22" s="8">
        <f t="shared" si="9"/>
        <v>26.266243509827017</v>
      </c>
      <c r="O22" s="8">
        <f t="shared" si="10"/>
        <v>1.5946687405468087</v>
      </c>
      <c r="P22" s="12">
        <v>500</v>
      </c>
      <c r="Q22" s="5">
        <f t="shared" si="11"/>
        <v>1.8772601701131617E-4</v>
      </c>
      <c r="R22" s="5">
        <f t="shared" si="12"/>
        <v>2.5136795038904454E-4</v>
      </c>
      <c r="S22" s="5">
        <f t="shared" si="13"/>
        <v>1.5260979847032958E-5</v>
      </c>
      <c r="T22" s="12">
        <v>500</v>
      </c>
      <c r="U22" s="5">
        <f t="shared" si="14"/>
        <v>6.5910074938142368E-2</v>
      </c>
      <c r="V22" s="5">
        <f t="shared" si="15"/>
        <v>8.8254578193018782E-2</v>
      </c>
      <c r="W22" s="5">
        <f t="shared" si="16"/>
        <v>5.3580869682372774E-3</v>
      </c>
      <c r="X22" s="12">
        <v>500</v>
      </c>
      <c r="Y22" s="5">
        <f t="shared" si="17"/>
        <v>3.0012623409332681E-2</v>
      </c>
      <c r="Z22" s="5">
        <f t="shared" si="18"/>
        <v>4.0187352570035334E-2</v>
      </c>
      <c r="AA22" s="5">
        <f t="shared" si="19"/>
        <v>2.4398431730366173E-3</v>
      </c>
      <c r="AB22" s="12">
        <v>500</v>
      </c>
      <c r="AC22" cm="1">
        <f t="array" ref="AC22:AE22">TRANSPOSE(MMULT(_xlfn.ANCHORARRAY($U$67),TRANSPOSE(M22:O22)))</f>
        <v>-4.1336374122781603</v>
      </c>
      <c r="AD22">
        <v>3.7822974605785729</v>
      </c>
      <c r="AE22">
        <v>0.87752678044288557</v>
      </c>
      <c r="AK22"/>
      <c r="AO22"/>
      <c r="AS22"/>
      <c r="AZ22" s="5"/>
      <c r="BA22">
        <f t="shared" si="5"/>
        <v>0</v>
      </c>
      <c r="BB22">
        <f t="shared" si="6"/>
        <v>0</v>
      </c>
      <c r="BC22">
        <f t="shared" si="7"/>
        <v>0</v>
      </c>
    </row>
    <row r="23" spans="1:55" x14ac:dyDescent="0.2">
      <c r="A23" s="12">
        <v>505</v>
      </c>
      <c r="B23" s="2">
        <v>9.0399999999999998E-6</v>
      </c>
      <c r="C23" s="2">
        <v>4.1799999999999997E-3</v>
      </c>
      <c r="D23" s="2">
        <v>1.48E-3</v>
      </c>
      <c r="E23" s="12">
        <v>505</v>
      </c>
      <c r="F23" s="3">
        <v>108.58</v>
      </c>
      <c r="G23" s="1">
        <f t="shared" si="0"/>
        <v>0.72142857142857142</v>
      </c>
      <c r="H23" s="12">
        <v>505</v>
      </c>
      <c r="I23" s="8">
        <v>33.481349481820104</v>
      </c>
      <c r="J23" s="8">
        <v>43.200691569553854</v>
      </c>
      <c r="K23" s="8">
        <v>1.6599993572863414</v>
      </c>
      <c r="L23" s="12">
        <v>505</v>
      </c>
      <c r="M23" s="8">
        <f t="shared" si="8"/>
        <v>24.154402126170218</v>
      </c>
      <c r="N23" s="8">
        <f t="shared" si="9"/>
        <v>31.166213203749564</v>
      </c>
      <c r="O23" s="8">
        <f t="shared" si="10"/>
        <v>1.1975709648994319</v>
      </c>
      <c r="P23" s="12">
        <v>505</v>
      </c>
      <c r="Q23" s="5">
        <f t="shared" si="11"/>
        <v>2.1835579522057878E-4</v>
      </c>
      <c r="R23" s="5">
        <f t="shared" si="12"/>
        <v>2.8174256736189604E-4</v>
      </c>
      <c r="S23" s="5">
        <f t="shared" si="13"/>
        <v>1.0826041522690865E-5</v>
      </c>
      <c r="T23" s="12">
        <v>505</v>
      </c>
      <c r="U23" s="5">
        <f t="shared" si="14"/>
        <v>0.1009654008873915</v>
      </c>
      <c r="V23" s="5">
        <f t="shared" si="15"/>
        <v>0.13027477119167316</v>
      </c>
      <c r="W23" s="5">
        <f t="shared" si="16"/>
        <v>5.0058466332796253E-3</v>
      </c>
      <c r="X23" s="12">
        <v>505</v>
      </c>
      <c r="Y23" s="5">
        <f t="shared" si="17"/>
        <v>3.574851514673192E-2</v>
      </c>
      <c r="Z23" s="5">
        <f t="shared" si="18"/>
        <v>4.6125995541549357E-2</v>
      </c>
      <c r="AA23" s="5">
        <f t="shared" si="19"/>
        <v>1.7724050280511592E-3</v>
      </c>
      <c r="AB23" s="12">
        <v>505</v>
      </c>
      <c r="AC23" cm="1">
        <f t="array" ref="AC23:AE23">TRANSPOSE(MMULT(_xlfn.ANCHORARRAY($U$67),TRANSPOSE(M23:O23)))</f>
        <v>-4.6133129071986598</v>
      </c>
      <c r="AD23">
        <v>4.5482915083594406</v>
      </c>
      <c r="AE23">
        <v>0.52325421946251327</v>
      </c>
      <c r="AK23"/>
      <c r="AO23"/>
      <c r="AS23"/>
      <c r="AZ23" s="5"/>
      <c r="BA23">
        <f t="shared" si="5"/>
        <v>0</v>
      </c>
      <c r="BB23">
        <f t="shared" si="6"/>
        <v>0</v>
      </c>
      <c r="BC23">
        <f t="shared" si="7"/>
        <v>0</v>
      </c>
    </row>
    <row r="24" spans="1:55" x14ac:dyDescent="0.2">
      <c r="A24" s="12">
        <v>510</v>
      </c>
      <c r="B24" s="2">
        <v>1.1199999999999999E-5</v>
      </c>
      <c r="C24" s="2">
        <v>5.6299999999999996E-3</v>
      </c>
      <c r="D24" s="2">
        <v>1.4400000000000001E-3</v>
      </c>
      <c r="E24" s="12">
        <v>510</v>
      </c>
      <c r="F24" s="3">
        <v>107.8</v>
      </c>
      <c r="G24" s="1">
        <f t="shared" si="0"/>
        <v>0.72857142857142854</v>
      </c>
      <c r="H24" s="12">
        <v>510</v>
      </c>
      <c r="I24" s="8">
        <v>40.644032269658751</v>
      </c>
      <c r="J24" s="8">
        <v>50.710260012067025</v>
      </c>
      <c r="K24" s="8">
        <v>1.2072292313460138</v>
      </c>
      <c r="L24" s="12">
        <v>510</v>
      </c>
      <c r="M24" s="8">
        <f t="shared" si="8"/>
        <v>29.612080653608519</v>
      </c>
      <c r="N24" s="8">
        <f t="shared" si="9"/>
        <v>36.946046580220262</v>
      </c>
      <c r="O24" s="8">
        <f t="shared" si="10"/>
        <v>0.87955272569495291</v>
      </c>
      <c r="P24" s="12">
        <v>510</v>
      </c>
      <c r="Q24" s="5">
        <f t="shared" si="11"/>
        <v>3.3165530332041542E-4</v>
      </c>
      <c r="R24" s="5">
        <f t="shared" si="12"/>
        <v>4.1379572169846689E-4</v>
      </c>
      <c r="S24" s="5">
        <f t="shared" si="13"/>
        <v>9.8509905277834719E-6</v>
      </c>
      <c r="T24" s="12">
        <v>510</v>
      </c>
      <c r="U24" s="5">
        <f t="shared" si="14"/>
        <v>0.16671601407981596</v>
      </c>
      <c r="V24" s="5">
        <f t="shared" si="15"/>
        <v>0.20800624224664005</v>
      </c>
      <c r="W24" s="5">
        <f t="shared" si="16"/>
        <v>4.9518818456625842E-3</v>
      </c>
      <c r="X24" s="12">
        <v>510</v>
      </c>
      <c r="Y24" s="5">
        <f t="shared" si="17"/>
        <v>4.2641396141196268E-2</v>
      </c>
      <c r="Z24" s="5">
        <f t="shared" si="18"/>
        <v>5.320230707551718E-2</v>
      </c>
      <c r="AA24" s="5">
        <f t="shared" si="19"/>
        <v>1.2665559250007322E-3</v>
      </c>
      <c r="AB24" s="12">
        <v>510</v>
      </c>
      <c r="AC24" cm="1">
        <f t="array" ref="AC24:AE24">TRANSPOSE(MMULT(_xlfn.ANCHORARRAY($U$67),TRANSPOSE(M24:O24)))</f>
        <v>-5.1041556101692072</v>
      </c>
      <c r="AD24">
        <v>5.421239683292395</v>
      </c>
      <c r="AE24">
        <v>0.21685877251200752</v>
      </c>
      <c r="AK24"/>
      <c r="AO24"/>
      <c r="AS24"/>
      <c r="AZ24" s="5"/>
      <c r="BA24">
        <f t="shared" si="5"/>
        <v>0</v>
      </c>
      <c r="BB24">
        <f t="shared" si="6"/>
        <v>0</v>
      </c>
      <c r="BC24">
        <f t="shared" si="7"/>
        <v>0</v>
      </c>
    </row>
    <row r="25" spans="1:55" x14ac:dyDescent="0.2">
      <c r="A25" s="12">
        <v>515</v>
      </c>
      <c r="B25" s="2">
        <v>1.33E-5</v>
      </c>
      <c r="C25" s="2">
        <v>7.3000000000000001E-3</v>
      </c>
      <c r="D25" s="2">
        <v>1.32E-3</v>
      </c>
      <c r="E25" s="12">
        <v>515</v>
      </c>
      <c r="F25" s="3">
        <v>106.3</v>
      </c>
      <c r="G25" s="1">
        <f t="shared" si="0"/>
        <v>0.73571428571428577</v>
      </c>
      <c r="H25" s="12">
        <v>515</v>
      </c>
      <c r="I25" s="8">
        <v>48.379136542623485</v>
      </c>
      <c r="J25" s="8">
        <v>58.766367753089135</v>
      </c>
      <c r="K25" s="8">
        <v>0.846577912616304</v>
      </c>
      <c r="L25" s="12">
        <v>515</v>
      </c>
      <c r="M25" s="8">
        <f t="shared" si="8"/>
        <v>35.593221884930138</v>
      </c>
      <c r="N25" s="8">
        <f t="shared" si="9"/>
        <v>43.235256275487011</v>
      </c>
      <c r="O25" s="8">
        <f t="shared" si="10"/>
        <v>0.6228394642819951</v>
      </c>
      <c r="P25" s="12">
        <v>515</v>
      </c>
      <c r="Q25" s="5">
        <f t="shared" si="11"/>
        <v>4.7338985106957083E-4</v>
      </c>
      <c r="R25" s="5">
        <f t="shared" si="12"/>
        <v>5.7502890846397722E-4</v>
      </c>
      <c r="S25" s="5">
        <f t="shared" si="13"/>
        <v>8.2837648749505349E-6</v>
      </c>
      <c r="T25" s="12">
        <v>515</v>
      </c>
      <c r="U25" s="5">
        <f t="shared" si="14"/>
        <v>0.25983051975999</v>
      </c>
      <c r="V25" s="5">
        <f t="shared" si="15"/>
        <v>0.31561737081105518</v>
      </c>
      <c r="W25" s="5">
        <f t="shared" si="16"/>
        <v>4.546728089258564E-3</v>
      </c>
      <c r="X25" s="12">
        <v>515</v>
      </c>
      <c r="Y25" s="5">
        <f t="shared" si="17"/>
        <v>4.6983052888107779E-2</v>
      </c>
      <c r="Z25" s="5">
        <f t="shared" si="18"/>
        <v>5.7070538283642856E-2</v>
      </c>
      <c r="AA25" s="5">
        <f t="shared" si="19"/>
        <v>8.2214809285223358E-4</v>
      </c>
      <c r="AB25" s="12">
        <v>515</v>
      </c>
      <c r="AC25" cm="1">
        <f t="array" ref="AC25:AE25">TRANSPOSE(MMULT(_xlfn.ANCHORARRAY($U$67),TRANSPOSE(M25:O25)))</f>
        <v>-5.602890602130925</v>
      </c>
      <c r="AD25">
        <v>6.354111157970757</v>
      </c>
      <c r="AE25">
        <v>-5.0266871267236946E-2</v>
      </c>
      <c r="AK25"/>
      <c r="AO25"/>
      <c r="AS25"/>
      <c r="AZ25" s="5"/>
      <c r="BA25">
        <f t="shared" si="5"/>
        <v>0</v>
      </c>
      <c r="BB25">
        <f t="shared" si="6"/>
        <v>0</v>
      </c>
      <c r="BC25">
        <f t="shared" si="7"/>
        <v>0</v>
      </c>
    </row>
    <row r="26" spans="1:55" x14ac:dyDescent="0.2">
      <c r="A26" s="12">
        <v>520</v>
      </c>
      <c r="B26" s="2">
        <v>1.42E-5</v>
      </c>
      <c r="C26" s="2">
        <v>8.8299999999999993E-3</v>
      </c>
      <c r="D26" s="2">
        <v>1.09E-3</v>
      </c>
      <c r="E26" s="12">
        <v>520</v>
      </c>
      <c r="F26" s="3">
        <v>104.79</v>
      </c>
      <c r="G26" s="1">
        <f t="shared" si="0"/>
        <v>0.74285714285714288</v>
      </c>
      <c r="H26" s="12">
        <v>520</v>
      </c>
      <c r="I26" s="8">
        <v>55.23476965685154</v>
      </c>
      <c r="J26" s="8">
        <v>65.56020801354812</v>
      </c>
      <c r="K26" s="8">
        <v>0.56179696486360864</v>
      </c>
      <c r="L26" s="12">
        <v>520</v>
      </c>
      <c r="M26" s="8">
        <f t="shared" si="8"/>
        <v>41.031543173661149</v>
      </c>
      <c r="N26" s="8">
        <f t="shared" si="9"/>
        <v>48.701868810064319</v>
      </c>
      <c r="O26" s="8">
        <f t="shared" si="10"/>
        <v>0.41733488818439501</v>
      </c>
      <c r="P26" s="12">
        <v>520</v>
      </c>
      <c r="Q26" s="5">
        <f t="shared" si="11"/>
        <v>5.8264791306598832E-4</v>
      </c>
      <c r="R26" s="5">
        <f t="shared" si="12"/>
        <v>6.9156653710291326E-4</v>
      </c>
      <c r="S26" s="5">
        <f t="shared" si="13"/>
        <v>5.9261554122184089E-6</v>
      </c>
      <c r="T26" s="12">
        <v>520</v>
      </c>
      <c r="U26" s="5">
        <f t="shared" si="14"/>
        <v>0.36230852622342791</v>
      </c>
      <c r="V26" s="5">
        <f t="shared" si="15"/>
        <v>0.43003750159286791</v>
      </c>
      <c r="W26" s="5">
        <f t="shared" si="16"/>
        <v>3.6850670626682076E-3</v>
      </c>
      <c r="X26" s="12">
        <v>520</v>
      </c>
      <c r="Y26" s="5">
        <f t="shared" si="17"/>
        <v>4.4724382059290656E-2</v>
      </c>
      <c r="Z26" s="5">
        <f t="shared" si="18"/>
        <v>5.3085037002970112E-2</v>
      </c>
      <c r="AA26" s="5">
        <f t="shared" si="19"/>
        <v>4.5489502812099059E-4</v>
      </c>
      <c r="AB26" s="12">
        <v>520</v>
      </c>
      <c r="AC26" cm="1">
        <f t="array" ref="AC26:AE26">TRANSPOSE(MMULT(_xlfn.ANCHORARRAY($U$67),TRANSPOSE(M26:O26)))</f>
        <v>-5.9211581243639468</v>
      </c>
      <c r="AD26">
        <v>7.1478789841103563</v>
      </c>
      <c r="AE26">
        <v>-0.26988676437866521</v>
      </c>
      <c r="AK26"/>
      <c r="AO26"/>
      <c r="AS26"/>
      <c r="AZ26" s="5"/>
      <c r="BA26">
        <f t="shared" si="5"/>
        <v>0</v>
      </c>
      <c r="BB26">
        <f t="shared" si="6"/>
        <v>0</v>
      </c>
      <c r="BC26">
        <f t="shared" si="7"/>
        <v>0</v>
      </c>
    </row>
    <row r="27" spans="1:55" x14ac:dyDescent="0.2">
      <c r="A27" s="12">
        <v>525</v>
      </c>
      <c r="B27" s="2">
        <v>1.6200000000000001E-5</v>
      </c>
      <c r="C27" s="2">
        <v>9.0699999999999999E-3</v>
      </c>
      <c r="D27" s="2">
        <v>7.9199999999999995E-4</v>
      </c>
      <c r="E27" s="12">
        <v>525</v>
      </c>
      <c r="F27" s="3">
        <v>106.24</v>
      </c>
      <c r="G27" s="1">
        <f t="shared" si="0"/>
        <v>0.75</v>
      </c>
      <c r="H27" s="12">
        <v>525</v>
      </c>
      <c r="I27" s="8">
        <v>61.1688828366146</v>
      </c>
      <c r="J27" s="8">
        <v>70.730112754184745</v>
      </c>
      <c r="K27" s="8">
        <v>0.35855984359916382</v>
      </c>
      <c r="L27" s="12">
        <v>525</v>
      </c>
      <c r="M27" s="8">
        <f t="shared" si="8"/>
        <v>45.876662127460946</v>
      </c>
      <c r="N27" s="8">
        <f t="shared" si="9"/>
        <v>53.047584565638559</v>
      </c>
      <c r="O27" s="8">
        <f t="shared" si="10"/>
        <v>0.26891988269937284</v>
      </c>
      <c r="P27" s="12">
        <v>525</v>
      </c>
      <c r="Q27" s="5">
        <f t="shared" si="11"/>
        <v>7.4320192646486736E-4</v>
      </c>
      <c r="R27" s="5">
        <f t="shared" si="12"/>
        <v>8.5937086996334467E-4</v>
      </c>
      <c r="S27" s="5">
        <f t="shared" si="13"/>
        <v>4.3565020997298398E-6</v>
      </c>
      <c r="T27" s="12">
        <v>525</v>
      </c>
      <c r="U27" s="5">
        <f t="shared" si="14"/>
        <v>0.41610132549607076</v>
      </c>
      <c r="V27" s="5">
        <f t="shared" si="15"/>
        <v>0.48114159201034173</v>
      </c>
      <c r="W27" s="5">
        <f t="shared" si="16"/>
        <v>2.4391033360833115E-3</v>
      </c>
      <c r="X27" s="12">
        <v>525</v>
      </c>
      <c r="Y27" s="5">
        <f t="shared" si="17"/>
        <v>3.6334316404949066E-2</v>
      </c>
      <c r="Z27" s="5">
        <f t="shared" si="18"/>
        <v>4.2013686975985738E-2</v>
      </c>
      <c r="AA27" s="5">
        <f t="shared" si="19"/>
        <v>2.1298454709790327E-4</v>
      </c>
      <c r="AB27" s="12">
        <v>525</v>
      </c>
      <c r="AC27" cm="1">
        <f t="array" ref="AC27:AE27">TRANSPOSE(MMULT(_xlfn.ANCHORARRAY($U$67),TRANSPOSE(M27:O27)))</f>
        <v>-5.9271044190940447</v>
      </c>
      <c r="AD27">
        <v>7.7454549492599227</v>
      </c>
      <c r="AE27">
        <v>-0.43452619064373943</v>
      </c>
      <c r="AK27"/>
      <c r="AO27"/>
      <c r="AS27"/>
      <c r="AZ27" s="5"/>
      <c r="BA27">
        <f t="shared" si="5"/>
        <v>0</v>
      </c>
      <c r="BB27">
        <f t="shared" si="6"/>
        <v>0</v>
      </c>
      <c r="BC27">
        <f t="shared" si="7"/>
        <v>0</v>
      </c>
    </row>
    <row r="28" spans="1:55" x14ac:dyDescent="0.2">
      <c r="A28" s="12">
        <v>530</v>
      </c>
      <c r="B28" s="2">
        <v>1.5E-5</v>
      </c>
      <c r="C28" s="2">
        <v>9.9299999999999996E-3</v>
      </c>
      <c r="D28" s="2">
        <v>6.4800000000000003E-4</v>
      </c>
      <c r="E28" s="12">
        <v>530</v>
      </c>
      <c r="F28" s="3">
        <v>107.69</v>
      </c>
      <c r="G28" s="1">
        <f t="shared" si="0"/>
        <v>0.75714285714285712</v>
      </c>
      <c r="H28" s="12">
        <v>530</v>
      </c>
      <c r="I28" s="8">
        <v>66.666307216987917</v>
      </c>
      <c r="J28" s="8">
        <v>74.543325257262268</v>
      </c>
      <c r="K28" s="8">
        <v>0.22455520125164466</v>
      </c>
      <c r="L28" s="12">
        <v>530</v>
      </c>
      <c r="M28" s="8">
        <f t="shared" si="8"/>
        <v>50.47591832143371</v>
      </c>
      <c r="N28" s="8">
        <f t="shared" si="9"/>
        <v>56.439946266212857</v>
      </c>
      <c r="O28" s="8">
        <f t="shared" si="10"/>
        <v>0.17002036666195952</v>
      </c>
      <c r="P28" s="12">
        <v>530</v>
      </c>
      <c r="Q28" s="5">
        <f t="shared" si="11"/>
        <v>7.5713877482150565E-4</v>
      </c>
      <c r="R28" s="5">
        <f t="shared" si="12"/>
        <v>8.4659919399319289E-4</v>
      </c>
      <c r="S28" s="5">
        <f t="shared" si="13"/>
        <v>2.550305499929393E-6</v>
      </c>
      <c r="T28" s="12">
        <v>530</v>
      </c>
      <c r="U28" s="5">
        <f t="shared" si="14"/>
        <v>0.50122586893183674</v>
      </c>
      <c r="V28" s="5">
        <f t="shared" si="15"/>
        <v>0.56044866642349367</v>
      </c>
      <c r="W28" s="5">
        <f t="shared" si="16"/>
        <v>1.688302240953258E-3</v>
      </c>
      <c r="X28" s="12">
        <v>530</v>
      </c>
      <c r="Y28" s="5">
        <f t="shared" si="17"/>
        <v>3.2708395072289044E-2</v>
      </c>
      <c r="Z28" s="5">
        <f t="shared" si="18"/>
        <v>3.6573085180505935E-2</v>
      </c>
      <c r="AA28" s="5">
        <f t="shared" si="19"/>
        <v>1.1017319759694978E-4</v>
      </c>
      <c r="AB28" s="12">
        <v>530</v>
      </c>
      <c r="AC28" cm="1">
        <f t="array" ref="AC28:AE28">TRANSPOSE(MMULT(_xlfn.ANCHORARRAY($U$67),TRANSPOSE(M28:O28)))</f>
        <v>-5.5460753465954715</v>
      </c>
      <c r="AD28">
        <v>8.1606389050736272</v>
      </c>
      <c r="AE28">
        <v>-0.55226528975816191</v>
      </c>
      <c r="AK28"/>
      <c r="AO28"/>
      <c r="AS28"/>
      <c r="AZ28" s="5"/>
      <c r="BA28">
        <f t="shared" si="5"/>
        <v>0</v>
      </c>
      <c r="BB28">
        <f t="shared" si="6"/>
        <v>0</v>
      </c>
      <c r="BC28">
        <f t="shared" si="7"/>
        <v>0</v>
      </c>
    </row>
    <row r="29" spans="1:55" x14ac:dyDescent="0.2">
      <c r="A29" s="12">
        <v>535</v>
      </c>
      <c r="B29" s="2">
        <v>1.3200000000000001E-5</v>
      </c>
      <c r="C29" s="2">
        <v>1.0500000000000001E-2</v>
      </c>
      <c r="D29" s="2">
        <v>5.3899999999999998E-4</v>
      </c>
      <c r="E29" s="12">
        <v>535</v>
      </c>
      <c r="F29" s="3">
        <v>106.05</v>
      </c>
      <c r="G29" s="1">
        <f t="shared" si="0"/>
        <v>0.76428571428571423</v>
      </c>
      <c r="H29" s="12">
        <v>535</v>
      </c>
      <c r="I29" s="8">
        <v>71.063274810237417</v>
      </c>
      <c r="J29" s="8">
        <v>76.417821994754121</v>
      </c>
      <c r="K29" s="8">
        <v>0.13787777578511504</v>
      </c>
      <c r="L29" s="12">
        <v>535</v>
      </c>
      <c r="M29" s="8">
        <f t="shared" si="8"/>
        <v>54.312645747824305</v>
      </c>
      <c r="N29" s="8">
        <f t="shared" si="9"/>
        <v>58.40504966741922</v>
      </c>
      <c r="O29" s="8">
        <f t="shared" si="10"/>
        <v>0.1053780143500522</v>
      </c>
      <c r="P29" s="12">
        <v>535</v>
      </c>
      <c r="Q29" s="5">
        <f t="shared" si="11"/>
        <v>7.1692692387128091E-4</v>
      </c>
      <c r="R29" s="5">
        <f t="shared" si="12"/>
        <v>7.7094665560993375E-4</v>
      </c>
      <c r="S29" s="5">
        <f t="shared" si="13"/>
        <v>1.3909897894206891E-6</v>
      </c>
      <c r="T29" s="12">
        <v>535</v>
      </c>
      <c r="U29" s="5">
        <f t="shared" si="14"/>
        <v>0.57028278035215529</v>
      </c>
      <c r="V29" s="5">
        <f t="shared" si="15"/>
        <v>0.61325302150790184</v>
      </c>
      <c r="W29" s="5">
        <f t="shared" si="16"/>
        <v>1.1064691506755481E-3</v>
      </c>
      <c r="X29" s="12">
        <v>535</v>
      </c>
      <c r="Y29" s="5">
        <f t="shared" si="17"/>
        <v>2.92745160580773E-2</v>
      </c>
      <c r="Z29" s="5">
        <f t="shared" si="18"/>
        <v>3.1480321770738957E-2</v>
      </c>
      <c r="AA29" s="5">
        <f t="shared" si="19"/>
        <v>5.6798749734678136E-5</v>
      </c>
      <c r="AB29" s="12">
        <v>535</v>
      </c>
      <c r="AC29" cm="1">
        <f t="array" ref="AC29:AE29">TRANSPOSE(MMULT(_xlfn.ANCHORARRAY($U$67),TRANSPOSE(M29:O29)))</f>
        <v>-4.7773866784836869</v>
      </c>
      <c r="AD29">
        <v>8.3326681999363164</v>
      </c>
      <c r="AE29">
        <v>-0.62853581235658718</v>
      </c>
      <c r="AK29"/>
      <c r="AO29"/>
      <c r="AS29"/>
      <c r="AZ29" s="5"/>
      <c r="BA29">
        <f t="shared" si="5"/>
        <v>0</v>
      </c>
      <c r="BB29">
        <f t="shared" si="6"/>
        <v>0</v>
      </c>
      <c r="BC29">
        <f t="shared" si="7"/>
        <v>0</v>
      </c>
    </row>
    <row r="30" spans="1:55" x14ac:dyDescent="0.2">
      <c r="A30" s="12">
        <v>540</v>
      </c>
      <c r="B30" s="2">
        <v>1.0900000000000001E-5</v>
      </c>
      <c r="C30" s="2">
        <v>1.0800000000000001E-2</v>
      </c>
      <c r="D30" s="2">
        <v>4.6900000000000002E-4</v>
      </c>
      <c r="E30" s="12">
        <v>540</v>
      </c>
      <c r="F30" s="3">
        <v>104.41</v>
      </c>
      <c r="G30" s="1">
        <f t="shared" si="0"/>
        <v>0.77142857142857146</v>
      </c>
      <c r="H30" s="12">
        <v>540</v>
      </c>
      <c r="I30" s="8">
        <v>75.146800378730703</v>
      </c>
      <c r="J30" s="8">
        <v>77.337788258169809</v>
      </c>
      <c r="K30" s="8">
        <v>8.464835021556924E-2</v>
      </c>
      <c r="L30" s="12">
        <v>540</v>
      </c>
      <c r="M30" s="8">
        <f t="shared" si="8"/>
        <v>57.970388863592262</v>
      </c>
      <c r="N30" s="8">
        <f t="shared" si="9"/>
        <v>59.660579513445285</v>
      </c>
      <c r="O30" s="8">
        <f t="shared" si="10"/>
        <v>6.5300155880581995E-2</v>
      </c>
      <c r="P30" s="12">
        <v>540</v>
      </c>
      <c r="Q30" s="5">
        <f t="shared" si="11"/>
        <v>6.3187723861315569E-4</v>
      </c>
      <c r="R30" s="5">
        <f t="shared" si="12"/>
        <v>6.5030031669655367E-4</v>
      </c>
      <c r="S30" s="5">
        <f t="shared" si="13"/>
        <v>7.1177169909834375E-7</v>
      </c>
      <c r="T30" s="12">
        <v>540</v>
      </c>
      <c r="U30" s="5">
        <f t="shared" si="14"/>
        <v>0.62608019972679652</v>
      </c>
      <c r="V30" s="5">
        <f t="shared" si="15"/>
        <v>0.64433425874520911</v>
      </c>
      <c r="W30" s="5">
        <f t="shared" si="16"/>
        <v>7.0524168351028559E-4</v>
      </c>
      <c r="X30" s="12">
        <v>540</v>
      </c>
      <c r="Y30" s="5">
        <f t="shared" si="17"/>
        <v>2.7188112377024773E-2</v>
      </c>
      <c r="Z30" s="5">
        <f t="shared" si="18"/>
        <v>2.7980811791805841E-2</v>
      </c>
      <c r="AA30" s="5">
        <f t="shared" si="19"/>
        <v>3.0625773107992954E-5</v>
      </c>
      <c r="AB30" s="12">
        <v>540</v>
      </c>
      <c r="AC30" cm="1">
        <f t="array" ref="AC30:AE30">TRANSPOSE(MMULT(_xlfn.ANCHORARRAY($U$67),TRANSPOSE(M30:O30)))</f>
        <v>-3.7209252130908155</v>
      </c>
      <c r="AD30">
        <v>8.3706992017134692</v>
      </c>
      <c r="AE30">
        <v>-0.67903785994546506</v>
      </c>
      <c r="AK30"/>
      <c r="AO30"/>
      <c r="AS30"/>
      <c r="AZ30" s="5"/>
      <c r="BA30">
        <f t="shared" si="5"/>
        <v>0</v>
      </c>
      <c r="BB30">
        <f t="shared" si="6"/>
        <v>0</v>
      </c>
      <c r="BC30">
        <f t="shared" si="7"/>
        <v>0</v>
      </c>
    </row>
    <row r="31" spans="1:55" x14ac:dyDescent="0.2">
      <c r="A31" s="12">
        <v>545</v>
      </c>
      <c r="B31" s="2">
        <v>1.01E-5</v>
      </c>
      <c r="C31" s="2">
        <v>1.0699999999999999E-2</v>
      </c>
      <c r="D31" s="2">
        <v>3.6999999999999999E-4</v>
      </c>
      <c r="E31" s="12">
        <v>545</v>
      </c>
      <c r="F31" s="3">
        <v>104.23</v>
      </c>
      <c r="G31" s="1">
        <f t="shared" si="0"/>
        <v>0.77857142857142858</v>
      </c>
      <c r="H31" s="12">
        <v>545</v>
      </c>
      <c r="I31" s="8">
        <v>78.767277712516545</v>
      </c>
      <c r="J31" s="8">
        <v>76.994733303234327</v>
      </c>
      <c r="K31" s="8">
        <v>5.2231957146268521E-2</v>
      </c>
      <c r="L31" s="12">
        <v>545</v>
      </c>
      <c r="M31" s="8">
        <f t="shared" si="8"/>
        <v>61.325951933316453</v>
      </c>
      <c r="N31" s="8">
        <f t="shared" si="9"/>
        <v>59.945899500375297</v>
      </c>
      <c r="O31" s="8">
        <f t="shared" si="10"/>
        <v>4.0666309492451917E-2</v>
      </c>
      <c r="P31" s="12">
        <v>545</v>
      </c>
      <c r="Q31" s="5">
        <f t="shared" si="11"/>
        <v>6.1939211452649622E-4</v>
      </c>
      <c r="R31" s="5">
        <f t="shared" si="12"/>
        <v>6.0545358495379053E-4</v>
      </c>
      <c r="S31" s="5">
        <f t="shared" si="13"/>
        <v>4.1072972587376434E-7</v>
      </c>
      <c r="T31" s="12">
        <v>545</v>
      </c>
      <c r="U31" s="5">
        <f t="shared" si="14"/>
        <v>0.656187685686486</v>
      </c>
      <c r="V31" s="5">
        <f t="shared" si="15"/>
        <v>0.64142112465401568</v>
      </c>
      <c r="W31" s="5">
        <f t="shared" si="16"/>
        <v>4.3512951156923551E-4</v>
      </c>
      <c r="X31" s="12">
        <v>545</v>
      </c>
      <c r="Y31" s="5">
        <f t="shared" si="17"/>
        <v>2.2690602215327087E-2</v>
      </c>
      <c r="Z31" s="5">
        <f t="shared" si="18"/>
        <v>2.217998281513886E-2</v>
      </c>
      <c r="AA31" s="5">
        <f t="shared" si="19"/>
        <v>1.5046534512207209E-5</v>
      </c>
      <c r="AB31" s="12">
        <v>545</v>
      </c>
      <c r="AC31" cm="1">
        <f t="array" ref="AC31:AE31">TRANSPOSE(MMULT(_xlfn.ANCHORARRAY($U$67),TRANSPOSE(M31:O31)))</f>
        <v>-2.3010421247613637</v>
      </c>
      <c r="AD31">
        <v>8.2318681991781322</v>
      </c>
      <c r="AE31">
        <v>-0.70765779883897306</v>
      </c>
      <c r="AK31"/>
      <c r="AO31"/>
      <c r="AS31"/>
      <c r="AZ31" s="5"/>
      <c r="BA31">
        <f t="shared" si="5"/>
        <v>0</v>
      </c>
      <c r="BB31">
        <f t="shared" si="6"/>
        <v>0</v>
      </c>
      <c r="BC31">
        <f t="shared" si="7"/>
        <v>0</v>
      </c>
    </row>
    <row r="32" spans="1:55" x14ac:dyDescent="0.2">
      <c r="A32" s="12">
        <v>550</v>
      </c>
      <c r="B32" s="2">
        <v>7.1999999999999997E-6</v>
      </c>
      <c r="C32" s="2">
        <v>1.01E-2</v>
      </c>
      <c r="D32" s="2">
        <v>2.7399999999999999E-4</v>
      </c>
      <c r="E32" s="12">
        <v>550</v>
      </c>
      <c r="F32" s="3">
        <v>104.05</v>
      </c>
      <c r="G32" s="1">
        <f t="shared" si="0"/>
        <v>0.7857142857142857</v>
      </c>
      <c r="H32" s="12">
        <v>550</v>
      </c>
      <c r="I32" s="8">
        <v>81.611497124374424</v>
      </c>
      <c r="J32" s="8">
        <v>75.830687878754034</v>
      </c>
      <c r="K32" s="8">
        <v>3.2473511010444864E-2</v>
      </c>
      <c r="L32" s="12">
        <v>550</v>
      </c>
      <c r="M32" s="8">
        <f t="shared" si="8"/>
        <v>64.12331916915133</v>
      </c>
      <c r="N32" s="8">
        <f t="shared" si="9"/>
        <v>59.581254761878171</v>
      </c>
      <c r="O32" s="8">
        <f t="shared" si="10"/>
        <v>2.5514901508206678E-2</v>
      </c>
      <c r="P32" s="12">
        <v>550</v>
      </c>
      <c r="Q32" s="5">
        <f t="shared" si="11"/>
        <v>4.6168789801788956E-4</v>
      </c>
      <c r="R32" s="5">
        <f t="shared" si="12"/>
        <v>4.2898503428552283E-4</v>
      </c>
      <c r="S32" s="5">
        <f t="shared" si="13"/>
        <v>1.8370729085908806E-7</v>
      </c>
      <c r="T32" s="12">
        <v>550</v>
      </c>
      <c r="U32" s="5">
        <f t="shared" si="14"/>
        <v>0.64764552360842842</v>
      </c>
      <c r="V32" s="5">
        <f t="shared" si="15"/>
        <v>0.60177067309496945</v>
      </c>
      <c r="W32" s="5">
        <f t="shared" si="16"/>
        <v>2.5770050523288746E-4</v>
      </c>
      <c r="X32" s="12">
        <v>550</v>
      </c>
      <c r="Y32" s="5">
        <f t="shared" si="17"/>
        <v>1.7569789452347464E-2</v>
      </c>
      <c r="Z32" s="5">
        <f t="shared" si="18"/>
        <v>1.6325263804754617E-2</v>
      </c>
      <c r="AA32" s="5">
        <f t="shared" si="19"/>
        <v>6.9910830132486295E-6</v>
      </c>
      <c r="AB32" s="12">
        <v>550</v>
      </c>
      <c r="AC32" cm="1">
        <f t="array" ref="AC32:AE32">TRANSPOSE(MMULT(_xlfn.ANCHORARRAY($U$67),TRANSPOSE(M32:O32)))</f>
        <v>-0.80449461677718703</v>
      </c>
      <c r="AD32">
        <v>7.9958320500307654</v>
      </c>
      <c r="AE32">
        <v>-0.7214697781996694</v>
      </c>
      <c r="AK32"/>
      <c r="AO32"/>
      <c r="AS32"/>
      <c r="AZ32" s="5"/>
      <c r="BA32">
        <f t="shared" si="5"/>
        <v>0</v>
      </c>
      <c r="BB32">
        <f t="shared" si="6"/>
        <v>0</v>
      </c>
      <c r="BC32">
        <f t="shared" si="7"/>
        <v>0</v>
      </c>
    </row>
    <row r="33" spans="1:55" x14ac:dyDescent="0.2">
      <c r="A33" s="12">
        <v>555</v>
      </c>
      <c r="B33" s="2">
        <v>7.61E-6</v>
      </c>
      <c r="C33" s="2">
        <v>9.8799999999999999E-3</v>
      </c>
      <c r="D33" s="2">
        <v>1.92E-4</v>
      </c>
      <c r="E33" s="12">
        <v>555</v>
      </c>
      <c r="F33" s="3">
        <v>102.02</v>
      </c>
      <c r="G33" s="1">
        <f t="shared" si="0"/>
        <v>0.79285714285714282</v>
      </c>
      <c r="H33" s="12">
        <v>555</v>
      </c>
      <c r="I33" s="8">
        <v>83.327738533844467</v>
      </c>
      <c r="J33" s="8">
        <v>73.696138954834197</v>
      </c>
      <c r="K33" s="8">
        <v>2.0323302315256073E-2</v>
      </c>
      <c r="L33" s="12">
        <v>555</v>
      </c>
      <c r="M33" s="8">
        <f t="shared" si="8"/>
        <v>66.066992694690967</v>
      </c>
      <c r="N33" s="8">
        <f t="shared" si="9"/>
        <v>58.430510171332827</v>
      </c>
      <c r="O33" s="8">
        <f t="shared" si="10"/>
        <v>1.6113475407095887E-2</v>
      </c>
      <c r="P33" s="12">
        <v>555</v>
      </c>
      <c r="Q33" s="5">
        <f t="shared" si="11"/>
        <v>5.0276981440659828E-4</v>
      </c>
      <c r="R33" s="5">
        <f t="shared" si="12"/>
        <v>4.4465618240384282E-4</v>
      </c>
      <c r="S33" s="5">
        <f t="shared" si="13"/>
        <v>1.226235478479997E-7</v>
      </c>
      <c r="T33" s="12">
        <v>555</v>
      </c>
      <c r="U33" s="5">
        <f t="shared" si="14"/>
        <v>0.6527418878235467</v>
      </c>
      <c r="V33" s="5">
        <f t="shared" si="15"/>
        <v>0.57729344049276832</v>
      </c>
      <c r="W33" s="5">
        <f t="shared" si="16"/>
        <v>1.5920113702210735E-4</v>
      </c>
      <c r="X33" s="12">
        <v>555</v>
      </c>
      <c r="Y33" s="5">
        <f t="shared" si="17"/>
        <v>1.2684862597380666E-2</v>
      </c>
      <c r="Z33" s="5">
        <f t="shared" si="18"/>
        <v>1.1218657952895903E-2</v>
      </c>
      <c r="AA33" s="5">
        <f t="shared" si="19"/>
        <v>3.0937872781624102E-6</v>
      </c>
      <c r="AB33" s="12">
        <v>555</v>
      </c>
      <c r="AC33" cm="1">
        <f t="array" ref="AC33:AE33">TRANSPOSE(MMULT(_xlfn.ANCHORARRAY($U$67),TRANSPOSE(M33:O33)))</f>
        <v>0.70012955918924069</v>
      </c>
      <c r="AD33">
        <v>7.6537695195360431</v>
      </c>
      <c r="AE33">
        <v>-0.72122394138108159</v>
      </c>
      <c r="AK33"/>
      <c r="AO33"/>
      <c r="AS33"/>
      <c r="AZ33" s="5"/>
      <c r="BA33">
        <f t="shared" si="5"/>
        <v>0</v>
      </c>
      <c r="BB33">
        <f t="shared" si="6"/>
        <v>0</v>
      </c>
      <c r="BC33">
        <f t="shared" si="7"/>
        <v>0</v>
      </c>
    </row>
    <row r="34" spans="1:55" x14ac:dyDescent="0.2">
      <c r="A34" s="12">
        <v>560</v>
      </c>
      <c r="B34" s="2">
        <v>6.6599999999999998E-6</v>
      </c>
      <c r="C34" s="2">
        <v>9.0699999999999999E-3</v>
      </c>
      <c r="D34" s="2">
        <v>1.25E-4</v>
      </c>
      <c r="E34" s="12">
        <v>560</v>
      </c>
      <c r="F34" s="3">
        <v>100</v>
      </c>
      <c r="G34" s="1">
        <f t="shared" ref="G34:G62" si="20">A34/$A$62</f>
        <v>0.8</v>
      </c>
      <c r="H34" s="12">
        <v>560</v>
      </c>
      <c r="I34" s="8">
        <v>84.13318406396175</v>
      </c>
      <c r="J34" s="8">
        <v>70.303339148403239</v>
      </c>
      <c r="K34" s="8">
        <v>1.2813489131043873E-2</v>
      </c>
      <c r="L34" s="12">
        <v>560</v>
      </c>
      <c r="M34" s="8">
        <f t="shared" si="8"/>
        <v>67.306547251169405</v>
      </c>
      <c r="N34" s="8">
        <f t="shared" si="9"/>
        <v>56.242671318722593</v>
      </c>
      <c r="O34" s="8">
        <f t="shared" si="10"/>
        <v>1.0250791304835099E-2</v>
      </c>
      <c r="P34" s="12">
        <v>560</v>
      </c>
      <c r="Q34" s="5">
        <f t="shared" si="11"/>
        <v>4.4826160469278823E-4</v>
      </c>
      <c r="R34" s="5">
        <f t="shared" si="12"/>
        <v>3.7457619098269244E-4</v>
      </c>
      <c r="S34" s="5">
        <f t="shared" si="13"/>
        <v>6.8270270090201758E-8</v>
      </c>
      <c r="T34" s="12">
        <v>560</v>
      </c>
      <c r="U34" s="5">
        <f t="shared" si="14"/>
        <v>0.61047038356810646</v>
      </c>
      <c r="V34" s="5">
        <f t="shared" si="15"/>
        <v>0.5101210288608139</v>
      </c>
      <c r="W34" s="5">
        <f t="shared" si="16"/>
        <v>9.297467713485434E-5</v>
      </c>
      <c r="X34" s="12">
        <v>560</v>
      </c>
      <c r="Y34" s="5">
        <f t="shared" si="17"/>
        <v>8.4133184063961766E-3</v>
      </c>
      <c r="Z34" s="5">
        <f t="shared" si="18"/>
        <v>7.0303339148403239E-3</v>
      </c>
      <c r="AA34" s="5">
        <f t="shared" si="19"/>
        <v>1.2813489131043873E-6</v>
      </c>
      <c r="AB34" s="12">
        <v>560</v>
      </c>
      <c r="AC34" cm="1">
        <f t="array" ref="AC34:AE34">TRANSPOSE(MMULT(_xlfn.ANCHORARRAY($U$67),TRANSPOSE(M34:O34)))</f>
        <v>2.4124590930409107</v>
      </c>
      <c r="AD34">
        <v>7.1474002380212349</v>
      </c>
      <c r="AE34">
        <v>-0.70637642353016838</v>
      </c>
      <c r="AK34"/>
      <c r="AO34"/>
      <c r="AS34"/>
      <c r="AZ34" s="5"/>
      <c r="BA34">
        <f t="shared" ref="BA34:BA62" si="21">$J100*AT34</f>
        <v>0</v>
      </c>
      <c r="BB34">
        <f t="shared" ref="BB34:BB62" si="22">$J100*AU34</f>
        <v>0</v>
      </c>
      <c r="BC34">
        <f t="shared" ref="BC34:BC62" si="23">$J100*AV34</f>
        <v>0</v>
      </c>
    </row>
    <row r="35" spans="1:55" x14ac:dyDescent="0.2">
      <c r="A35" s="12">
        <v>565</v>
      </c>
      <c r="B35" s="2">
        <v>1.03E-5</v>
      </c>
      <c r="C35" s="2">
        <v>8.2400000000000008E-3</v>
      </c>
      <c r="D35" s="2">
        <v>8.8399999999999994E-5</v>
      </c>
      <c r="E35" s="12">
        <v>565</v>
      </c>
      <c r="F35" s="3">
        <v>98.17</v>
      </c>
      <c r="G35" s="1">
        <f t="shared" si="20"/>
        <v>0.80714285714285716</v>
      </c>
      <c r="H35" s="12">
        <v>565</v>
      </c>
      <c r="I35" s="8">
        <v>84.744774235241607</v>
      </c>
      <c r="J35" s="8">
        <v>65.904019573784851</v>
      </c>
      <c r="K35" s="8">
        <v>8.1726951084321511E-3</v>
      </c>
      <c r="L35" s="12">
        <v>565</v>
      </c>
      <c r="M35" s="8">
        <f t="shared" si="8"/>
        <v>68.401139204159293</v>
      </c>
      <c r="N35" s="8">
        <f t="shared" si="9"/>
        <v>53.193958655983486</v>
      </c>
      <c r="O35" s="8">
        <f t="shared" si="10"/>
        <v>6.5965324803773789E-3</v>
      </c>
      <c r="P35" s="12">
        <v>565</v>
      </c>
      <c r="Q35" s="5">
        <f t="shared" si="11"/>
        <v>7.0453173380284064E-4</v>
      </c>
      <c r="R35" s="5">
        <f t="shared" si="12"/>
        <v>5.4789777415662985E-4</v>
      </c>
      <c r="S35" s="5">
        <f t="shared" si="13"/>
        <v>6.7944284547886997E-8</v>
      </c>
      <c r="T35" s="12">
        <v>565</v>
      </c>
      <c r="U35" s="5">
        <f t="shared" si="14"/>
        <v>0.56362538704227261</v>
      </c>
      <c r="V35" s="5">
        <f t="shared" si="15"/>
        <v>0.43831821932530396</v>
      </c>
      <c r="W35" s="5">
        <f t="shared" si="16"/>
        <v>5.4355427638309608E-5</v>
      </c>
      <c r="X35" s="12">
        <v>565</v>
      </c>
      <c r="Y35" s="5">
        <f t="shared" si="17"/>
        <v>6.0466607056476815E-3</v>
      </c>
      <c r="Z35" s="5">
        <f t="shared" si="18"/>
        <v>4.7023459451889403E-3</v>
      </c>
      <c r="AA35" s="5">
        <f t="shared" si="19"/>
        <v>5.8313347126536023E-7</v>
      </c>
      <c r="AB35" s="12">
        <v>565</v>
      </c>
      <c r="AC35" cm="1">
        <f t="array" ref="AC35:AE35">TRANSPOSE(MMULT(_xlfn.ANCHORARRAY($U$67),TRANSPOSE(M35:O35)))</f>
        <v>4.5029590627504232</v>
      </c>
      <c r="AD35">
        <v>6.4786459422335776</v>
      </c>
      <c r="AE35">
        <v>-0.68092642861271591</v>
      </c>
      <c r="AK35"/>
      <c r="AO35"/>
      <c r="AS35"/>
      <c r="AZ35" s="5"/>
      <c r="BA35">
        <f t="shared" si="21"/>
        <v>0</v>
      </c>
      <c r="BB35">
        <f t="shared" si="22"/>
        <v>0</v>
      </c>
      <c r="BC35">
        <f t="shared" si="23"/>
        <v>0</v>
      </c>
    </row>
    <row r="36" spans="1:55" x14ac:dyDescent="0.2">
      <c r="A36" s="12">
        <v>570</v>
      </c>
      <c r="B36" s="2">
        <v>3.4900000000000001E-5</v>
      </c>
      <c r="C36" s="2">
        <v>7.43E-3</v>
      </c>
      <c r="D36" s="2">
        <v>7.0199999999999999E-5</v>
      </c>
      <c r="E36" s="12">
        <v>570</v>
      </c>
      <c r="F36" s="3">
        <v>96.33</v>
      </c>
      <c r="G36" s="1">
        <f t="shared" si="20"/>
        <v>0.81428571428571428</v>
      </c>
      <c r="H36" s="12">
        <v>570</v>
      </c>
      <c r="I36" s="8">
        <v>84.684511616575278</v>
      </c>
      <c r="J36" s="8">
        <v>60.496897239925367</v>
      </c>
      <c r="K36" s="8">
        <v>5.2574391457616085E-3</v>
      </c>
      <c r="L36" s="12">
        <v>570</v>
      </c>
      <c r="M36" s="8">
        <f t="shared" si="8"/>
        <v>68.957388030639862</v>
      </c>
      <c r="N36" s="8">
        <f t="shared" si="9"/>
        <v>49.261759181082084</v>
      </c>
      <c r="O36" s="8">
        <f t="shared" si="10"/>
        <v>4.2810575901201667E-3</v>
      </c>
      <c r="P36" s="12">
        <v>570</v>
      </c>
      <c r="Q36" s="5">
        <f t="shared" si="11"/>
        <v>2.4066128422693314E-3</v>
      </c>
      <c r="R36" s="5">
        <f t="shared" si="12"/>
        <v>1.7192353954197648E-3</v>
      </c>
      <c r="S36" s="5">
        <f t="shared" si="13"/>
        <v>1.4940890989519384E-7</v>
      </c>
      <c r="T36" s="12">
        <v>570</v>
      </c>
      <c r="U36" s="5">
        <f t="shared" si="14"/>
        <v>0.51235339306765415</v>
      </c>
      <c r="V36" s="5">
        <f t="shared" si="15"/>
        <v>0.36601487071543987</v>
      </c>
      <c r="W36" s="5">
        <f t="shared" si="16"/>
        <v>3.1808257894592838E-5</v>
      </c>
      <c r="X36" s="12">
        <v>570</v>
      </c>
      <c r="Y36" s="5">
        <f t="shared" si="17"/>
        <v>4.8408086397509183E-3</v>
      </c>
      <c r="Z36" s="5">
        <f t="shared" si="18"/>
        <v>3.4581754945119622E-3</v>
      </c>
      <c r="AA36" s="5">
        <f t="shared" si="19"/>
        <v>3.0053024282643568E-7</v>
      </c>
      <c r="AB36" s="12">
        <v>570</v>
      </c>
      <c r="AC36" cm="1">
        <f t="array" ref="AC36:AE36">TRANSPOSE(MMULT(_xlfn.ANCHORARRAY($U$67),TRANSPOSE(M36:O36)))</f>
        <v>6.7989127441484118</v>
      </c>
      <c r="AD36">
        <v>5.6665392489182285</v>
      </c>
      <c r="AE36">
        <v>-0.64441907559235689</v>
      </c>
      <c r="AK36"/>
      <c r="AO36"/>
      <c r="AS36"/>
      <c r="AZ36" s="5"/>
      <c r="BA36">
        <f t="shared" si="21"/>
        <v>0</v>
      </c>
      <c r="BB36">
        <f t="shared" si="22"/>
        <v>0</v>
      </c>
      <c r="BC36">
        <f t="shared" si="23"/>
        <v>0</v>
      </c>
    </row>
    <row r="37" spans="1:55" x14ac:dyDescent="0.2">
      <c r="A37" s="12">
        <v>575</v>
      </c>
      <c r="B37" s="2">
        <v>1.8699999999999999E-4</v>
      </c>
      <c r="C37" s="2">
        <v>6.3E-3</v>
      </c>
      <c r="D37" s="2">
        <v>6.0300000000000002E-5</v>
      </c>
      <c r="E37" s="12">
        <v>575</v>
      </c>
      <c r="F37" s="3">
        <v>96.06</v>
      </c>
      <c r="G37" s="1">
        <f t="shared" si="20"/>
        <v>0.8214285714285714</v>
      </c>
      <c r="H37" s="12">
        <v>575</v>
      </c>
      <c r="I37" s="8">
        <v>83.885905314117764</v>
      </c>
      <c r="J37" s="8">
        <v>54.445249914162105</v>
      </c>
      <c r="K37" s="8">
        <v>3.4096141408618773E-3</v>
      </c>
      <c r="L37" s="12">
        <v>575</v>
      </c>
      <c r="M37" s="8">
        <f t="shared" si="8"/>
        <v>68.90627936516816</v>
      </c>
      <c r="N37" s="8">
        <f t="shared" si="9"/>
        <v>44.722883858061728</v>
      </c>
      <c r="O37" s="8">
        <f t="shared" si="10"/>
        <v>2.8007544728508279E-3</v>
      </c>
      <c r="P37" s="12">
        <v>575</v>
      </c>
      <c r="Q37" s="5">
        <f t="shared" si="11"/>
        <v>1.2885474241286445E-2</v>
      </c>
      <c r="R37" s="5">
        <f t="shared" si="12"/>
        <v>8.3631792814575431E-3</v>
      </c>
      <c r="S37" s="5">
        <f t="shared" si="13"/>
        <v>5.2374108642310474E-7</v>
      </c>
      <c r="T37" s="12">
        <v>575</v>
      </c>
      <c r="U37" s="5">
        <f t="shared" si="14"/>
        <v>0.43410956000055939</v>
      </c>
      <c r="V37" s="5">
        <f t="shared" si="15"/>
        <v>0.28175416830578887</v>
      </c>
      <c r="W37" s="5">
        <f t="shared" si="16"/>
        <v>1.7644753178960215E-5</v>
      </c>
      <c r="X37" s="12">
        <v>575</v>
      </c>
      <c r="Y37" s="5">
        <f t="shared" si="17"/>
        <v>4.1550486457196398E-3</v>
      </c>
      <c r="Z37" s="5">
        <f t="shared" si="18"/>
        <v>2.6967898966411222E-3</v>
      </c>
      <c r="AA37" s="5">
        <f t="shared" si="19"/>
        <v>1.6888549471290492E-7</v>
      </c>
      <c r="AB37" s="12">
        <v>575</v>
      </c>
      <c r="AC37" cm="1">
        <f t="array" ref="AC37:AE37">TRANSPOSE(MMULT(_xlfn.ANCHORARRAY($U$67),TRANSPOSE(M37:O37)))</f>
        <v>9.1245929120995832</v>
      </c>
      <c r="AD37">
        <v>4.7701313101509175</v>
      </c>
      <c r="AE37">
        <v>-0.59985324100235937</v>
      </c>
      <c r="AK37"/>
      <c r="AO37"/>
      <c r="AS37"/>
      <c r="AZ37" s="5"/>
      <c r="BA37">
        <f t="shared" si="21"/>
        <v>0</v>
      </c>
      <c r="BB37">
        <f t="shared" si="22"/>
        <v>0</v>
      </c>
      <c r="BC37">
        <f t="shared" si="23"/>
        <v>0</v>
      </c>
    </row>
    <row r="38" spans="1:55" x14ac:dyDescent="0.2">
      <c r="A38" s="12">
        <v>580</v>
      </c>
      <c r="B38" s="2">
        <v>7.4299999999999995E-4</v>
      </c>
      <c r="C38" s="2">
        <v>5.2399999999999999E-3</v>
      </c>
      <c r="D38" s="2">
        <v>5.3699999999999997E-5</v>
      </c>
      <c r="E38" s="12">
        <v>580</v>
      </c>
      <c r="F38" s="3">
        <v>95.79</v>
      </c>
      <c r="G38" s="1">
        <f t="shared" si="20"/>
        <v>0.82857142857142863</v>
      </c>
      <c r="H38" s="12">
        <v>580</v>
      </c>
      <c r="I38" s="8">
        <v>82.632451194461822</v>
      </c>
      <c r="J38" s="8">
        <v>48.164125564422392</v>
      </c>
      <c r="K38" s="8">
        <v>2.2285335125248962E-3</v>
      </c>
      <c r="L38" s="12">
        <v>580</v>
      </c>
      <c r="M38" s="8">
        <f t="shared" si="8"/>
        <v>68.466888132554089</v>
      </c>
      <c r="N38" s="8">
        <f t="shared" si="9"/>
        <v>39.907418324807125</v>
      </c>
      <c r="O38" s="8">
        <f t="shared" si="10"/>
        <v>1.846499196092057E-3</v>
      </c>
      <c r="P38" s="12">
        <v>580</v>
      </c>
      <c r="Q38" s="5">
        <f t="shared" si="11"/>
        <v>5.0870897882487685E-2</v>
      </c>
      <c r="R38" s="5">
        <f t="shared" si="12"/>
        <v>2.9651211815331691E-2</v>
      </c>
      <c r="S38" s="5">
        <f t="shared" si="13"/>
        <v>1.3719489026963982E-6</v>
      </c>
      <c r="T38" s="12">
        <v>580</v>
      </c>
      <c r="U38" s="5">
        <f t="shared" si="14"/>
        <v>0.35876649381458342</v>
      </c>
      <c r="V38" s="5">
        <f t="shared" si="15"/>
        <v>0.20911487202198933</v>
      </c>
      <c r="W38" s="5">
        <f t="shared" si="16"/>
        <v>9.675655787522379E-6</v>
      </c>
      <c r="X38" s="12">
        <v>580</v>
      </c>
      <c r="Y38" s="5">
        <f t="shared" si="17"/>
        <v>3.6766718927181545E-3</v>
      </c>
      <c r="Z38" s="5">
        <f t="shared" si="18"/>
        <v>2.1430283640421423E-3</v>
      </c>
      <c r="AA38" s="5">
        <f t="shared" si="19"/>
        <v>9.9157006830143455E-8</v>
      </c>
      <c r="AB38" s="12">
        <v>580</v>
      </c>
      <c r="AC38" cm="1">
        <f t="array" ref="AC38:AE38">TRANSPOSE(MMULT(_xlfn.ANCHORARRAY($U$67),TRANSPOSE(M38:O38)))</f>
        <v>11.411675777131654</v>
      </c>
      <c r="AD38">
        <v>3.8418840193665544</v>
      </c>
      <c r="AE38">
        <v>-0.55125805284664708</v>
      </c>
      <c r="AK38"/>
      <c r="AO38"/>
      <c r="AS38"/>
      <c r="AZ38" s="5"/>
      <c r="BA38">
        <f t="shared" si="21"/>
        <v>0</v>
      </c>
      <c r="BB38">
        <f t="shared" si="22"/>
        <v>0</v>
      </c>
      <c r="BC38">
        <f t="shared" si="23"/>
        <v>0</v>
      </c>
    </row>
    <row r="39" spans="1:55" x14ac:dyDescent="0.2">
      <c r="A39" s="12">
        <v>585</v>
      </c>
      <c r="B39" s="2">
        <v>1.91E-3</v>
      </c>
      <c r="C39" s="2">
        <v>4.1700000000000001E-3</v>
      </c>
      <c r="D39" s="2">
        <v>4.6799999999999999E-5</v>
      </c>
      <c r="E39" s="12">
        <v>585</v>
      </c>
      <c r="F39" s="3">
        <v>92.24</v>
      </c>
      <c r="G39" s="1">
        <f t="shared" si="20"/>
        <v>0.83571428571428574</v>
      </c>
      <c r="H39" s="12">
        <v>585</v>
      </c>
      <c r="I39" s="8">
        <v>80.432792527157972</v>
      </c>
      <c r="J39" s="8">
        <v>41.87919884293386</v>
      </c>
      <c r="K39" s="8">
        <v>1.4640230303965471E-3</v>
      </c>
      <c r="L39" s="12">
        <v>585</v>
      </c>
      <c r="M39" s="8">
        <f t="shared" si="8"/>
        <v>67.218833754839167</v>
      </c>
      <c r="N39" s="8">
        <f t="shared" si="9"/>
        <v>34.999044747309014</v>
      </c>
      <c r="O39" s="8">
        <f t="shared" si="10"/>
        <v>1.2235049611171143E-3</v>
      </c>
      <c r="P39" s="12">
        <v>585</v>
      </c>
      <c r="Q39" s="5">
        <f t="shared" si="11"/>
        <v>0.1283879724717428</v>
      </c>
      <c r="R39" s="5">
        <f t="shared" si="12"/>
        <v>6.6848175467360216E-2</v>
      </c>
      <c r="S39" s="5">
        <f t="shared" si="13"/>
        <v>2.3368944757336885E-6</v>
      </c>
      <c r="T39" s="12">
        <v>585</v>
      </c>
      <c r="U39" s="5">
        <f t="shared" si="14"/>
        <v>0.28030253675767935</v>
      </c>
      <c r="V39" s="5">
        <f t="shared" si="15"/>
        <v>0.14594601659627859</v>
      </c>
      <c r="W39" s="5">
        <f t="shared" si="16"/>
        <v>5.1020156878583665E-6</v>
      </c>
      <c r="X39" s="12">
        <v>585</v>
      </c>
      <c r="Y39" s="5">
        <f t="shared" si="17"/>
        <v>3.1458414197264731E-3</v>
      </c>
      <c r="Z39" s="5">
        <f t="shared" si="18"/>
        <v>1.6379552941740618E-3</v>
      </c>
      <c r="AA39" s="5">
        <f t="shared" si="19"/>
        <v>5.7260032180280952E-8</v>
      </c>
      <c r="AB39" s="12">
        <v>585</v>
      </c>
      <c r="AC39" cm="1">
        <f t="array" ref="AC39:AE39">TRANSPOSE(MMULT(_xlfn.ANCHORARRAY($U$67),TRANSPOSE(M39:O39)))</f>
        <v>13.368110042115475</v>
      </c>
      <c r="AD39">
        <v>2.9432161753484323</v>
      </c>
      <c r="AE39">
        <v>-0.49968764866826926</v>
      </c>
      <c r="AK39"/>
      <c r="AO39"/>
      <c r="AS39"/>
      <c r="AZ39" s="5"/>
      <c r="BA39">
        <f t="shared" si="21"/>
        <v>0</v>
      </c>
      <c r="BB39">
        <f t="shared" si="22"/>
        <v>0</v>
      </c>
      <c r="BC39">
        <f t="shared" si="23"/>
        <v>0</v>
      </c>
    </row>
    <row r="40" spans="1:55" x14ac:dyDescent="0.2">
      <c r="A40" s="12">
        <v>590</v>
      </c>
      <c r="B40" s="2">
        <v>3.5500000000000002E-3</v>
      </c>
      <c r="C40" s="2">
        <v>3.0899999999999999E-3</v>
      </c>
      <c r="D40" s="2">
        <v>4.0800000000000002E-5</v>
      </c>
      <c r="E40" s="12">
        <v>590</v>
      </c>
      <c r="F40" s="3">
        <v>88.69</v>
      </c>
      <c r="G40" s="1">
        <f t="shared" si="20"/>
        <v>0.84285714285714286</v>
      </c>
      <c r="H40" s="12">
        <v>590</v>
      </c>
      <c r="I40" s="8">
        <v>77.187495655539337</v>
      </c>
      <c r="J40" s="8">
        <v>35.893405423614453</v>
      </c>
      <c r="K40" s="8">
        <v>9.6894726371647255E-4</v>
      </c>
      <c r="L40" s="12">
        <v>590</v>
      </c>
      <c r="M40" s="8">
        <f t="shared" si="8"/>
        <v>65.058032052526016</v>
      </c>
      <c r="N40" s="8">
        <f t="shared" si="9"/>
        <v>30.253013142760754</v>
      </c>
      <c r="O40" s="8">
        <f t="shared" si="10"/>
        <v>8.1668412227531263E-4</v>
      </c>
      <c r="P40" s="12">
        <v>590</v>
      </c>
      <c r="Q40" s="5">
        <f t="shared" si="11"/>
        <v>0.23095601378646738</v>
      </c>
      <c r="R40" s="5">
        <f t="shared" si="12"/>
        <v>0.10739819665680068</v>
      </c>
      <c r="S40" s="5">
        <f t="shared" si="13"/>
        <v>2.89922863407736E-6</v>
      </c>
      <c r="T40" s="12">
        <v>590</v>
      </c>
      <c r="U40" s="5">
        <f t="shared" si="14"/>
        <v>0.20102931904230539</v>
      </c>
      <c r="V40" s="5">
        <f t="shared" si="15"/>
        <v>9.3481810611130728E-2</v>
      </c>
      <c r="W40" s="5">
        <f t="shared" si="16"/>
        <v>2.5235539378307161E-6</v>
      </c>
      <c r="X40" s="12">
        <v>590</v>
      </c>
      <c r="Y40" s="5">
        <f t="shared" si="17"/>
        <v>2.6543677077430616E-3</v>
      </c>
      <c r="Z40" s="5">
        <f t="shared" si="18"/>
        <v>1.2343229362246388E-3</v>
      </c>
      <c r="AA40" s="5">
        <f t="shared" si="19"/>
        <v>3.3320712188832759E-8</v>
      </c>
      <c r="AB40" s="12">
        <v>590</v>
      </c>
      <c r="AC40" cm="1">
        <f t="array" ref="AC40:AE40">TRANSPOSE(MMULT(_xlfn.ANCHORARRAY($U$67),TRANSPOSE(M40:O40)))</f>
        <v>14.8129703931319</v>
      </c>
      <c r="AD40">
        <v>2.1309259500072595</v>
      </c>
      <c r="AE40">
        <v>-0.44755795754369854</v>
      </c>
      <c r="AK40"/>
      <c r="AO40"/>
      <c r="AS40"/>
      <c r="AZ40" s="5"/>
      <c r="BA40">
        <f t="shared" si="21"/>
        <v>0</v>
      </c>
      <c r="BB40">
        <f t="shared" si="22"/>
        <v>0</v>
      </c>
      <c r="BC40">
        <f t="shared" si="23"/>
        <v>0</v>
      </c>
    </row>
    <row r="41" spans="1:55" x14ac:dyDescent="0.2">
      <c r="A41" s="12">
        <v>595</v>
      </c>
      <c r="B41" s="2">
        <v>5.3400000000000001E-3</v>
      </c>
      <c r="C41" s="2">
        <v>2.15E-3</v>
      </c>
      <c r="D41" s="2">
        <v>3.5800000000000003E-5</v>
      </c>
      <c r="E41" s="12">
        <v>595</v>
      </c>
      <c r="F41" s="3">
        <v>89.35</v>
      </c>
      <c r="G41" s="1">
        <f t="shared" si="20"/>
        <v>0.85</v>
      </c>
      <c r="H41" s="12">
        <v>595</v>
      </c>
      <c r="I41" s="8">
        <v>72.811069264818045</v>
      </c>
      <c r="J41" s="8">
        <v>30.234241084626685</v>
      </c>
      <c r="K41" s="8">
        <v>6.4576319902526767E-4</v>
      </c>
      <c r="L41" s="12">
        <v>595</v>
      </c>
      <c r="M41" s="8">
        <f t="shared" si="8"/>
        <v>61.889408875095334</v>
      </c>
      <c r="N41" s="8">
        <f t="shared" si="9"/>
        <v>25.699104921932683</v>
      </c>
      <c r="O41" s="8">
        <f t="shared" si="10"/>
        <v>5.488987191714775E-4</v>
      </c>
      <c r="P41" s="12">
        <v>595</v>
      </c>
      <c r="Q41" s="5">
        <f t="shared" si="11"/>
        <v>0.33048944339300912</v>
      </c>
      <c r="R41" s="5">
        <f t="shared" si="12"/>
        <v>0.13723322028312054</v>
      </c>
      <c r="S41" s="5">
        <f t="shared" si="13"/>
        <v>2.9311191603756898E-6</v>
      </c>
      <c r="T41" s="12">
        <v>595</v>
      </c>
      <c r="U41" s="5">
        <f t="shared" si="14"/>
        <v>0.13306222908145496</v>
      </c>
      <c r="V41" s="5">
        <f t="shared" si="15"/>
        <v>5.5253075582155267E-2</v>
      </c>
      <c r="W41" s="5">
        <f t="shared" si="16"/>
        <v>1.1801322462186766E-6</v>
      </c>
      <c r="X41" s="12">
        <v>595</v>
      </c>
      <c r="Y41" s="5">
        <f t="shared" si="17"/>
        <v>2.2156408377284132E-3</v>
      </c>
      <c r="Z41" s="5">
        <f t="shared" si="18"/>
        <v>9.2002795620519013E-4</v>
      </c>
      <c r="AA41" s="5">
        <f t="shared" si="19"/>
        <v>1.9650574146338896E-8</v>
      </c>
      <c r="AB41" s="12">
        <v>595</v>
      </c>
      <c r="AC41" cm="1">
        <f t="array" ref="AC41:AE41">TRANSPOSE(MMULT(_xlfn.ANCHORARRAY($U$67),TRANSPOSE(M41:O41)))</f>
        <v>15.686288860936168</v>
      </c>
      <c r="AD41">
        <v>1.416578168277816</v>
      </c>
      <c r="AE41">
        <v>-0.39501393634671661</v>
      </c>
      <c r="AK41"/>
      <c r="AO41"/>
      <c r="AS41"/>
      <c r="AZ41" s="5"/>
      <c r="BA41">
        <f t="shared" si="21"/>
        <v>0</v>
      </c>
      <c r="BB41">
        <f t="shared" si="22"/>
        <v>0</v>
      </c>
      <c r="BC41">
        <f t="shared" si="23"/>
        <v>0</v>
      </c>
    </row>
    <row r="42" spans="1:55" x14ac:dyDescent="0.2">
      <c r="A42" s="12">
        <v>600</v>
      </c>
      <c r="B42" s="2">
        <v>6.5799999999999999E-3</v>
      </c>
      <c r="C42" s="2">
        <v>1.3699999999999999E-3</v>
      </c>
      <c r="D42" s="2">
        <v>3.1199999999999999E-5</v>
      </c>
      <c r="E42" s="12">
        <v>600</v>
      </c>
      <c r="F42" s="3">
        <v>90.01</v>
      </c>
      <c r="G42" s="1">
        <f t="shared" si="20"/>
        <v>0.8571428571428571</v>
      </c>
      <c r="H42" s="12">
        <v>600</v>
      </c>
      <c r="I42" s="8">
        <v>67.139399169854755</v>
      </c>
      <c r="J42" s="8">
        <v>24.805219878450483</v>
      </c>
      <c r="K42" s="8">
        <v>4.3131005389917024E-4</v>
      </c>
      <c r="L42" s="12">
        <v>600</v>
      </c>
      <c r="M42" s="8">
        <f t="shared" si="8"/>
        <v>57.548056431304076</v>
      </c>
      <c r="N42" s="8">
        <f t="shared" si="9"/>
        <v>21.26161703867184</v>
      </c>
      <c r="O42" s="8">
        <f t="shared" si="10"/>
        <v>3.6969433191357448E-4</v>
      </c>
      <c r="P42" s="12">
        <v>600</v>
      </c>
      <c r="Q42" s="5">
        <f t="shared" si="11"/>
        <v>0.37866621131798084</v>
      </c>
      <c r="R42" s="5">
        <f t="shared" si="12"/>
        <v>0.13990144011446071</v>
      </c>
      <c r="S42" s="5">
        <f t="shared" si="13"/>
        <v>2.4325887039913199E-6</v>
      </c>
      <c r="T42" s="12">
        <v>600</v>
      </c>
      <c r="U42" s="5">
        <f t="shared" si="14"/>
        <v>7.8840837310886577E-2</v>
      </c>
      <c r="V42" s="5">
        <f t="shared" si="15"/>
        <v>2.912841534298042E-2</v>
      </c>
      <c r="W42" s="5">
        <f t="shared" si="16"/>
        <v>5.0648123472159705E-7</v>
      </c>
      <c r="X42" s="12">
        <v>600</v>
      </c>
      <c r="Y42" s="5">
        <f t="shared" si="17"/>
        <v>1.7954993606566871E-3</v>
      </c>
      <c r="Z42" s="5">
        <f t="shared" si="18"/>
        <v>6.6336245160656141E-4</v>
      </c>
      <c r="AA42" s="5">
        <f t="shared" si="19"/>
        <v>1.1534463155703523E-8</v>
      </c>
      <c r="AB42" s="12">
        <v>600</v>
      </c>
      <c r="AC42" cm="1">
        <f t="array" ref="AC42:AE42">TRANSPOSE(MMULT(_xlfn.ANCHORARRAY($U$67),TRANSPOSE(M42:O42)))</f>
        <v>15.950001209130178</v>
      </c>
      <c r="AD42">
        <v>0.79497383450021719</v>
      </c>
      <c r="AE42">
        <v>-0.34096692216204055</v>
      </c>
      <c r="AK42"/>
      <c r="AO42"/>
      <c r="AS42"/>
      <c r="AZ42" s="5"/>
      <c r="BA42">
        <f t="shared" si="21"/>
        <v>0</v>
      </c>
      <c r="BB42">
        <f t="shared" si="22"/>
        <v>0</v>
      </c>
      <c r="BC42">
        <f t="shared" si="23"/>
        <v>0</v>
      </c>
    </row>
    <row r="43" spans="1:55" x14ac:dyDescent="0.2">
      <c r="A43" s="12">
        <v>605</v>
      </c>
      <c r="B43" s="2">
        <v>7.1599999999999997E-3</v>
      </c>
      <c r="C43" s="2">
        <v>7.85E-4</v>
      </c>
      <c r="D43" s="2">
        <v>2.6299999999999999E-5</v>
      </c>
      <c r="E43" s="12">
        <v>605</v>
      </c>
      <c r="F43" s="3">
        <v>89.8</v>
      </c>
      <c r="G43" s="1">
        <f t="shared" si="20"/>
        <v>0.86428571428571432</v>
      </c>
      <c r="H43" s="12">
        <v>605</v>
      </c>
      <c r="I43" s="8">
        <v>60.998536490687115</v>
      </c>
      <c r="J43" s="8">
        <v>19.902703252411357</v>
      </c>
      <c r="K43" s="8">
        <v>2.907464051854177E-4</v>
      </c>
      <c r="L43" s="12">
        <v>605</v>
      </c>
      <c r="M43" s="8">
        <f t="shared" si="8"/>
        <v>52.720163681236727</v>
      </c>
      <c r="N43" s="8">
        <f t="shared" si="9"/>
        <v>17.201622096726958</v>
      </c>
      <c r="O43" s="8">
        <f t="shared" si="10"/>
        <v>2.5128796448168245E-4</v>
      </c>
      <c r="P43" s="12">
        <v>605</v>
      </c>
      <c r="Q43" s="5">
        <f t="shared" si="11"/>
        <v>0.37747637195765493</v>
      </c>
      <c r="R43" s="5">
        <f t="shared" si="12"/>
        <v>0.12316361421256501</v>
      </c>
      <c r="S43" s="5">
        <f t="shared" si="13"/>
        <v>1.7992218256888463E-6</v>
      </c>
      <c r="T43" s="12">
        <v>605</v>
      </c>
      <c r="U43" s="5">
        <f t="shared" si="14"/>
        <v>4.1385328489770834E-2</v>
      </c>
      <c r="V43" s="5">
        <f t="shared" si="15"/>
        <v>1.3503273345930662E-2</v>
      </c>
      <c r="W43" s="5">
        <f t="shared" si="16"/>
        <v>1.9726105211812072E-7</v>
      </c>
      <c r="X43" s="12">
        <v>605</v>
      </c>
      <c r="Y43" s="5">
        <f t="shared" si="17"/>
        <v>1.3865403048165259E-3</v>
      </c>
      <c r="Z43" s="5">
        <f t="shared" si="18"/>
        <v>4.5240266114391899E-4</v>
      </c>
      <c r="AA43" s="5">
        <f t="shared" si="19"/>
        <v>6.6088734658682482E-9</v>
      </c>
      <c r="AB43" s="12">
        <v>605</v>
      </c>
      <c r="AC43" cm="1">
        <f t="array" ref="AC43:AE43">TRANSPOSE(MMULT(_xlfn.ANCHORARRAY($U$67),TRANSPOSE(M43:O43)))</f>
        <v>15.790374760661987</v>
      </c>
      <c r="AD43">
        <v>0.27709463293386838</v>
      </c>
      <c r="AE43">
        <v>-0.28958225133999754</v>
      </c>
      <c r="AK43"/>
      <c r="AO43"/>
      <c r="AS43"/>
      <c r="AZ43" s="5"/>
      <c r="BA43">
        <f t="shared" si="21"/>
        <v>0</v>
      </c>
      <c r="BB43">
        <f t="shared" si="22"/>
        <v>0</v>
      </c>
      <c r="BC43">
        <f t="shared" si="23"/>
        <v>0</v>
      </c>
    </row>
    <row r="44" spans="1:55" x14ac:dyDescent="0.2">
      <c r="A44" s="12">
        <v>610</v>
      </c>
      <c r="B44" s="2">
        <v>7.43E-3</v>
      </c>
      <c r="C44" s="2">
        <v>4.1399999999999998E-4</v>
      </c>
      <c r="D44" s="2">
        <v>2.5400000000000001E-5</v>
      </c>
      <c r="E44" s="12">
        <v>610</v>
      </c>
      <c r="F44" s="3">
        <v>89.6</v>
      </c>
      <c r="G44" s="1">
        <f t="shared" si="20"/>
        <v>0.87142857142857144</v>
      </c>
      <c r="H44" s="12">
        <v>610</v>
      </c>
      <c r="I44" s="8">
        <v>54.431951434378739</v>
      </c>
      <c r="J44" s="8">
        <v>15.549359431263552</v>
      </c>
      <c r="K44" s="8">
        <v>1.9681375354304787E-4</v>
      </c>
      <c r="L44" s="12">
        <v>610</v>
      </c>
      <c r="M44" s="8">
        <f t="shared" si="8"/>
        <v>47.433557678530043</v>
      </c>
      <c r="N44" s="8">
        <f t="shared" si="9"/>
        <v>13.550156075815382</v>
      </c>
      <c r="O44" s="8">
        <f t="shared" si="10"/>
        <v>1.7150912808751314E-4</v>
      </c>
      <c r="P44" s="12">
        <v>610</v>
      </c>
      <c r="Q44" s="5">
        <f t="shared" si="11"/>
        <v>0.35243133355147821</v>
      </c>
      <c r="R44" s="5">
        <f t="shared" si="12"/>
        <v>0.10067765964330828</v>
      </c>
      <c r="S44" s="5">
        <f t="shared" si="13"/>
        <v>1.2743128216902226E-6</v>
      </c>
      <c r="T44" s="12">
        <v>610</v>
      </c>
      <c r="U44" s="5">
        <f t="shared" si="14"/>
        <v>1.9637492878911436E-2</v>
      </c>
      <c r="V44" s="5">
        <f t="shared" si="15"/>
        <v>5.6097646153875679E-3</v>
      </c>
      <c r="W44" s="5">
        <f t="shared" si="16"/>
        <v>7.1004779028230442E-8</v>
      </c>
      <c r="X44" s="12">
        <v>610</v>
      </c>
      <c r="Y44" s="5">
        <f t="shared" si="17"/>
        <v>1.2048123650346631E-3</v>
      </c>
      <c r="Z44" s="5">
        <f t="shared" si="18"/>
        <v>3.4417396432571073E-4</v>
      </c>
      <c r="AA44" s="5">
        <f t="shared" si="19"/>
        <v>4.3563318534228338E-9</v>
      </c>
      <c r="AB44" s="12">
        <v>610</v>
      </c>
      <c r="AC44" cm="1">
        <f t="array" ref="AC44:AE44">TRANSPOSE(MMULT(_xlfn.ANCHORARRAY($U$67),TRANSPOSE(M44:O44)))</f>
        <v>15.204372833916235</v>
      </c>
      <c r="AD44">
        <v>-0.13255739404189806</v>
      </c>
      <c r="AE44">
        <v>-0.24124969742018315</v>
      </c>
      <c r="AK44"/>
      <c r="AO44"/>
      <c r="AS44"/>
      <c r="AZ44" s="5"/>
      <c r="BA44">
        <f t="shared" si="21"/>
        <v>0</v>
      </c>
      <c r="BB44">
        <f t="shared" si="22"/>
        <v>0</v>
      </c>
      <c r="BC44">
        <f t="shared" si="23"/>
        <v>0</v>
      </c>
    </row>
    <row r="45" spans="1:55" x14ac:dyDescent="0.2">
      <c r="A45" s="12">
        <v>615</v>
      </c>
      <c r="B45" s="2">
        <v>7.3200000000000001E-3</v>
      </c>
      <c r="C45" s="2">
        <v>2.0100000000000001E-4</v>
      </c>
      <c r="D45" s="2">
        <v>2.3900000000000002E-5</v>
      </c>
      <c r="E45" s="12">
        <v>615</v>
      </c>
      <c r="F45" s="3">
        <v>88.65</v>
      </c>
      <c r="G45" s="1">
        <f t="shared" si="20"/>
        <v>0.87857142857142856</v>
      </c>
      <c r="H45" s="12">
        <v>615</v>
      </c>
      <c r="I45" s="8">
        <v>47.900501303747411</v>
      </c>
      <c r="J45" s="8">
        <v>11.905606516158537</v>
      </c>
      <c r="K45" s="8">
        <v>1.3409202734628392E-4</v>
      </c>
      <c r="L45" s="12">
        <v>615</v>
      </c>
      <c r="M45" s="8">
        <f t="shared" si="8"/>
        <v>42.084011859720938</v>
      </c>
      <c r="N45" s="8">
        <f t="shared" si="9"/>
        <v>10.459925724910715</v>
      </c>
      <c r="O45" s="8">
        <f t="shared" si="10"/>
        <v>1.1780942402566373E-4</v>
      </c>
      <c r="P45" s="12">
        <v>615</v>
      </c>
      <c r="Q45" s="5">
        <f t="shared" si="11"/>
        <v>0.30805496681315725</v>
      </c>
      <c r="R45" s="5">
        <f t="shared" si="12"/>
        <v>7.6566656306346431E-2</v>
      </c>
      <c r="S45" s="5">
        <f t="shared" si="13"/>
        <v>8.6236498386785844E-7</v>
      </c>
      <c r="T45" s="12">
        <v>615</v>
      </c>
      <c r="U45" s="5">
        <f t="shared" si="14"/>
        <v>8.4588863838039093E-3</v>
      </c>
      <c r="V45" s="5">
        <f t="shared" si="15"/>
        <v>2.1024450707070536E-3</v>
      </c>
      <c r="W45" s="5">
        <f t="shared" si="16"/>
        <v>2.367969422915841E-8</v>
      </c>
      <c r="X45" s="12">
        <v>615</v>
      </c>
      <c r="Y45" s="5">
        <f t="shared" si="17"/>
        <v>1.0058078834473305E-3</v>
      </c>
      <c r="Z45" s="5">
        <f t="shared" si="18"/>
        <v>2.499922248253661E-4</v>
      </c>
      <c r="AA45" s="5">
        <f t="shared" si="19"/>
        <v>2.8156452342133631E-9</v>
      </c>
      <c r="AB45" s="12">
        <v>615</v>
      </c>
      <c r="AC45" cm="1">
        <f t="array" ref="AC45:AE45">TRANSPOSE(MMULT(_xlfn.ANCHORARRAY($U$67),TRANSPOSE(M45:O45)))</f>
        <v>14.298327879074487</v>
      </c>
      <c r="AD45">
        <v>-0.4272271299313985</v>
      </c>
      <c r="AE45">
        <v>-0.19839047513932753</v>
      </c>
      <c r="AK45"/>
      <c r="AO45"/>
      <c r="AS45"/>
      <c r="AZ45" s="5"/>
      <c r="BA45">
        <f t="shared" si="21"/>
        <v>0</v>
      </c>
      <c r="BB45">
        <f t="shared" si="22"/>
        <v>0</v>
      </c>
      <c r="BC45">
        <f t="shared" si="23"/>
        <v>0</v>
      </c>
    </row>
    <row r="46" spans="1:55" x14ac:dyDescent="0.2">
      <c r="A46" s="12">
        <v>620</v>
      </c>
      <c r="B46" s="2">
        <v>6.9199999999999999E-3</v>
      </c>
      <c r="C46" s="2">
        <v>9.7700000000000003E-5</v>
      </c>
      <c r="D46" s="2">
        <v>2.6100000000000001E-5</v>
      </c>
      <c r="E46" s="12">
        <v>620</v>
      </c>
      <c r="F46" s="3">
        <v>87.7</v>
      </c>
      <c r="G46" s="1">
        <f t="shared" si="20"/>
        <v>0.88571428571428568</v>
      </c>
      <c r="H46" s="12">
        <v>620</v>
      </c>
      <c r="I46" s="8">
        <v>41.472043399849241</v>
      </c>
      <c r="J46" s="8">
        <v>8.9575339585147375</v>
      </c>
      <c r="K46" s="8">
        <v>9.1712634893400879E-5</v>
      </c>
      <c r="L46" s="12">
        <v>620</v>
      </c>
      <c r="M46" s="8">
        <f t="shared" si="8"/>
        <v>36.732381297009326</v>
      </c>
      <c r="N46" s="8">
        <f t="shared" si="9"/>
        <v>7.9338157918273389</v>
      </c>
      <c r="O46" s="8">
        <f t="shared" si="10"/>
        <v>8.1231190905583627E-5</v>
      </c>
      <c r="P46" s="12">
        <v>620</v>
      </c>
      <c r="Q46" s="5">
        <f t="shared" si="11"/>
        <v>0.25418807857530451</v>
      </c>
      <c r="R46" s="5">
        <f t="shared" si="12"/>
        <v>5.4902005279445186E-2</v>
      </c>
      <c r="S46" s="5">
        <f t="shared" si="13"/>
        <v>5.6211984106663869E-7</v>
      </c>
      <c r="T46" s="12">
        <v>620</v>
      </c>
      <c r="U46" s="5">
        <f t="shared" si="14"/>
        <v>3.5887536527178113E-3</v>
      </c>
      <c r="V46" s="5">
        <f t="shared" si="15"/>
        <v>7.7513380286153106E-4</v>
      </c>
      <c r="W46" s="5">
        <f t="shared" si="16"/>
        <v>7.9362873514755203E-9</v>
      </c>
      <c r="X46" s="12">
        <v>620</v>
      </c>
      <c r="Y46" s="5">
        <f t="shared" si="17"/>
        <v>9.5871515185194341E-4</v>
      </c>
      <c r="Z46" s="5">
        <f t="shared" si="18"/>
        <v>2.0707259216669354E-4</v>
      </c>
      <c r="AA46" s="5">
        <f t="shared" si="19"/>
        <v>2.1201340826357326E-9</v>
      </c>
      <c r="AB46" s="12">
        <v>620</v>
      </c>
      <c r="AC46" cm="1">
        <f t="array" ref="AC46:AE46">TRANSPOSE(MMULT(_xlfn.ANCHORARRAY($U$67),TRANSPOSE(M46:O46)))</f>
        <v>13.099251523487411</v>
      </c>
      <c r="AD46">
        <v>-0.6099572027931528</v>
      </c>
      <c r="AE46">
        <v>-0.16117539870049039</v>
      </c>
      <c r="AK46"/>
      <c r="AO46"/>
      <c r="AS46"/>
      <c r="AZ46" s="5"/>
      <c r="BA46">
        <f t="shared" si="21"/>
        <v>0</v>
      </c>
      <c r="BB46">
        <f t="shared" si="22"/>
        <v>0</v>
      </c>
      <c r="BC46">
        <f t="shared" si="23"/>
        <v>0</v>
      </c>
    </row>
    <row r="47" spans="1:55" x14ac:dyDescent="0.2">
      <c r="A47" s="12">
        <v>625</v>
      </c>
      <c r="B47" s="2">
        <v>6.4799999999999996E-3</v>
      </c>
      <c r="C47" s="2">
        <v>5.1900000000000001E-5</v>
      </c>
      <c r="D47" s="2">
        <v>2.9099999999999999E-5</v>
      </c>
      <c r="E47" s="12">
        <v>625</v>
      </c>
      <c r="F47" s="3">
        <v>85.49</v>
      </c>
      <c r="G47" s="1">
        <f t="shared" si="20"/>
        <v>0.8928571428571429</v>
      </c>
      <c r="H47" s="12">
        <v>625</v>
      </c>
      <c r="I47" s="8">
        <v>35.335057603915509</v>
      </c>
      <c r="J47" s="8">
        <v>6.6634865241098211</v>
      </c>
      <c r="K47" s="8">
        <v>6.311440235865424E-5</v>
      </c>
      <c r="L47" s="12">
        <v>625</v>
      </c>
      <c r="M47" s="8">
        <f t="shared" si="8"/>
        <v>31.549158574924562</v>
      </c>
      <c r="N47" s="8">
        <f t="shared" si="9"/>
        <v>5.9495415393837687</v>
      </c>
      <c r="O47" s="8">
        <f t="shared" si="10"/>
        <v>5.6352144963084144E-5</v>
      </c>
      <c r="P47" s="12">
        <v>625</v>
      </c>
      <c r="Q47" s="5">
        <f t="shared" si="11"/>
        <v>0.20443854756551114</v>
      </c>
      <c r="R47" s="5">
        <f t="shared" si="12"/>
        <v>3.8553029175206817E-2</v>
      </c>
      <c r="S47" s="5">
        <f t="shared" si="13"/>
        <v>3.6516189936078524E-7</v>
      </c>
      <c r="T47" s="12">
        <v>625</v>
      </c>
      <c r="U47" s="5">
        <f t="shared" si="14"/>
        <v>1.6374013300385847E-3</v>
      </c>
      <c r="V47" s="5">
        <f t="shared" si="15"/>
        <v>3.087812058940176E-4</v>
      </c>
      <c r="W47" s="5">
        <f t="shared" si="16"/>
        <v>2.9246763235840673E-9</v>
      </c>
      <c r="X47" s="12">
        <v>625</v>
      </c>
      <c r="Y47" s="5">
        <f t="shared" si="17"/>
        <v>9.1808051453030469E-4</v>
      </c>
      <c r="Z47" s="5">
        <f t="shared" si="18"/>
        <v>1.7313165879606767E-4</v>
      </c>
      <c r="AA47" s="5">
        <f t="shared" si="19"/>
        <v>1.6398474184257485E-9</v>
      </c>
      <c r="AB47" s="12">
        <v>625</v>
      </c>
      <c r="AC47" cm="1">
        <f t="array" ref="AC47:AE47">TRANSPOSE(MMULT(_xlfn.ANCHORARRAY($U$67),TRANSPOSE(M47:O47)))</f>
        <v>11.698544918145844</v>
      </c>
      <c r="AD47">
        <v>-0.6952942921656915</v>
      </c>
      <c r="AE47">
        <v>-0.12976364865070145</v>
      </c>
      <c r="AK47"/>
      <c r="AO47"/>
      <c r="AS47"/>
      <c r="AZ47" s="5"/>
      <c r="BA47">
        <f t="shared" si="21"/>
        <v>0</v>
      </c>
      <c r="BB47">
        <f t="shared" si="22"/>
        <v>0</v>
      </c>
      <c r="BC47">
        <f t="shared" si="23"/>
        <v>0</v>
      </c>
    </row>
    <row r="48" spans="1:55" x14ac:dyDescent="0.2">
      <c r="A48" s="12">
        <v>630</v>
      </c>
      <c r="B48" s="2">
        <v>6.0099999999999997E-3</v>
      </c>
      <c r="C48" s="2">
        <v>3.1000000000000001E-5</v>
      </c>
      <c r="D48" s="2">
        <v>3.3200000000000001E-5</v>
      </c>
      <c r="E48" s="12">
        <v>630</v>
      </c>
      <c r="F48" s="3">
        <v>83.29</v>
      </c>
      <c r="G48" s="1">
        <f t="shared" si="20"/>
        <v>0.9</v>
      </c>
      <c r="H48" s="12">
        <v>630</v>
      </c>
      <c r="I48" s="8">
        <v>29.588951806952018</v>
      </c>
      <c r="J48" s="8">
        <v>4.9191583841539774</v>
      </c>
      <c r="K48" s="8">
        <v>4.3802339018005189E-5</v>
      </c>
      <c r="L48" s="12">
        <v>630</v>
      </c>
      <c r="M48" s="8">
        <f t="shared" si="8"/>
        <v>26.630056626256817</v>
      </c>
      <c r="N48" s="8">
        <f t="shared" si="9"/>
        <v>4.4272425457385802</v>
      </c>
      <c r="O48" s="8">
        <f t="shared" si="10"/>
        <v>3.942210511620467E-5</v>
      </c>
      <c r="P48" s="12">
        <v>630</v>
      </c>
      <c r="Q48" s="5">
        <f t="shared" si="11"/>
        <v>0.16004664032380347</v>
      </c>
      <c r="R48" s="5">
        <f t="shared" si="12"/>
        <v>2.6607727699888867E-2</v>
      </c>
      <c r="S48" s="5">
        <f t="shared" si="13"/>
        <v>2.3692685174839006E-7</v>
      </c>
      <c r="T48" s="12">
        <v>630</v>
      </c>
      <c r="U48" s="5">
        <f t="shared" si="14"/>
        <v>8.2553175541396132E-4</v>
      </c>
      <c r="V48" s="5">
        <f t="shared" si="15"/>
        <v>1.37244518917896E-4</v>
      </c>
      <c r="W48" s="5">
        <f t="shared" si="16"/>
        <v>1.2220852586023448E-9</v>
      </c>
      <c r="X48" s="12">
        <v>630</v>
      </c>
      <c r="Y48" s="5">
        <f t="shared" si="17"/>
        <v>8.8411787999172632E-4</v>
      </c>
      <c r="Z48" s="5">
        <f t="shared" si="18"/>
        <v>1.4698445251852088E-4</v>
      </c>
      <c r="AA48" s="5">
        <f t="shared" si="19"/>
        <v>1.3088138898579951E-9</v>
      </c>
      <c r="AB48" s="12">
        <v>630</v>
      </c>
      <c r="AC48" cm="1">
        <f t="array" ref="AC48:AE48">TRANSPOSE(MMULT(_xlfn.ANCHORARRAY($U$67),TRANSPOSE(M48:O48)))</f>
        <v>10.182388282729741</v>
      </c>
      <c r="AD48">
        <v>-0.70475460070911333</v>
      </c>
      <c r="AE48">
        <v>-0.10356918944648154</v>
      </c>
      <c r="AK48"/>
      <c r="AO48"/>
      <c r="AS48"/>
      <c r="AZ48" s="5"/>
      <c r="BA48">
        <f t="shared" si="21"/>
        <v>0</v>
      </c>
      <c r="BB48">
        <f t="shared" si="22"/>
        <v>0</v>
      </c>
      <c r="BC48">
        <f t="shared" si="23"/>
        <v>0</v>
      </c>
    </row>
    <row r="49" spans="1:55" x14ac:dyDescent="0.2">
      <c r="A49" s="12">
        <v>635</v>
      </c>
      <c r="B49" s="2">
        <v>5.5399999999999998E-3</v>
      </c>
      <c r="C49" s="2">
        <v>2.1299999999999999E-5</v>
      </c>
      <c r="D49" s="2">
        <v>3.9700000000000003E-5</v>
      </c>
      <c r="E49" s="12">
        <v>635</v>
      </c>
      <c r="F49" s="3">
        <v>83.49</v>
      </c>
      <c r="G49" s="1">
        <f t="shared" si="20"/>
        <v>0.90714285714285714</v>
      </c>
      <c r="H49" s="12">
        <v>635</v>
      </c>
      <c r="I49" s="8">
        <v>24.217188919174824</v>
      </c>
      <c r="J49" s="8">
        <v>3.5914610682203509</v>
      </c>
      <c r="K49" s="8">
        <v>3.0578351537697827E-5</v>
      </c>
      <c r="L49" s="12">
        <v>635</v>
      </c>
      <c r="M49" s="8">
        <f t="shared" si="8"/>
        <v>21.968449948108589</v>
      </c>
      <c r="N49" s="8">
        <f t="shared" si="9"/>
        <v>3.2579682547427469</v>
      </c>
      <c r="O49" s="8">
        <f t="shared" si="10"/>
        <v>2.7738933180625886E-5</v>
      </c>
      <c r="P49" s="12">
        <v>635</v>
      </c>
      <c r="Q49" s="5">
        <f t="shared" si="11"/>
        <v>0.12170521271252158</v>
      </c>
      <c r="R49" s="5">
        <f t="shared" si="12"/>
        <v>1.8049144131274817E-2</v>
      </c>
      <c r="S49" s="5">
        <f t="shared" si="13"/>
        <v>1.5367368982066739E-7</v>
      </c>
      <c r="T49" s="12">
        <v>635</v>
      </c>
      <c r="U49" s="5">
        <f t="shared" si="14"/>
        <v>4.6792798389471292E-4</v>
      </c>
      <c r="V49" s="5">
        <f t="shared" si="15"/>
        <v>6.9394723826020504E-5</v>
      </c>
      <c r="W49" s="5">
        <f t="shared" si="16"/>
        <v>5.9083927674733134E-10</v>
      </c>
      <c r="X49" s="12">
        <v>635</v>
      </c>
      <c r="Y49" s="5">
        <f t="shared" si="17"/>
        <v>8.72147462939911E-4</v>
      </c>
      <c r="Z49" s="5">
        <f t="shared" si="18"/>
        <v>1.2934133971328706E-4</v>
      </c>
      <c r="AA49" s="5">
        <f t="shared" si="19"/>
        <v>1.1012356472708477E-9</v>
      </c>
      <c r="AB49" s="12">
        <v>635</v>
      </c>
      <c r="AC49" cm="1">
        <f t="array" ref="AC49:AE49">TRANSPOSE(MMULT(_xlfn.ANCHORARRAY($U$67),TRANSPOSE(M49:O49)))</f>
        <v>8.6040836759064607</v>
      </c>
      <c r="AD49">
        <v>-0.65953992843617204</v>
      </c>
      <c r="AE49">
        <v>-8.1485883079062363E-2</v>
      </c>
      <c r="AK49"/>
      <c r="AO49"/>
      <c r="AS49"/>
      <c r="AZ49" s="5"/>
      <c r="BA49">
        <f t="shared" si="21"/>
        <v>0</v>
      </c>
      <c r="BB49">
        <f t="shared" si="22"/>
        <v>0</v>
      </c>
      <c r="BC49">
        <f t="shared" si="23"/>
        <v>0</v>
      </c>
    </row>
    <row r="50" spans="1:55" x14ac:dyDescent="0.2">
      <c r="A50" s="12">
        <v>640</v>
      </c>
      <c r="B50" s="2">
        <v>5.0400000000000002E-3</v>
      </c>
      <c r="C50" s="2">
        <v>1.5500000000000001E-5</v>
      </c>
      <c r="D50" s="2">
        <v>4.8399999999999997E-5</v>
      </c>
      <c r="E50" s="12">
        <v>640</v>
      </c>
      <c r="F50" s="3">
        <v>83.7</v>
      </c>
      <c r="G50" s="1">
        <f t="shared" si="20"/>
        <v>0.91428571428571426</v>
      </c>
      <c r="H50" s="12">
        <v>640</v>
      </c>
      <c r="I50" s="8">
        <v>19.366556824911459</v>
      </c>
      <c r="J50" s="8">
        <v>2.5875783080038994</v>
      </c>
      <c r="K50" s="8">
        <v>2.1469360117369234E-5</v>
      </c>
      <c r="L50" s="12">
        <v>640</v>
      </c>
      <c r="M50" s="8">
        <f t="shared" si="8"/>
        <v>17.706566239919049</v>
      </c>
      <c r="N50" s="8">
        <f t="shared" si="9"/>
        <v>2.3657858816035651</v>
      </c>
      <c r="O50" s="8">
        <f t="shared" si="10"/>
        <v>1.9629129250166157E-5</v>
      </c>
      <c r="P50" s="12">
        <v>640</v>
      </c>
      <c r="Q50" s="5">
        <f t="shared" si="11"/>
        <v>8.9241093849192016E-2</v>
      </c>
      <c r="R50" s="5">
        <f t="shared" si="12"/>
        <v>1.1923560843281968E-2</v>
      </c>
      <c r="S50" s="5">
        <f t="shared" si="13"/>
        <v>9.8930811420837431E-8</v>
      </c>
      <c r="T50" s="12">
        <v>640</v>
      </c>
      <c r="U50" s="5">
        <f t="shared" si="14"/>
        <v>2.7445177671874525E-4</v>
      </c>
      <c r="V50" s="5">
        <f t="shared" si="15"/>
        <v>3.6669681164855258E-5</v>
      </c>
      <c r="W50" s="5">
        <f t="shared" si="16"/>
        <v>3.0425150337757544E-10</v>
      </c>
      <c r="X50" s="12">
        <v>640</v>
      </c>
      <c r="Y50" s="5">
        <f t="shared" si="17"/>
        <v>8.5699780601208191E-4</v>
      </c>
      <c r="Z50" s="5">
        <f t="shared" si="18"/>
        <v>1.1450403666961254E-4</v>
      </c>
      <c r="AA50" s="5">
        <f t="shared" si="19"/>
        <v>9.5004985570804191E-10</v>
      </c>
      <c r="AB50" s="12">
        <v>640</v>
      </c>
      <c r="AC50" cm="1">
        <f t="array" ref="AC50:AE50">TRANSPOSE(MMULT(_xlfn.ANCHORARRAY($U$67),TRANSPOSE(M50:O50)))</f>
        <v>7.0695674197116238</v>
      </c>
      <c r="AD50">
        <v>-0.5831521037463997</v>
      </c>
      <c r="AE50">
        <v>-6.3068915582576573E-2</v>
      </c>
      <c r="AK50"/>
      <c r="AO50"/>
      <c r="AS50"/>
      <c r="AZ50" s="5"/>
      <c r="BA50">
        <f t="shared" si="21"/>
        <v>0</v>
      </c>
      <c r="BB50">
        <f t="shared" si="22"/>
        <v>0</v>
      </c>
      <c r="BC50">
        <f t="shared" si="23"/>
        <v>0</v>
      </c>
    </row>
    <row r="51" spans="1:55" x14ac:dyDescent="0.2">
      <c r="A51" s="12">
        <v>645</v>
      </c>
      <c r="B51" s="2">
        <v>4.4200000000000003E-3</v>
      </c>
      <c r="C51" s="2">
        <v>1.33E-5</v>
      </c>
      <c r="D51" s="2">
        <v>5.7099999999999999E-5</v>
      </c>
      <c r="E51" s="12">
        <v>645</v>
      </c>
      <c r="F51" s="3">
        <v>81.86</v>
      </c>
      <c r="G51" s="1">
        <f t="shared" si="20"/>
        <v>0.92142857142857137</v>
      </c>
      <c r="H51" s="12">
        <v>645</v>
      </c>
      <c r="I51" s="8">
        <v>15.101756416136466</v>
      </c>
      <c r="J51" s="8">
        <v>1.8268505245724462</v>
      </c>
      <c r="K51" s="8">
        <v>1.5084626507147153E-5</v>
      </c>
      <c r="L51" s="12">
        <v>645</v>
      </c>
      <c r="M51" s="8">
        <f t="shared" si="8"/>
        <v>13.915189840582885</v>
      </c>
      <c r="N51" s="8">
        <f t="shared" si="9"/>
        <v>1.6833122690703253</v>
      </c>
      <c r="O51" s="8">
        <f t="shared" si="10"/>
        <v>1.3899405853014162E-5</v>
      </c>
      <c r="P51" s="12">
        <v>645</v>
      </c>
      <c r="Q51" s="5">
        <f t="shared" si="11"/>
        <v>6.1505139095376353E-2</v>
      </c>
      <c r="R51" s="5">
        <f t="shared" si="12"/>
        <v>7.4402402292908379E-3</v>
      </c>
      <c r="S51" s="5">
        <f t="shared" si="13"/>
        <v>6.1435373870322605E-8</v>
      </c>
      <c r="T51" s="12">
        <v>645</v>
      </c>
      <c r="U51" s="5">
        <f t="shared" si="14"/>
        <v>1.8507202487975236E-4</v>
      </c>
      <c r="V51" s="5">
        <f t="shared" si="15"/>
        <v>2.2388053178635327E-5</v>
      </c>
      <c r="W51" s="5">
        <f t="shared" si="16"/>
        <v>1.8486209784508836E-10</v>
      </c>
      <c r="X51" s="12">
        <v>645</v>
      </c>
      <c r="Y51" s="5">
        <f t="shared" si="17"/>
        <v>7.9455733989728273E-4</v>
      </c>
      <c r="Z51" s="5">
        <f t="shared" si="18"/>
        <v>9.611713056391557E-5</v>
      </c>
      <c r="AA51" s="5">
        <f t="shared" si="19"/>
        <v>7.9365607420710863E-10</v>
      </c>
      <c r="AB51" s="12">
        <v>645</v>
      </c>
      <c r="AC51" cm="1">
        <f t="array" ref="AC51:AE51">TRANSPOSE(MMULT(_xlfn.ANCHORARRAY($U$67),TRANSPOSE(M51:O51)))</f>
        <v>5.6468829780312815</v>
      </c>
      <c r="AD51">
        <v>-0.4931533232461931</v>
      </c>
      <c r="AE51">
        <v>-4.7800186866809674E-2</v>
      </c>
      <c r="AK51"/>
      <c r="AO51"/>
      <c r="AS51"/>
      <c r="AZ51" s="5"/>
      <c r="BA51">
        <f t="shared" si="21"/>
        <v>0</v>
      </c>
      <c r="BB51">
        <f t="shared" si="22"/>
        <v>0</v>
      </c>
      <c r="BC51">
        <f t="shared" si="23"/>
        <v>0</v>
      </c>
    </row>
    <row r="52" spans="1:55" x14ac:dyDescent="0.2">
      <c r="A52" s="12">
        <v>650</v>
      </c>
      <c r="B52" s="2">
        <v>3.98E-3</v>
      </c>
      <c r="C52" s="2">
        <v>1.08E-5</v>
      </c>
      <c r="D52" s="2">
        <v>6.7299999999999996E-5</v>
      </c>
      <c r="E52" s="12">
        <v>650</v>
      </c>
      <c r="F52" s="3">
        <v>80.03</v>
      </c>
      <c r="G52" s="1">
        <f t="shared" si="20"/>
        <v>0.9285714285714286</v>
      </c>
      <c r="H52" s="12">
        <v>650</v>
      </c>
      <c r="I52" s="8">
        <v>11.590057111799871</v>
      </c>
      <c r="J52" s="8">
        <v>1.2687314119594473</v>
      </c>
      <c r="K52" s="8">
        <v>1.0656740571478717E-5</v>
      </c>
      <c r="L52" s="12">
        <v>650</v>
      </c>
      <c r="M52" s="8">
        <f t="shared" si="8"/>
        <v>10.762195889528451</v>
      </c>
      <c r="N52" s="8">
        <f t="shared" si="9"/>
        <v>1.1781077396766297</v>
      </c>
      <c r="O52" s="8">
        <f t="shared" si="10"/>
        <v>9.8955448163730946E-6</v>
      </c>
      <c r="P52" s="12">
        <v>650</v>
      </c>
      <c r="Q52" s="5">
        <f t="shared" si="11"/>
        <v>4.2833539640323236E-2</v>
      </c>
      <c r="R52" s="5">
        <f t="shared" si="12"/>
        <v>4.6888688039129862E-3</v>
      </c>
      <c r="S52" s="5">
        <f t="shared" si="13"/>
        <v>3.9384268369164914E-8</v>
      </c>
      <c r="T52" s="12">
        <v>650</v>
      </c>
      <c r="U52" s="5">
        <f t="shared" si="14"/>
        <v>1.1623171560690727E-4</v>
      </c>
      <c r="V52" s="5">
        <f t="shared" si="15"/>
        <v>1.2723563588507601E-5</v>
      </c>
      <c r="W52" s="5">
        <f t="shared" si="16"/>
        <v>1.0687188401682942E-10</v>
      </c>
      <c r="X52" s="12">
        <v>650</v>
      </c>
      <c r="Y52" s="5">
        <f t="shared" si="17"/>
        <v>7.2429578336526471E-4</v>
      </c>
      <c r="Z52" s="5">
        <f t="shared" si="18"/>
        <v>7.9286650880237172E-5</v>
      </c>
      <c r="AA52" s="5">
        <f t="shared" si="19"/>
        <v>6.6597016614190923E-10</v>
      </c>
      <c r="AB52" s="12">
        <v>650</v>
      </c>
      <c r="AC52" cm="1">
        <f t="array" ref="AC52:AE52">TRANSPOSE(MMULT(_xlfn.ANCHORARRAY($U$67),TRANSPOSE(M52:O52)))</f>
        <v>4.4314636636162152</v>
      </c>
      <c r="AD52">
        <v>-0.40594840361893209</v>
      </c>
      <c r="AE52">
        <v>-3.5727605003955311E-2</v>
      </c>
      <c r="AK52"/>
      <c r="AO52"/>
      <c r="AS52"/>
      <c r="AZ52" s="5"/>
      <c r="BA52">
        <f t="shared" si="21"/>
        <v>0</v>
      </c>
      <c r="BB52">
        <f t="shared" si="22"/>
        <v>0</v>
      </c>
      <c r="BC52">
        <f t="shared" si="23"/>
        <v>0</v>
      </c>
    </row>
    <row r="53" spans="1:55" x14ac:dyDescent="0.2">
      <c r="A53" s="12">
        <v>655</v>
      </c>
      <c r="B53" s="2">
        <v>3.6900000000000001E-3</v>
      </c>
      <c r="C53" s="2">
        <v>8.8100000000000004E-6</v>
      </c>
      <c r="D53" s="2">
        <v>7.7799999999999994E-5</v>
      </c>
      <c r="E53" s="12">
        <v>655</v>
      </c>
      <c r="F53" s="3">
        <v>80.12</v>
      </c>
      <c r="G53" s="1">
        <f t="shared" si="20"/>
        <v>0.93571428571428572</v>
      </c>
      <c r="H53" s="12">
        <v>655</v>
      </c>
      <c r="I53" s="8">
        <v>8.8099602124939</v>
      </c>
      <c r="J53" s="8">
        <v>0.86949898455244756</v>
      </c>
      <c r="K53" s="8">
        <v>7.5874220418953479E-6</v>
      </c>
      <c r="L53" s="12">
        <v>655</v>
      </c>
      <c r="M53" s="8">
        <f t="shared" si="8"/>
        <v>8.2436056274050067</v>
      </c>
      <c r="N53" s="8">
        <f t="shared" si="9"/>
        <v>0.81360262125979022</v>
      </c>
      <c r="O53" s="8">
        <f t="shared" si="10"/>
        <v>7.0996591963449328E-6</v>
      </c>
      <c r="P53" s="12">
        <v>655</v>
      </c>
      <c r="Q53" s="5">
        <f t="shared" si="11"/>
        <v>3.0418904765124474E-2</v>
      </c>
      <c r="R53" s="5">
        <f t="shared" si="12"/>
        <v>3.0021936724486261E-3</v>
      </c>
      <c r="S53" s="5">
        <f t="shared" si="13"/>
        <v>2.6197742434512802E-8</v>
      </c>
      <c r="T53" s="12">
        <v>655</v>
      </c>
      <c r="U53" s="5">
        <f t="shared" si="14"/>
        <v>7.2626165577438105E-5</v>
      </c>
      <c r="V53" s="5">
        <f t="shared" si="15"/>
        <v>7.1678390932987524E-6</v>
      </c>
      <c r="W53" s="5">
        <f t="shared" si="16"/>
        <v>6.2547997519798856E-11</v>
      </c>
      <c r="X53" s="12">
        <v>655</v>
      </c>
      <c r="Y53" s="5">
        <f t="shared" si="17"/>
        <v>6.4135251781210947E-4</v>
      </c>
      <c r="Z53" s="5">
        <f t="shared" si="18"/>
        <v>6.3298283934011667E-5</v>
      </c>
      <c r="AA53" s="5">
        <f t="shared" si="19"/>
        <v>5.5235348547563575E-10</v>
      </c>
      <c r="AB53" s="12">
        <v>655</v>
      </c>
      <c r="AC53" cm="1">
        <f t="array" ref="AC53:AE53">TRANSPOSE(MMULT(_xlfn.ANCHORARRAY($U$67),TRANSPOSE(M53:O53)))</f>
        <v>3.4403785343895206</v>
      </c>
      <c r="AD53">
        <v>-0.32854960173842795</v>
      </c>
      <c r="AE53">
        <v>-2.6475702449506706E-2</v>
      </c>
      <c r="AK53"/>
      <c r="AO53"/>
      <c r="AS53"/>
      <c r="AZ53" s="5"/>
      <c r="BA53">
        <f t="shared" si="21"/>
        <v>0</v>
      </c>
      <c r="BB53">
        <f t="shared" si="22"/>
        <v>0</v>
      </c>
      <c r="BC53">
        <f t="shared" si="23"/>
        <v>0</v>
      </c>
    </row>
    <row r="54" spans="1:55" x14ac:dyDescent="0.2">
      <c r="A54" s="12">
        <v>660</v>
      </c>
      <c r="B54" s="2">
        <v>3.3300000000000001E-3</v>
      </c>
      <c r="C54" s="2">
        <v>7.7500000000000003E-6</v>
      </c>
      <c r="D54" s="2">
        <v>8.5000000000000006E-5</v>
      </c>
      <c r="E54" s="12">
        <v>660</v>
      </c>
      <c r="F54" s="3">
        <v>80.209999999999994</v>
      </c>
      <c r="G54" s="1">
        <f t="shared" si="20"/>
        <v>0.94285714285714284</v>
      </c>
      <c r="H54" s="12">
        <v>660</v>
      </c>
      <c r="I54" s="8">
        <v>6.6140020633778711</v>
      </c>
      <c r="J54" s="8">
        <v>0.58666214298965325</v>
      </c>
      <c r="K54" s="8">
        <v>5.4171566857082406E-6</v>
      </c>
      <c r="L54" s="12">
        <v>660</v>
      </c>
      <c r="M54" s="8">
        <f t="shared" si="8"/>
        <v>6.2360590883277069</v>
      </c>
      <c r="N54" s="8">
        <f t="shared" si="9"/>
        <v>0.55313859196167303</v>
      </c>
      <c r="O54" s="8">
        <f t="shared" si="10"/>
        <v>5.1076048750963407E-6</v>
      </c>
      <c r="P54" s="12">
        <v>660</v>
      </c>
      <c r="Q54" s="5">
        <f t="shared" si="11"/>
        <v>2.0766076764131263E-2</v>
      </c>
      <c r="R54" s="5">
        <f t="shared" si="12"/>
        <v>1.8419515112323712E-3</v>
      </c>
      <c r="S54" s="5">
        <f t="shared" si="13"/>
        <v>1.7008324234070815E-8</v>
      </c>
      <c r="T54" s="12">
        <v>660</v>
      </c>
      <c r="U54" s="5">
        <f t="shared" si="14"/>
        <v>4.8329457934539732E-5</v>
      </c>
      <c r="V54" s="5">
        <f t="shared" si="15"/>
        <v>4.2868240877029662E-6</v>
      </c>
      <c r="W54" s="5">
        <f t="shared" si="16"/>
        <v>3.9583937781996639E-11</v>
      </c>
      <c r="X54" s="12">
        <v>660</v>
      </c>
      <c r="Y54" s="5">
        <f t="shared" si="17"/>
        <v>5.3006502250785509E-4</v>
      </c>
      <c r="Z54" s="5">
        <f t="shared" si="18"/>
        <v>4.701678031674221E-5</v>
      </c>
      <c r="AA54" s="5">
        <f t="shared" si="19"/>
        <v>4.3414641438318899E-10</v>
      </c>
      <c r="AB54" s="12">
        <v>660</v>
      </c>
      <c r="AC54" cm="1">
        <f t="array" ref="AC54:AE54">TRANSPOSE(MMULT(_xlfn.ANCHORARRAY($U$67),TRANSPOSE(M54:O54)))</f>
        <v>2.6348201671001124</v>
      </c>
      <c r="AD54">
        <v>-0.26089336926494805</v>
      </c>
      <c r="AE54">
        <v>-1.9402795734665388E-2</v>
      </c>
      <c r="AK54"/>
      <c r="AO54"/>
      <c r="AS54"/>
      <c r="AZ54" s="5"/>
      <c r="BA54">
        <f t="shared" si="21"/>
        <v>0</v>
      </c>
      <c r="BB54">
        <f t="shared" si="22"/>
        <v>0</v>
      </c>
      <c r="BC54">
        <f t="shared" si="23"/>
        <v>0</v>
      </c>
    </row>
    <row r="55" spans="1:55" x14ac:dyDescent="0.2">
      <c r="A55" s="12">
        <v>665</v>
      </c>
      <c r="B55" s="2">
        <v>2.99E-3</v>
      </c>
      <c r="C55" s="2">
        <v>7.9799999999999998E-6</v>
      </c>
      <c r="D55" s="2">
        <v>8.9900000000000003E-5</v>
      </c>
      <c r="E55" s="12">
        <v>665</v>
      </c>
      <c r="F55" s="3">
        <v>81.25</v>
      </c>
      <c r="G55" s="1">
        <f t="shared" si="20"/>
        <v>0.95</v>
      </c>
      <c r="H55" s="12">
        <v>665</v>
      </c>
      <c r="I55" s="8">
        <v>4.9042384124338625</v>
      </c>
      <c r="J55" s="8">
        <v>0.39121490204434922</v>
      </c>
      <c r="K55" s="8">
        <v>3.8779725706479033E-6</v>
      </c>
      <c r="L55" s="12">
        <v>665</v>
      </c>
      <c r="M55" s="8">
        <f t="shared" si="8"/>
        <v>4.6590264918121695</v>
      </c>
      <c r="N55" s="8">
        <f t="shared" si="9"/>
        <v>0.37165415694213172</v>
      </c>
      <c r="O55" s="8">
        <f t="shared" si="10"/>
        <v>3.6840739421155079E-6</v>
      </c>
      <c r="P55" s="12">
        <v>665</v>
      </c>
      <c r="Q55" s="5">
        <f t="shared" si="11"/>
        <v>1.3930489210518386E-2</v>
      </c>
      <c r="R55" s="5">
        <f t="shared" si="12"/>
        <v>1.111245929256974E-3</v>
      </c>
      <c r="S55" s="5">
        <f t="shared" si="13"/>
        <v>1.1015381086925369E-8</v>
      </c>
      <c r="T55" s="12">
        <v>665</v>
      </c>
      <c r="U55" s="5">
        <f t="shared" si="14"/>
        <v>3.7179031404661109E-5</v>
      </c>
      <c r="V55" s="5">
        <f t="shared" si="15"/>
        <v>2.9658001723982112E-6</v>
      </c>
      <c r="W55" s="5">
        <f t="shared" si="16"/>
        <v>2.9398910058081754E-11</v>
      </c>
      <c r="X55" s="12">
        <v>665</v>
      </c>
      <c r="Y55" s="5">
        <f t="shared" si="17"/>
        <v>4.1884648161391407E-4</v>
      </c>
      <c r="Z55" s="5">
        <f t="shared" si="18"/>
        <v>3.3411708709097643E-5</v>
      </c>
      <c r="AA55" s="5">
        <f t="shared" si="19"/>
        <v>3.3119824739618418E-10</v>
      </c>
      <c r="AB55" s="12">
        <v>665</v>
      </c>
      <c r="AC55" cm="1">
        <f t="array" ref="AC55:AE55">TRANSPOSE(MMULT(_xlfn.ANCHORARRAY($U$67),TRANSPOSE(M55:O55)))</f>
        <v>1.9900404100894289</v>
      </c>
      <c r="AD55">
        <v>-0.2031623756308118</v>
      </c>
      <c r="AE55">
        <v>-1.4078621720197372E-2</v>
      </c>
      <c r="AK55"/>
      <c r="AO55"/>
      <c r="AS55"/>
      <c r="AZ55" s="5"/>
      <c r="BA55">
        <f t="shared" si="21"/>
        <v>0</v>
      </c>
      <c r="BB55">
        <f t="shared" si="22"/>
        <v>0</v>
      </c>
      <c r="BC55">
        <f t="shared" si="23"/>
        <v>0</v>
      </c>
    </row>
    <row r="56" spans="1:55" x14ac:dyDescent="0.2">
      <c r="A56" s="12">
        <v>670</v>
      </c>
      <c r="B56" s="2">
        <v>2.63E-3</v>
      </c>
      <c r="C56" s="2">
        <v>8.85E-6</v>
      </c>
      <c r="D56" s="2">
        <v>8.7000000000000001E-5</v>
      </c>
      <c r="E56" s="12">
        <v>670</v>
      </c>
      <c r="F56" s="3">
        <v>82.28</v>
      </c>
      <c r="G56" s="1">
        <f t="shared" si="20"/>
        <v>0.95714285714285718</v>
      </c>
      <c r="H56" s="12">
        <v>670</v>
      </c>
      <c r="I56" s="8">
        <v>3.595395391911989</v>
      </c>
      <c r="J56" s="8">
        <v>0.25961866841397141</v>
      </c>
      <c r="K56" s="8">
        <v>2.7900028370953306E-6</v>
      </c>
      <c r="L56" s="12">
        <v>670</v>
      </c>
      <c r="M56" s="8">
        <f t="shared" si="8"/>
        <v>3.4413070179729037</v>
      </c>
      <c r="N56" s="8">
        <f t="shared" si="9"/>
        <v>0.24849215405337263</v>
      </c>
      <c r="O56" s="8">
        <f t="shared" si="10"/>
        <v>2.6704312869341021E-6</v>
      </c>
      <c r="P56" s="12">
        <v>670</v>
      </c>
      <c r="Q56" s="5">
        <f t="shared" si="11"/>
        <v>9.050637457268737E-3</v>
      </c>
      <c r="R56" s="5">
        <f t="shared" si="12"/>
        <v>6.5353436516037003E-4</v>
      </c>
      <c r="S56" s="5">
        <f t="shared" si="13"/>
        <v>7.0232342846366881E-9</v>
      </c>
      <c r="T56" s="12">
        <v>670</v>
      </c>
      <c r="U56" s="5">
        <f t="shared" si="14"/>
        <v>3.0455567109060198E-5</v>
      </c>
      <c r="V56" s="5">
        <f t="shared" si="15"/>
        <v>2.199155563372348E-6</v>
      </c>
      <c r="W56" s="5">
        <f t="shared" si="16"/>
        <v>2.3633316889366802E-11</v>
      </c>
      <c r="X56" s="12">
        <v>670</v>
      </c>
      <c r="Y56" s="5">
        <f t="shared" si="17"/>
        <v>2.993937105636426E-4</v>
      </c>
      <c r="Z56" s="5">
        <f t="shared" si="18"/>
        <v>2.161881740264342E-5</v>
      </c>
      <c r="AA56" s="5">
        <f t="shared" si="19"/>
        <v>2.3232752196326689E-10</v>
      </c>
      <c r="AB56" s="12">
        <v>670</v>
      </c>
      <c r="AC56" cm="1">
        <f t="array" ref="AC56:AE56">TRANSPOSE(MMULT(_xlfn.ANCHORARRAY($U$67),TRANSPOSE(M56:O56)))</f>
        <v>1.4833809195720433</v>
      </c>
      <c r="AD56">
        <v>-0.15522059507823785</v>
      </c>
      <c r="AE56">
        <v>-1.0137789201247339E-2</v>
      </c>
      <c r="AK56"/>
      <c r="AO56"/>
      <c r="AS56"/>
      <c r="AZ56" s="5"/>
      <c r="BA56">
        <f t="shared" si="21"/>
        <v>0</v>
      </c>
      <c r="BB56">
        <f t="shared" si="22"/>
        <v>0</v>
      </c>
      <c r="BC56">
        <f t="shared" si="23"/>
        <v>0</v>
      </c>
    </row>
    <row r="57" spans="1:55" x14ac:dyDescent="0.2">
      <c r="A57" s="12">
        <v>675</v>
      </c>
      <c r="B57" s="2">
        <v>2.33E-3</v>
      </c>
      <c r="C57" s="2">
        <v>1.1E-5</v>
      </c>
      <c r="D57" s="2">
        <v>8.2200000000000006E-5</v>
      </c>
      <c r="E57" s="12">
        <v>675</v>
      </c>
      <c r="F57" s="3">
        <v>80.28</v>
      </c>
      <c r="G57" s="1">
        <f t="shared" si="20"/>
        <v>0.9642857142857143</v>
      </c>
      <c r="H57" s="12">
        <v>675</v>
      </c>
      <c r="I57" s="8">
        <v>2.601107169386315</v>
      </c>
      <c r="J57" s="8">
        <v>0.17217112796835063</v>
      </c>
      <c r="K57" s="8">
        <v>2.0170794159956992E-6</v>
      </c>
      <c r="L57" s="12">
        <v>675</v>
      </c>
      <c r="M57" s="8">
        <f t="shared" si="8"/>
        <v>2.5082104847653754</v>
      </c>
      <c r="N57" s="8">
        <f t="shared" si="9"/>
        <v>0.16602215911233811</v>
      </c>
      <c r="O57" s="8">
        <f t="shared" si="10"/>
        <v>1.9450408654244244E-6</v>
      </c>
      <c r="P57" s="12">
        <v>675</v>
      </c>
      <c r="Q57" s="5">
        <f t="shared" si="11"/>
        <v>5.8441304295033247E-3</v>
      </c>
      <c r="R57" s="5">
        <f t="shared" si="12"/>
        <v>3.8683163073174783E-4</v>
      </c>
      <c r="S57" s="5">
        <f t="shared" si="13"/>
        <v>4.5319452164389089E-9</v>
      </c>
      <c r="T57" s="12">
        <v>675</v>
      </c>
      <c r="U57" s="5">
        <f t="shared" si="14"/>
        <v>2.7590315332419131E-5</v>
      </c>
      <c r="V57" s="5">
        <f t="shared" si="15"/>
        <v>1.8262437502357192E-6</v>
      </c>
      <c r="W57" s="5">
        <f t="shared" si="16"/>
        <v>2.1395449519668667E-11</v>
      </c>
      <c r="X57" s="12">
        <v>675</v>
      </c>
      <c r="Y57" s="5">
        <f t="shared" si="17"/>
        <v>2.0617490184771388E-4</v>
      </c>
      <c r="Z57" s="5">
        <f t="shared" si="18"/>
        <v>1.3647021479034193E-5</v>
      </c>
      <c r="AA57" s="5">
        <f t="shared" si="19"/>
        <v>1.5988235913788769E-10</v>
      </c>
      <c r="AB57" s="12">
        <v>675</v>
      </c>
      <c r="AC57" cm="1">
        <f t="array" ref="AC57:AE57">TRANSPOSE(MMULT(_xlfn.ANCHORARRAY($U$67),TRANSPOSE(M57:O57)))</f>
        <v>1.0889818068597445</v>
      </c>
      <c r="AD57">
        <v>-0.11612472425050381</v>
      </c>
      <c r="AE57">
        <v>-7.2375030665742931E-3</v>
      </c>
      <c r="AK57"/>
      <c r="AO57"/>
      <c r="AS57"/>
      <c r="AZ57" s="5"/>
      <c r="BA57">
        <f t="shared" si="21"/>
        <v>0</v>
      </c>
      <c r="BB57">
        <f t="shared" si="22"/>
        <v>0</v>
      </c>
      <c r="BC57">
        <f t="shared" si="23"/>
        <v>0</v>
      </c>
    </row>
    <row r="58" spans="1:55" x14ac:dyDescent="0.2">
      <c r="A58" s="12">
        <v>680</v>
      </c>
      <c r="B58" s="2">
        <v>1.99E-3</v>
      </c>
      <c r="C58" s="2">
        <v>1.2500000000000001E-5</v>
      </c>
      <c r="D58" s="2">
        <v>7.4099999999999999E-5</v>
      </c>
      <c r="E58" s="12">
        <v>680</v>
      </c>
      <c r="F58" s="3">
        <v>78.28</v>
      </c>
      <c r="G58" s="1">
        <f t="shared" si="20"/>
        <v>0.97142857142857142</v>
      </c>
      <c r="H58" s="12">
        <v>680</v>
      </c>
      <c r="I58" s="8">
        <v>1.854232550805049</v>
      </c>
      <c r="J58" s="8">
        <v>0.11448166841514175</v>
      </c>
      <c r="K58" s="8">
        <v>1.4652545178943764E-6</v>
      </c>
      <c r="L58" s="12">
        <v>680</v>
      </c>
      <c r="M58" s="8">
        <f t="shared" si="8"/>
        <v>1.8012544779249047</v>
      </c>
      <c r="N58" s="8">
        <f t="shared" si="9"/>
        <v>0.11121076360328055</v>
      </c>
      <c r="O58" s="8">
        <f t="shared" si="10"/>
        <v>1.4233901030973942E-6</v>
      </c>
      <c r="P58" s="12">
        <v>680</v>
      </c>
      <c r="Q58" s="5">
        <f t="shared" si="11"/>
        <v>3.5844964110705604E-3</v>
      </c>
      <c r="R58" s="5">
        <f t="shared" si="12"/>
        <v>2.213094195705283E-4</v>
      </c>
      <c r="S58" s="5">
        <f t="shared" si="13"/>
        <v>2.8325463051638145E-9</v>
      </c>
      <c r="T58" s="12">
        <v>680</v>
      </c>
      <c r="U58" s="5">
        <f t="shared" si="14"/>
        <v>2.251568097406131E-5</v>
      </c>
      <c r="V58" s="5">
        <f t="shared" si="15"/>
        <v>1.3901345450410071E-6</v>
      </c>
      <c r="W58" s="5">
        <f t="shared" si="16"/>
        <v>1.7792376288717427E-11</v>
      </c>
      <c r="X58" s="12">
        <v>680</v>
      </c>
      <c r="Y58" s="5">
        <f t="shared" si="17"/>
        <v>1.3347295681423544E-4</v>
      </c>
      <c r="Z58" s="5">
        <f t="shared" si="18"/>
        <v>8.2407175830030896E-6</v>
      </c>
      <c r="AA58" s="5">
        <f t="shared" si="19"/>
        <v>1.0547320663951691E-10</v>
      </c>
      <c r="AB58" s="12">
        <v>680</v>
      </c>
      <c r="AC58" cm="1">
        <f t="array" ref="AC58:AE58">TRANSPOSE(MMULT(_xlfn.ANCHORARRAY($U$67),TRANSPOSE(M58:O58)))</f>
        <v>0.78619550556557682</v>
      </c>
      <c r="AD58">
        <v>-8.4983290181154969E-2</v>
      </c>
      <c r="AE58">
        <v>-5.1170866494395159E-3</v>
      </c>
      <c r="AK58"/>
      <c r="AO58"/>
      <c r="AS58"/>
      <c r="AZ58" s="5"/>
      <c r="BA58">
        <f t="shared" si="21"/>
        <v>0</v>
      </c>
      <c r="BB58">
        <f t="shared" si="22"/>
        <v>0</v>
      </c>
      <c r="BC58">
        <f t="shared" si="23"/>
        <v>0</v>
      </c>
    </row>
    <row r="59" spans="1:55" x14ac:dyDescent="0.2">
      <c r="A59" s="12">
        <v>685</v>
      </c>
      <c r="B59" s="2">
        <v>1.7099999999999999E-3</v>
      </c>
      <c r="C59" s="2">
        <v>1.66E-5</v>
      </c>
      <c r="D59" s="2">
        <v>6.4499999999999996E-5</v>
      </c>
      <c r="E59" s="12">
        <v>685</v>
      </c>
      <c r="F59" s="3">
        <v>74</v>
      </c>
      <c r="G59" s="1">
        <f t="shared" si="20"/>
        <v>0.97857142857142854</v>
      </c>
      <c r="H59" s="12">
        <v>685</v>
      </c>
      <c r="I59" s="8">
        <v>1.3020548687125297</v>
      </c>
      <c r="J59" s="8">
        <v>7.649676900658639E-2</v>
      </c>
      <c r="K59" s="8">
        <v>1.0693737282622451E-6</v>
      </c>
      <c r="L59" s="12">
        <v>685</v>
      </c>
      <c r="M59" s="8">
        <f t="shared" si="8"/>
        <v>1.2741536929544039</v>
      </c>
      <c r="N59" s="8">
        <f t="shared" si="9"/>
        <v>7.4857552527873822E-2</v>
      </c>
      <c r="O59" s="8">
        <f t="shared" si="10"/>
        <v>1.0464585769423398E-6</v>
      </c>
      <c r="P59" s="12">
        <v>685</v>
      </c>
      <c r="Q59" s="5">
        <f t="shared" si="11"/>
        <v>2.1788028149520309E-3</v>
      </c>
      <c r="R59" s="5">
        <f t="shared" si="12"/>
        <v>1.2800641482266424E-4</v>
      </c>
      <c r="S59" s="5">
        <f t="shared" si="13"/>
        <v>1.7894441665714008E-9</v>
      </c>
      <c r="T59" s="12">
        <v>685</v>
      </c>
      <c r="U59" s="5">
        <f t="shared" si="14"/>
        <v>2.1150951303043107E-5</v>
      </c>
      <c r="V59" s="5">
        <f t="shared" si="15"/>
        <v>1.2426353719627055E-6</v>
      </c>
      <c r="W59" s="5">
        <f t="shared" si="16"/>
        <v>1.7371212377242839E-11</v>
      </c>
      <c r="X59" s="12">
        <v>685</v>
      </c>
      <c r="Y59" s="5">
        <f t="shared" si="17"/>
        <v>8.2182913195559055E-5</v>
      </c>
      <c r="Z59" s="5">
        <f t="shared" si="18"/>
        <v>4.8283121380478614E-6</v>
      </c>
      <c r="AA59" s="5">
        <f t="shared" si="19"/>
        <v>6.7496578212780905E-11</v>
      </c>
      <c r="AB59" s="12">
        <v>685</v>
      </c>
      <c r="AC59" cm="1">
        <f t="array" ref="AC59:AE59">TRANSPOSE(MMULT(_xlfn.ANCHORARRAY($U$67),TRANSPOSE(M59:O59)))</f>
        <v>0.55810358635278534</v>
      </c>
      <c r="AD59">
        <v>-6.0869785627452329E-2</v>
      </c>
      <c r="AE59">
        <v>-3.5814117634114652E-3</v>
      </c>
      <c r="AK59"/>
      <c r="AO59"/>
      <c r="AS59"/>
      <c r="AZ59" s="5"/>
      <c r="BA59">
        <f t="shared" si="21"/>
        <v>0</v>
      </c>
      <c r="BB59">
        <f t="shared" si="22"/>
        <v>0</v>
      </c>
      <c r="BC59">
        <f t="shared" si="23"/>
        <v>0</v>
      </c>
    </row>
    <row r="60" spans="1:55" x14ac:dyDescent="0.2">
      <c r="A60" s="12">
        <v>690</v>
      </c>
      <c r="B60" s="2">
        <v>1.49E-3</v>
      </c>
      <c r="C60" s="2">
        <v>2.2200000000000001E-5</v>
      </c>
      <c r="D60" s="2">
        <v>5.8699999999999997E-5</v>
      </c>
      <c r="E60" s="12">
        <v>690</v>
      </c>
      <c r="F60" s="3">
        <v>69.72</v>
      </c>
      <c r="G60" s="1">
        <f t="shared" si="20"/>
        <v>0.98571428571428577</v>
      </c>
      <c r="H60" s="12">
        <v>690</v>
      </c>
      <c r="I60" s="8">
        <v>0.90172719528426215</v>
      </c>
      <c r="J60" s="8">
        <v>5.1430428832327187E-2</v>
      </c>
      <c r="K60" s="8">
        <v>7.8402202072307272E-7</v>
      </c>
      <c r="L60" s="12">
        <v>690</v>
      </c>
      <c r="M60" s="8">
        <f t="shared" si="8"/>
        <v>0.88884537820877274</v>
      </c>
      <c r="N60" s="8">
        <f t="shared" si="9"/>
        <v>5.0695708420436802E-2</v>
      </c>
      <c r="O60" s="8">
        <f t="shared" si="10"/>
        <v>7.7282170614131453E-7</v>
      </c>
      <c r="P60" s="12">
        <v>690</v>
      </c>
      <c r="Q60" s="5">
        <f t="shared" si="11"/>
        <v>1.3243796135310713E-3</v>
      </c>
      <c r="R60" s="5">
        <f t="shared" si="12"/>
        <v>7.5536605546450836E-5</v>
      </c>
      <c r="S60" s="5">
        <f t="shared" si="13"/>
        <v>1.1515043421505586E-9</v>
      </c>
      <c r="T60" s="12">
        <v>690</v>
      </c>
      <c r="U60" s="5">
        <f t="shared" si="14"/>
        <v>1.9732367396234756E-5</v>
      </c>
      <c r="V60" s="5">
        <f t="shared" si="15"/>
        <v>1.125444726933697E-6</v>
      </c>
      <c r="W60" s="5">
        <f t="shared" si="16"/>
        <v>1.7156641876337182E-11</v>
      </c>
      <c r="X60" s="12">
        <v>690</v>
      </c>
      <c r="Y60" s="5">
        <f t="shared" si="17"/>
        <v>5.217522370085496E-5</v>
      </c>
      <c r="Z60" s="5">
        <f t="shared" si="18"/>
        <v>2.9758380842796403E-6</v>
      </c>
      <c r="AA60" s="5">
        <f t="shared" si="19"/>
        <v>4.5364634150495158E-11</v>
      </c>
      <c r="AB60" s="12">
        <v>690</v>
      </c>
      <c r="AC60" cm="1">
        <f t="array" ref="AC60:AE60">TRANSPOSE(MMULT(_xlfn.ANCHORARRAY($U$67),TRANSPOSE(M60:O60)))</f>
        <v>0.39012056943785167</v>
      </c>
      <c r="AD60">
        <v>-4.2764783535448811E-2</v>
      </c>
      <c r="AE60">
        <v>-2.4830475646851905E-3</v>
      </c>
      <c r="AK60"/>
      <c r="AO60"/>
      <c r="AS60"/>
      <c r="AZ60" s="5"/>
      <c r="BA60">
        <f t="shared" si="21"/>
        <v>0</v>
      </c>
      <c r="BB60">
        <f t="shared" si="22"/>
        <v>0</v>
      </c>
      <c r="BC60">
        <f t="shared" si="23"/>
        <v>0</v>
      </c>
    </row>
    <row r="61" spans="1:55" x14ac:dyDescent="0.2">
      <c r="A61" s="12">
        <v>695</v>
      </c>
      <c r="B61" s="2">
        <v>1.33E-3</v>
      </c>
      <c r="C61" s="2">
        <v>2.8399999999999999E-5</v>
      </c>
      <c r="D61" s="2">
        <v>5.7099999999999999E-5</v>
      </c>
      <c r="E61" s="12">
        <v>695</v>
      </c>
      <c r="F61" s="3">
        <v>70.67</v>
      </c>
      <c r="G61" s="1">
        <f t="shared" si="20"/>
        <v>0.99285714285714288</v>
      </c>
      <c r="H61" s="12">
        <v>695</v>
      </c>
      <c r="I61" s="8">
        <v>0.61749935780440013</v>
      </c>
      <c r="J61" s="8">
        <v>3.4806969060414202E-2</v>
      </c>
      <c r="K61" s="8">
        <v>5.7738641385109904E-7</v>
      </c>
      <c r="L61" s="12">
        <v>695</v>
      </c>
      <c r="M61" s="8">
        <f t="shared" si="8"/>
        <v>0.61308864810579733</v>
      </c>
      <c r="N61" s="8">
        <f t="shared" si="9"/>
        <v>3.4558347852839816E-2</v>
      </c>
      <c r="O61" s="8">
        <f t="shared" si="10"/>
        <v>5.7326222518073402E-7</v>
      </c>
      <c r="P61" s="12">
        <v>695</v>
      </c>
      <c r="Q61" s="5">
        <f t="shared" si="11"/>
        <v>8.1540790198071048E-4</v>
      </c>
      <c r="R61" s="5">
        <f t="shared" si="12"/>
        <v>4.5962602644276954E-5</v>
      </c>
      <c r="S61" s="5">
        <f t="shared" si="13"/>
        <v>7.6243875949037626E-10</v>
      </c>
      <c r="T61" s="12">
        <v>695</v>
      </c>
      <c r="U61" s="5">
        <f t="shared" si="14"/>
        <v>1.7411717606204643E-5</v>
      </c>
      <c r="V61" s="5">
        <f t="shared" si="15"/>
        <v>9.8145707902065076E-7</v>
      </c>
      <c r="W61" s="5">
        <f t="shared" si="16"/>
        <v>1.6280647195132846E-11</v>
      </c>
      <c r="X61" s="12">
        <v>695</v>
      </c>
      <c r="Y61" s="5">
        <f t="shared" si="17"/>
        <v>3.5007361806841023E-5</v>
      </c>
      <c r="Z61" s="5">
        <f t="shared" si="18"/>
        <v>1.9732816623971534E-6</v>
      </c>
      <c r="AA61" s="5">
        <f t="shared" si="19"/>
        <v>3.2733273057819914E-11</v>
      </c>
      <c r="AB61" s="12">
        <v>695</v>
      </c>
      <c r="AC61" cm="1">
        <f t="array" ref="AC61:AE61">TRANSPOSE(MMULT(_xlfn.ANCHORARRAY($U$67),TRANSPOSE(M61:O61)))</f>
        <v>0.26930096300418205</v>
      </c>
      <c r="AD61">
        <v>-2.957853883398277E-2</v>
      </c>
      <c r="AE61">
        <v>-1.7085640730287299E-3</v>
      </c>
      <c r="AK61"/>
      <c r="AO61"/>
      <c r="AS61"/>
      <c r="AZ61" s="5"/>
      <c r="BA61">
        <f t="shared" si="21"/>
        <v>0</v>
      </c>
      <c r="BB61">
        <f t="shared" si="22"/>
        <v>0</v>
      </c>
      <c r="BC61">
        <f t="shared" si="23"/>
        <v>0</v>
      </c>
    </row>
    <row r="62" spans="1:55" ht="17" thickBot="1" x14ac:dyDescent="0.25">
      <c r="A62" s="13">
        <v>700</v>
      </c>
      <c r="B62" s="2">
        <v>1.1900000000000001E-3</v>
      </c>
      <c r="C62" s="2">
        <v>3.6300000000000001E-5</v>
      </c>
      <c r="D62" s="2">
        <v>5.1400000000000003E-5</v>
      </c>
      <c r="E62" s="13">
        <v>700</v>
      </c>
      <c r="F62" s="3">
        <v>71.61</v>
      </c>
      <c r="G62" s="1">
        <f t="shared" si="20"/>
        <v>1</v>
      </c>
      <c r="H62" s="13">
        <v>700</v>
      </c>
      <c r="I62" s="8">
        <v>0.41962151959266497</v>
      </c>
      <c r="J62" s="8">
        <v>2.3711873540458884E-2</v>
      </c>
      <c r="K62" s="8">
        <v>4.2707370623289337E-7</v>
      </c>
      <c r="L62" s="13">
        <v>700</v>
      </c>
      <c r="M62" s="8">
        <f t="shared" si="8"/>
        <v>0.41962151959266497</v>
      </c>
      <c r="N62" s="8">
        <f t="shared" si="9"/>
        <v>2.3711873540458884E-2</v>
      </c>
      <c r="O62" s="8">
        <f t="shared" si="10"/>
        <v>4.2707370623289337E-7</v>
      </c>
      <c r="P62" s="13">
        <v>700</v>
      </c>
      <c r="Q62" s="5">
        <f t="shared" si="11"/>
        <v>4.9934960831527137E-4</v>
      </c>
      <c r="R62" s="5">
        <f t="shared" si="12"/>
        <v>2.8217129513146075E-5</v>
      </c>
      <c r="S62" s="5">
        <f t="shared" si="13"/>
        <v>5.0821771041714311E-10</v>
      </c>
      <c r="T62" s="13">
        <v>700</v>
      </c>
      <c r="U62" s="5">
        <f t="shared" si="14"/>
        <v>1.5232261161213739E-5</v>
      </c>
      <c r="V62" s="5">
        <f t="shared" si="15"/>
        <v>8.6074100951865751E-7</v>
      </c>
      <c r="W62" s="5">
        <f t="shared" si="16"/>
        <v>1.5502775536254031E-11</v>
      </c>
      <c r="X62" s="13">
        <v>700</v>
      </c>
      <c r="Y62" s="5">
        <f t="shared" si="17"/>
        <v>2.156854610706298E-5</v>
      </c>
      <c r="Z62" s="5">
        <f t="shared" si="18"/>
        <v>1.2187902999795868E-6</v>
      </c>
      <c r="AA62" s="5">
        <f t="shared" si="19"/>
        <v>2.1951588500370721E-11</v>
      </c>
      <c r="AB62" s="13">
        <v>700</v>
      </c>
      <c r="AC62" cm="1">
        <f t="array" ref="AC62:AE62">TRANSPOSE(MMULT(_xlfn.ANCHORARRAY($U$67),TRANSPOSE(M62:O62)))</f>
        <v>0.18428952707824905</v>
      </c>
      <c r="AD62">
        <v>-2.0233041919779107E-2</v>
      </c>
      <c r="AE62">
        <v>-1.1699715568319279E-3</v>
      </c>
      <c r="AK62"/>
      <c r="AO62"/>
      <c r="AS62"/>
      <c r="AZ62" s="5"/>
      <c r="BA62">
        <f t="shared" si="21"/>
        <v>0</v>
      </c>
      <c r="BB62">
        <f t="shared" si="22"/>
        <v>0</v>
      </c>
      <c r="BC62">
        <f t="shared" si="23"/>
        <v>0</v>
      </c>
    </row>
    <row r="63" spans="1:55" x14ac:dyDescent="0.2">
      <c r="Q63" s="8"/>
      <c r="R63" s="8"/>
      <c r="S63" s="8"/>
      <c r="U63" s="8"/>
      <c r="V63" s="8"/>
      <c r="W63" s="8"/>
      <c r="Y63" s="8"/>
      <c r="Z63" s="8"/>
      <c r="AA63" s="8"/>
      <c r="AK63"/>
      <c r="AO63"/>
      <c r="AS63"/>
    </row>
    <row r="64" spans="1:55" ht="16" customHeight="1" x14ac:dyDescent="0.2">
      <c r="G64" s="1">
        <f>SUM(G2:G62)</f>
        <v>47.928571428571423</v>
      </c>
      <c r="I64" s="15"/>
      <c r="J64" s="15"/>
      <c r="K64" s="15"/>
      <c r="M64" s="10"/>
      <c r="N64" s="10"/>
      <c r="O64" s="10"/>
      <c r="Q64" s="8">
        <f>SUM(Q2:Q62)</f>
        <v>3.2106876714913146</v>
      </c>
      <c r="R64" s="8">
        <f t="shared" ref="R64:AA64" si="24">SUM(R2:R62)</f>
        <v>0.98113876075771933</v>
      </c>
      <c r="S64" s="8">
        <f t="shared" si="24"/>
        <v>2.2855918414096121E-2</v>
      </c>
      <c r="U64" s="8">
        <f t="shared" si="24"/>
        <v>8.4413623180197259</v>
      </c>
      <c r="V64" s="8">
        <f t="shared" si="24"/>
        <v>7.6808927647413592</v>
      </c>
      <c r="W64" s="8">
        <f t="shared" si="24"/>
        <v>0.12900422189690167</v>
      </c>
      <c r="Y64" s="8">
        <f t="shared" si="24"/>
        <v>1.0941764647370436</v>
      </c>
      <c r="Z64" s="8">
        <f t="shared" si="24"/>
        <v>1.4478124510713666</v>
      </c>
      <c r="AA64" s="8">
        <f t="shared" si="24"/>
        <v>1.3688636129195715</v>
      </c>
      <c r="AC64">
        <f>SUM(AC2:AC62)</f>
        <v>162.63810733676317</v>
      </c>
      <c r="AD64">
        <f t="shared" ref="AD64:AE64" si="25">SUM(AD2:AD62)</f>
        <v>112.74081850370182</v>
      </c>
      <c r="AE64">
        <f t="shared" si="25"/>
        <v>97.183980838740382</v>
      </c>
      <c r="AK64"/>
      <c r="AO64"/>
      <c r="AS64"/>
      <c r="BA64">
        <f t="shared" ref="BA64:BC64" si="26">SUM(BA2:BA62)</f>
        <v>0</v>
      </c>
      <c r="BB64">
        <f t="shared" si="26"/>
        <v>0</v>
      </c>
      <c r="BC64">
        <f t="shared" si="26"/>
        <v>0</v>
      </c>
    </row>
    <row r="65" spans="1:55" x14ac:dyDescent="0.2">
      <c r="I65" s="15"/>
      <c r="J65" s="15"/>
      <c r="K65" s="15"/>
      <c r="M65" s="10"/>
      <c r="N65" s="10"/>
      <c r="O65" s="10"/>
      <c r="AK65"/>
      <c r="AO65"/>
      <c r="AS65"/>
    </row>
    <row r="66" spans="1:55" ht="17" thickBot="1" x14ac:dyDescent="0.25">
      <c r="Q66" s="16" t="s">
        <v>35</v>
      </c>
      <c r="R66" s="17"/>
      <c r="S66" s="18"/>
      <c r="U66" s="16" t="s">
        <v>36</v>
      </c>
      <c r="V66" s="17"/>
      <c r="W66" s="18"/>
      <c r="AK66"/>
      <c r="AO66"/>
      <c r="AS66"/>
      <c r="BA66" t="e">
        <f>BA64/SUM(BA64:BC64)</f>
        <v>#DIV/0!</v>
      </c>
      <c r="BB66" t="e">
        <f>BB64/SUM(BA64:BC64)</f>
        <v>#DIV/0!</v>
      </c>
      <c r="BC66" t="e">
        <f>BC64/SUM(BA64:BC64)</f>
        <v>#DIV/0!</v>
      </c>
    </row>
    <row r="67" spans="1:55" ht="20" x14ac:dyDescent="0.2">
      <c r="A67" s="11" t="s">
        <v>0</v>
      </c>
      <c r="B67" s="6" t="s">
        <v>31</v>
      </c>
      <c r="C67" s="6" t="s">
        <v>32</v>
      </c>
      <c r="D67" s="6" t="s">
        <v>33</v>
      </c>
      <c r="E67" s="6" t="s">
        <v>34</v>
      </c>
      <c r="F67" s="11" t="s">
        <v>0</v>
      </c>
      <c r="G67" s="9" t="s">
        <v>27</v>
      </c>
      <c r="H67" s="9" t="s">
        <v>28</v>
      </c>
      <c r="I67" s="9" t="s">
        <v>29</v>
      </c>
      <c r="J67" s="9" t="s">
        <v>30</v>
      </c>
      <c r="Q67" s="19" cm="1">
        <f t="array" ref="Q67:Q69">TRANSPOSE(Q64:S64)</f>
        <v>3.2106876714913146</v>
      </c>
      <c r="R67" s="20" cm="1">
        <f t="array" ref="R67:R69">TRANSPOSE(U64:W64)</f>
        <v>8.4413623180197259</v>
      </c>
      <c r="S67" s="21" cm="1">
        <f t="array" ref="S67:S69">TRANSPOSE(Y64:AA64)</f>
        <v>1.0941764647370436</v>
      </c>
      <c r="U67" s="19" cm="1">
        <f t="array" ref="U67:W69">MINVERSE(Q67:S69)</f>
        <v>0.46843551366430758</v>
      </c>
      <c r="V67" s="20">
        <v>-0.51772243648685201</v>
      </c>
      <c r="W67" s="21">
        <v>0.17314645024471265</v>
      </c>
      <c r="AK67"/>
      <c r="AO67"/>
      <c r="AS67"/>
    </row>
    <row r="68" spans="1:55" x14ac:dyDescent="0.2">
      <c r="A68" s="12">
        <v>400</v>
      </c>
      <c r="B68" s="14">
        <f t="shared" ref="B68:B99" si="27">B2*AC$64*$G2*1000</f>
        <v>0</v>
      </c>
      <c r="C68" s="14">
        <f t="shared" ref="C68:C99" si="28">C2*AD$64*$G2*1000</f>
        <v>0</v>
      </c>
      <c r="D68" s="14">
        <f t="shared" ref="D68:D99" si="29">D2*AE$64*$G2*1000</f>
        <v>0</v>
      </c>
      <c r="E68" s="14">
        <f>SUM(B68:D68)</f>
        <v>0</v>
      </c>
      <c r="F68" s="12">
        <v>400</v>
      </c>
      <c r="G68" s="5">
        <f t="shared" ref="G68:G99" si="30">B2*AC$64</f>
        <v>0</v>
      </c>
      <c r="H68" s="5">
        <f t="shared" ref="H68:H99" si="31">C2*AD$64</f>
        <v>0</v>
      </c>
      <c r="I68" s="5">
        <f t="shared" ref="I68:I99" si="32">D2*AE$64</f>
        <v>0</v>
      </c>
      <c r="J68" s="5">
        <f>SUM(G68:I68)</f>
        <v>0</v>
      </c>
      <c r="Q68" s="19">
        <v>0.98113876075771933</v>
      </c>
      <c r="R68" s="20">
        <v>7.6808927647413592</v>
      </c>
      <c r="S68" s="21">
        <v>1.4478124510713666</v>
      </c>
      <c r="U68" s="19">
        <v>-5.9418025575555145E-2</v>
      </c>
      <c r="V68" s="20">
        <v>0.19821755153738707</v>
      </c>
      <c r="W68" s="21">
        <v>-0.16215496699292792</v>
      </c>
      <c r="AK68"/>
      <c r="AO68"/>
      <c r="AS68"/>
    </row>
    <row r="69" spans="1:55" x14ac:dyDescent="0.2">
      <c r="A69" s="12">
        <v>405</v>
      </c>
      <c r="B69" s="14">
        <f t="shared" si="27"/>
        <v>0</v>
      </c>
      <c r="C69" s="14">
        <f t="shared" si="28"/>
        <v>0</v>
      </c>
      <c r="D69" s="14">
        <f t="shared" si="29"/>
        <v>0</v>
      </c>
      <c r="E69" s="14">
        <f t="shared" ref="E69:E128" si="33">SUM(B69:D69)</f>
        <v>0</v>
      </c>
      <c r="F69" s="12">
        <v>405</v>
      </c>
      <c r="G69" s="5">
        <f t="shared" si="30"/>
        <v>0</v>
      </c>
      <c r="H69" s="5">
        <f t="shared" si="31"/>
        <v>0</v>
      </c>
      <c r="I69" s="5">
        <f t="shared" si="32"/>
        <v>0</v>
      </c>
      <c r="J69" s="5">
        <f t="shared" ref="J69:J128" si="34">SUM(G69:I69)</f>
        <v>0</v>
      </c>
      <c r="Q69" s="22">
        <v>2.2855918414096121E-2</v>
      </c>
      <c r="R69" s="23">
        <v>0.12900422189690167</v>
      </c>
      <c r="S69" s="24">
        <v>1.3688636129195715</v>
      </c>
      <c r="U69" s="22">
        <v>-2.2218047859897533E-3</v>
      </c>
      <c r="V69" s="23">
        <v>-1.0035973710776292E-2</v>
      </c>
      <c r="W69" s="24">
        <v>0.74292372490940717</v>
      </c>
    </row>
    <row r="70" spans="1:55" x14ac:dyDescent="0.2">
      <c r="A70" s="12">
        <v>410</v>
      </c>
      <c r="B70" s="14">
        <f t="shared" si="27"/>
        <v>0.19718708813815844</v>
      </c>
      <c r="C70" s="14">
        <f t="shared" si="28"/>
        <v>0</v>
      </c>
      <c r="D70" s="14">
        <f t="shared" si="29"/>
        <v>1.0587500541089061</v>
      </c>
      <c r="E70" s="14">
        <f t="shared" si="33"/>
        <v>1.2559371422470647</v>
      </c>
      <c r="F70" s="12">
        <v>410</v>
      </c>
      <c r="G70" s="5">
        <f t="shared" si="30"/>
        <v>3.3666088218709976E-4</v>
      </c>
      <c r="H70" s="5">
        <f t="shared" si="31"/>
        <v>0</v>
      </c>
      <c r="I70" s="5">
        <f t="shared" si="32"/>
        <v>1.8076220436005713E-3</v>
      </c>
      <c r="J70" s="5">
        <f t="shared" si="34"/>
        <v>2.1442829257876713E-3</v>
      </c>
    </row>
    <row r="71" spans="1:55" x14ac:dyDescent="0.2">
      <c r="A71" s="12">
        <v>415</v>
      </c>
      <c r="B71" s="14">
        <f t="shared" si="27"/>
        <v>0.8070451396280196</v>
      </c>
      <c r="C71" s="14">
        <f t="shared" si="28"/>
        <v>0</v>
      </c>
      <c r="D71" s="14">
        <f t="shared" si="29"/>
        <v>5.7616217211538947</v>
      </c>
      <c r="E71" s="14">
        <f t="shared" si="33"/>
        <v>6.5686668607819145</v>
      </c>
      <c r="F71" s="12">
        <v>415</v>
      </c>
      <c r="G71" s="5">
        <f t="shared" si="30"/>
        <v>1.3612809584087077E-3</v>
      </c>
      <c r="H71" s="5">
        <f t="shared" si="31"/>
        <v>0</v>
      </c>
      <c r="I71" s="5">
        <f t="shared" si="32"/>
        <v>9.7183980838740393E-3</v>
      </c>
      <c r="J71" s="5">
        <f t="shared" si="34"/>
        <v>1.1079679042282747E-2</v>
      </c>
    </row>
    <row r="72" spans="1:55" x14ac:dyDescent="0.2">
      <c r="A72" s="12">
        <v>420</v>
      </c>
      <c r="B72" s="14">
        <f t="shared" si="27"/>
        <v>2.7128036303772096</v>
      </c>
      <c r="C72" s="14">
        <f t="shared" si="28"/>
        <v>0.14611210078079756</v>
      </c>
      <c r="D72" s="14">
        <f t="shared" si="29"/>
        <v>19.592290537090062</v>
      </c>
      <c r="E72" s="14">
        <f t="shared" si="33"/>
        <v>22.451206268248068</v>
      </c>
      <c r="F72" s="12">
        <v>420</v>
      </c>
      <c r="G72" s="5">
        <f t="shared" si="30"/>
        <v>4.5213393839620168E-3</v>
      </c>
      <c r="H72" s="5">
        <f t="shared" si="31"/>
        <v>2.4352016796799593E-4</v>
      </c>
      <c r="I72" s="5">
        <f t="shared" si="32"/>
        <v>3.2653817561816768E-2</v>
      </c>
      <c r="J72" s="5">
        <f t="shared" si="34"/>
        <v>3.741867711374678E-2</v>
      </c>
    </row>
    <row r="73" spans="1:55" x14ac:dyDescent="0.2">
      <c r="A73" s="12">
        <v>425</v>
      </c>
      <c r="B73" s="14">
        <f t="shared" si="27"/>
        <v>5.5593190190005721</v>
      </c>
      <c r="C73" s="14">
        <f t="shared" si="28"/>
        <v>0.65780241139106299</v>
      </c>
      <c r="D73" s="14">
        <f t="shared" si="29"/>
        <v>55.287272527867692</v>
      </c>
      <c r="E73" s="14">
        <f t="shared" si="33"/>
        <v>61.504393958259328</v>
      </c>
      <c r="F73" s="12">
        <v>425</v>
      </c>
      <c r="G73" s="5">
        <f t="shared" si="30"/>
        <v>9.1565254430597664E-3</v>
      </c>
      <c r="H73" s="5">
        <f t="shared" si="31"/>
        <v>1.0834392658205744E-3</v>
      </c>
      <c r="I73" s="5">
        <f t="shared" si="32"/>
        <v>9.1061390045899734E-2</v>
      </c>
      <c r="J73" s="5">
        <f t="shared" si="34"/>
        <v>0.10130135475478008</v>
      </c>
    </row>
    <row r="74" spans="1:55" x14ac:dyDescent="0.2">
      <c r="A74" s="12">
        <v>430</v>
      </c>
      <c r="B74" s="14">
        <f t="shared" si="27"/>
        <v>11.089595518833868</v>
      </c>
      <c r="C74" s="14">
        <f t="shared" si="28"/>
        <v>1.9391420782636715</v>
      </c>
      <c r="D74" s="14">
        <f t="shared" si="29"/>
        <v>140.2920180536388</v>
      </c>
      <c r="E74" s="14">
        <f t="shared" si="33"/>
        <v>153.32075565073634</v>
      </c>
      <c r="F74" s="12">
        <v>430</v>
      </c>
      <c r="G74" s="5">
        <f t="shared" si="30"/>
        <v>1.8052829914380713E-2</v>
      </c>
      <c r="H74" s="5">
        <f t="shared" si="31"/>
        <v>3.156742918103651E-3</v>
      </c>
      <c r="I74" s="5">
        <f t="shared" si="32"/>
        <v>0.2283823549710399</v>
      </c>
      <c r="J74" s="5">
        <f t="shared" si="34"/>
        <v>0.24959192780352427</v>
      </c>
    </row>
    <row r="75" spans="1:55" x14ac:dyDescent="0.2">
      <c r="A75" s="12">
        <v>435</v>
      </c>
      <c r="B75" s="14">
        <f t="shared" si="27"/>
        <v>17.585826206170864</v>
      </c>
      <c r="C75" s="14">
        <f t="shared" si="28"/>
        <v>5.4717145677650194</v>
      </c>
      <c r="D75" s="14">
        <f t="shared" si="29"/>
        <v>295.32129263018089</v>
      </c>
      <c r="E75" s="14">
        <f t="shared" si="33"/>
        <v>318.37883340411679</v>
      </c>
      <c r="F75" s="12">
        <v>435</v>
      </c>
      <c r="G75" s="5">
        <f t="shared" si="30"/>
        <v>2.8299030676596792E-2</v>
      </c>
      <c r="H75" s="5">
        <f t="shared" si="31"/>
        <v>8.8050579251391127E-3</v>
      </c>
      <c r="I75" s="5">
        <f t="shared" si="32"/>
        <v>0.47522966630144048</v>
      </c>
      <c r="J75" s="5">
        <f t="shared" si="34"/>
        <v>0.51233375490317634</v>
      </c>
    </row>
    <row r="76" spans="1:55" x14ac:dyDescent="0.2">
      <c r="A76" s="12">
        <v>440</v>
      </c>
      <c r="B76" s="14">
        <f t="shared" si="27"/>
        <v>24.12620152264212</v>
      </c>
      <c r="C76" s="14">
        <f t="shared" si="28"/>
        <v>12.75581832213312</v>
      </c>
      <c r="D76" s="14">
        <f t="shared" si="29"/>
        <v>533.29015313967079</v>
      </c>
      <c r="E76" s="14">
        <f t="shared" si="33"/>
        <v>570.17217298444598</v>
      </c>
      <c r="F76" s="12">
        <v>440</v>
      </c>
      <c r="G76" s="5">
        <f t="shared" si="30"/>
        <v>3.8382593331476103E-2</v>
      </c>
      <c r="H76" s="5">
        <f t="shared" si="31"/>
        <v>2.0293347330666327E-2</v>
      </c>
      <c r="I76" s="5">
        <f t="shared" si="32"/>
        <v>0.8484161527222035</v>
      </c>
      <c r="J76" s="5">
        <f t="shared" si="34"/>
        <v>0.90709209338434593</v>
      </c>
    </row>
    <row r="77" spans="1:55" x14ac:dyDescent="0.2">
      <c r="A77" s="12">
        <v>445</v>
      </c>
      <c r="B77" s="14">
        <f t="shared" si="27"/>
        <v>33.912368781248503</v>
      </c>
      <c r="C77" s="14">
        <f t="shared" si="28"/>
        <v>27.44997343096917</v>
      </c>
      <c r="D77" s="14">
        <f t="shared" si="29"/>
        <v>969.96554589979928</v>
      </c>
      <c r="E77" s="14">
        <f t="shared" si="33"/>
        <v>1031.327888112017</v>
      </c>
      <c r="F77" s="12">
        <v>445</v>
      </c>
      <c r="G77" s="5">
        <f t="shared" si="30"/>
        <v>5.3345299206458321E-2</v>
      </c>
      <c r="H77" s="5">
        <f t="shared" si="31"/>
        <v>4.3179733486917796E-2</v>
      </c>
      <c r="I77" s="5">
        <f t="shared" si="32"/>
        <v>1.5257884991682238</v>
      </c>
      <c r="J77" s="5">
        <f t="shared" si="34"/>
        <v>1.6223135318616</v>
      </c>
    </row>
    <row r="78" spans="1:55" x14ac:dyDescent="0.2">
      <c r="A78" s="12">
        <v>450</v>
      </c>
      <c r="B78" s="14">
        <f t="shared" si="27"/>
        <v>39.207400875826835</v>
      </c>
      <c r="C78" s="14">
        <f t="shared" si="28"/>
        <v>44.645364127465918</v>
      </c>
      <c r="D78" s="14">
        <f t="shared" si="29"/>
        <v>1461.9247403313377</v>
      </c>
      <c r="E78" s="14">
        <f t="shared" si="33"/>
        <v>1545.7775053346304</v>
      </c>
      <c r="F78" s="12">
        <v>450</v>
      </c>
      <c r="G78" s="5">
        <f t="shared" si="30"/>
        <v>6.0989290251286188E-2</v>
      </c>
      <c r="H78" s="5">
        <f t="shared" si="31"/>
        <v>6.9448344198280318E-2</v>
      </c>
      <c r="I78" s="5">
        <f t="shared" si="32"/>
        <v>2.2741051516265252</v>
      </c>
      <c r="J78" s="5">
        <f t="shared" si="34"/>
        <v>2.4045427860760915</v>
      </c>
    </row>
    <row r="79" spans="1:55" x14ac:dyDescent="0.2">
      <c r="A79" s="12">
        <v>455</v>
      </c>
      <c r="B79" s="14">
        <f t="shared" si="27"/>
        <v>32.137290009744405</v>
      </c>
      <c r="C79" s="14">
        <f t="shared" si="28"/>
        <v>56.353498129075362</v>
      </c>
      <c r="D79" s="14">
        <f t="shared" si="29"/>
        <v>1528.7040185933861</v>
      </c>
      <c r="E79" s="14">
        <f t="shared" si="33"/>
        <v>1617.194806732206</v>
      </c>
      <c r="F79" s="12">
        <v>455</v>
      </c>
      <c r="G79" s="5">
        <f t="shared" si="30"/>
        <v>4.944198463037601E-2</v>
      </c>
      <c r="H79" s="5">
        <f t="shared" si="31"/>
        <v>8.6697689429346705E-2</v>
      </c>
      <c r="I79" s="5">
        <f t="shared" si="32"/>
        <v>2.351852336297517</v>
      </c>
      <c r="J79" s="5">
        <f t="shared" si="34"/>
        <v>2.4879920103572397</v>
      </c>
    </row>
    <row r="80" spans="1:55" x14ac:dyDescent="0.2">
      <c r="A80" s="12">
        <v>460</v>
      </c>
      <c r="B80" s="14">
        <f t="shared" si="27"/>
        <v>18.917135284798938</v>
      </c>
      <c r="C80" s="14">
        <f t="shared" si="28"/>
        <v>66.30770711139148</v>
      </c>
      <c r="D80" s="14">
        <f t="shared" si="29"/>
        <v>1117.6157796455143</v>
      </c>
      <c r="E80" s="14">
        <f t="shared" si="33"/>
        <v>1202.8406220417046</v>
      </c>
      <c r="F80" s="12">
        <v>460</v>
      </c>
      <c r="G80" s="5">
        <f t="shared" si="30"/>
        <v>2.8786944998607081E-2</v>
      </c>
      <c r="H80" s="5">
        <f t="shared" si="31"/>
        <v>0.10090303256081312</v>
      </c>
      <c r="I80" s="5">
        <f t="shared" si="32"/>
        <v>1.7007196646779568</v>
      </c>
      <c r="J80" s="5">
        <f t="shared" si="34"/>
        <v>1.830409642237377</v>
      </c>
    </row>
    <row r="81" spans="1:10" x14ac:dyDescent="0.2">
      <c r="A81" s="12">
        <v>465</v>
      </c>
      <c r="B81" s="14">
        <f t="shared" si="27"/>
        <v>9.9611193940700673</v>
      </c>
      <c r="C81" s="14">
        <f t="shared" si="28"/>
        <v>84.628090118243023</v>
      </c>
      <c r="D81" s="14">
        <f t="shared" si="29"/>
        <v>710.13723141450987</v>
      </c>
      <c r="E81" s="14">
        <f t="shared" si="33"/>
        <v>804.72644092682299</v>
      </c>
      <c r="F81" s="12">
        <v>465</v>
      </c>
      <c r="G81" s="5">
        <f t="shared" si="30"/>
        <v>1.4995233496449566E-2</v>
      </c>
      <c r="H81" s="5">
        <f t="shared" si="31"/>
        <v>0.12739712490918303</v>
      </c>
      <c r="I81" s="5">
        <f t="shared" si="32"/>
        <v>1.069023789226144</v>
      </c>
      <c r="J81" s="5">
        <f t="shared" si="34"/>
        <v>1.2114161476317766</v>
      </c>
    </row>
    <row r="82" spans="1:10" x14ac:dyDescent="0.2">
      <c r="A82" s="12">
        <v>470</v>
      </c>
      <c r="B82" s="14">
        <f t="shared" si="27"/>
        <v>6.1261128230691915</v>
      </c>
      <c r="C82" s="14">
        <f t="shared" si="28"/>
        <v>118.84492853411653</v>
      </c>
      <c r="D82" s="14">
        <f t="shared" si="29"/>
        <v>493.95840775164913</v>
      </c>
      <c r="E82" s="14">
        <f t="shared" si="33"/>
        <v>618.92944910883489</v>
      </c>
      <c r="F82" s="12">
        <v>470</v>
      </c>
      <c r="G82" s="5">
        <f t="shared" si="30"/>
        <v>9.1239978215924139E-3</v>
      </c>
      <c r="H82" s="5">
        <f t="shared" si="31"/>
        <v>0.17700308505081186</v>
      </c>
      <c r="I82" s="5">
        <f t="shared" si="32"/>
        <v>0.73568273494926473</v>
      </c>
      <c r="J82" s="5">
        <f t="shared" si="34"/>
        <v>0.92180981782166893</v>
      </c>
    </row>
    <row r="83" spans="1:10" x14ac:dyDescent="0.2">
      <c r="A83" s="12">
        <v>475</v>
      </c>
      <c r="B83" s="14">
        <f t="shared" si="27"/>
        <v>3.9178358356659553</v>
      </c>
      <c r="C83" s="14">
        <f t="shared" si="28"/>
        <v>146.88518067910866</v>
      </c>
      <c r="D83" s="14">
        <f t="shared" si="29"/>
        <v>333.02867719561215</v>
      </c>
      <c r="E83" s="14">
        <f t="shared" si="33"/>
        <v>483.83169371038673</v>
      </c>
      <c r="F83" s="12">
        <v>475</v>
      </c>
      <c r="G83" s="5">
        <f t="shared" si="30"/>
        <v>5.7736528104550926E-3</v>
      </c>
      <c r="H83" s="5">
        <f t="shared" si="31"/>
        <v>0.21646237152710748</v>
      </c>
      <c r="I83" s="5">
        <f t="shared" si="32"/>
        <v>0.49077910323563889</v>
      </c>
      <c r="J83" s="5">
        <f t="shared" si="34"/>
        <v>0.71301512757320151</v>
      </c>
    </row>
    <row r="84" spans="1:10" x14ac:dyDescent="0.2">
      <c r="A84" s="12">
        <v>480</v>
      </c>
      <c r="B84" s="14">
        <f t="shared" si="27"/>
        <v>2.5204259834131526</v>
      </c>
      <c r="C84" s="14">
        <f t="shared" si="28"/>
        <v>156.16213945884186</v>
      </c>
      <c r="D84" s="14">
        <f t="shared" si="29"/>
        <v>215.24863413197585</v>
      </c>
      <c r="E84" s="14">
        <f t="shared" si="33"/>
        <v>373.93119957423085</v>
      </c>
      <c r="F84" s="12">
        <v>480</v>
      </c>
      <c r="G84" s="5">
        <f t="shared" si="30"/>
        <v>3.6756212258108479E-3</v>
      </c>
      <c r="H84" s="5">
        <f t="shared" si="31"/>
        <v>0.22773645337747769</v>
      </c>
      <c r="I84" s="5">
        <f t="shared" si="32"/>
        <v>0.31390425810913142</v>
      </c>
      <c r="J84" s="5">
        <f t="shared" si="34"/>
        <v>0.54531633271241997</v>
      </c>
    </row>
    <row r="85" spans="1:10" x14ac:dyDescent="0.2">
      <c r="A85" s="12">
        <v>485</v>
      </c>
      <c r="B85" s="14">
        <f t="shared" si="27"/>
        <v>1.735348605283263</v>
      </c>
      <c r="C85" s="14">
        <f t="shared" si="28"/>
        <v>151.53976590019005</v>
      </c>
      <c r="D85" s="14">
        <f t="shared" si="29"/>
        <v>144.09607673218377</v>
      </c>
      <c r="E85" s="14">
        <f t="shared" si="33"/>
        <v>297.37119123765706</v>
      </c>
      <c r="F85" s="12">
        <v>485</v>
      </c>
      <c r="G85" s="5">
        <f t="shared" si="30"/>
        <v>2.5046268529861529E-3</v>
      </c>
      <c r="H85" s="5">
        <f t="shared" si="31"/>
        <v>0.21871718789718153</v>
      </c>
      <c r="I85" s="5">
        <f t="shared" si="32"/>
        <v>0.20797371899490441</v>
      </c>
      <c r="J85" s="5">
        <f t="shared" si="34"/>
        <v>0.42919553374507213</v>
      </c>
    </row>
    <row r="86" spans="1:10" x14ac:dyDescent="0.2">
      <c r="A86" s="12">
        <v>490</v>
      </c>
      <c r="B86" s="14">
        <f t="shared" si="27"/>
        <v>1.1953900889252091</v>
      </c>
      <c r="C86" s="14">
        <f t="shared" si="28"/>
        <v>169.67493184807122</v>
      </c>
      <c r="D86" s="14">
        <f t="shared" si="29"/>
        <v>114.96864933222986</v>
      </c>
      <c r="E86" s="14">
        <f t="shared" si="33"/>
        <v>285.83897126922631</v>
      </c>
      <c r="F86" s="12">
        <v>490</v>
      </c>
      <c r="G86" s="5">
        <f t="shared" si="30"/>
        <v>1.7077001270360131E-3</v>
      </c>
      <c r="H86" s="5">
        <f t="shared" si="31"/>
        <v>0.24239275978295891</v>
      </c>
      <c r="I86" s="5">
        <f t="shared" si="32"/>
        <v>0.16424092761747125</v>
      </c>
      <c r="J86" s="5">
        <f t="shared" si="34"/>
        <v>0.40834138752746618</v>
      </c>
    </row>
    <row r="87" spans="1:10" x14ac:dyDescent="0.2">
      <c r="A87" s="12">
        <v>495</v>
      </c>
      <c r="B87" s="14">
        <f t="shared" si="27"/>
        <v>1.1420331727110842</v>
      </c>
      <c r="C87" s="14">
        <f t="shared" si="28"/>
        <v>208.07928637979651</v>
      </c>
      <c r="D87" s="14">
        <f t="shared" si="29"/>
        <v>108.58227344854123</v>
      </c>
      <c r="E87" s="14">
        <f t="shared" si="33"/>
        <v>317.80359300104885</v>
      </c>
      <c r="F87" s="12">
        <v>495</v>
      </c>
      <c r="G87" s="5">
        <f t="shared" si="30"/>
        <v>1.6149964058540583E-3</v>
      </c>
      <c r="H87" s="5">
        <f t="shared" si="31"/>
        <v>0.29425353629466172</v>
      </c>
      <c r="I87" s="5">
        <f t="shared" si="32"/>
        <v>0.1535506897252098</v>
      </c>
      <c r="J87" s="5">
        <f t="shared" si="34"/>
        <v>0.44941922242572557</v>
      </c>
    </row>
    <row r="88" spans="1:10" x14ac:dyDescent="0.2">
      <c r="A88" s="12">
        <v>500</v>
      </c>
      <c r="B88" s="14">
        <f t="shared" si="27"/>
        <v>1.1117476337234453</v>
      </c>
      <c r="C88" s="14">
        <f t="shared" si="28"/>
        <v>270.57796440888438</v>
      </c>
      <c r="D88" s="14">
        <f t="shared" si="29"/>
        <v>106.20820763090913</v>
      </c>
      <c r="E88" s="14">
        <f t="shared" si="33"/>
        <v>377.89791967351698</v>
      </c>
      <c r="F88" s="12">
        <v>500</v>
      </c>
      <c r="G88" s="5">
        <f t="shared" si="30"/>
        <v>1.5564466872128235E-3</v>
      </c>
      <c r="H88" s="5">
        <f t="shared" si="31"/>
        <v>0.3788091501724381</v>
      </c>
      <c r="I88" s="5">
        <f t="shared" si="32"/>
        <v>0.14869149068327278</v>
      </c>
      <c r="J88" s="5">
        <f t="shared" si="34"/>
        <v>0.52905708754292369</v>
      </c>
    </row>
    <row r="89" spans="1:10" x14ac:dyDescent="0.2">
      <c r="A89" s="12">
        <v>505</v>
      </c>
      <c r="B89" s="14">
        <f t="shared" si="27"/>
        <v>1.0606792680197017</v>
      </c>
      <c r="C89" s="14">
        <f t="shared" si="28"/>
        <v>339.9779911135202</v>
      </c>
      <c r="D89" s="14">
        <f t="shared" si="29"/>
        <v>103.76472468410651</v>
      </c>
      <c r="E89" s="14">
        <f t="shared" si="33"/>
        <v>444.80339506564644</v>
      </c>
      <c r="F89" s="12">
        <v>505</v>
      </c>
      <c r="G89" s="5">
        <f t="shared" si="30"/>
        <v>1.470248490324339E-3</v>
      </c>
      <c r="H89" s="5">
        <f t="shared" si="31"/>
        <v>0.47125662134547358</v>
      </c>
      <c r="I89" s="5">
        <f t="shared" si="32"/>
        <v>0.14383229164133576</v>
      </c>
      <c r="J89" s="5">
        <f t="shared" si="34"/>
        <v>0.61655916147713374</v>
      </c>
    </row>
    <row r="90" spans="1:10" x14ac:dyDescent="0.2">
      <c r="A90" s="12">
        <v>510</v>
      </c>
      <c r="B90" s="14">
        <f t="shared" si="27"/>
        <v>1.3271269558679875</v>
      </c>
      <c r="C90" s="14">
        <f t="shared" si="28"/>
        <v>462.44673167096994</v>
      </c>
      <c r="D90" s="14">
        <f t="shared" si="29"/>
        <v>101.95987932567277</v>
      </c>
      <c r="E90" s="14">
        <f t="shared" si="33"/>
        <v>565.73373795251064</v>
      </c>
      <c r="F90" s="12">
        <v>510</v>
      </c>
      <c r="G90" s="5">
        <f t="shared" si="30"/>
        <v>1.8215468021717475E-3</v>
      </c>
      <c r="H90" s="5">
        <f t="shared" si="31"/>
        <v>0.63473080817584115</v>
      </c>
      <c r="I90" s="5">
        <f t="shared" si="32"/>
        <v>0.13994493240778616</v>
      </c>
      <c r="J90" s="5">
        <f t="shared" si="34"/>
        <v>0.77649728738579904</v>
      </c>
    </row>
    <row r="91" spans="1:10" x14ac:dyDescent="0.2">
      <c r="A91" s="12">
        <v>515</v>
      </c>
      <c r="B91" s="14">
        <f t="shared" si="27"/>
        <v>1.5914138802902278</v>
      </c>
      <c r="C91" s="14">
        <f t="shared" si="28"/>
        <v>605.49872452095292</v>
      </c>
      <c r="D91" s="14">
        <f t="shared" si="29"/>
        <v>94.379528820251011</v>
      </c>
      <c r="E91" s="14">
        <f t="shared" si="33"/>
        <v>701.46966722149421</v>
      </c>
      <c r="F91" s="12">
        <v>515</v>
      </c>
      <c r="G91" s="5">
        <f t="shared" si="30"/>
        <v>2.1630868275789501E-3</v>
      </c>
      <c r="H91" s="5">
        <f t="shared" si="31"/>
        <v>0.82300797507702328</v>
      </c>
      <c r="I91" s="5">
        <f t="shared" si="32"/>
        <v>0.12828285470713729</v>
      </c>
      <c r="J91" s="5">
        <f t="shared" si="34"/>
        <v>0.9534539166117395</v>
      </c>
    </row>
    <row r="92" spans="1:10" x14ac:dyDescent="0.2">
      <c r="A92" s="12">
        <v>520</v>
      </c>
      <c r="B92" s="14">
        <f t="shared" si="27"/>
        <v>1.7155996922495134</v>
      </c>
      <c r="C92" s="14">
        <f t="shared" si="28"/>
        <v>739.51534605942459</v>
      </c>
      <c r="D92" s="14">
        <f t="shared" si="29"/>
        <v>78.691257627711508</v>
      </c>
      <c r="E92" s="14">
        <f t="shared" si="33"/>
        <v>819.92220337938556</v>
      </c>
      <c r="F92" s="12">
        <v>520</v>
      </c>
      <c r="G92" s="5">
        <f t="shared" si="30"/>
        <v>2.3094611241820371E-3</v>
      </c>
      <c r="H92" s="5">
        <f t="shared" si="31"/>
        <v>0.99550142738768699</v>
      </c>
      <c r="I92" s="5">
        <f t="shared" si="32"/>
        <v>0.10593053911422702</v>
      </c>
      <c r="J92" s="5">
        <f t="shared" si="34"/>
        <v>1.1037414276260962</v>
      </c>
    </row>
    <row r="93" spans="1:10" x14ac:dyDescent="0.2">
      <c r="A93" s="12">
        <v>525</v>
      </c>
      <c r="B93" s="14">
        <f t="shared" si="27"/>
        <v>1.9760530041416728</v>
      </c>
      <c r="C93" s="14">
        <f t="shared" si="28"/>
        <v>766.91941787143162</v>
      </c>
      <c r="D93" s="14">
        <f t="shared" si="29"/>
        <v>57.727284618211776</v>
      </c>
      <c r="E93" s="14">
        <f t="shared" si="33"/>
        <v>826.62275549378512</v>
      </c>
      <c r="F93" s="12">
        <v>525</v>
      </c>
      <c r="G93" s="5">
        <f t="shared" si="30"/>
        <v>2.6347373388555637E-3</v>
      </c>
      <c r="H93" s="5">
        <f t="shared" si="31"/>
        <v>1.0225592238285754</v>
      </c>
      <c r="I93" s="5">
        <f t="shared" si="32"/>
        <v>7.6969712824282374E-2</v>
      </c>
      <c r="J93" s="5">
        <f t="shared" si="34"/>
        <v>1.1021636739917133</v>
      </c>
    </row>
    <row r="94" spans="1:10" x14ac:dyDescent="0.2">
      <c r="A94" s="12">
        <v>530</v>
      </c>
      <c r="B94" s="14">
        <f t="shared" si="27"/>
        <v>1.8471042190389531</v>
      </c>
      <c r="C94" s="14">
        <f t="shared" si="28"/>
        <v>847.63379100447469</v>
      </c>
      <c r="D94" s="14">
        <f t="shared" si="29"/>
        <v>47.681237684652857</v>
      </c>
      <c r="E94" s="14">
        <f t="shared" si="33"/>
        <v>897.16213290816643</v>
      </c>
      <c r="F94" s="12">
        <v>530</v>
      </c>
      <c r="G94" s="5">
        <f t="shared" si="30"/>
        <v>2.4395716100514475E-3</v>
      </c>
      <c r="H94" s="5">
        <f t="shared" si="31"/>
        <v>1.119516327741759</v>
      </c>
      <c r="I94" s="5">
        <f t="shared" si="32"/>
        <v>6.2975219583503772E-2</v>
      </c>
      <c r="J94" s="5">
        <f t="shared" si="34"/>
        <v>1.1849311189353142</v>
      </c>
    </row>
    <row r="95" spans="1:10" x14ac:dyDescent="0.2">
      <c r="A95" s="12">
        <v>535</v>
      </c>
      <c r="B95" s="14">
        <f t="shared" si="27"/>
        <v>1.6407861628746021</v>
      </c>
      <c r="C95" s="14">
        <f t="shared" si="28"/>
        <v>904.74506849220711</v>
      </c>
      <c r="D95" s="14">
        <f t="shared" si="29"/>
        <v>40.034940906519104</v>
      </c>
      <c r="E95" s="14">
        <f t="shared" si="33"/>
        <v>946.42079556160081</v>
      </c>
      <c r="F95" s="12">
        <v>535</v>
      </c>
      <c r="G95" s="5">
        <f t="shared" si="30"/>
        <v>2.1468230168452738E-3</v>
      </c>
      <c r="H95" s="5">
        <f t="shared" si="31"/>
        <v>1.1837785942888692</v>
      </c>
      <c r="I95" s="5">
        <f t="shared" si="32"/>
        <v>5.2382165672081066E-2</v>
      </c>
      <c r="J95" s="5">
        <f t="shared" si="34"/>
        <v>1.2383075829777956</v>
      </c>
    </row>
    <row r="96" spans="1:10" x14ac:dyDescent="0.2">
      <c r="A96" s="12">
        <v>540</v>
      </c>
      <c r="B96" s="14">
        <f t="shared" si="27"/>
        <v>1.3675541425488404</v>
      </c>
      <c r="C96" s="14">
        <f t="shared" si="28"/>
        <v>939.29207644798441</v>
      </c>
      <c r="D96" s="14">
        <f t="shared" si="29"/>
        <v>35.161164267456272</v>
      </c>
      <c r="E96" s="14">
        <f t="shared" si="33"/>
        <v>975.82079485798943</v>
      </c>
      <c r="F96" s="12">
        <v>540</v>
      </c>
      <c r="G96" s="5">
        <f t="shared" si="30"/>
        <v>1.7727553699707188E-3</v>
      </c>
      <c r="H96" s="5">
        <f t="shared" si="31"/>
        <v>1.2176008398399798</v>
      </c>
      <c r="I96" s="5">
        <f t="shared" si="32"/>
        <v>4.5579287013369239E-2</v>
      </c>
      <c r="J96" s="5">
        <f t="shared" si="34"/>
        <v>1.2649528822233198</v>
      </c>
    </row>
    <row r="97" spans="1:10" x14ac:dyDescent="0.2">
      <c r="A97" s="12">
        <v>545</v>
      </c>
      <c r="B97" s="14">
        <f t="shared" si="27"/>
        <v>1.2789163740503042</v>
      </c>
      <c r="C97" s="14">
        <f t="shared" si="28"/>
        <v>939.21154729191016</v>
      </c>
      <c r="D97" s="14">
        <f t="shared" si="29"/>
        <v>27.995928194474285</v>
      </c>
      <c r="E97" s="14">
        <f t="shared" si="33"/>
        <v>968.48639186043465</v>
      </c>
      <c r="F97" s="12">
        <v>545</v>
      </c>
      <c r="G97" s="5">
        <f t="shared" si="30"/>
        <v>1.642644884101308E-3</v>
      </c>
      <c r="H97" s="5">
        <f t="shared" si="31"/>
        <v>1.2063267579896093</v>
      </c>
      <c r="I97" s="5">
        <f t="shared" si="32"/>
        <v>3.5958072910333941E-2</v>
      </c>
      <c r="J97" s="5">
        <f t="shared" si="34"/>
        <v>1.2439274757840446</v>
      </c>
    </row>
    <row r="98" spans="1:10" x14ac:dyDescent="0.2">
      <c r="A98" s="12">
        <v>550</v>
      </c>
      <c r="B98" s="14">
        <f t="shared" si="27"/>
        <v>0.92006700721940304</v>
      </c>
      <c r="C98" s="14">
        <f t="shared" si="28"/>
        <v>894.67892398294805</v>
      </c>
      <c r="D98" s="14">
        <f t="shared" si="29"/>
        <v>20.922322731997394</v>
      </c>
      <c r="E98" s="14">
        <f t="shared" si="33"/>
        <v>916.52131372216479</v>
      </c>
      <c r="F98" s="12">
        <v>550</v>
      </c>
      <c r="G98" s="5">
        <f t="shared" si="30"/>
        <v>1.1709943728246948E-3</v>
      </c>
      <c r="H98" s="5">
        <f t="shared" si="31"/>
        <v>1.1386822668873884</v>
      </c>
      <c r="I98" s="5">
        <f t="shared" si="32"/>
        <v>2.6628410749814865E-2</v>
      </c>
      <c r="J98" s="5">
        <f t="shared" si="34"/>
        <v>1.1664816720100279</v>
      </c>
    </row>
    <row r="99" spans="1:10" x14ac:dyDescent="0.2">
      <c r="A99" s="12">
        <v>555</v>
      </c>
      <c r="B99" s="14">
        <f t="shared" si="27"/>
        <v>0.98130025463169446</v>
      </c>
      <c r="C99" s="14">
        <f t="shared" si="28"/>
        <v>883.1471488331407</v>
      </c>
      <c r="D99" s="14">
        <f t="shared" si="29"/>
        <v>14.794178568823106</v>
      </c>
      <c r="E99" s="14">
        <f t="shared" si="33"/>
        <v>898.92262765659552</v>
      </c>
      <c r="F99" s="12">
        <v>555</v>
      </c>
      <c r="G99" s="5">
        <f t="shared" si="30"/>
        <v>1.2376759968327677E-3</v>
      </c>
      <c r="H99" s="5">
        <f t="shared" si="31"/>
        <v>1.1138792868165739</v>
      </c>
      <c r="I99" s="5">
        <f t="shared" si="32"/>
        <v>1.8659324321038152E-2</v>
      </c>
      <c r="J99" s="5">
        <f t="shared" si="34"/>
        <v>1.1337762871344448</v>
      </c>
    </row>
    <row r="100" spans="1:10" x14ac:dyDescent="0.2">
      <c r="A100" s="12">
        <v>560</v>
      </c>
      <c r="B100" s="14">
        <f t="shared" ref="B100:B128" si="35">B34*AC$64*$G34*1000</f>
        <v>0.86653583589027405</v>
      </c>
      <c r="C100" s="14">
        <f t="shared" ref="C100:C128" si="36">C34*AD$64*$G34*1000</f>
        <v>818.04737906286039</v>
      </c>
      <c r="D100" s="14">
        <f t="shared" ref="D100:D128" si="37">D34*AE$64*$G34*1000</f>
        <v>9.7183980838740389</v>
      </c>
      <c r="E100" s="14">
        <f t="shared" si="33"/>
        <v>828.63231298262474</v>
      </c>
      <c r="F100" s="12">
        <v>560</v>
      </c>
      <c r="G100" s="5">
        <f t="shared" ref="G100:G128" si="38">B34*AC$64</f>
        <v>1.0831697948628426E-3</v>
      </c>
      <c r="H100" s="5">
        <f t="shared" ref="H100:H128" si="39">C34*AD$64</f>
        <v>1.0225592238285754</v>
      </c>
      <c r="I100" s="5">
        <f t="shared" ref="I100:I128" si="40">D34*AE$64</f>
        <v>1.2147997604842548E-2</v>
      </c>
      <c r="J100" s="5">
        <f t="shared" si="34"/>
        <v>1.0357903912282809</v>
      </c>
    </row>
    <row r="101" spans="1:10" x14ac:dyDescent="0.2">
      <c r="A101" s="12">
        <v>565</v>
      </c>
      <c r="B101" s="14">
        <f t="shared" si="35"/>
        <v>1.3521035223518476</v>
      </c>
      <c r="C101" s="14">
        <f t="shared" si="36"/>
        <v>749.82307803690605</v>
      </c>
      <c r="D101" s="14">
        <f t="shared" si="37"/>
        <v>6.9342158671024663</v>
      </c>
      <c r="E101" s="14">
        <f t="shared" si="33"/>
        <v>758.10939742636037</v>
      </c>
      <c r="F101" s="12">
        <v>565</v>
      </c>
      <c r="G101" s="5">
        <f t="shared" si="38"/>
        <v>1.6751725055686607E-3</v>
      </c>
      <c r="H101" s="5">
        <f t="shared" si="39"/>
        <v>0.92898434447050304</v>
      </c>
      <c r="I101" s="5">
        <f t="shared" si="40"/>
        <v>8.5910639061446484E-3</v>
      </c>
      <c r="J101" s="5">
        <f t="shared" si="34"/>
        <v>0.93925058088221636</v>
      </c>
    </row>
    <row r="102" spans="1:10" x14ac:dyDescent="0.2">
      <c r="A102" s="12">
        <v>570</v>
      </c>
      <c r="B102" s="14">
        <f t="shared" si="35"/>
        <v>4.6219426703574715</v>
      </c>
      <c r="C102" s="14">
        <f t="shared" si="36"/>
        <v>682.09805777861072</v>
      </c>
      <c r="D102" s="14">
        <f t="shared" si="37"/>
        <v>5.5553140132590828</v>
      </c>
      <c r="E102" s="14">
        <f t="shared" si="33"/>
        <v>692.27531446222736</v>
      </c>
      <c r="F102" s="12">
        <v>570</v>
      </c>
      <c r="G102" s="5">
        <f t="shared" si="38"/>
        <v>5.6760699460530351E-3</v>
      </c>
      <c r="H102" s="5">
        <f t="shared" si="39"/>
        <v>0.83766428148250449</v>
      </c>
      <c r="I102" s="5">
        <f t="shared" si="40"/>
        <v>6.8223154548795748E-3</v>
      </c>
      <c r="J102" s="5">
        <f t="shared" si="34"/>
        <v>0.85016266688343711</v>
      </c>
    </row>
    <row r="103" spans="1:10" x14ac:dyDescent="0.2">
      <c r="A103" s="12">
        <v>575</v>
      </c>
      <c r="B103" s="14">
        <f t="shared" si="35"/>
        <v>24.982374987693511</v>
      </c>
      <c r="C103" s="14">
        <f t="shared" si="36"/>
        <v>583.4337357566568</v>
      </c>
      <c r="D103" s="14">
        <f t="shared" si="37"/>
        <v>4.8137308223303226</v>
      </c>
      <c r="E103" s="14">
        <f t="shared" si="33"/>
        <v>613.22984156668065</v>
      </c>
      <c r="F103" s="12">
        <v>575</v>
      </c>
      <c r="G103" s="5">
        <f t="shared" si="38"/>
        <v>3.0413326071974712E-2</v>
      </c>
      <c r="H103" s="5">
        <f t="shared" si="39"/>
        <v>0.7102671565733214</v>
      </c>
      <c r="I103" s="5">
        <f t="shared" si="40"/>
        <v>5.8601940445760451E-3</v>
      </c>
      <c r="J103" s="5">
        <f t="shared" si="34"/>
        <v>0.74654067668987212</v>
      </c>
    </row>
    <row r="104" spans="1:10" x14ac:dyDescent="0.2">
      <c r="A104" s="12">
        <v>580</v>
      </c>
      <c r="B104" s="14">
        <f t="shared" si="35"/>
        <v>100.12466567957817</v>
      </c>
      <c r="C104" s="14">
        <f t="shared" si="36"/>
        <v>489.4884222806437</v>
      </c>
      <c r="D104" s="14">
        <f t="shared" si="37"/>
        <v>4.3241318102905835</v>
      </c>
      <c r="E104" s="14">
        <f t="shared" si="33"/>
        <v>593.93721977051246</v>
      </c>
      <c r="F104" s="12">
        <v>580</v>
      </c>
      <c r="G104" s="5">
        <f t="shared" si="38"/>
        <v>0.12084011375121503</v>
      </c>
      <c r="H104" s="5">
        <f t="shared" si="39"/>
        <v>0.59076188895939752</v>
      </c>
      <c r="I104" s="5">
        <f t="shared" si="40"/>
        <v>5.2187797710403581E-3</v>
      </c>
      <c r="J104" s="5">
        <f t="shared" si="34"/>
        <v>0.71682078248165293</v>
      </c>
    </row>
    <row r="105" spans="1:10" x14ac:dyDescent="0.2">
      <c r="A105" s="12">
        <v>585</v>
      </c>
      <c r="B105" s="14">
        <f t="shared" si="35"/>
        <v>259.60527033247479</v>
      </c>
      <c r="C105" s="14">
        <f t="shared" si="36"/>
        <v>392.89369956979345</v>
      </c>
      <c r="D105" s="14">
        <f t="shared" si="37"/>
        <v>3.8010043248614771</v>
      </c>
      <c r="E105" s="14">
        <f t="shared" si="33"/>
        <v>656.29997422712972</v>
      </c>
      <c r="F105" s="12">
        <v>585</v>
      </c>
      <c r="G105" s="5">
        <f t="shared" si="38"/>
        <v>0.31063878501321768</v>
      </c>
      <c r="H105" s="5">
        <f t="shared" si="39"/>
        <v>0.4701292131604366</v>
      </c>
      <c r="I105" s="5">
        <f t="shared" si="40"/>
        <v>4.5482103032530499E-3</v>
      </c>
      <c r="J105" s="5">
        <f t="shared" si="34"/>
        <v>0.78531620847690731</v>
      </c>
    </row>
    <row r="106" spans="1:10" x14ac:dyDescent="0.2">
      <c r="A106" s="12">
        <v>590</v>
      </c>
      <c r="B106" s="14">
        <f t="shared" si="35"/>
        <v>486.63645116692925</v>
      </c>
      <c r="C106" s="14">
        <f t="shared" si="36"/>
        <v>293.62540887728392</v>
      </c>
      <c r="D106" s="14">
        <f t="shared" si="37"/>
        <v>3.3420182667859408</v>
      </c>
      <c r="E106" s="14">
        <f t="shared" si="33"/>
        <v>783.60387831099899</v>
      </c>
      <c r="F106" s="12">
        <v>590</v>
      </c>
      <c r="G106" s="5">
        <f t="shared" si="38"/>
        <v>0.57736528104550933</v>
      </c>
      <c r="H106" s="5">
        <f t="shared" si="39"/>
        <v>0.34836912917643859</v>
      </c>
      <c r="I106" s="5">
        <f t="shared" si="40"/>
        <v>3.9651064182206078E-3</v>
      </c>
      <c r="J106" s="5">
        <f t="shared" si="34"/>
        <v>0.92969951664016848</v>
      </c>
    </row>
    <row r="107" spans="1:10" x14ac:dyDescent="0.2">
      <c r="A107" s="12">
        <v>595</v>
      </c>
      <c r="B107" s="14">
        <f t="shared" si="35"/>
        <v>738.21436920156805</v>
      </c>
      <c r="C107" s="14">
        <f t="shared" si="36"/>
        <v>206.03384581551506</v>
      </c>
      <c r="D107" s="14">
        <f t="shared" si="37"/>
        <v>2.95730853692287</v>
      </c>
      <c r="E107" s="14">
        <f t="shared" si="33"/>
        <v>947.20552355400594</v>
      </c>
      <c r="F107" s="12">
        <v>595</v>
      </c>
      <c r="G107" s="5">
        <f t="shared" si="38"/>
        <v>0.86848749317831531</v>
      </c>
      <c r="H107" s="5">
        <f t="shared" si="39"/>
        <v>0.24239275978295891</v>
      </c>
      <c r="I107" s="5">
        <f t="shared" si="40"/>
        <v>3.4791865140269061E-3</v>
      </c>
      <c r="J107" s="5">
        <f t="shared" si="34"/>
        <v>1.1143594394753011</v>
      </c>
    </row>
    <row r="108" spans="1:10" x14ac:dyDescent="0.2">
      <c r="A108" s="12">
        <v>600</v>
      </c>
      <c r="B108" s="14">
        <f t="shared" si="35"/>
        <v>917.27892537934429</v>
      </c>
      <c r="C108" s="14">
        <f t="shared" si="36"/>
        <v>132.38993258577554</v>
      </c>
      <c r="D108" s="14">
        <f t="shared" si="37"/>
        <v>2.5989773161445999</v>
      </c>
      <c r="E108" s="14">
        <f t="shared" si="33"/>
        <v>1052.2678352812643</v>
      </c>
      <c r="F108" s="12">
        <v>600</v>
      </c>
      <c r="G108" s="5">
        <f t="shared" si="38"/>
        <v>1.0701587462759017</v>
      </c>
      <c r="H108" s="5">
        <f t="shared" si="39"/>
        <v>0.15445492135007147</v>
      </c>
      <c r="I108" s="5">
        <f t="shared" si="40"/>
        <v>3.0321402021686998E-3</v>
      </c>
      <c r="J108" s="5">
        <f t="shared" si="34"/>
        <v>1.2276458078281418</v>
      </c>
    </row>
    <row r="109" spans="1:10" x14ac:dyDescent="0.2">
      <c r="A109" s="12">
        <v>605</v>
      </c>
      <c r="B109" s="14">
        <f t="shared" si="35"/>
        <v>1006.4510762305581</v>
      </c>
      <c r="C109" s="14">
        <f t="shared" si="36"/>
        <v>76.490618896957997</v>
      </c>
      <c r="D109" s="14">
        <f t="shared" si="37"/>
        <v>2.209061301593739</v>
      </c>
      <c r="E109" s="14">
        <f t="shared" si="33"/>
        <v>1085.1507564291098</v>
      </c>
      <c r="F109" s="12">
        <v>605</v>
      </c>
      <c r="G109" s="5">
        <f t="shared" si="38"/>
        <v>1.1644888485312241</v>
      </c>
      <c r="H109" s="5">
        <f t="shared" si="39"/>
        <v>8.850154252540593E-2</v>
      </c>
      <c r="I109" s="5">
        <f t="shared" si="40"/>
        <v>2.5559386960588718E-3</v>
      </c>
      <c r="J109" s="5">
        <f t="shared" si="34"/>
        <v>1.255546329752689</v>
      </c>
    </row>
    <row r="110" spans="1:10" x14ac:dyDescent="0.2">
      <c r="A110" s="12">
        <v>610</v>
      </c>
      <c r="B110" s="14">
        <f t="shared" si="35"/>
        <v>1053.0352769748738</v>
      </c>
      <c r="C110" s="14">
        <f t="shared" si="36"/>
        <v>40.673666149892654</v>
      </c>
      <c r="D110" s="14">
        <f t="shared" si="37"/>
        <v>2.1510979987363479</v>
      </c>
      <c r="E110" s="14">
        <f t="shared" si="33"/>
        <v>1095.8600411235027</v>
      </c>
      <c r="F110" s="12">
        <v>610</v>
      </c>
      <c r="G110" s="5">
        <f t="shared" si="38"/>
        <v>1.2084011375121504</v>
      </c>
      <c r="H110" s="5">
        <f t="shared" si="39"/>
        <v>4.6674698860532549E-2</v>
      </c>
      <c r="I110" s="5">
        <f t="shared" si="40"/>
        <v>2.4684731133040056E-3</v>
      </c>
      <c r="J110" s="5">
        <f t="shared" si="34"/>
        <v>1.2575443094859868</v>
      </c>
    </row>
    <row r="111" spans="1:10" x14ac:dyDescent="0.2">
      <c r="A111" s="12">
        <v>615</v>
      </c>
      <c r="B111" s="14">
        <f t="shared" si="35"/>
        <v>1045.9489022980576</v>
      </c>
      <c r="C111" s="14">
        <f t="shared" si="36"/>
        <v>19.909223256193002</v>
      </c>
      <c r="D111" s="14">
        <f t="shared" si="37"/>
        <v>2.0406553462260368</v>
      </c>
      <c r="E111" s="14">
        <f t="shared" si="33"/>
        <v>1067.8987809004766</v>
      </c>
      <c r="F111" s="12">
        <v>615</v>
      </c>
      <c r="G111" s="5">
        <f t="shared" si="38"/>
        <v>1.1905109457051064</v>
      </c>
      <c r="H111" s="5">
        <f t="shared" si="39"/>
        <v>2.2660904519244067E-2</v>
      </c>
      <c r="I111" s="5">
        <f t="shared" si="40"/>
        <v>2.3226971420458953E-3</v>
      </c>
      <c r="J111" s="5">
        <f t="shared" si="34"/>
        <v>1.2154945473663963</v>
      </c>
    </row>
    <row r="112" spans="1:10" x14ac:dyDescent="0.2">
      <c r="A112" s="12">
        <v>620</v>
      </c>
      <c r="B112" s="14">
        <f t="shared" si="35"/>
        <v>996.83219388235523</v>
      </c>
      <c r="C112" s="14">
        <f t="shared" si="36"/>
        <v>9.7559462000617625</v>
      </c>
      <c r="D112" s="14">
        <f t="shared" si="37"/>
        <v>2.2466159684749956</v>
      </c>
      <c r="E112" s="14">
        <f t="shared" si="33"/>
        <v>1008.834756050892</v>
      </c>
      <c r="F112" s="12">
        <v>620</v>
      </c>
      <c r="G112" s="5">
        <f t="shared" si="38"/>
        <v>1.1254557027704011</v>
      </c>
      <c r="H112" s="5">
        <f t="shared" si="39"/>
        <v>1.1014777967811668E-2</v>
      </c>
      <c r="I112" s="5">
        <f t="shared" si="40"/>
        <v>2.5365018998911239E-3</v>
      </c>
      <c r="J112" s="5">
        <f t="shared" si="34"/>
        <v>1.1390069826381037</v>
      </c>
    </row>
    <row r="113" spans="1:10" x14ac:dyDescent="0.2">
      <c r="A113" s="12">
        <v>625</v>
      </c>
      <c r="B113" s="14">
        <f t="shared" si="35"/>
        <v>940.97762101984415</v>
      </c>
      <c r="C113" s="14">
        <f t="shared" si="36"/>
        <v>5.2243290003054685</v>
      </c>
      <c r="D113" s="14">
        <f t="shared" si="37"/>
        <v>2.5250480735779868</v>
      </c>
      <c r="E113" s="14">
        <f t="shared" si="33"/>
        <v>948.72699809372762</v>
      </c>
      <c r="F113" s="12">
        <v>625</v>
      </c>
      <c r="G113" s="5">
        <f t="shared" si="38"/>
        <v>1.0538949355422254</v>
      </c>
      <c r="H113" s="5">
        <f t="shared" si="39"/>
        <v>5.8512484803421244E-3</v>
      </c>
      <c r="I113" s="5">
        <f t="shared" si="40"/>
        <v>2.8280538424073449E-3</v>
      </c>
      <c r="J113" s="5">
        <f t="shared" si="34"/>
        <v>1.0625742378649747</v>
      </c>
    </row>
    <row r="114" spans="1:10" x14ac:dyDescent="0.2">
      <c r="A114" s="12">
        <v>630</v>
      </c>
      <c r="B114" s="14">
        <f t="shared" si="35"/>
        <v>879.70952258455202</v>
      </c>
      <c r="C114" s="14">
        <f t="shared" si="36"/>
        <v>3.145468836253281</v>
      </c>
      <c r="D114" s="14">
        <f t="shared" si="37"/>
        <v>2.9038573474615625</v>
      </c>
      <c r="E114" s="14">
        <f t="shared" si="33"/>
        <v>885.75884876826683</v>
      </c>
      <c r="F114" s="12">
        <v>630</v>
      </c>
      <c r="G114" s="5">
        <f t="shared" si="38"/>
        <v>0.97745502509394666</v>
      </c>
      <c r="H114" s="5">
        <f t="shared" si="39"/>
        <v>3.4949653736147564E-3</v>
      </c>
      <c r="I114" s="5">
        <f t="shared" si="40"/>
        <v>3.2265081638461809E-3</v>
      </c>
      <c r="J114" s="5">
        <f t="shared" si="34"/>
        <v>0.98417649863140755</v>
      </c>
    </row>
    <row r="115" spans="1:10" x14ac:dyDescent="0.2">
      <c r="A115" s="12">
        <v>635</v>
      </c>
      <c r="B115" s="14">
        <f t="shared" si="35"/>
        <v>817.34942542857027</v>
      </c>
      <c r="C115" s="14">
        <f t="shared" si="36"/>
        <v>2.1783942009597412</v>
      </c>
      <c r="D115" s="14">
        <f t="shared" si="37"/>
        <v>3.4999422356488941</v>
      </c>
      <c r="E115" s="14">
        <f t="shared" si="33"/>
        <v>823.02776186517883</v>
      </c>
      <c r="F115" s="12">
        <v>635</v>
      </c>
      <c r="G115" s="5">
        <f t="shared" si="38"/>
        <v>0.90101511464566797</v>
      </c>
      <c r="H115" s="5">
        <f t="shared" si="39"/>
        <v>2.4013794341288487E-3</v>
      </c>
      <c r="I115" s="5">
        <f t="shared" si="40"/>
        <v>3.8582040392979933E-3</v>
      </c>
      <c r="J115" s="5">
        <f t="shared" si="34"/>
        <v>0.90727469811909489</v>
      </c>
    </row>
    <row r="116" spans="1:10" x14ac:dyDescent="0.2">
      <c r="A116" s="12">
        <v>640</v>
      </c>
      <c r="B116" s="14">
        <f t="shared" si="35"/>
        <v>749.43639860780479</v>
      </c>
      <c r="C116" s="14">
        <f t="shared" si="36"/>
        <v>1.5976984565096028</v>
      </c>
      <c r="D116" s="14">
        <f t="shared" si="37"/>
        <v>4.3005299863726023</v>
      </c>
      <c r="E116" s="14">
        <f t="shared" si="33"/>
        <v>755.334627050687</v>
      </c>
      <c r="F116" s="12">
        <v>640</v>
      </c>
      <c r="G116" s="5">
        <f t="shared" si="38"/>
        <v>0.81969606097728642</v>
      </c>
      <c r="H116" s="5">
        <f t="shared" si="39"/>
        <v>1.7474826868073782E-3</v>
      </c>
      <c r="I116" s="5">
        <f t="shared" si="40"/>
        <v>4.7037046725950339E-3</v>
      </c>
      <c r="J116" s="5">
        <f t="shared" si="34"/>
        <v>0.82614724833668884</v>
      </c>
    </row>
    <row r="117" spans="1:10" x14ac:dyDescent="0.2">
      <c r="A117" s="12">
        <v>645</v>
      </c>
      <c r="B117" s="14">
        <f t="shared" si="35"/>
        <v>662.37854315196876</v>
      </c>
      <c r="C117" s="14">
        <f t="shared" si="36"/>
        <v>1.3816387307628657</v>
      </c>
      <c r="D117" s="14">
        <f t="shared" si="37"/>
        <v>5.1131963175719832</v>
      </c>
      <c r="E117" s="14">
        <f t="shared" si="33"/>
        <v>668.8733782003037</v>
      </c>
      <c r="F117" s="12">
        <v>645</v>
      </c>
      <c r="G117" s="5">
        <f t="shared" si="38"/>
        <v>0.71886043442849323</v>
      </c>
      <c r="H117" s="5">
        <f t="shared" si="39"/>
        <v>1.4994528860992342E-3</v>
      </c>
      <c r="I117" s="5">
        <f t="shared" si="40"/>
        <v>5.5492053058920753E-3</v>
      </c>
      <c r="J117" s="5">
        <f t="shared" si="34"/>
        <v>0.72590909262048453</v>
      </c>
    </row>
    <row r="118" spans="1:10" x14ac:dyDescent="0.2">
      <c r="A118" s="12">
        <v>650</v>
      </c>
      <c r="B118" s="14">
        <f t="shared" si="35"/>
        <v>601.06397668600903</v>
      </c>
      <c r="C118" s="14">
        <f t="shared" si="36"/>
        <v>1.130629351279981</v>
      </c>
      <c r="D118" s="14">
        <f t="shared" si="37"/>
        <v>6.0733046311295684</v>
      </c>
      <c r="E118" s="14">
        <f t="shared" si="33"/>
        <v>608.26791066841849</v>
      </c>
      <c r="F118" s="12">
        <v>650</v>
      </c>
      <c r="G118" s="5">
        <f t="shared" si="38"/>
        <v>0.6472996672003174</v>
      </c>
      <c r="H118" s="5">
        <f t="shared" si="39"/>
        <v>1.2176008398399796E-3</v>
      </c>
      <c r="I118" s="5">
        <f t="shared" si="40"/>
        <v>6.5404819104472271E-3</v>
      </c>
      <c r="J118" s="5">
        <f t="shared" si="34"/>
        <v>0.65505774995060462</v>
      </c>
    </row>
    <row r="119" spans="1:10" x14ac:dyDescent="0.2">
      <c r="A119" s="12">
        <v>655</v>
      </c>
      <c r="B119" s="14">
        <f t="shared" si="35"/>
        <v>561.55453361084255</v>
      </c>
      <c r="C119" s="14">
        <f t="shared" si="36"/>
        <v>0.92939504316648069</v>
      </c>
      <c r="D119" s="14">
        <f t="shared" si="37"/>
        <v>7.0748549708019581</v>
      </c>
      <c r="E119" s="14">
        <f t="shared" si="33"/>
        <v>569.55878362481099</v>
      </c>
      <c r="F119" s="12">
        <v>655</v>
      </c>
      <c r="G119" s="5">
        <f t="shared" si="38"/>
        <v>0.60013461607265617</v>
      </c>
      <c r="H119" s="5">
        <f t="shared" si="39"/>
        <v>9.9324661101761295E-4</v>
      </c>
      <c r="I119" s="5">
        <f t="shared" si="40"/>
        <v>7.5609137092540009E-3</v>
      </c>
      <c r="J119" s="5">
        <f t="shared" si="34"/>
        <v>0.60868877639292784</v>
      </c>
    </row>
    <row r="120" spans="1:10" x14ac:dyDescent="0.2">
      <c r="A120" s="12">
        <v>660</v>
      </c>
      <c r="B120" s="14">
        <f t="shared" si="35"/>
        <v>510.63718900676866</v>
      </c>
      <c r="C120" s="14">
        <f t="shared" si="36"/>
        <v>0.823813266637764</v>
      </c>
      <c r="D120" s="14">
        <f t="shared" si="37"/>
        <v>7.7886018929333369</v>
      </c>
      <c r="E120" s="14">
        <f t="shared" si="33"/>
        <v>519.24960416633974</v>
      </c>
      <c r="F120" s="12">
        <v>660</v>
      </c>
      <c r="G120" s="5">
        <f t="shared" si="38"/>
        <v>0.54158489743142135</v>
      </c>
      <c r="H120" s="5">
        <f t="shared" si="39"/>
        <v>8.7374134340368909E-4</v>
      </c>
      <c r="I120" s="5">
        <f t="shared" si="40"/>
        <v>8.2606383712929329E-3</v>
      </c>
      <c r="J120" s="5">
        <f t="shared" si="34"/>
        <v>0.55071927714611801</v>
      </c>
    </row>
    <row r="121" spans="1:10" x14ac:dyDescent="0.2">
      <c r="A121" s="12">
        <v>665</v>
      </c>
      <c r="B121" s="14">
        <f t="shared" si="35"/>
        <v>461.9735438900758</v>
      </c>
      <c r="C121" s="14">
        <f t="shared" si="36"/>
        <v>0.85468814507656343</v>
      </c>
      <c r="D121" s="14">
        <f t="shared" si="37"/>
        <v>8.2999978835326225</v>
      </c>
      <c r="E121" s="14">
        <f t="shared" si="33"/>
        <v>471.12822991868501</v>
      </c>
      <c r="F121" s="12">
        <v>665</v>
      </c>
      <c r="G121" s="5">
        <f t="shared" si="38"/>
        <v>0.4862879409369219</v>
      </c>
      <c r="H121" s="5">
        <f t="shared" si="39"/>
        <v>8.9967173165954046E-4</v>
      </c>
      <c r="I121" s="5">
        <f t="shared" si="40"/>
        <v>8.7368398774027613E-3</v>
      </c>
      <c r="J121" s="5">
        <f t="shared" si="34"/>
        <v>0.49592445254598422</v>
      </c>
    </row>
    <row r="122" spans="1:10" x14ac:dyDescent="0.2">
      <c r="A122" s="12">
        <v>670</v>
      </c>
      <c r="B122" s="14">
        <f t="shared" si="35"/>
        <v>409.40658419730056</v>
      </c>
      <c r="C122" s="14">
        <f t="shared" si="36"/>
        <v>0.95499526188242845</v>
      </c>
      <c r="D122" s="14">
        <f t="shared" si="37"/>
        <v>8.0926489187002524</v>
      </c>
      <c r="E122" s="14">
        <f t="shared" si="33"/>
        <v>418.45422837788323</v>
      </c>
      <c r="F122" s="12">
        <v>670</v>
      </c>
      <c r="G122" s="5">
        <f t="shared" si="38"/>
        <v>0.42773822229568714</v>
      </c>
      <c r="H122" s="5">
        <f t="shared" si="39"/>
        <v>9.9775624375776097E-4</v>
      </c>
      <c r="I122" s="5">
        <f t="shared" si="40"/>
        <v>8.4550063329704127E-3</v>
      </c>
      <c r="J122" s="5">
        <f t="shared" si="34"/>
        <v>0.43719098487241531</v>
      </c>
    </row>
    <row r="123" spans="1:10" x14ac:dyDescent="0.2">
      <c r="A123" s="12">
        <v>675</v>
      </c>
      <c r="B123" s="14">
        <f t="shared" si="35"/>
        <v>365.41297616270612</v>
      </c>
      <c r="C123" s="14">
        <f t="shared" si="36"/>
        <v>1.1958579676999799</v>
      </c>
      <c r="D123" s="14">
        <f t="shared" si="37"/>
        <v>7.7032188240535859</v>
      </c>
      <c r="E123" s="14">
        <f t="shared" si="33"/>
        <v>374.31205295445966</v>
      </c>
      <c r="F123" s="12">
        <v>675</v>
      </c>
      <c r="G123" s="5">
        <f t="shared" si="38"/>
        <v>0.3789467900946582</v>
      </c>
      <c r="H123" s="5">
        <f t="shared" si="39"/>
        <v>1.2401490035407199E-3</v>
      </c>
      <c r="I123" s="5">
        <f t="shared" si="40"/>
        <v>7.9885232249444597E-3</v>
      </c>
      <c r="J123" s="5">
        <f t="shared" si="34"/>
        <v>0.38817546232314343</v>
      </c>
    </row>
    <row r="124" spans="1:10" x14ac:dyDescent="0.2">
      <c r="A124" s="12">
        <v>680</v>
      </c>
      <c r="B124" s="14">
        <f t="shared" si="35"/>
        <v>314.40269549729697</v>
      </c>
      <c r="C124" s="14">
        <f t="shared" si="36"/>
        <v>1.3689956532592364</v>
      </c>
      <c r="D124" s="14">
        <f t="shared" si="37"/>
        <v>6.995580609289215</v>
      </c>
      <c r="E124" s="14">
        <f t="shared" si="33"/>
        <v>322.76727175984541</v>
      </c>
      <c r="F124" s="12">
        <v>680</v>
      </c>
      <c r="G124" s="5">
        <f t="shared" si="38"/>
        <v>0.3236498336001587</v>
      </c>
      <c r="H124" s="5">
        <f t="shared" si="39"/>
        <v>1.4092602312962728E-3</v>
      </c>
      <c r="I124" s="5">
        <f t="shared" si="40"/>
        <v>7.2013329801506624E-3</v>
      </c>
      <c r="J124" s="5">
        <f t="shared" si="34"/>
        <v>0.33226042681160567</v>
      </c>
    </row>
    <row r="125" spans="1:10" x14ac:dyDescent="0.2">
      <c r="A125" s="12">
        <v>685</v>
      </c>
      <c r="B125" s="14">
        <f t="shared" si="35"/>
        <v>272.1516386127393</v>
      </c>
      <c r="C125" s="14">
        <f t="shared" si="36"/>
        <v>1.8313940674365621</v>
      </c>
      <c r="D125" s="14">
        <f t="shared" si="37"/>
        <v>6.1340446191537801</v>
      </c>
      <c r="E125" s="14">
        <f t="shared" si="33"/>
        <v>280.11707729932965</v>
      </c>
      <c r="F125" s="12">
        <v>685</v>
      </c>
      <c r="G125" s="5">
        <f t="shared" si="38"/>
        <v>0.27811116354586501</v>
      </c>
      <c r="H125" s="5">
        <f t="shared" si="39"/>
        <v>1.8714975871614503E-3</v>
      </c>
      <c r="I125" s="5">
        <f t="shared" si="40"/>
        <v>6.2683667640987539E-3</v>
      </c>
      <c r="J125" s="5">
        <f t="shared" si="34"/>
        <v>0.2862510278971252</v>
      </c>
    </row>
    <row r="126" spans="1:10" x14ac:dyDescent="0.2">
      <c r="A126" s="12">
        <v>690</v>
      </c>
      <c r="B126" s="14">
        <f t="shared" si="35"/>
        <v>238.86891164703746</v>
      </c>
      <c r="C126" s="14">
        <f t="shared" si="36"/>
        <v>2.4670912254852921</v>
      </c>
      <c r="D126" s="14">
        <f t="shared" si="37"/>
        <v>5.6232039655878596</v>
      </c>
      <c r="E126" s="14">
        <f t="shared" si="33"/>
        <v>246.95920683811062</v>
      </c>
      <c r="F126" s="12">
        <v>690</v>
      </c>
      <c r="G126" s="5">
        <f t="shared" si="38"/>
        <v>0.24233077993177712</v>
      </c>
      <c r="H126" s="5">
        <f t="shared" si="39"/>
        <v>2.5028461707821805E-3</v>
      </c>
      <c r="I126" s="5">
        <f t="shared" si="40"/>
        <v>5.7046996752340602E-3</v>
      </c>
      <c r="J126" s="5">
        <f t="shared" si="34"/>
        <v>0.25053832577779334</v>
      </c>
    </row>
    <row r="127" spans="1:10" x14ac:dyDescent="0.2">
      <c r="A127" s="12">
        <v>695</v>
      </c>
      <c r="B127" s="14">
        <f t="shared" si="35"/>
        <v>214.76362073819578</v>
      </c>
      <c r="C127" s="14">
        <f t="shared" si="36"/>
        <v>3.1789689651800952</v>
      </c>
      <c r="D127" s="14">
        <f t="shared" si="37"/>
        <v>5.5095681251357034</v>
      </c>
      <c r="E127" s="14">
        <f t="shared" si="33"/>
        <v>223.45215782851159</v>
      </c>
      <c r="F127" s="12">
        <v>695</v>
      </c>
      <c r="G127" s="5">
        <f t="shared" si="38"/>
        <v>0.21630868275789503</v>
      </c>
      <c r="H127" s="5">
        <f t="shared" si="39"/>
        <v>3.2018392455051316E-3</v>
      </c>
      <c r="I127" s="5">
        <f t="shared" si="40"/>
        <v>5.5492053058920753E-3</v>
      </c>
      <c r="J127" s="5">
        <f t="shared" si="34"/>
        <v>0.22505972730929222</v>
      </c>
    </row>
    <row r="128" spans="1:10" ht="17" thickBot="1" x14ac:dyDescent="0.25">
      <c r="A128" s="13">
        <v>700</v>
      </c>
      <c r="B128" s="14">
        <f t="shared" si="35"/>
        <v>193.53934773074818</v>
      </c>
      <c r="C128" s="14">
        <f t="shared" si="36"/>
        <v>4.0924917116843762</v>
      </c>
      <c r="D128" s="14">
        <f t="shared" si="37"/>
        <v>4.9952566151112565</v>
      </c>
      <c r="E128" s="14">
        <f t="shared" si="33"/>
        <v>202.62709605754381</v>
      </c>
      <c r="F128" s="13">
        <v>700</v>
      </c>
      <c r="G128" s="5">
        <f t="shared" si="38"/>
        <v>0.19353934773074818</v>
      </c>
      <c r="H128" s="5">
        <f t="shared" si="39"/>
        <v>4.0924917116843765E-3</v>
      </c>
      <c r="I128" s="5">
        <f t="shared" si="40"/>
        <v>4.9952566151112562E-3</v>
      </c>
      <c r="J128" s="5">
        <f t="shared" si="34"/>
        <v>0.20262709605754381</v>
      </c>
    </row>
    <row r="129" spans="2:9" x14ac:dyDescent="0.2">
      <c r="F129" s="14"/>
      <c r="G129" s="14"/>
      <c r="H129" s="14"/>
      <c r="I129" s="1"/>
    </row>
    <row r="130" spans="2:9" x14ac:dyDescent="0.2">
      <c r="F130" s="14"/>
      <c r="G130" s="14"/>
      <c r="H130" s="14"/>
      <c r="I130" s="1"/>
    </row>
    <row r="131" spans="2:9" x14ac:dyDescent="0.2">
      <c r="F131" s="14"/>
      <c r="G131" s="14"/>
      <c r="H131" s="14"/>
      <c r="I131" s="1"/>
    </row>
    <row r="132" spans="2:9" x14ac:dyDescent="0.2">
      <c r="F132" s="14"/>
      <c r="G132" s="14"/>
      <c r="H132" s="14"/>
      <c r="I132" s="1"/>
    </row>
    <row r="133" spans="2:9" x14ac:dyDescent="0.2">
      <c r="B133" s="7"/>
      <c r="C133" s="7"/>
      <c r="D133" s="7"/>
      <c r="F133" s="14"/>
      <c r="G133" s="14"/>
      <c r="H133" s="14"/>
      <c r="I133" s="1"/>
    </row>
    <row r="134" spans="2:9" x14ac:dyDescent="0.2">
      <c r="I134" s="1"/>
    </row>
    <row r="135" spans="2:9" x14ac:dyDescent="0.2">
      <c r="I135" s="1"/>
    </row>
  </sheetData>
  <mergeCells count="3">
    <mergeCell ref="I64:K65"/>
    <mergeCell ref="Q66:S66"/>
    <mergeCell ref="U66:W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2022-02-28T23:37:08Z</dcterms:created>
  <dcterms:modified xsi:type="dcterms:W3CDTF">2022-06-12T17:42:58Z</dcterms:modified>
</cp:coreProperties>
</file>