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ocaL\Desktop\Linear Regression for Business Statistics\Regression Analysis Hypothesis Testing and Goodness of Fit\"/>
    </mc:Choice>
  </mc:AlternateContent>
  <xr:revisionPtr revIDLastSave="0" documentId="13_ncr:1_{6D20C2B5-D87E-47AF-88DB-E9DE8361CEF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ales Revenue" sheetId="1" r:id="rId1"/>
    <sheet name="Лист3" sheetId="5" r:id="rId2"/>
    <sheet name="answer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J5" i="1" l="1"/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G2" i="1"/>
  <c r="F2" i="1"/>
  <c r="E2" i="1"/>
</calcChain>
</file>

<file path=xl/sharedStrings.xml><?xml version="1.0" encoding="utf-8"?>
<sst xmlns="http://schemas.openxmlformats.org/spreadsheetml/2006/main" count="76" uniqueCount="36">
  <si>
    <t>Sales Revenue</t>
  </si>
  <si>
    <t>Territory</t>
  </si>
  <si>
    <t>Quantity of Orders</t>
  </si>
  <si>
    <t>Number of Sales Calls</t>
  </si>
  <si>
    <t>East</t>
  </si>
  <si>
    <t>South</t>
  </si>
  <si>
    <t>West</t>
  </si>
  <si>
    <t>North</t>
  </si>
  <si>
    <t>TerEast</t>
  </si>
  <si>
    <t>TerSouth</t>
  </si>
  <si>
    <t>TerNorth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</si>
  <si>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</si>
  <si>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</si>
  <si>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</si>
  <si>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</si>
  <si>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</si>
  <si>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</si>
  <si>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</si>
  <si>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</si>
  <si>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</si>
  <si>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</si>
  <si>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</si>
  <si>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</si>
  <si>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</si>
  <si>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</si>
  <si>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</si>
  <si>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</si>
  <si>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</si>
  <si>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</si>
  <si>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</si>
  <si>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</si>
  <si>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</si>
  <si>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</si>
  <si>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корелляция</t>
  </si>
  <si>
    <t>Нижние 95,0%</t>
  </si>
  <si>
    <t>Верхние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</si>
</sst>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457200</xdr:colOff>
      <xdr:row>10</xdr:row>
      <xdr:rowOff>71065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ECEB85F-338E-4A71-993C-9C4E08E6D6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503" t="27262" r="28074" b="28065"/>
        <a:stretch/>
      </xdr:blipFill>
      <xdr:spPr>
        <a:xfrm>
          <a:off x="0" y="0"/>
          <a:ext cx="4114800" cy="1899865"/>
        </a:xfrm>
        <a:prstGeom prst="rect">
          <a:avLst/>
        </a:prstGeom>
      </xdr:spPr>
    </xdr:pic>
    <xdr:clientData/>
  </xdr:twoCellAnchor>
  <xdr:twoCellAnchor editAs="oneCell">
    <xdr:from>
      <xdr:col>7</xdr:col>
      <xdr:colOff>251459</xdr:colOff>
      <xdr:row>0</xdr:row>
      <xdr:rowOff>152400</xdr:rowOff>
    </xdr:from>
    <xdr:to>
      <xdr:col>14</xdr:col>
      <xdr:colOff>160020</xdr:colOff>
      <xdr:row>8</xdr:row>
      <xdr:rowOff>175260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89202A3-70E9-4FA0-BC17-C274A225AB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766" t="36327" r="29150" b="30724"/>
        <a:stretch/>
      </xdr:blipFill>
      <xdr:spPr>
        <a:xfrm>
          <a:off x="4518659" y="152400"/>
          <a:ext cx="4175761" cy="14859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68579</xdr:colOff>
      <xdr:row>11</xdr:row>
      <xdr:rowOff>68580</xdr:rowOff>
    </xdr:from>
    <xdr:to>
      <xdr:col>7</xdr:col>
      <xdr:colOff>375488</xdr:colOff>
      <xdr:row>18</xdr:row>
      <xdr:rowOff>144780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B1677B7-77BB-4447-9FE1-AA5289EFEB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7934" t="38804" r="26932" b="32131"/>
        <a:stretch/>
      </xdr:blipFill>
      <xdr:spPr>
        <a:xfrm>
          <a:off x="68579" y="2080260"/>
          <a:ext cx="4574109" cy="1356360"/>
        </a:xfrm>
        <a:prstGeom prst="rect">
          <a:avLst/>
        </a:prstGeom>
      </xdr:spPr>
    </xdr:pic>
    <xdr:clientData/>
  </xdr:twoCellAnchor>
  <xdr:twoCellAnchor editAs="oneCell">
    <xdr:from>
      <xdr:col>7</xdr:col>
      <xdr:colOff>472439</xdr:colOff>
      <xdr:row>9</xdr:row>
      <xdr:rowOff>152400</xdr:rowOff>
    </xdr:from>
    <xdr:to>
      <xdr:col>14</xdr:col>
      <xdr:colOff>123884</xdr:colOff>
      <xdr:row>18</xdr:row>
      <xdr:rowOff>91440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E4475B0-8E82-4609-A26C-92368BBC6E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455" t="47326" r="41985" b="24228"/>
        <a:stretch/>
      </xdr:blipFill>
      <xdr:spPr>
        <a:xfrm>
          <a:off x="4739639" y="1798320"/>
          <a:ext cx="3918645" cy="1584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workbookViewId="0">
      <selection activeCell="G1" sqref="G1"/>
    </sheetView>
  </sheetViews>
  <sheetFormatPr defaultRowHeight="14.4" x14ac:dyDescent="0.3"/>
  <cols>
    <col min="1" max="1" width="14" bestFit="1" customWidth="1"/>
    <col min="3" max="3" width="12.77734375" customWidth="1"/>
    <col min="4" max="4" width="20.44140625" bestFit="1" customWidth="1"/>
    <col min="9" max="9" width="12" customWidth="1"/>
    <col min="10" max="10" width="16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</row>
    <row r="2" spans="1:10" x14ac:dyDescent="0.3">
      <c r="A2">
        <v>21863</v>
      </c>
      <c r="B2" t="s">
        <v>4</v>
      </c>
      <c r="C2">
        <v>162</v>
      </c>
      <c r="D2">
        <v>17</v>
      </c>
      <c r="E2">
        <f>IF(B2="East",1,0)</f>
        <v>1</v>
      </c>
      <c r="F2">
        <f>IF(B2="South",1,0)</f>
        <v>0</v>
      </c>
      <c r="G2">
        <f>IF(B2="North",1,0)</f>
        <v>0</v>
      </c>
    </row>
    <row r="3" spans="1:10" x14ac:dyDescent="0.3">
      <c r="A3">
        <v>53633</v>
      </c>
      <c r="B3" t="s">
        <v>4</v>
      </c>
      <c r="C3">
        <v>224</v>
      </c>
      <c r="D3">
        <v>22</v>
      </c>
      <c r="E3">
        <f t="shared" ref="E3:E39" si="0">IF(B3="East",1,0)</f>
        <v>1</v>
      </c>
      <c r="F3">
        <f t="shared" ref="F3:F39" si="1">IF(B3="South",1,0)</f>
        <v>0</v>
      </c>
      <c r="G3">
        <f t="shared" ref="G3:G39" si="2">IF(B3="North",1,0)</f>
        <v>0</v>
      </c>
    </row>
    <row r="4" spans="1:10" x14ac:dyDescent="0.3">
      <c r="A4">
        <v>35530</v>
      </c>
      <c r="B4" t="s">
        <v>5</v>
      </c>
      <c r="C4">
        <v>271</v>
      </c>
      <c r="D4">
        <v>29</v>
      </c>
      <c r="E4">
        <f t="shared" si="0"/>
        <v>0</v>
      </c>
      <c r="F4">
        <f t="shared" si="1"/>
        <v>1</v>
      </c>
      <c r="G4">
        <f t="shared" si="2"/>
        <v>0</v>
      </c>
    </row>
    <row r="5" spans="1:10" x14ac:dyDescent="0.3">
      <c r="A5">
        <v>23037</v>
      </c>
      <c r="B5" t="s">
        <v>6</v>
      </c>
      <c r="C5">
        <v>103</v>
      </c>
      <c r="D5">
        <v>13</v>
      </c>
      <c r="E5">
        <f t="shared" si="0"/>
        <v>0</v>
      </c>
      <c r="F5">
        <f t="shared" si="1"/>
        <v>0</v>
      </c>
      <c r="G5">
        <f t="shared" si="2"/>
        <v>0</v>
      </c>
      <c r="I5" t="s">
        <v>33</v>
      </c>
      <c r="J5">
        <f>CORREL(C2:C39,D2:D39)</f>
        <v>0.76384582614770846</v>
      </c>
    </row>
    <row r="6" spans="1:10" x14ac:dyDescent="0.3">
      <c r="A6">
        <v>48444</v>
      </c>
      <c r="B6" t="s">
        <v>7</v>
      </c>
      <c r="C6">
        <v>196</v>
      </c>
      <c r="D6">
        <v>23</v>
      </c>
      <c r="E6">
        <f t="shared" si="0"/>
        <v>0</v>
      </c>
      <c r="F6">
        <f t="shared" si="1"/>
        <v>0</v>
      </c>
      <c r="G6">
        <f t="shared" si="2"/>
        <v>1</v>
      </c>
    </row>
    <row r="7" spans="1:10" x14ac:dyDescent="0.3">
      <c r="A7">
        <v>44516</v>
      </c>
      <c r="B7" t="s">
        <v>7</v>
      </c>
      <c r="C7">
        <v>151</v>
      </c>
      <c r="D7">
        <v>16</v>
      </c>
      <c r="E7">
        <f t="shared" si="0"/>
        <v>0</v>
      </c>
      <c r="F7">
        <f t="shared" si="1"/>
        <v>0</v>
      </c>
      <c r="G7">
        <f t="shared" si="2"/>
        <v>1</v>
      </c>
    </row>
    <row r="8" spans="1:10" x14ac:dyDescent="0.3">
      <c r="A8">
        <v>62107</v>
      </c>
      <c r="B8" t="s">
        <v>5</v>
      </c>
      <c r="C8">
        <v>293</v>
      </c>
      <c r="D8">
        <v>29</v>
      </c>
      <c r="E8">
        <f t="shared" si="0"/>
        <v>0</v>
      </c>
      <c r="F8">
        <f t="shared" si="1"/>
        <v>1</v>
      </c>
      <c r="G8">
        <f t="shared" si="2"/>
        <v>0</v>
      </c>
    </row>
    <row r="9" spans="1:10" x14ac:dyDescent="0.3">
      <c r="A9">
        <v>32030</v>
      </c>
      <c r="B9" t="s">
        <v>6</v>
      </c>
      <c r="C9">
        <v>178</v>
      </c>
      <c r="D9">
        <v>15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10" x14ac:dyDescent="0.3">
      <c r="A10">
        <v>64554</v>
      </c>
      <c r="B10" t="s">
        <v>7</v>
      </c>
      <c r="C10">
        <v>293</v>
      </c>
      <c r="D10">
        <v>26</v>
      </c>
      <c r="E10">
        <f t="shared" si="0"/>
        <v>0</v>
      </c>
      <c r="F10">
        <f t="shared" si="1"/>
        <v>0</v>
      </c>
      <c r="G10">
        <f t="shared" si="2"/>
        <v>1</v>
      </c>
    </row>
    <row r="11" spans="1:10" x14ac:dyDescent="0.3">
      <c r="A11">
        <v>30489</v>
      </c>
      <c r="B11" t="s">
        <v>4</v>
      </c>
      <c r="C11">
        <v>168</v>
      </c>
      <c r="D11">
        <v>11</v>
      </c>
      <c r="E11">
        <f t="shared" si="0"/>
        <v>1</v>
      </c>
      <c r="F11">
        <f t="shared" si="1"/>
        <v>0</v>
      </c>
      <c r="G11">
        <f t="shared" si="2"/>
        <v>0</v>
      </c>
    </row>
    <row r="12" spans="1:10" x14ac:dyDescent="0.3">
      <c r="A12">
        <v>41419</v>
      </c>
      <c r="B12" t="s">
        <v>6</v>
      </c>
      <c r="C12">
        <v>184</v>
      </c>
      <c r="D12">
        <v>13</v>
      </c>
      <c r="E12">
        <f t="shared" si="0"/>
        <v>0</v>
      </c>
      <c r="F12">
        <f t="shared" si="1"/>
        <v>0</v>
      </c>
      <c r="G12">
        <f t="shared" si="2"/>
        <v>0</v>
      </c>
    </row>
    <row r="13" spans="1:10" x14ac:dyDescent="0.3">
      <c r="A13">
        <v>24665</v>
      </c>
      <c r="B13" t="s">
        <v>5</v>
      </c>
      <c r="C13">
        <v>212</v>
      </c>
      <c r="D13">
        <v>19</v>
      </c>
      <c r="E13">
        <f t="shared" si="0"/>
        <v>0</v>
      </c>
      <c r="F13">
        <f t="shared" si="1"/>
        <v>1</v>
      </c>
      <c r="G13">
        <f t="shared" si="2"/>
        <v>0</v>
      </c>
    </row>
    <row r="14" spans="1:10" x14ac:dyDescent="0.3">
      <c r="A14">
        <v>24697</v>
      </c>
      <c r="B14" t="s">
        <v>7</v>
      </c>
      <c r="C14">
        <v>174</v>
      </c>
      <c r="D14">
        <v>14</v>
      </c>
      <c r="E14">
        <f t="shared" si="0"/>
        <v>0</v>
      </c>
      <c r="F14">
        <f t="shared" si="1"/>
        <v>0</v>
      </c>
      <c r="G14">
        <f t="shared" si="2"/>
        <v>1</v>
      </c>
    </row>
    <row r="15" spans="1:10" x14ac:dyDescent="0.3">
      <c r="A15">
        <v>61904</v>
      </c>
      <c r="B15" t="s">
        <v>4</v>
      </c>
      <c r="C15">
        <v>218</v>
      </c>
      <c r="D15">
        <v>29</v>
      </c>
      <c r="E15">
        <f t="shared" si="0"/>
        <v>1</v>
      </c>
      <c r="F15">
        <f t="shared" si="1"/>
        <v>0</v>
      </c>
      <c r="G15">
        <f t="shared" si="2"/>
        <v>0</v>
      </c>
    </row>
    <row r="16" spans="1:10" x14ac:dyDescent="0.3">
      <c r="A16">
        <v>68702</v>
      </c>
      <c r="B16" t="s">
        <v>5</v>
      </c>
      <c r="C16">
        <v>282</v>
      </c>
      <c r="D16">
        <v>27</v>
      </c>
      <c r="E16">
        <f t="shared" si="0"/>
        <v>0</v>
      </c>
      <c r="F16">
        <f t="shared" si="1"/>
        <v>1</v>
      </c>
      <c r="G16">
        <f t="shared" si="2"/>
        <v>0</v>
      </c>
    </row>
    <row r="17" spans="1:7" x14ac:dyDescent="0.3">
      <c r="A17">
        <v>58713</v>
      </c>
      <c r="B17" t="s">
        <v>6</v>
      </c>
      <c r="C17">
        <v>249</v>
      </c>
      <c r="D17">
        <v>24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">
      <c r="A18">
        <v>58344</v>
      </c>
      <c r="B18" t="s">
        <v>7</v>
      </c>
      <c r="C18">
        <v>270</v>
      </c>
      <c r="D18">
        <v>22</v>
      </c>
      <c r="E18">
        <f t="shared" si="0"/>
        <v>0</v>
      </c>
      <c r="F18">
        <f t="shared" si="1"/>
        <v>0</v>
      </c>
      <c r="G18">
        <f t="shared" si="2"/>
        <v>1</v>
      </c>
    </row>
    <row r="19" spans="1:7" x14ac:dyDescent="0.3">
      <c r="A19">
        <v>66771</v>
      </c>
      <c r="B19" t="s">
        <v>6</v>
      </c>
      <c r="C19">
        <v>282</v>
      </c>
      <c r="D19">
        <v>26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3">
      <c r="A20">
        <v>36504</v>
      </c>
      <c r="B20" t="s">
        <v>4</v>
      </c>
      <c r="C20">
        <v>150</v>
      </c>
      <c r="D20">
        <v>15</v>
      </c>
      <c r="E20">
        <f t="shared" si="0"/>
        <v>1</v>
      </c>
      <c r="F20">
        <f t="shared" si="1"/>
        <v>0</v>
      </c>
      <c r="G20">
        <f t="shared" si="2"/>
        <v>0</v>
      </c>
    </row>
    <row r="21" spans="1:7" x14ac:dyDescent="0.3">
      <c r="A21">
        <v>36063</v>
      </c>
      <c r="B21" t="s">
        <v>5</v>
      </c>
      <c r="C21">
        <v>178</v>
      </c>
      <c r="D21">
        <v>20</v>
      </c>
      <c r="E21">
        <f t="shared" si="0"/>
        <v>0</v>
      </c>
      <c r="F21">
        <f t="shared" si="1"/>
        <v>1</v>
      </c>
      <c r="G21">
        <f t="shared" si="2"/>
        <v>0</v>
      </c>
    </row>
    <row r="22" spans="1:7" x14ac:dyDescent="0.3">
      <c r="A22">
        <v>24289</v>
      </c>
      <c r="B22" t="s">
        <v>7</v>
      </c>
      <c r="C22">
        <v>129</v>
      </c>
      <c r="D22">
        <v>13</v>
      </c>
      <c r="E22">
        <f t="shared" si="0"/>
        <v>0</v>
      </c>
      <c r="F22">
        <f t="shared" si="1"/>
        <v>0</v>
      </c>
      <c r="G22">
        <f t="shared" si="2"/>
        <v>1</v>
      </c>
    </row>
    <row r="23" spans="1:7" x14ac:dyDescent="0.3">
      <c r="A23">
        <v>25920</v>
      </c>
      <c r="B23" t="s">
        <v>4</v>
      </c>
      <c r="C23">
        <v>221</v>
      </c>
      <c r="D23">
        <v>21</v>
      </c>
      <c r="E23">
        <f t="shared" si="0"/>
        <v>1</v>
      </c>
      <c r="F23">
        <f t="shared" si="1"/>
        <v>0</v>
      </c>
      <c r="G23">
        <f t="shared" si="2"/>
        <v>0</v>
      </c>
    </row>
    <row r="24" spans="1:7" x14ac:dyDescent="0.3">
      <c r="A24">
        <v>37400</v>
      </c>
      <c r="B24" t="s">
        <v>5</v>
      </c>
      <c r="C24">
        <v>147</v>
      </c>
      <c r="D24">
        <v>16</v>
      </c>
      <c r="E24">
        <f t="shared" si="0"/>
        <v>0</v>
      </c>
      <c r="F24">
        <f t="shared" si="1"/>
        <v>1</v>
      </c>
      <c r="G24">
        <f t="shared" si="2"/>
        <v>0</v>
      </c>
    </row>
    <row r="25" spans="1:7" x14ac:dyDescent="0.3">
      <c r="A25">
        <v>25162</v>
      </c>
      <c r="B25" t="s">
        <v>5</v>
      </c>
      <c r="C25">
        <v>212</v>
      </c>
      <c r="D25">
        <v>23</v>
      </c>
      <c r="E25">
        <f t="shared" si="0"/>
        <v>0</v>
      </c>
      <c r="F25">
        <f t="shared" si="1"/>
        <v>1</v>
      </c>
      <c r="G25">
        <f t="shared" si="2"/>
        <v>0</v>
      </c>
    </row>
    <row r="26" spans="1:7" x14ac:dyDescent="0.3">
      <c r="A26">
        <v>53332</v>
      </c>
      <c r="B26" t="s">
        <v>7</v>
      </c>
      <c r="C26">
        <v>250</v>
      </c>
      <c r="D26">
        <v>22</v>
      </c>
      <c r="E26">
        <f t="shared" si="0"/>
        <v>0</v>
      </c>
      <c r="F26">
        <f t="shared" si="1"/>
        <v>0</v>
      </c>
      <c r="G26">
        <f t="shared" si="2"/>
        <v>1</v>
      </c>
    </row>
    <row r="27" spans="1:7" x14ac:dyDescent="0.3">
      <c r="A27">
        <v>58231</v>
      </c>
      <c r="B27" t="s">
        <v>4</v>
      </c>
      <c r="C27">
        <v>283</v>
      </c>
      <c r="D27">
        <v>19</v>
      </c>
      <c r="E27">
        <f t="shared" si="0"/>
        <v>1</v>
      </c>
      <c r="F27">
        <f t="shared" si="1"/>
        <v>0</v>
      </c>
      <c r="G27">
        <f t="shared" si="2"/>
        <v>0</v>
      </c>
    </row>
    <row r="28" spans="1:7" x14ac:dyDescent="0.3">
      <c r="A28">
        <v>53215</v>
      </c>
      <c r="B28" t="s">
        <v>5</v>
      </c>
      <c r="C28">
        <v>255</v>
      </c>
      <c r="D28">
        <v>30</v>
      </c>
      <c r="E28">
        <f t="shared" si="0"/>
        <v>0</v>
      </c>
      <c r="F28">
        <f t="shared" si="1"/>
        <v>1</v>
      </c>
      <c r="G28">
        <f t="shared" si="2"/>
        <v>0</v>
      </c>
    </row>
    <row r="29" spans="1:7" x14ac:dyDescent="0.3">
      <c r="A29">
        <v>61643</v>
      </c>
      <c r="B29" t="s">
        <v>6</v>
      </c>
      <c r="C29">
        <v>293</v>
      </c>
      <c r="D29">
        <v>28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3">
      <c r="A30">
        <v>61705</v>
      </c>
      <c r="B30" t="s">
        <v>7</v>
      </c>
      <c r="C30">
        <v>290</v>
      </c>
      <c r="D30">
        <v>27</v>
      </c>
      <c r="E30">
        <f t="shared" si="0"/>
        <v>0</v>
      </c>
      <c r="F30">
        <f t="shared" si="1"/>
        <v>0</v>
      </c>
      <c r="G30">
        <f t="shared" si="2"/>
        <v>1</v>
      </c>
    </row>
    <row r="31" spans="1:7" x14ac:dyDescent="0.3">
      <c r="A31">
        <v>33798</v>
      </c>
      <c r="B31" t="s">
        <v>4</v>
      </c>
      <c r="C31">
        <v>159</v>
      </c>
      <c r="D31">
        <v>18</v>
      </c>
      <c r="E31">
        <f t="shared" si="0"/>
        <v>1</v>
      </c>
      <c r="F31">
        <f t="shared" si="1"/>
        <v>0</v>
      </c>
      <c r="G31">
        <f t="shared" si="2"/>
        <v>0</v>
      </c>
    </row>
    <row r="32" spans="1:7" x14ac:dyDescent="0.3">
      <c r="A32">
        <v>48941</v>
      </c>
      <c r="B32" t="s">
        <v>6</v>
      </c>
      <c r="C32">
        <v>162</v>
      </c>
      <c r="D32">
        <v>13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3">
      <c r="A33">
        <v>66245</v>
      </c>
      <c r="B33" t="s">
        <v>5</v>
      </c>
      <c r="C33">
        <v>298</v>
      </c>
      <c r="D33">
        <v>28</v>
      </c>
      <c r="E33">
        <f t="shared" si="0"/>
        <v>0</v>
      </c>
      <c r="F33">
        <f t="shared" si="1"/>
        <v>1</v>
      </c>
      <c r="G33">
        <f t="shared" si="2"/>
        <v>0</v>
      </c>
    </row>
    <row r="34" spans="1:7" x14ac:dyDescent="0.3">
      <c r="A34">
        <v>41581</v>
      </c>
      <c r="B34" t="s">
        <v>7</v>
      </c>
      <c r="C34">
        <v>215</v>
      </c>
      <c r="D34">
        <v>23</v>
      </c>
      <c r="E34">
        <f t="shared" si="0"/>
        <v>0</v>
      </c>
      <c r="F34">
        <f t="shared" si="1"/>
        <v>0</v>
      </c>
      <c r="G34">
        <f t="shared" si="2"/>
        <v>1</v>
      </c>
    </row>
    <row r="35" spans="1:7" x14ac:dyDescent="0.3">
      <c r="A35">
        <v>31578</v>
      </c>
      <c r="B35" t="s">
        <v>5</v>
      </c>
      <c r="C35">
        <v>265</v>
      </c>
      <c r="D35">
        <v>24</v>
      </c>
      <c r="E35">
        <f t="shared" si="0"/>
        <v>0</v>
      </c>
      <c r="F35">
        <f t="shared" si="1"/>
        <v>1</v>
      </c>
      <c r="G35">
        <f t="shared" si="2"/>
        <v>0</v>
      </c>
    </row>
    <row r="36" spans="1:7" x14ac:dyDescent="0.3">
      <c r="A36">
        <v>29864</v>
      </c>
      <c r="B36" t="s">
        <v>4</v>
      </c>
      <c r="C36">
        <v>173</v>
      </c>
      <c r="D36">
        <v>16</v>
      </c>
      <c r="E36">
        <f t="shared" si="0"/>
        <v>1</v>
      </c>
      <c r="F36">
        <f t="shared" si="1"/>
        <v>0</v>
      </c>
      <c r="G36">
        <f t="shared" si="2"/>
        <v>0</v>
      </c>
    </row>
    <row r="37" spans="1:7" x14ac:dyDescent="0.3">
      <c r="A37">
        <v>31880</v>
      </c>
      <c r="B37" t="s">
        <v>6</v>
      </c>
      <c r="C37">
        <v>199</v>
      </c>
      <c r="D37">
        <v>22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3">
      <c r="A38">
        <v>68828</v>
      </c>
      <c r="B38" t="s">
        <v>7</v>
      </c>
      <c r="C38">
        <v>270</v>
      </c>
      <c r="D38">
        <v>28</v>
      </c>
      <c r="E38">
        <f t="shared" si="0"/>
        <v>0</v>
      </c>
      <c r="F38">
        <f t="shared" si="1"/>
        <v>0</v>
      </c>
      <c r="G38">
        <f t="shared" si="2"/>
        <v>1</v>
      </c>
    </row>
    <row r="39" spans="1:7" x14ac:dyDescent="0.3">
      <c r="A39">
        <v>61214</v>
      </c>
      <c r="B39" t="s">
        <v>4</v>
      </c>
      <c r="C39">
        <v>160</v>
      </c>
      <c r="D39">
        <v>30</v>
      </c>
      <c r="E39">
        <f t="shared" si="0"/>
        <v>1</v>
      </c>
      <c r="F39">
        <f t="shared" si="1"/>
        <v>0</v>
      </c>
      <c r="G39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1492-B16D-4AD0-92AE-DC5AFFE92D0A}">
  <dimension ref="A1:I22"/>
  <sheetViews>
    <sheetView workbookViewId="0">
      <selection activeCell="D4" sqref="D4"/>
    </sheetView>
  </sheetViews>
  <sheetFormatPr defaultRowHeight="14.4" x14ac:dyDescent="0.3"/>
  <cols>
    <col min="1" max="1" width="22.21875" customWidth="1"/>
    <col min="2" max="2" width="25.6640625" customWidth="1"/>
    <col min="4" max="4" width="16.44140625" customWidth="1"/>
    <col min="5" max="5" width="15.88671875" customWidth="1"/>
  </cols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  <c r="D3">
        <f>B17+28*B19+B18*200+B21</f>
        <v>43797.169913778504</v>
      </c>
    </row>
    <row r="4" spans="1:9" x14ac:dyDescent="0.3">
      <c r="A4" s="1" t="s">
        <v>13</v>
      </c>
      <c r="B4" s="1">
        <v>0.79363901194549669</v>
      </c>
    </row>
    <row r="5" spans="1:9" x14ac:dyDescent="0.3">
      <c r="A5" s="1" t="s">
        <v>14</v>
      </c>
      <c r="B5" s="1">
        <v>0.62986288128182422</v>
      </c>
    </row>
    <row r="6" spans="1:9" x14ac:dyDescent="0.3">
      <c r="A6" s="1" t="s">
        <v>15</v>
      </c>
      <c r="B6" s="1">
        <v>0.57202895648210927</v>
      </c>
    </row>
    <row r="7" spans="1:9" x14ac:dyDescent="0.3">
      <c r="A7" s="1" t="s">
        <v>16</v>
      </c>
      <c r="B7" s="1">
        <v>10233.778637057861</v>
      </c>
    </row>
    <row r="8" spans="1:9" ht="15" thickBot="1" x14ac:dyDescent="0.35">
      <c r="A8" s="2" t="s">
        <v>17</v>
      </c>
      <c r="B8" s="2">
        <v>38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5</v>
      </c>
      <c r="C12" s="1">
        <v>5703026521.6621304</v>
      </c>
      <c r="D12" s="1">
        <v>1140605304.3324261</v>
      </c>
      <c r="E12" s="1">
        <v>10.890889447034873</v>
      </c>
      <c r="F12" s="1">
        <v>3.5188694186568221E-6</v>
      </c>
    </row>
    <row r="13" spans="1:9" x14ac:dyDescent="0.3">
      <c r="A13" s="1" t="s">
        <v>20</v>
      </c>
      <c r="B13" s="1">
        <v>32</v>
      </c>
      <c r="C13" s="1">
        <v>3351367206.1536593</v>
      </c>
      <c r="D13" s="1">
        <v>104730225.19230185</v>
      </c>
      <c r="E13" s="1"/>
      <c r="F13" s="1"/>
    </row>
    <row r="14" spans="1:9" ht="15" thickBot="1" x14ac:dyDescent="0.35">
      <c r="A14" s="2" t="s">
        <v>21</v>
      </c>
      <c r="B14" s="2">
        <v>37</v>
      </c>
      <c r="C14" s="2">
        <v>9054393727.8157902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34</v>
      </c>
      <c r="I16" s="3" t="s">
        <v>35</v>
      </c>
    </row>
    <row r="17" spans="1:9" x14ac:dyDescent="0.3">
      <c r="A17" s="1" t="s">
        <v>22</v>
      </c>
      <c r="B17" s="1">
        <v>-2815.4975541251588</v>
      </c>
      <c r="C17" s="1">
        <v>7724.3135675975782</v>
      </c>
      <c r="D17" s="1">
        <v>-0.3644980915761602</v>
      </c>
      <c r="E17" s="1">
        <v>0.71788383079949836</v>
      </c>
      <c r="F17" s="1">
        <v>-18549.409415305916</v>
      </c>
      <c r="G17" s="1">
        <v>12918.414307055598</v>
      </c>
      <c r="H17" s="1">
        <v>-18549.409415305916</v>
      </c>
      <c r="I17" s="1">
        <v>12918.414307055598</v>
      </c>
    </row>
    <row r="18" spans="1:9" x14ac:dyDescent="0.3">
      <c r="A18" t="s">
        <v>2</v>
      </c>
      <c r="B18" s="1">
        <v>115.02575687204288</v>
      </c>
      <c r="C18" s="1">
        <v>48.094296636408721</v>
      </c>
      <c r="D18" s="1">
        <v>2.3916714645321413</v>
      </c>
      <c r="E18" s="1">
        <v>2.2819758355005722E-2</v>
      </c>
      <c r="F18" s="1">
        <v>17.06088042308096</v>
      </c>
      <c r="G18" s="1">
        <v>212.99063332100479</v>
      </c>
      <c r="H18" s="1">
        <v>17.06088042308096</v>
      </c>
      <c r="I18" s="1">
        <v>212.99063332100479</v>
      </c>
    </row>
    <row r="19" spans="1:9" x14ac:dyDescent="0.3">
      <c r="A19" t="s">
        <v>3</v>
      </c>
      <c r="B19" s="1">
        <v>1280.2953350268212</v>
      </c>
      <c r="C19" s="1">
        <v>465.38762661377763</v>
      </c>
      <c r="D19" s="1">
        <v>2.7510300270387948</v>
      </c>
      <c r="E19" s="1">
        <v>9.6964928456500267E-3</v>
      </c>
      <c r="F19" s="1">
        <v>332.33176074345806</v>
      </c>
      <c r="G19" s="1">
        <v>2228.2589093101842</v>
      </c>
      <c r="H19" s="1">
        <v>332.33176074345806</v>
      </c>
      <c r="I19" s="1">
        <v>2228.2589093101842</v>
      </c>
    </row>
    <row r="20" spans="1:9" x14ac:dyDescent="0.3">
      <c r="A20" t="s">
        <v>8</v>
      </c>
      <c r="B20" s="1">
        <v>-3254.2902474637285</v>
      </c>
      <c r="C20" s="1">
        <v>4937.3251875083961</v>
      </c>
      <c r="D20" s="1">
        <v>-0.65912009516756065</v>
      </c>
      <c r="E20" s="1">
        <v>0.5145341291367358</v>
      </c>
      <c r="F20" s="1">
        <v>-13311.292549404976</v>
      </c>
      <c r="G20" s="1">
        <v>6802.7120544775189</v>
      </c>
      <c r="H20" s="1">
        <v>-13311.292549404976</v>
      </c>
      <c r="I20" s="1">
        <v>6802.7120544775189</v>
      </c>
    </row>
    <row r="21" spans="1:9" x14ac:dyDescent="0.3">
      <c r="A21" t="s">
        <v>9</v>
      </c>
      <c r="B21" s="1">
        <v>-12240.753287255906</v>
      </c>
      <c r="C21" s="1">
        <v>5123.8664276645695</v>
      </c>
      <c r="D21" s="1">
        <v>-2.3889680693403976</v>
      </c>
      <c r="E21" s="1">
        <v>2.2962060055226895E-2</v>
      </c>
      <c r="F21" s="1">
        <v>-22677.727661201661</v>
      </c>
      <c r="G21" s="1">
        <v>-1803.7789133101505</v>
      </c>
      <c r="H21" s="1">
        <v>-22677.727661201661</v>
      </c>
      <c r="I21" s="1">
        <v>-1803.7789133101505</v>
      </c>
    </row>
    <row r="22" spans="1:9" ht="15" thickBot="1" x14ac:dyDescent="0.35">
      <c r="A22" t="s">
        <v>10</v>
      </c>
      <c r="B22" s="2">
        <v>-1296.5870034120132</v>
      </c>
      <c r="C22" s="2">
        <v>4901.290730024014</v>
      </c>
      <c r="D22" s="2">
        <v>-0.26453990894061097</v>
      </c>
      <c r="E22" s="2">
        <v>0.79306039098449654</v>
      </c>
      <c r="F22" s="2">
        <v>-11280.189517389827</v>
      </c>
      <c r="G22" s="2">
        <v>8687.0155105658014</v>
      </c>
      <c r="H22" s="2">
        <v>-11280.189517389827</v>
      </c>
      <c r="I22" s="2">
        <v>8687.0155105658014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6EB-F678-4428-8593-92924CF44587}">
  <dimension ref="A1"/>
  <sheetViews>
    <sheetView tabSelected="1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Sales Revenue</vt:lpstr>
      <vt:lpstr>Лист3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Butler</dc:creator>
  <cp:lastModifiedBy>Пользователь Windows</cp:lastModifiedBy>
  <dcterms:created xsi:type="dcterms:W3CDTF">2017-02-01T17:39:41Z</dcterms:created>
  <dcterms:modified xsi:type="dcterms:W3CDTF">2021-08-25T04:42:26Z</dcterms:modified>
</cp:coreProperties>
</file>