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02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6"/>
  <c r="S9"/>
  <c r="R9"/>
  <c r="Q9"/>
  <c r="P9"/>
  <c r="O9"/>
  <c r="N9"/>
  <c r="M9"/>
  <c r="C6" s="1"/>
  <c r="L9"/>
  <c r="K9"/>
  <c r="J9"/>
  <c r="I9"/>
  <c r="H9"/>
  <c r="G9"/>
  <c r="F9"/>
  <c r="E9"/>
  <c r="D9"/>
  <c r="C9"/>
  <c r="B9"/>
  <c r="E2"/>
  <c r="E1"/>
  <c r="B6" l="1"/>
  <c r="A9"/>
  <c r="S8" s="1"/>
  <c r="A6"/>
  <c r="Q8"/>
  <c r="I8"/>
  <c r="R8"/>
  <c r="J8"/>
  <c r="B8"/>
  <c r="B2" l="1"/>
  <c r="F8"/>
  <c r="N8"/>
  <c r="E8"/>
  <c r="M8"/>
  <c r="B1"/>
  <c r="T8"/>
  <c r="D8"/>
  <c r="H8"/>
  <c r="L8"/>
  <c r="P8"/>
  <c r="C8"/>
  <c r="G8"/>
  <c r="K8"/>
  <c r="O8"/>
</calcChain>
</file>

<file path=xl/comments1.xml><?xml version="1.0" encoding="utf-8"?>
<comments xmlns="http://schemas.openxmlformats.org/spreadsheetml/2006/main">
  <authors>
    <author>Autor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supermarket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czynsz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papier toaletowy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mpk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telefon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treningi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monitor</t>
        </r>
      </text>
    </comment>
    <comment ref="K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koszula</t>
        </r>
      </text>
    </comment>
    <comment ref="L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kurs internetowy 'xyz'</t>
        </r>
      </text>
    </comment>
    <comment ref="N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zeszyty</t>
        </r>
      </text>
    </comment>
    <comment ref="O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opłata rekrutacyjna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masarnia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media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chusteczki do nosa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przejazdy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spotify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basen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podstawka pod laptopa</t>
        </r>
      </text>
    </comment>
    <comment ref="K1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marynarka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obiady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meble</t>
        </r>
      </text>
    </comment>
    <comment ref="F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uber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hbo go</t>
        </r>
      </text>
    </comment>
    <comment ref="H1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herbaciarnia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piekarnia</t>
        </r>
      </text>
    </comment>
    <comment ref="F1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hotel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warzywniak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market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kawa</t>
        </r>
      </text>
    </comment>
  </commentList>
</comments>
</file>

<file path=xl/sharedStrings.xml><?xml version="1.0" encoding="utf-8"?>
<sst xmlns="http://schemas.openxmlformats.org/spreadsheetml/2006/main" count="28" uniqueCount="27">
  <si>
    <t>Jedzenie</t>
  </si>
  <si>
    <t>Hobby i przyjemności</t>
  </si>
  <si>
    <t>Podróże</t>
  </si>
  <si>
    <t>Ubrania</t>
  </si>
  <si>
    <t>SUMA</t>
  </si>
  <si>
    <t>Abonamenty i usługi</t>
  </si>
  <si>
    <t>Leki i zdrowie</t>
  </si>
  <si>
    <t>Książki i nauka</t>
  </si>
  <si>
    <t>Dom i kometyki</t>
  </si>
  <si>
    <t>Mieszkanie</t>
  </si>
  <si>
    <t>Prezenty i donacje</t>
  </si>
  <si>
    <t>Przychody:</t>
  </si>
  <si>
    <t>Papiernicze i biurowe</t>
  </si>
  <si>
    <t>Procent [%]</t>
  </si>
  <si>
    <t>Zarobki:</t>
  </si>
  <si>
    <t>Administracyjne</t>
  </si>
  <si>
    <t>Rzeczy i sprzęty</t>
  </si>
  <si>
    <t>Transport i noclegi</t>
  </si>
  <si>
    <t>Kultura</t>
  </si>
  <si>
    <t>Prez/don:</t>
  </si>
  <si>
    <t>Oszczędności:</t>
  </si>
  <si>
    <t>Podstawowe:</t>
  </si>
  <si>
    <t>Dodatkowe:</t>
  </si>
  <si>
    <t>BILANS1:</t>
  </si>
  <si>
    <t>BILANS2:</t>
  </si>
  <si>
    <t>Praca</t>
  </si>
  <si>
    <t>Stypendium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</si>
</sst>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9" xfId="0" applyFill="1" applyBorder="1"/>
    <xf numFmtId="0" fontId="0" fillId="5" borderId="10" xfId="0" applyFill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6" borderId="16" xfId="0" applyFill="1" applyBorder="1"/>
    <xf numFmtId="0" fontId="0" fillId="4" borderId="19" xfId="0" applyFill="1" applyBorder="1"/>
    <xf numFmtId="0" fontId="0" fillId="8" borderId="19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>
      <selection activeCell="F23" sqref="F23"/>
    </sheetView>
  </sheetViews>
  <sheetFormatPr defaultRowHeight="15"/>
  <cols>
    <col min="1" max="1" width="13.140625" bestFit="1" customWidth="1"/>
    <col min="2" max="2" width="11.7109375" bestFit="1" customWidth="1"/>
    <col min="3" max="3" width="11.85546875" bestFit="1" customWidth="1"/>
    <col min="4" max="4" width="15" bestFit="1" customWidth="1"/>
    <col min="5" max="5" width="13.28515625" bestFit="1" customWidth="1"/>
    <col min="6" max="6" width="17.5703125" bestFit="1" customWidth="1"/>
    <col min="7" max="7" width="19.42578125" bestFit="1" customWidth="1"/>
    <col min="8" max="8" width="20.140625" bestFit="1" customWidth="1"/>
    <col min="9" max="9" width="14.7109375" bestFit="1" customWidth="1"/>
    <col min="10" max="10" width="8.28515625" bestFit="1" customWidth="1"/>
    <col min="11" max="11" width="7.85546875" bestFit="1" customWidth="1"/>
    <col min="12" max="12" width="13.85546875" bestFit="1" customWidth="1"/>
    <col min="13" max="13" width="17.5703125" bestFit="1" customWidth="1"/>
    <col min="14" max="14" width="20.42578125" bestFit="1" customWidth="1"/>
    <col min="15" max="15" width="15.5703125" bestFit="1" customWidth="1"/>
    <col min="16" max="16" width="7.42578125" bestFit="1" customWidth="1"/>
  </cols>
  <sheetData>
    <row r="1" spans="1:27" ht="15.75" thickBot="1">
      <c r="A1" s="24" t="s">
        <v>23</v>
      </c>
      <c r="B1" s="30">
        <f>E1-A9</f>
        <v>1064</v>
      </c>
      <c r="D1" s="11" t="s">
        <v>11</v>
      </c>
      <c r="E1" s="9">
        <f>SUM(F1:K1)</f>
        <v>4265</v>
      </c>
      <c r="F1" s="18">
        <v>3265</v>
      </c>
      <c r="G1" s="18">
        <v>1000</v>
      </c>
      <c r="H1" s="18"/>
      <c r="I1" s="18"/>
      <c r="J1" s="18"/>
      <c r="K1" s="18"/>
      <c r="L1" s="19"/>
    </row>
    <row r="2" spans="1:27" ht="15.75" thickBot="1">
      <c r="A2" s="27" t="s">
        <v>24</v>
      </c>
      <c r="B2" s="31">
        <f>E2-A9</f>
        <v>1089</v>
      </c>
      <c r="C2" s="4"/>
      <c r="D2" s="12" t="s">
        <v>14</v>
      </c>
      <c r="E2" s="10">
        <f>SUM(F2:K2)</f>
        <v>4290</v>
      </c>
      <c r="F2" s="18">
        <v>3290</v>
      </c>
      <c r="G2" s="18">
        <v>1000</v>
      </c>
      <c r="H2" s="18"/>
      <c r="I2" s="18"/>
      <c r="J2" s="18"/>
      <c r="K2" s="18"/>
      <c r="L2" s="2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thickBot="1">
      <c r="E3" s="29" t="s">
        <v>4</v>
      </c>
      <c r="F3" s="21" t="s">
        <v>25</v>
      </c>
      <c r="G3" s="22" t="s">
        <v>26</v>
      </c>
      <c r="H3" s="22"/>
      <c r="I3" s="22"/>
      <c r="J3" s="22"/>
      <c r="K3" s="22"/>
      <c r="L3" s="2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thickBot="1"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24" t="s">
        <v>21</v>
      </c>
      <c r="B5" s="25" t="s">
        <v>22</v>
      </c>
      <c r="C5" s="25" t="s">
        <v>19</v>
      </c>
      <c r="D5" s="26" t="s">
        <v>20</v>
      </c>
      <c r="E5" s="8"/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thickBot="1">
      <c r="A6" s="27">
        <f>SUM(B9+C9+D9+F9+E9+G9)</f>
        <v>1999</v>
      </c>
      <c r="B6" s="28">
        <f>SUM(H9+J9+K9+I9+L9+N9+P9+O9)</f>
        <v>1202</v>
      </c>
      <c r="C6" s="28">
        <f>SUM(M9)</f>
        <v>0</v>
      </c>
      <c r="D6" s="32">
        <v>900</v>
      </c>
      <c r="E6" s="8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thickBot="1">
      <c r="A7" s="4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7" ht="15.75" thickBot="1">
      <c r="A8" s="1" t="s">
        <v>13</v>
      </c>
      <c r="B8" s="6">
        <f t="shared" ref="B8:T8" si="0">100*B9/$A$9</f>
        <v>21.05592002499219</v>
      </c>
      <c r="C8" s="6">
        <f t="shared" si="0"/>
        <v>28.116213683223993</v>
      </c>
      <c r="D8" s="6">
        <f t="shared" si="0"/>
        <v>5.2483598875351456</v>
      </c>
      <c r="E8" s="6">
        <f t="shared" si="0"/>
        <v>0</v>
      </c>
      <c r="F8" s="6">
        <f t="shared" si="0"/>
        <v>5.998125585754452</v>
      </c>
      <c r="G8" s="6">
        <f t="shared" si="0"/>
        <v>2.0306154326772883</v>
      </c>
      <c r="H8" s="6">
        <f t="shared" si="0"/>
        <v>3.6551077788191191</v>
      </c>
      <c r="I8" s="6">
        <f t="shared" si="0"/>
        <v>10.309278350515465</v>
      </c>
      <c r="J8" s="6">
        <f t="shared" si="0"/>
        <v>0</v>
      </c>
      <c r="K8" s="6">
        <f t="shared" si="0"/>
        <v>18.744142455482663</v>
      </c>
      <c r="L8" s="6">
        <f t="shared" si="0"/>
        <v>2.8116213683223994</v>
      </c>
      <c r="M8" s="6">
        <f t="shared" si="0"/>
        <v>0</v>
      </c>
      <c r="N8" s="6">
        <f t="shared" si="0"/>
        <v>0.46860356138706655</v>
      </c>
      <c r="O8" s="6">
        <f t="shared" si="0"/>
        <v>1.5620118712902218</v>
      </c>
      <c r="P8" s="6">
        <f t="shared" si="0"/>
        <v>0</v>
      </c>
      <c r="Q8" s="6">
        <f t="shared" si="0"/>
        <v>0</v>
      </c>
      <c r="R8" s="6">
        <f t="shared" si="0"/>
        <v>0</v>
      </c>
      <c r="S8" s="6">
        <f t="shared" si="0"/>
        <v>0</v>
      </c>
      <c r="T8" s="6">
        <f t="shared" si="0"/>
        <v>0</v>
      </c>
    </row>
    <row r="9" spans="1:27" ht="15.75" thickBot="1">
      <c r="A9" s="5">
        <f>SUM(B9:Z9)</f>
        <v>3201</v>
      </c>
      <c r="B9" s="16">
        <f>SUM(B11:B706)</f>
        <v>674</v>
      </c>
      <c r="C9" s="16">
        <f t="shared" ref="C9:T9" si="1">SUM(C11:C706)</f>
        <v>900</v>
      </c>
      <c r="D9" s="16">
        <f t="shared" si="1"/>
        <v>168</v>
      </c>
      <c r="E9" s="16">
        <f t="shared" si="1"/>
        <v>0</v>
      </c>
      <c r="F9" s="16">
        <f t="shared" si="1"/>
        <v>192</v>
      </c>
      <c r="G9" s="16">
        <f t="shared" si="1"/>
        <v>65</v>
      </c>
      <c r="H9" s="16">
        <f t="shared" si="1"/>
        <v>117</v>
      </c>
      <c r="I9" s="16">
        <f t="shared" si="1"/>
        <v>330</v>
      </c>
      <c r="J9" s="16">
        <f t="shared" si="1"/>
        <v>0</v>
      </c>
      <c r="K9" s="16">
        <f t="shared" si="1"/>
        <v>600</v>
      </c>
      <c r="L9" s="16">
        <f t="shared" si="1"/>
        <v>90</v>
      </c>
      <c r="M9" s="16">
        <f t="shared" si="1"/>
        <v>0</v>
      </c>
      <c r="N9" s="16">
        <f t="shared" si="1"/>
        <v>15</v>
      </c>
      <c r="O9" s="16">
        <f t="shared" si="1"/>
        <v>50</v>
      </c>
      <c r="P9" s="16">
        <f t="shared" si="1"/>
        <v>0</v>
      </c>
      <c r="Q9" s="16">
        <f t="shared" si="1"/>
        <v>0</v>
      </c>
      <c r="R9" s="16">
        <f t="shared" si="1"/>
        <v>0</v>
      </c>
      <c r="S9" s="17">
        <f t="shared" si="1"/>
        <v>0</v>
      </c>
      <c r="T9" s="17">
        <f t="shared" si="1"/>
        <v>0</v>
      </c>
    </row>
    <row r="10" spans="1:27">
      <c r="A10" s="7" t="s">
        <v>4</v>
      </c>
      <c r="B10" s="14" t="s">
        <v>0</v>
      </c>
      <c r="C10" s="14" t="s">
        <v>9</v>
      </c>
      <c r="D10" s="14" t="s">
        <v>8</v>
      </c>
      <c r="E10" s="14" t="s">
        <v>6</v>
      </c>
      <c r="F10" s="14" t="s">
        <v>17</v>
      </c>
      <c r="G10" s="14" t="s">
        <v>5</v>
      </c>
      <c r="H10" s="14" t="s">
        <v>1</v>
      </c>
      <c r="I10" s="15" t="s">
        <v>16</v>
      </c>
      <c r="J10" s="14" t="s">
        <v>2</v>
      </c>
      <c r="K10" s="15" t="s">
        <v>3</v>
      </c>
      <c r="L10" s="15" t="s">
        <v>7</v>
      </c>
      <c r="M10" s="15" t="s">
        <v>10</v>
      </c>
      <c r="N10" s="15" t="s">
        <v>12</v>
      </c>
      <c r="O10" s="15" t="s">
        <v>15</v>
      </c>
      <c r="P10" s="23" t="s">
        <v>18</v>
      </c>
      <c r="Q10" s="23"/>
      <c r="R10" s="23"/>
      <c r="S10" s="23"/>
      <c r="T10" s="23"/>
    </row>
    <row r="11" spans="1:27">
      <c r="A11" s="13">
        <v>1</v>
      </c>
      <c r="B11" s="18">
        <v>264</v>
      </c>
      <c r="C11" s="18">
        <v>750</v>
      </c>
      <c r="D11" s="18">
        <v>20</v>
      </c>
      <c r="E11" s="18"/>
      <c r="F11" s="18">
        <v>50</v>
      </c>
      <c r="G11" s="18">
        <v>25</v>
      </c>
      <c r="H11" s="18">
        <v>80</v>
      </c>
      <c r="I11" s="18">
        <v>280</v>
      </c>
      <c r="J11" s="18"/>
      <c r="K11" s="18">
        <v>150</v>
      </c>
      <c r="L11" s="18">
        <v>90</v>
      </c>
      <c r="M11" s="18"/>
      <c r="N11" s="18">
        <v>15</v>
      </c>
      <c r="O11" s="18">
        <v>50</v>
      </c>
      <c r="P11" s="18"/>
      <c r="Q11" s="18"/>
      <c r="R11" s="18"/>
      <c r="S11" s="18"/>
      <c r="T11" s="18"/>
    </row>
    <row r="12" spans="1:27">
      <c r="A12" s="13">
        <v>2</v>
      </c>
      <c r="B12" s="18">
        <v>65</v>
      </c>
      <c r="C12" s="18">
        <v>150</v>
      </c>
      <c r="D12" s="18">
        <v>8</v>
      </c>
      <c r="E12" s="18"/>
      <c r="F12" s="18">
        <v>50</v>
      </c>
      <c r="G12" s="18">
        <v>20</v>
      </c>
      <c r="H12" s="18">
        <v>25</v>
      </c>
      <c r="I12" s="18">
        <v>50</v>
      </c>
      <c r="J12" s="18"/>
      <c r="K12" s="18">
        <v>450</v>
      </c>
      <c r="L12" s="18"/>
      <c r="M12" s="18"/>
      <c r="N12" s="18"/>
      <c r="O12" s="18"/>
      <c r="P12" s="18"/>
      <c r="Q12" s="18"/>
      <c r="R12" s="18"/>
      <c r="S12" s="18"/>
      <c r="T12" s="18"/>
    </row>
    <row r="13" spans="1:27">
      <c r="A13" s="13">
        <v>3</v>
      </c>
      <c r="B13" s="18">
        <v>110</v>
      </c>
      <c r="C13" s="18"/>
      <c r="D13" s="18">
        <v>140</v>
      </c>
      <c r="E13" s="18"/>
      <c r="F13" s="18">
        <v>12</v>
      </c>
      <c r="G13" s="18">
        <v>20</v>
      </c>
      <c r="H13" s="18">
        <v>12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7">
      <c r="A14" s="13">
        <v>4</v>
      </c>
      <c r="B14" s="18">
        <v>75</v>
      </c>
      <c r="C14" s="18"/>
      <c r="D14" s="18"/>
      <c r="E14" s="18"/>
      <c r="F14" s="18">
        <v>80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7">
      <c r="A15" s="13">
        <v>5</v>
      </c>
      <c r="B15" s="18">
        <v>40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7">
      <c r="A16" s="13">
        <v>6</v>
      </c>
      <c r="B16" s="18">
        <v>100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3">
        <v>7</v>
      </c>
      <c r="B17" s="18">
        <v>20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>
      <c r="A18" s="13">
        <v>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>
      <c r="A19" s="13">
        <v>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>
      <c r="A20" s="13">
        <v>10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>
      <c r="A21" s="13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>
      <c r="A22" s="13">
        <v>12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13">
        <v>13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>
      <c r="A24" s="13">
        <v>14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13">
        <v>15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>
      <c r="A26" s="13">
        <v>16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>
      <c r="A27" s="13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>
      <c r="A28" s="13">
        <v>18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>
      <c r="A29" s="13">
        <v>19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>
      <c r="A30" s="13">
        <v>20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>
      <c r="A31" s="13">
        <v>21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>
      <c r="A32" s="13">
        <v>22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>
      <c r="A33" s="13">
        <v>23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>
      <c r="A34" s="13">
        <v>24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>
      <c r="A35" s="13">
        <v>25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>
      <c r="A36" s="13">
        <v>26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>
      <c r="A37" s="13">
        <v>27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>
      <c r="A38" s="13">
        <v>28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>
      <c r="A39" s="13">
        <v>29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>
      <c r="A40" s="13">
        <v>30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>
      <c r="A41" s="13">
        <v>31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>
      <c r="A42" s="13">
        <v>32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>
      <c r="A43" s="13">
        <v>33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>
      <c r="A44" s="13">
        <v>34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>
      <c r="A45" s="13">
        <v>35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>
      <c r="A46" s="13">
        <v>36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>
      <c r="A47" s="13">
        <v>37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>
      <c r="A48" s="13">
        <v>38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>
      <c r="A49" s="13">
        <v>39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>
      <c r="A50" s="13">
        <v>40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>
      <c r="A51" s="13">
        <v>41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>
      <c r="A52" s="13">
        <v>42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>
      <c r="A53" s="13">
        <v>43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13">
        <v>44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>
      <c r="A55" s="13">
        <v>45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>
      <c r="A56" s="13">
        <v>46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>
      <c r="A57" s="13">
        <v>47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>
      <c r="A58" s="13">
        <v>48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>
      <c r="A59" s="13">
        <v>49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>
      <c r="A60" s="13">
        <v>50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>
      <c r="A61" s="13">
        <v>51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>
      <c r="A62" s="13">
        <v>52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>
      <c r="A63" s="13">
        <v>53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>
      <c r="A64" s="13">
        <v>54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>
      <c r="A65" s="13">
        <v>55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>
      <c r="A66" s="13">
        <v>56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>
      <c r="A67" s="13">
        <v>57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>
      <c r="A68" s="13">
        <v>58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>
      <c r="A69" s="13">
        <v>59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>
      <c r="A70" s="13">
        <v>60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>
      <c r="A71" s="13">
        <v>61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>
      <c r="A72" s="13">
        <v>62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>
      <c r="A73" s="13">
        <v>63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>
      <c r="A74" s="13">
        <v>64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>
      <c r="A75" s="13">
        <v>65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>
      <c r="A76" s="13">
        <v>66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>
      <c r="A77" s="13">
        <v>67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>
      <c r="A78" s="13">
        <v>68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 spans="1:20">
      <c r="A79" s="13">
        <v>69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0">
      <c r="A80" s="13">
        <v>70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>
      <c r="A81" s="13">
        <v>71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>
      <c r="A82" s="13">
        <v>72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>
      <c r="A83" s="13">
        <v>73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>
      <c r="A84" s="13">
        <v>74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1:20">
      <c r="A85" s="13">
        <v>75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>
      <c r="A86" s="13">
        <v>76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>
      <c r="A87" s="13">
        <v>77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1:20">
      <c r="A88" s="13">
        <v>78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>
      <c r="A89" s="13">
        <v>79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>
      <c r="A90" s="13">
        <v>80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>
      <c r="A91" s="13">
        <v>81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>
      <c r="A92" s="13">
        <v>82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>
      <c r="A93" s="13">
        <v>83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>
      <c r="A94" s="13">
        <v>84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>
      <c r="A95" s="13">
        <v>85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>
      <c r="A96" s="13">
        <v>86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>
      <c r="A97" s="13">
        <v>87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>
      <c r="A98" s="13">
        <v>88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>
      <c r="A99" s="13">
        <v>89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>
      <c r="A100" s="13">
        <v>90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>
      <c r="A101" s="13">
        <v>91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>
      <c r="A102" s="13">
        <v>92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>
      <c r="A103" s="13">
        <v>93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0">
      <c r="A104" s="13">
        <v>94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spans="1:20">
      <c r="A105" s="13">
        <v>95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1:20">
      <c r="A106" s="13">
        <v>96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1:20">
      <c r="A107" s="13">
        <v>97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spans="1:20">
      <c r="A108" s="13">
        <v>98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1:20">
      <c r="A109" s="13">
        <v>99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1:20">
      <c r="A110" s="13">
        <v>100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1:20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1:20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2:20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2:20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2:20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spans="2:20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2:20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2:20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2:20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0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0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2:20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spans="2:20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spans="2:20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spans="2:20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spans="2:20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spans="2:20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spans="2:20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spans="2:20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spans="2:20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spans="2:20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spans="2:20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spans="2:20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spans="2:20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spans="2:20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2:20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2:20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2:20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2:20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2:2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2019-07-09T17:37:48Z</dcterms:modified>
</cp:coreProperties>
</file>