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Users\wmaste01\Box\FoodPricesForNutrition(TuftsResearch)\Outputs\WorkForFAO2021\"/>
    </mc:Choice>
  </mc:AlternateContent>
  <xr:revisionPtr revIDLastSave="0" documentId="13_ncr:1_{57324BA1-DBD9-44DD-9573-E208F7AD2253}" xr6:coauthVersionLast="46" xr6:coauthVersionMax="47" xr10:uidLastSave="{00000000-0000-0000-0000-000000000000}"/>
  <bookViews>
    <workbookView xWindow="-108" yWindow="-108" windowWidth="23256" windowHeight="12576" tabRatio="500" xr2:uid="{00000000-000D-0000-FFFF-FFFF00000000}"/>
  </bookViews>
  <sheets>
    <sheet name="About" sheetId="1" r:id="rId1"/>
    <sheet name="DietCosts" sheetId="2" r:id="rId2"/>
    <sheet name="DiagnosticCharts" sheetId="5" r:id="rId3"/>
    <sheet name="NutrientRequirementsForCoNA" sheetId="4" r:id="rId4"/>
  </sheets>
  <definedNames>
    <definedName name="_xlnm._FilterDatabase" localSheetId="2" hidden="1">DiagnosticCharts!$A$2:$AS$180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80" i="2" l="1"/>
  <c r="E180" i="2"/>
  <c r="D180" i="2"/>
  <c r="C180" i="2"/>
  <c r="G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AI180" i="2"/>
  <c r="AM180" i="2"/>
  <c r="AL180" i="2"/>
  <c r="AK180" i="2"/>
  <c r="AJ180" i="2"/>
  <c r="AM178" i="2"/>
  <c r="AL178" i="2"/>
  <c r="AK178" i="2"/>
  <c r="AJ178" i="2"/>
  <c r="AM179" i="2"/>
  <c r="AL179" i="2"/>
  <c r="AK179" i="2"/>
  <c r="AJ179" i="2"/>
  <c r="J179" i="2"/>
  <c r="I179" i="2"/>
  <c r="H179" i="2"/>
  <c r="H180" i="5"/>
  <c r="H181" i="5"/>
  <c r="H177" i="5"/>
  <c r="H176" i="5"/>
  <c r="H175" i="5"/>
  <c r="H174" i="5"/>
  <c r="H172" i="5"/>
  <c r="H171" i="5"/>
  <c r="H170" i="5"/>
  <c r="H169" i="5"/>
  <c r="H168" i="5"/>
  <c r="H167"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7" i="5"/>
  <c r="H116" i="5"/>
  <c r="H115" i="5"/>
  <c r="H114" i="5"/>
  <c r="H113" i="5"/>
  <c r="H112" i="5"/>
  <c r="H111" i="5"/>
  <c r="H110" i="5"/>
  <c r="H109" i="5"/>
  <c r="H108" i="5"/>
  <c r="H107" i="5"/>
  <c r="H106" i="5"/>
  <c r="H105" i="5"/>
  <c r="H104" i="5"/>
  <c r="H103" i="5"/>
  <c r="H102" i="5"/>
  <c r="H101" i="5"/>
  <c r="H100"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6" i="5"/>
  <c r="H24" i="5"/>
  <c r="H23" i="5"/>
  <c r="H22" i="5"/>
  <c r="H21" i="5"/>
  <c r="H20" i="5"/>
  <c r="H19" i="5"/>
  <c r="H18" i="5"/>
  <c r="H17" i="5"/>
  <c r="H16" i="5"/>
  <c r="H15" i="5"/>
  <c r="H14" i="5"/>
  <c r="H13" i="5"/>
  <c r="H12" i="5"/>
  <c r="H11" i="5"/>
  <c r="H10" i="5"/>
  <c r="H9" i="5"/>
  <c r="H8" i="5"/>
  <c r="H7" i="5"/>
  <c r="H6" i="5"/>
  <c r="H4" i="5"/>
  <c r="H3" i="5"/>
  <c r="P179" i="5"/>
  <c r="O179" i="5"/>
  <c r="N179" i="5"/>
  <c r="M179" i="5"/>
  <c r="L179" i="5"/>
  <c r="K179" i="5"/>
  <c r="J179" i="5"/>
  <c r="P178" i="5"/>
  <c r="O178" i="5"/>
  <c r="N178" i="5"/>
  <c r="M178" i="5"/>
  <c r="AS180" i="5"/>
  <c r="AR180" i="5"/>
  <c r="AQ180" i="5"/>
  <c r="AP180" i="5"/>
  <c r="AN180" i="5" l="1"/>
  <c r="AM180" i="5"/>
  <c r="AL180" i="5"/>
  <c r="AH180" i="5"/>
  <c r="AG180" i="5"/>
  <c r="AF180" i="5"/>
  <c r="AB180" i="5"/>
  <c r="AA180" i="5"/>
  <c r="Z180" i="5"/>
  <c r="L178" i="5"/>
  <c r="K178" i="5"/>
  <c r="J178" i="5"/>
  <c r="AF178" i="2"/>
  <c r="AH178" i="2"/>
  <c r="AG178" i="2"/>
  <c r="AB178" i="2"/>
  <c r="AA178" i="2"/>
  <c r="Z178" i="2"/>
  <c r="T178" i="2"/>
  <c r="U178" i="2"/>
  <c r="V178" i="2"/>
  <c r="H178" i="2"/>
  <c r="I178" i="2"/>
  <c r="J178" i="2"/>
</calcChain>
</file>

<file path=xl/sharedStrings.xml><?xml version="1.0" encoding="utf-8"?>
<sst xmlns="http://schemas.openxmlformats.org/spreadsheetml/2006/main" count="3132" uniqueCount="484">
  <si>
    <t>Region and population</t>
  </si>
  <si>
    <t>No</t>
  </si>
  <si>
    <t>Country name</t>
  </si>
  <si>
    <t>Country code</t>
  </si>
  <si>
    <t>Macroregion</t>
  </si>
  <si>
    <t>Subregion</t>
  </si>
  <si>
    <t>Income classification 2017</t>
  </si>
  <si>
    <t>Pop 2017 (WDI, in million)</t>
  </si>
  <si>
    <t>CoCA</t>
  </si>
  <si>
    <t>CoNA</t>
  </si>
  <si>
    <t>median CoRD</t>
  </si>
  <si>
    <t>CoNA_RDA</t>
  </si>
  <si>
    <t>Aruba</t>
  </si>
  <si>
    <t>ABW</t>
  </si>
  <si>
    <t>Americas</t>
  </si>
  <si>
    <t>Latin America and the Caribbean</t>
  </si>
  <si>
    <t>High-income</t>
  </si>
  <si>
    <t>NA</t>
  </si>
  <si>
    <t>Angola</t>
  </si>
  <si>
    <t>AGO</t>
  </si>
  <si>
    <t>Africa</t>
  </si>
  <si>
    <t>Sub-Saharan Africa</t>
  </si>
  <si>
    <t>Lower-middle</t>
  </si>
  <si>
    <t>Anguilla</t>
  </si>
  <si>
    <t>AIA</t>
  </si>
  <si>
    <t>Albania</t>
  </si>
  <si>
    <t>ALB</t>
  </si>
  <si>
    <t>Europe</t>
  </si>
  <si>
    <t>Southern Europe</t>
  </si>
  <si>
    <t>Upper-middle</t>
  </si>
  <si>
    <t>United Arab Emirates</t>
  </si>
  <si>
    <t>ARE</t>
  </si>
  <si>
    <t>Asia</t>
  </si>
  <si>
    <t>Western Asia</t>
  </si>
  <si>
    <t>Argentina</t>
  </si>
  <si>
    <t>ARG</t>
  </si>
  <si>
    <t>Armenia</t>
  </si>
  <si>
    <t>ARM</t>
  </si>
  <si>
    <t>Antigua and Barbuda</t>
  </si>
  <si>
    <t>ATG</t>
  </si>
  <si>
    <t>Australia</t>
  </si>
  <si>
    <t>AUS</t>
  </si>
  <si>
    <t>Oceania</t>
  </si>
  <si>
    <t>Australia and New Zealand</t>
  </si>
  <si>
    <t>Austria</t>
  </si>
  <si>
    <t>AUT</t>
  </si>
  <si>
    <t>Western Europe</t>
  </si>
  <si>
    <t>Azerbaijan</t>
  </si>
  <si>
    <t>AZE</t>
  </si>
  <si>
    <t>Burundi</t>
  </si>
  <si>
    <t>BDI</t>
  </si>
  <si>
    <t>Low-income</t>
  </si>
  <si>
    <t>Belgium</t>
  </si>
  <si>
    <t>BEL</t>
  </si>
  <si>
    <t>Benin</t>
  </si>
  <si>
    <t>BEN</t>
  </si>
  <si>
    <t>Burkina Faso</t>
  </si>
  <si>
    <t>BFA</t>
  </si>
  <si>
    <t>Bangladesh</t>
  </si>
  <si>
    <t>BGD</t>
  </si>
  <si>
    <t>Southern Asia</t>
  </si>
  <si>
    <t>Bulgaria</t>
  </si>
  <si>
    <t>BGR</t>
  </si>
  <si>
    <t>Eastern Europe</t>
  </si>
  <si>
    <t>Bahrain</t>
  </si>
  <si>
    <t>BHR</t>
  </si>
  <si>
    <t>Bahamas, The</t>
  </si>
  <si>
    <t>BHS</t>
  </si>
  <si>
    <t>Bosnia and Herzegovina</t>
  </si>
  <si>
    <t>BIH</t>
  </si>
  <si>
    <t>Belarus</t>
  </si>
  <si>
    <t>BLR</t>
  </si>
  <si>
    <t>Belize</t>
  </si>
  <si>
    <t>BLZ</t>
  </si>
  <si>
    <t>Bermuda</t>
  </si>
  <si>
    <t>BMU</t>
  </si>
  <si>
    <t>Northern America</t>
  </si>
  <si>
    <t>Bolivia</t>
  </si>
  <si>
    <t>BOL</t>
  </si>
  <si>
    <t>Bonaire</t>
  </si>
  <si>
    <t>BON</t>
  </si>
  <si>
    <t>Brazil</t>
  </si>
  <si>
    <t>BRA</t>
  </si>
  <si>
    <t>Barbados</t>
  </si>
  <si>
    <t>BRB</t>
  </si>
  <si>
    <t>Brunei Darussalam</t>
  </si>
  <si>
    <t>BRN</t>
  </si>
  <si>
    <t>South-eastern Asia</t>
  </si>
  <si>
    <t>Bhutan</t>
  </si>
  <si>
    <t>BTN</t>
  </si>
  <si>
    <t>Botswana</t>
  </si>
  <si>
    <t>BWA</t>
  </si>
  <si>
    <t>Central African Republic</t>
  </si>
  <si>
    <t>CAF</t>
  </si>
  <si>
    <t>Canada</t>
  </si>
  <si>
    <t>CAN</t>
  </si>
  <si>
    <t>Switzerland</t>
  </si>
  <si>
    <t>CHE</t>
  </si>
  <si>
    <t>Chile</t>
  </si>
  <si>
    <t>CHL</t>
  </si>
  <si>
    <t>China</t>
  </si>
  <si>
    <t>CHN</t>
  </si>
  <si>
    <t>Eastern Asia</t>
  </si>
  <si>
    <t>Cote d'Ivoire</t>
  </si>
  <si>
    <t>CIV</t>
  </si>
  <si>
    <t>Cameroon</t>
  </si>
  <si>
    <t>CMR</t>
  </si>
  <si>
    <t>Congo, Dem. Rep.</t>
  </si>
  <si>
    <t>COD</t>
  </si>
  <si>
    <t>Congo, Rep.</t>
  </si>
  <si>
    <t>COG</t>
  </si>
  <si>
    <t>Colombia</t>
  </si>
  <si>
    <t>COL</t>
  </si>
  <si>
    <t>Comoros</t>
  </si>
  <si>
    <t>COM</t>
  </si>
  <si>
    <t>Cape Verde</t>
  </si>
  <si>
    <t>CPV</t>
  </si>
  <si>
    <t>Costa Rica</t>
  </si>
  <si>
    <t>CRI</t>
  </si>
  <si>
    <t>Curacao</t>
  </si>
  <si>
    <t>CUW</t>
  </si>
  <si>
    <t>Cayman Islands</t>
  </si>
  <si>
    <t>CYM</t>
  </si>
  <si>
    <t>Cyprus</t>
  </si>
  <si>
    <t>CYP</t>
  </si>
  <si>
    <t>Czech Republic</t>
  </si>
  <si>
    <t>CZE</t>
  </si>
  <si>
    <t>Germany</t>
  </si>
  <si>
    <t>DEU</t>
  </si>
  <si>
    <t>Djibouti</t>
  </si>
  <si>
    <t>DJI</t>
  </si>
  <si>
    <t>Dominica</t>
  </si>
  <si>
    <t>DMA</t>
  </si>
  <si>
    <t>Denmark</t>
  </si>
  <si>
    <t>DNK</t>
  </si>
  <si>
    <t>Northern Europe</t>
  </si>
  <si>
    <t>Dominican Republic</t>
  </si>
  <si>
    <t>DOM</t>
  </si>
  <si>
    <t>Algeria</t>
  </si>
  <si>
    <t>DZA</t>
  </si>
  <si>
    <t>Northern Africa</t>
  </si>
  <si>
    <t>Ecuador</t>
  </si>
  <si>
    <t>ECU</t>
  </si>
  <si>
    <t>Egypt, Arab Rep.</t>
  </si>
  <si>
    <t>EGY</t>
  </si>
  <si>
    <t>Spain</t>
  </si>
  <si>
    <t>ESP</t>
  </si>
  <si>
    <t>Estonia</t>
  </si>
  <si>
    <t>EST</t>
  </si>
  <si>
    <t>Ethiopia</t>
  </si>
  <si>
    <t>ETH</t>
  </si>
  <si>
    <t>Finland</t>
  </si>
  <si>
    <t>FIN</t>
  </si>
  <si>
    <t>Fiji</t>
  </si>
  <si>
    <t>FJI</t>
  </si>
  <si>
    <t>Melanesia</t>
  </si>
  <si>
    <t>France</t>
  </si>
  <si>
    <t>FRA</t>
  </si>
  <si>
    <t>Gabon</t>
  </si>
  <si>
    <t>GAB</t>
  </si>
  <si>
    <t>United Kingdom</t>
  </si>
  <si>
    <t>GBR</t>
  </si>
  <si>
    <t>Ghana</t>
  </si>
  <si>
    <t>GHA</t>
  </si>
  <si>
    <t>Guinea</t>
  </si>
  <si>
    <t>GIN</t>
  </si>
  <si>
    <t>Gambia, The</t>
  </si>
  <si>
    <t>GMB</t>
  </si>
  <si>
    <t>Guinea-Bissau</t>
  </si>
  <si>
    <t>GNB</t>
  </si>
  <si>
    <t>Equatorial Guinea</t>
  </si>
  <si>
    <t>GNQ</t>
  </si>
  <si>
    <t>Greece</t>
  </si>
  <si>
    <t>GRC</t>
  </si>
  <si>
    <t>Grenada</t>
  </si>
  <si>
    <t>GRD</t>
  </si>
  <si>
    <t>Guyana</t>
  </si>
  <si>
    <t>GUY</t>
  </si>
  <si>
    <t>Hong Kong SAR, China</t>
  </si>
  <si>
    <t>HKG</t>
  </si>
  <si>
    <t>Honduras</t>
  </si>
  <si>
    <t>HND</t>
  </si>
  <si>
    <t>Croatia</t>
  </si>
  <si>
    <t>HRV</t>
  </si>
  <si>
    <t>Haiti</t>
  </si>
  <si>
    <t>HTI</t>
  </si>
  <si>
    <t>Hungary</t>
  </si>
  <si>
    <t>HUN</t>
  </si>
  <si>
    <t>Indonesia</t>
  </si>
  <si>
    <t>IDN</t>
  </si>
  <si>
    <t>India</t>
  </si>
  <si>
    <t>IND</t>
  </si>
  <si>
    <t>Ireland</t>
  </si>
  <si>
    <t>IRL</t>
  </si>
  <si>
    <t>Iraq</t>
  </si>
  <si>
    <t>IRQ</t>
  </si>
  <si>
    <t>Iceland</t>
  </si>
  <si>
    <t>ISL</t>
  </si>
  <si>
    <t>Israel</t>
  </si>
  <si>
    <t>ISR</t>
  </si>
  <si>
    <t>Italy</t>
  </si>
  <si>
    <t>ITA</t>
  </si>
  <si>
    <t>Jamaica</t>
  </si>
  <si>
    <t>JAM</t>
  </si>
  <si>
    <t>Jordan</t>
  </si>
  <si>
    <t>JOR</t>
  </si>
  <si>
    <t>Japan</t>
  </si>
  <si>
    <t>JPN</t>
  </si>
  <si>
    <t>Kazakhstan</t>
  </si>
  <si>
    <t>KAZ</t>
  </si>
  <si>
    <t>Central Asia</t>
  </si>
  <si>
    <t>Kenya</t>
  </si>
  <si>
    <t>KEN</t>
  </si>
  <si>
    <t>Kyrgyz Republic</t>
  </si>
  <si>
    <t>KGZ</t>
  </si>
  <si>
    <t>Cambodia</t>
  </si>
  <si>
    <t>KHM</t>
  </si>
  <si>
    <t>St. Kitts and Nevis</t>
  </si>
  <si>
    <t>KNA</t>
  </si>
  <si>
    <t>Korea, Rep.</t>
  </si>
  <si>
    <t>KOR</t>
  </si>
  <si>
    <t>Kuwait</t>
  </si>
  <si>
    <t>KWT</t>
  </si>
  <si>
    <t>Lao PDR</t>
  </si>
  <si>
    <t>LAO</t>
  </si>
  <si>
    <t>Liberia</t>
  </si>
  <si>
    <t>LBR</t>
  </si>
  <si>
    <t>St. Lucia</t>
  </si>
  <si>
    <t>LCA</t>
  </si>
  <si>
    <t>Sri Lanka</t>
  </si>
  <si>
    <t>LKA</t>
  </si>
  <si>
    <t>Lesotho</t>
  </si>
  <si>
    <t>LSO</t>
  </si>
  <si>
    <t>Lithuania</t>
  </si>
  <si>
    <t>LTU</t>
  </si>
  <si>
    <t>Luxembourg</t>
  </si>
  <si>
    <t>LUX</t>
  </si>
  <si>
    <t>Latvia</t>
  </si>
  <si>
    <t>LVA</t>
  </si>
  <si>
    <t>Morocco</t>
  </si>
  <si>
    <t>MAR</t>
  </si>
  <si>
    <t>Moldova</t>
  </si>
  <si>
    <t>MDA</t>
  </si>
  <si>
    <t>Madagascar</t>
  </si>
  <si>
    <t>MDG</t>
  </si>
  <si>
    <t>Maldives</t>
  </si>
  <si>
    <t>MDV</t>
  </si>
  <si>
    <t>Mexico</t>
  </si>
  <si>
    <t>MEX</t>
  </si>
  <si>
    <t>North Macedonia</t>
  </si>
  <si>
    <t>MKD</t>
  </si>
  <si>
    <t>Mali</t>
  </si>
  <si>
    <t>MLI</t>
  </si>
  <si>
    <t>Malta</t>
  </si>
  <si>
    <t>MLT</t>
  </si>
  <si>
    <t>Myanmar</t>
  </si>
  <si>
    <t>MMR</t>
  </si>
  <si>
    <t>Montenegro</t>
  </si>
  <si>
    <t>MNE</t>
  </si>
  <si>
    <t>Mongolia</t>
  </si>
  <si>
    <t>MNG</t>
  </si>
  <si>
    <t>Mozambique</t>
  </si>
  <si>
    <t>MOZ</t>
  </si>
  <si>
    <t>Mauritania</t>
  </si>
  <si>
    <t>MRT</t>
  </si>
  <si>
    <t>Montserrat</t>
  </si>
  <si>
    <t>MSR</t>
  </si>
  <si>
    <t>Mauritius</t>
  </si>
  <si>
    <t>MUS</t>
  </si>
  <si>
    <t>Malawi</t>
  </si>
  <si>
    <t>MWI</t>
  </si>
  <si>
    <t>Malaysia</t>
  </si>
  <si>
    <t>MYS</t>
  </si>
  <si>
    <t>Namibia</t>
  </si>
  <si>
    <t>NAM</t>
  </si>
  <si>
    <t>Niger</t>
  </si>
  <si>
    <t>NER</t>
  </si>
  <si>
    <t>Nigeria</t>
  </si>
  <si>
    <t>NGA</t>
  </si>
  <si>
    <t>Nicaragua</t>
  </si>
  <si>
    <t>NIC</t>
  </si>
  <si>
    <t>Netherlands</t>
  </si>
  <si>
    <t>NLD</t>
  </si>
  <si>
    <t>Norway</t>
  </si>
  <si>
    <t>NOR</t>
  </si>
  <si>
    <t>Nepal</t>
  </si>
  <si>
    <t>NPL</t>
  </si>
  <si>
    <t>New Zealand</t>
  </si>
  <si>
    <t>NZL</t>
  </si>
  <si>
    <t>Oman</t>
  </si>
  <si>
    <t>OMN</t>
  </si>
  <si>
    <t>Pakistan</t>
  </si>
  <si>
    <t>PAK</t>
  </si>
  <si>
    <t>Panama</t>
  </si>
  <si>
    <t>PAN</t>
  </si>
  <si>
    <t>Peru</t>
  </si>
  <si>
    <t>PER</t>
  </si>
  <si>
    <t>Philippines</t>
  </si>
  <si>
    <t>PHL</t>
  </si>
  <si>
    <t>Poland</t>
  </si>
  <si>
    <t>POL</t>
  </si>
  <si>
    <t>Portugal</t>
  </si>
  <si>
    <t>PRT</t>
  </si>
  <si>
    <t>Paraguay</t>
  </si>
  <si>
    <t>PRY</t>
  </si>
  <si>
    <t>West Bank and Gaza</t>
  </si>
  <si>
    <t>PSE</t>
  </si>
  <si>
    <t>Qatar</t>
  </si>
  <si>
    <t>QAT</t>
  </si>
  <si>
    <t>Romania</t>
  </si>
  <si>
    <t>ROU</t>
  </si>
  <si>
    <t>Russian Federation</t>
  </si>
  <si>
    <t>RUS</t>
  </si>
  <si>
    <t>Rwanda</t>
  </si>
  <si>
    <t>RWA</t>
  </si>
  <si>
    <t>Saudi Arabia</t>
  </si>
  <si>
    <t>SAU</t>
  </si>
  <si>
    <t>Sudan</t>
  </si>
  <si>
    <t>SDN</t>
  </si>
  <si>
    <t>Senegal</t>
  </si>
  <si>
    <t>SEN</t>
  </si>
  <si>
    <t>Singapore</t>
  </si>
  <si>
    <t>SGP</t>
  </si>
  <si>
    <t>Sierra Leone</t>
  </si>
  <si>
    <t>SLE</t>
  </si>
  <si>
    <t>El Salvador</t>
  </si>
  <si>
    <t>SLV</t>
  </si>
  <si>
    <t>Serbia</t>
  </si>
  <si>
    <t>SRB</t>
  </si>
  <si>
    <t>Sao Tome and Principe</t>
  </si>
  <si>
    <t>STP</t>
  </si>
  <si>
    <t>Suriname</t>
  </si>
  <si>
    <t>SUR</t>
  </si>
  <si>
    <t>Slovak Republic</t>
  </si>
  <si>
    <t>SVK</t>
  </si>
  <si>
    <t>Slovenia</t>
  </si>
  <si>
    <t>SVN</t>
  </si>
  <si>
    <t>Sweden</t>
  </si>
  <si>
    <t>SWE</t>
  </si>
  <si>
    <t>Eswatini</t>
  </si>
  <si>
    <t>SWZ</t>
  </si>
  <si>
    <t>Sint Maarten (Dutch part)</t>
  </si>
  <si>
    <t>SXM</t>
  </si>
  <si>
    <t>Seychelles</t>
  </si>
  <si>
    <t>SYC</t>
  </si>
  <si>
    <t>Turks and Caicos Islands</t>
  </si>
  <si>
    <t>TCA</t>
  </si>
  <si>
    <t>Chad</t>
  </si>
  <si>
    <t>TCD</t>
  </si>
  <si>
    <t>Togo</t>
  </si>
  <si>
    <t>TGO</t>
  </si>
  <si>
    <t>Thailand</t>
  </si>
  <si>
    <t>THA</t>
  </si>
  <si>
    <t>Tajikistan</t>
  </si>
  <si>
    <t>TJK</t>
  </si>
  <si>
    <t>Trinidad and Tobago</t>
  </si>
  <si>
    <t>TTO</t>
  </si>
  <si>
    <t>Tunisia</t>
  </si>
  <si>
    <t>TUN</t>
  </si>
  <si>
    <t>Turkey</t>
  </si>
  <si>
    <t>TUR</t>
  </si>
  <si>
    <t>Taiwan, China</t>
  </si>
  <si>
    <t>TWN</t>
  </si>
  <si>
    <t>Tanzania</t>
  </si>
  <si>
    <t>TZA</t>
  </si>
  <si>
    <t>Uganda</t>
  </si>
  <si>
    <t>UGA</t>
  </si>
  <si>
    <t>Uruguay</t>
  </si>
  <si>
    <t>URY</t>
  </si>
  <si>
    <t>United States</t>
  </si>
  <si>
    <t>USA</t>
  </si>
  <si>
    <t>St. Vincent and the Grenadines</t>
  </si>
  <si>
    <t>VCT</t>
  </si>
  <si>
    <t>British Virgin Islands</t>
  </si>
  <si>
    <t>VGB</t>
  </si>
  <si>
    <t>Vietnam</t>
  </si>
  <si>
    <t>VNM</t>
  </si>
  <si>
    <t>South Africa</t>
  </si>
  <si>
    <t>ZAF</t>
  </si>
  <si>
    <t>Zambia</t>
  </si>
  <si>
    <t>ZMB</t>
  </si>
  <si>
    <t>Zimbabwe</t>
  </si>
  <si>
    <t>ZWE</t>
  </si>
  <si>
    <t>nutrient</t>
  </si>
  <si>
    <t>unit</t>
  </si>
  <si>
    <t>ARs</t>
  </si>
  <si>
    <t>RDAs or AIs*</t>
  </si>
  <si>
    <t>AMDR lower</t>
  </si>
  <si>
    <t>AMDR upper</t>
  </si>
  <si>
    <t>UL</t>
  </si>
  <si>
    <t>Energy</t>
  </si>
  <si>
    <t>kcal</t>
  </si>
  <si>
    <t>Protein</t>
  </si>
  <si>
    <t>g</t>
  </si>
  <si>
    <t>Lipids</t>
  </si>
  <si>
    <t>Carbohydrate</t>
  </si>
  <si>
    <t>Calcium</t>
  </si>
  <si>
    <t>mg</t>
  </si>
  <si>
    <r>
      <t>Iron</t>
    </r>
    <r>
      <rPr>
        <vertAlign val="superscript"/>
        <sz val="10"/>
        <color rgb="FF000000"/>
        <rFont val="Calibri"/>
        <family val="2"/>
        <scheme val="minor"/>
      </rPr>
      <t>3</t>
    </r>
  </si>
  <si>
    <t>22.4, 11.2</t>
  </si>
  <si>
    <t>22.4, 18</t>
  </si>
  <si>
    <r>
      <t>Magnesium</t>
    </r>
    <r>
      <rPr>
        <vertAlign val="superscript"/>
        <sz val="10"/>
        <color rgb="FF000000"/>
        <rFont val="Calibri"/>
        <family val="2"/>
        <scheme val="minor"/>
      </rPr>
      <t>1</t>
    </r>
  </si>
  <si>
    <t>Phosphorous</t>
  </si>
  <si>
    <r>
      <t>Zinc</t>
    </r>
    <r>
      <rPr>
        <vertAlign val="superscript"/>
        <sz val="10"/>
        <color rgb="FF000000"/>
        <rFont val="Calibri"/>
        <family val="2"/>
        <scheme val="minor"/>
      </rPr>
      <t>b</t>
    </r>
  </si>
  <si>
    <t>Copper</t>
  </si>
  <si>
    <t>Selenium</t>
  </si>
  <si>
    <t>mcg</t>
  </si>
  <si>
    <r>
      <t>Vitamin C</t>
    </r>
    <r>
      <rPr>
        <vertAlign val="superscript"/>
        <sz val="10"/>
        <color rgb="FF000000"/>
        <rFont val="Calibri"/>
        <family val="2"/>
        <scheme val="minor"/>
      </rPr>
      <t>c</t>
    </r>
  </si>
  <si>
    <t>Thiamin</t>
  </si>
  <si>
    <r>
      <t>Riboflavin</t>
    </r>
    <r>
      <rPr>
        <vertAlign val="superscript"/>
        <sz val="10"/>
        <color rgb="FF000000"/>
        <rFont val="Calibri"/>
        <family val="2"/>
        <scheme val="minor"/>
      </rPr>
      <t>c</t>
    </r>
  </si>
  <si>
    <r>
      <t>Niacin</t>
    </r>
    <r>
      <rPr>
        <vertAlign val="superscript"/>
        <sz val="10"/>
        <color rgb="FF000000"/>
        <rFont val="Calibri"/>
        <family val="2"/>
        <scheme val="minor"/>
      </rPr>
      <t>1</t>
    </r>
  </si>
  <si>
    <r>
      <t>Vitamin B6</t>
    </r>
    <r>
      <rPr>
        <vertAlign val="superscript"/>
        <sz val="10"/>
        <color rgb="FF000000"/>
        <rFont val="Calibri"/>
        <family val="2"/>
        <scheme val="minor"/>
      </rPr>
      <t>c</t>
    </r>
  </si>
  <si>
    <r>
      <t>Folate</t>
    </r>
    <r>
      <rPr>
        <vertAlign val="superscript"/>
        <sz val="10"/>
        <color rgb="FF000000"/>
        <rFont val="Calibri"/>
        <family val="2"/>
        <scheme val="minor"/>
      </rPr>
      <t>1</t>
    </r>
  </si>
  <si>
    <t>Vitamin B12</t>
  </si>
  <si>
    <r>
      <t>Vitamin A</t>
    </r>
    <r>
      <rPr>
        <vertAlign val="superscript"/>
        <sz val="10"/>
        <color rgb="FF000000"/>
        <rFont val="Calibri"/>
        <family val="2"/>
        <scheme val="minor"/>
      </rPr>
      <t>2</t>
    </r>
  </si>
  <si>
    <t>Vitamin E</t>
  </si>
  <si>
    <t>Sodium</t>
  </si>
  <si>
    <r>
      <t>Vitamin B5</t>
    </r>
    <r>
      <rPr>
        <vertAlign val="superscript"/>
        <sz val="10"/>
        <color rgb="FF000000"/>
        <rFont val="Calibri"/>
        <family val="2"/>
        <scheme val="minor"/>
      </rPr>
      <t>a</t>
    </r>
  </si>
  <si>
    <r>
      <t>Choline</t>
    </r>
    <r>
      <rPr>
        <vertAlign val="superscript"/>
        <sz val="10"/>
        <color rgb="FF000000"/>
        <rFont val="Calibri"/>
        <family val="2"/>
        <scheme val="minor"/>
      </rPr>
      <t xml:space="preserve"> a</t>
    </r>
  </si>
  <si>
    <r>
      <t>Manganese</t>
    </r>
    <r>
      <rPr>
        <vertAlign val="superscript"/>
        <sz val="10"/>
        <color rgb="FF000000"/>
        <rFont val="Calibri"/>
        <family val="2"/>
        <scheme val="minor"/>
      </rPr>
      <t>a,c</t>
    </r>
  </si>
  <si>
    <t>Note:  Values shown are for a 30-year-old non-pregnant non-lactating woman. ARs and ULs are taken from Allen et al., 2019.</t>
  </si>
  <si>
    <t>(https://doi.org/10.1093/advances/nmz096)</t>
  </si>
  <si>
    <t>*The values in this column are RDAs (IOM) except where noted:</t>
  </si>
  <si>
    <r>
      <t xml:space="preserve">a </t>
    </r>
    <r>
      <rPr>
        <sz val="10"/>
        <color theme="1"/>
        <rFont val="Calibri"/>
        <family val="2"/>
        <scheme val="minor"/>
      </rPr>
      <t>The value is an AI.</t>
    </r>
  </si>
  <si>
    <r>
      <t xml:space="preserve">b </t>
    </r>
    <r>
      <rPr>
        <sz val="10"/>
        <color theme="1"/>
        <rFont val="Calibri"/>
        <family val="2"/>
        <scheme val="minor"/>
      </rPr>
      <t>The value for zinc takes the assumption of an undefined diet.</t>
    </r>
  </si>
  <si>
    <r>
      <t>c</t>
    </r>
    <r>
      <rPr>
        <sz val="10"/>
        <color theme="1"/>
        <rFont val="Calibri"/>
        <family val="2"/>
        <scheme val="minor"/>
      </rPr>
      <t xml:space="preserve"> The same values are used for both AR and RDA because the RDA/AI is not larger than the HARs.</t>
    </r>
  </si>
  <si>
    <t>Notes:</t>
  </si>
  <si>
    <t>1. The upper levels only refer to the supplement intakes, and therefore are not considered in the CoNA calculation;</t>
  </si>
  <si>
    <t>2. The upper level of vitamin A refers to the intake of retinol;</t>
  </si>
  <si>
    <t>3. The H-AR of iron takes the assumption of a low-absorption diet for the AR value for CoNA, and a moderate-absorption diet for assessing nutrient content of CoRD;</t>
  </si>
  <si>
    <t>4. The H-AR of zinc takes the assumption of a semi-undefined diet for the AR value.</t>
  </si>
  <si>
    <t>Table 1.  Nutrient Reference Values for a representative woman</t>
  </si>
  <si>
    <t>Global dataset for SOFI 2020</t>
  </si>
  <si>
    <t>https://sites.tufts.edu/foodpricesfornutrition</t>
  </si>
  <si>
    <t>The energy and nutrient contents of each food item is obtained by matching item descriptions to the USDA SR28 food composition  database, with additional matching as described in the technical working paper.</t>
  </si>
  <si>
    <t xml:space="preserve">The population data used to convert proportions to the absolute number of people who cannot afford a healthy diet are from the World Development Indicators (WDI). </t>
  </si>
  <si>
    <t xml:space="preserve">Methods and data sources are detailed in the SOFI 2020 background paper (citation at top).  </t>
  </si>
  <si>
    <t>Contact: yan.bai@tufts.edu; anna@annaherforth.net</t>
  </si>
  <si>
    <t>Cost of diets 
(2017 USD/day)</t>
  </si>
  <si>
    <r>
      <t xml:space="preserve">Affordability Indicator #2:  
</t>
    </r>
    <r>
      <rPr>
        <sz val="12"/>
        <color theme="1"/>
        <rFont val="Calibri"/>
        <family val="2"/>
        <scheme val="minor"/>
      </rPr>
      <t xml:space="preserve">Diet costs as % of country average food expenditures per capita from national accounts data </t>
    </r>
  </si>
  <si>
    <r>
      <t xml:space="preserve">Affordability Indicator #1: 
</t>
    </r>
    <r>
      <rPr>
        <sz val="12"/>
        <color theme="1"/>
        <rFont val="Calibri"/>
        <family val="2"/>
        <scheme val="minor"/>
      </rPr>
      <t>Diet costs as % of global $1.90 poverty line available for food expenditures 
($1.20/day)</t>
    </r>
  </si>
  <si>
    <r>
      <t xml:space="preserve">Affordability Indicator #3: 
</t>
    </r>
    <r>
      <rPr>
        <sz val="12"/>
        <color theme="1"/>
        <rFont val="Calibri"/>
        <family val="2"/>
        <scheme val="minor"/>
      </rPr>
      <t>Percent of population who cannot afford each diet, for whom diet costs &gt;63% of hhld income</t>
    </r>
  </si>
  <si>
    <r>
      <t xml:space="preserve">Affordability Indicator #4: </t>
    </r>
    <r>
      <rPr>
        <sz val="12"/>
        <color theme="1"/>
        <rFont val="Calibri"/>
        <family val="2"/>
        <scheme val="minor"/>
      </rPr>
      <t>Number of people who cannot afford each diet, for whom diet costs &gt;63% of hhld income (millions)</t>
    </r>
  </si>
  <si>
    <r>
      <t xml:space="preserve">Lower bound on indicator #3 </t>
    </r>
    <r>
      <rPr>
        <sz val="12"/>
        <color theme="1"/>
        <rFont val="Calibri"/>
        <family val="2"/>
        <scheme val="minor"/>
      </rPr>
      <t>(allows food budget up to 100% of income)</t>
    </r>
  </si>
  <si>
    <r>
      <t xml:space="preserve">Lower bound on indicator #4 </t>
    </r>
    <r>
      <rPr>
        <sz val="12"/>
        <color theme="1"/>
        <rFont val="Calibri"/>
        <family val="2"/>
        <scheme val="minor"/>
      </rPr>
      <t>(allows food budget up to 100% of income)</t>
    </r>
  </si>
  <si>
    <r>
      <t xml:space="preserve">Upper bound on indicator #3 
</t>
    </r>
    <r>
      <rPr>
        <sz val="12"/>
        <color theme="1"/>
        <rFont val="Calibri"/>
        <family val="2"/>
        <scheme val="minor"/>
      </rPr>
      <t>(allows food budget up to mean for the country's WB income classification)</t>
    </r>
  </si>
  <si>
    <r>
      <t>Upper bound on indicator #4</t>
    </r>
    <r>
      <rPr>
        <sz val="12"/>
        <color theme="1"/>
        <rFont val="Calibri"/>
        <family val="2"/>
        <scheme val="minor"/>
      </rPr>
      <t xml:space="preserve"> 
(allows food budget up to mean for the country's WB income classification)</t>
    </r>
  </si>
  <si>
    <r>
      <t>Appendix data</t>
    </r>
    <r>
      <rPr>
        <sz val="12"/>
        <color theme="1"/>
        <rFont val="Calibri"/>
        <family val="2"/>
        <scheme val="minor"/>
      </rPr>
      <t xml:space="preserve"> (CoNA, using RDA instead of EAR for nutrient requirements)</t>
    </r>
  </si>
  <si>
    <r>
      <t xml:space="preserve">2) </t>
    </r>
    <r>
      <rPr>
        <b/>
        <sz val="12"/>
        <rFont val="Calibri"/>
        <family val="2"/>
        <scheme val="minor"/>
      </rPr>
      <t xml:space="preserve">Affordability at each country's national average food spending </t>
    </r>
    <r>
      <rPr>
        <sz val="12"/>
        <rFont val="Calibri"/>
        <family val="2"/>
        <scheme val="minor"/>
      </rPr>
      <t>per capita, defined as diet costs as a percent of total household expenditure on food in national accounts.  Expenditure by sector is as reported by country statistical organizations to the ICP and distributed with the food price dataset described below.</t>
    </r>
  </si>
  <si>
    <t xml:space="preserve">The three levels of diet cost used for SOFI 2020 are: </t>
  </si>
  <si>
    <t xml:space="preserve">The four indicators for affordability computed for SOFI 2020 are: </t>
  </si>
  <si>
    <r>
      <rPr>
        <sz val="12"/>
        <rFont val="Calibri"/>
        <family val="2"/>
      </rPr>
      <t>–</t>
    </r>
    <r>
      <rPr>
        <sz val="12"/>
        <rFont val="Calibri"/>
        <family val="2"/>
        <scheme val="minor"/>
      </rPr>
      <t xml:space="preserve"> </t>
    </r>
    <r>
      <rPr>
        <b/>
        <sz val="12"/>
        <rFont val="Calibri"/>
        <family val="2"/>
        <scheme val="minor"/>
      </rPr>
      <t xml:space="preserve">Cost of an energy sufficient diet, </t>
    </r>
    <r>
      <rPr>
        <sz val="12"/>
        <rFont val="Calibri"/>
        <family val="2"/>
        <scheme val="minor"/>
      </rPr>
      <t>or caloric adequacy (CoCA), defined as a sufficient quantity of the least expensive locally available starchy staple to sustain energy balance at 2,329 kcal per day.  This diet would be adequate for subsistence and work each day for a short period of time, but would quickly lead to nutrient deficiencies, a high burden of disease and early mortality.</t>
    </r>
  </si>
  <si>
    <r>
      <t xml:space="preserve">– </t>
    </r>
    <r>
      <rPr>
        <b/>
        <sz val="12"/>
        <rFont val="Calibri"/>
        <family val="2"/>
        <scheme val="minor"/>
      </rPr>
      <t xml:space="preserve"> Cost of a nutrient adequate diet</t>
    </r>
    <r>
      <rPr>
        <sz val="12"/>
        <rFont val="Calibri"/>
        <family val="2"/>
        <scheme val="minor"/>
      </rPr>
      <t xml:space="preserve"> (CoNA), defined as sufficient quantities of the least expensive locally available foods of any kind to meet daily requirements of 23 macro and micro-nutrients, including energy balance at 2,329 kcal.  Nutrient requirements are detailed in a separate tab of this workbook.</t>
    </r>
  </si>
  <si>
    <r>
      <t xml:space="preserve">– </t>
    </r>
    <r>
      <rPr>
        <b/>
        <sz val="12"/>
        <rFont val="Calibri"/>
        <family val="2"/>
        <scheme val="minor"/>
      </rPr>
      <t xml:space="preserve"> Cost of a healthy diet, </t>
    </r>
    <r>
      <rPr>
        <sz val="12"/>
        <rFont val="Calibri"/>
        <family val="2"/>
        <scheme val="minor"/>
      </rPr>
      <t>also known as cost of a recommended diet (CoRD), defined as sufficient quantities of the least expensive locally available items in each food group needed to reach recommended diets, as specified in various governments' official national food-based dietary guidelines (FBDGs), within energy balance at 2,329 kcal. To compute the cost in each country of meeting a global composite of all UN member states' FBDGs, we used one FBDG from each major region (Africa, Near East, Mediterranean, Europe, South Asia, Southeast Asia, East Asia, North America, Caribbean, South America), and took the median of those 10 diet costs as the point estimate for the cost of a globally-defined healthy diet in each country.</t>
    </r>
  </si>
  <si>
    <r>
      <t xml:space="preserve">3) </t>
    </r>
    <r>
      <rPr>
        <b/>
        <sz val="12"/>
        <rFont val="Calibri"/>
        <family val="2"/>
        <scheme val="minor"/>
      </rPr>
      <t>Affordability using each country's mean level of household income</t>
    </r>
    <r>
      <rPr>
        <sz val="12"/>
        <rFont val="Calibri"/>
        <family val="2"/>
        <scheme val="minor"/>
      </rPr>
      <t xml:space="preserve"> from survey data, defined using the World Bank's PovcalNet tool and specifying that diet costs should not exceed 63% of the household's total expenditure, based on the proportion of expenditures spent on food by the bottom consumer segment in LICs as for indicator #1</t>
    </r>
  </si>
  <si>
    <t>Iran, Islamic Rep.</t>
  </si>
  <si>
    <t>IRN</t>
  </si>
  <si>
    <t>Uzbekistan</t>
  </si>
  <si>
    <t>UZB</t>
  </si>
  <si>
    <t>Average</t>
  </si>
  <si>
    <t>Total</t>
  </si>
  <si>
    <t>na</t>
  </si>
  <si>
    <t>EAT-FLEX</t>
  </si>
  <si>
    <t>EAT-PESC</t>
  </si>
  <si>
    <t>EAT-VEG</t>
  </si>
  <si>
    <t>EAT-VGN</t>
  </si>
  <si>
    <t>GNI pc, 2017USDm</t>
  </si>
  <si>
    <t>Std dev</t>
  </si>
  <si>
    <t>GNI pc, 2017USD/day</t>
  </si>
  <si>
    <t>Count (&lt;200)</t>
  </si>
  <si>
    <t>Count (&gt;200)</t>
  </si>
  <si>
    <t>Readers can navigate directly to the methods section here: https://books.google.com/books?id=tmQQEAAAQBAJ&amp;pg=PA3</t>
  </si>
  <si>
    <t>EAT-Lancet</t>
  </si>
  <si>
    <t>Std. deviation</t>
  </si>
  <si>
    <t>Count</t>
  </si>
  <si>
    <t xml:space="preserve">This workbook contains the global dataset of diet costs and affordability for 174 countries as calculated for SOFI 2020 by the Food Prices for Nutrition project at Tufts University. Updated and improved versions of these data are being developed through the Food Prices for Nutrition project at Tufts University, funded by the Bill &amp; Melinda Gates Foundation and UKAid as INV-016158. Details at: </t>
  </si>
  <si>
    <r>
      <t xml:space="preserve">In the SOFI 2020 annex and this spreadsheet, these are compared to the cost of four </t>
    </r>
    <r>
      <rPr>
        <b/>
        <sz val="12"/>
        <rFont val="Calibri"/>
        <family val="2"/>
        <scheme val="minor"/>
      </rPr>
      <t>EAT-Lancet reference diets</t>
    </r>
    <r>
      <rPr>
        <sz val="12"/>
        <rFont val="Calibri"/>
        <family val="2"/>
        <scheme val="minor"/>
      </rPr>
      <t xml:space="preserve"> proposed by Willett et al. (2019) and detailed in Springmann (2019), Supplementary Data to EAT-Lancet Commission on Healthy Diets from Sustainable Food Systems (</t>
    </r>
    <r>
      <rPr>
        <sz val="12"/>
        <color theme="4"/>
        <rFont val="Calibri"/>
        <family val="2"/>
        <scheme val="minor"/>
      </rPr>
      <t>https://doi.org/10.5287/bodleian:7JZqR8ee2</t>
    </r>
    <r>
      <rPr>
        <sz val="12"/>
        <rFont val="Calibri"/>
        <family val="2"/>
        <scheme val="minor"/>
      </rPr>
      <t xml:space="preserve">). Methods are detailed in Annex Table A1.1 of Herforth et al. (2020) above.  Readers can navigate directly to the definitions of each diet here: </t>
    </r>
    <r>
      <rPr>
        <sz val="12"/>
        <color theme="4"/>
        <rFont val="Calibri"/>
        <family val="2"/>
        <scheme val="minor"/>
      </rPr>
      <t>https://books.google.com/books?id=tmQQEAAAQBAJ&amp;pg=PA71</t>
    </r>
    <r>
      <rPr>
        <sz val="12"/>
        <rFont val="Calibri"/>
        <family val="2"/>
        <scheme val="minor"/>
      </rPr>
      <t>.</t>
    </r>
  </si>
  <si>
    <r>
      <t xml:space="preserve">Citation for data and methodology: 
</t>
    </r>
    <r>
      <rPr>
        <sz val="12"/>
        <rFont val="Calibri"/>
        <family val="2"/>
        <scheme val="minor"/>
      </rPr>
      <t xml:space="preserve">Herforth, A., Bai, Y., Venkat, A., Mahrt, K., Ebel, A. &amp; Masters, W.A. (2020). Cost and affordability of healthy diets across and within countries. Background paper for The State of Food Security and Nutrition in the World 2020. FAO Agricultural Development Economics Technical Study No. 9. Rome, FAO. </t>
    </r>
    <r>
      <rPr>
        <sz val="12"/>
        <color theme="4"/>
        <rFont val="Calibri"/>
        <family val="2"/>
        <scheme val="minor"/>
      </rPr>
      <t>https://doi.org/10.4060/cb2431en</t>
    </r>
  </si>
  <si>
    <r>
      <t xml:space="preserve">Citation for the purpose and use of these data: 
</t>
    </r>
    <r>
      <rPr>
        <sz val="12"/>
        <color theme="1"/>
        <rFont val="Calibri"/>
        <family val="2"/>
        <scheme val="minor"/>
      </rPr>
      <t xml:space="preserve">FAO, IFAD, UNICEF, WFP and WHO (2020). The State of Food Security and Nutrition in the World 2020. Transforming food systems for affordable healthy diets. Rome, FAO. </t>
    </r>
    <r>
      <rPr>
        <sz val="12"/>
        <color theme="4"/>
        <rFont val="Calibri"/>
        <family val="2"/>
        <scheme val="minor"/>
      </rPr>
      <t>https://doi.org/10.4060/ca9692en</t>
    </r>
  </si>
  <si>
    <r>
      <t xml:space="preserve">1) </t>
    </r>
    <r>
      <rPr>
        <b/>
        <sz val="12"/>
        <rFont val="Calibri"/>
        <family val="2"/>
        <scheme val="minor"/>
      </rPr>
      <t>Affordability at the uniform global $1.90/day poverty line</t>
    </r>
    <r>
      <rPr>
        <sz val="12"/>
        <rFont val="Calibri"/>
        <family val="2"/>
        <scheme val="minor"/>
      </rPr>
      <t xml:space="preserve">, defined as diet costs as a percent of $1.20 to allow for 63% of total household spending on non-food goods and services ($0.70/day).  Allowance for non-food items includes fuel, water and other cooking expenses, and is based on mean budget shares of the lowest-income households in LICs (calculated from the World Bank Global Consumption Database, </t>
    </r>
    <r>
      <rPr>
        <sz val="12"/>
        <color theme="4"/>
        <rFont val="Calibri"/>
        <family val="2"/>
        <scheme val="minor"/>
      </rPr>
      <t>http://datatopics.worldbank.org/consumption/sector/Food-and-Beverages</t>
    </r>
    <r>
      <rPr>
        <sz val="12"/>
        <rFont val="Calibri"/>
        <family val="2"/>
        <scheme val="minor"/>
      </rPr>
      <t>).</t>
    </r>
  </si>
  <si>
    <r>
      <t>4)</t>
    </r>
    <r>
      <rPr>
        <b/>
        <sz val="12"/>
        <rFont val="Calibri"/>
        <family val="2"/>
        <scheme val="minor"/>
      </rPr>
      <t xml:space="preserve"> Number of people who cannot afford each diet</t>
    </r>
    <r>
      <rPr>
        <sz val="12"/>
        <rFont val="Calibri"/>
        <family val="2"/>
        <scheme val="minor"/>
      </rPr>
      <t xml:space="preserve">, defined using PovcalNet data which estimates income distribution in 2018 across 164 countries (2017 income distributions are not available; in one country, India, we applied 2015 income distribution which is the most recent available), from </t>
    </r>
    <r>
      <rPr>
        <sz val="12"/>
        <color theme="4"/>
        <rFont val="Calibri"/>
        <family val="2"/>
        <scheme val="minor"/>
      </rPr>
      <t>http://iresearch.worldbank.org/PovcalNet/home.aspx</t>
    </r>
    <r>
      <rPr>
        <sz val="12"/>
        <rFont val="Calibri"/>
        <family val="2"/>
        <scheme val="minor"/>
      </rPr>
      <t xml:space="preserve">.  These data are in 2011 USD, which we inflated to 2017 USD values using US CPI inflation for each year between 2012 and 2017 from </t>
    </r>
    <r>
      <rPr>
        <sz val="12"/>
        <color theme="4"/>
        <rFont val="Calibri"/>
        <family val="2"/>
        <scheme val="minor"/>
      </rPr>
      <t>https://fred.stlouisfed.org/series/FPCPITOTLZGUSA</t>
    </r>
    <r>
      <rPr>
        <sz val="12"/>
        <rFont val="Calibri"/>
        <family val="2"/>
        <scheme val="minor"/>
      </rPr>
      <t>. We also report a lower bound on the number of people who cannot afford each level of diet quality when up to 100% of expenditure could be spent on food, and an upper bound when the cost of diet exceeds the mean expenditure share spent on food in countries for each World Bank income classification. Those budget shares are 15%, 28%, 42%, and 50% of expenditures on average in high-, upper-middle-, lower-middle- and low-income countries, respectively. Note that we could also have used median food expenditure shares which are quite close to the mean, at 14%, 25%, 41% and 51% respectively.</t>
    </r>
  </si>
  <si>
    <t xml:space="preserve">The price and availability of food items within each country are as reported to the ICP by each national statistical organization.  Item descriptions are specified in standardized global and regional item lists, from which countries report a single nationally representative averag price in local currency units (LCU) for all items which are generally available in their country.  The dataset includes prices for a total of 680 distinct food and non-beverage items from 174 countries. Prices were converted from LCUs to 2017 US dollars at the PPP exchange rate for household consumption.  Individual item prices from the ICP are used by permission and cannot be reshared; details here: www.worldbank.org/en/programs/icp.
</t>
  </si>
  <si>
    <t xml:space="preserve">Complete data on cost of CoCA, CoNA, and CoRD are available for 174 countries, as is income data for the first two affordability indicators.  Classification by World Bank income group or UN geographic region is available for 172 countries.  Affordability indicator (c) requires income distribution data that are available for 143 countries. </t>
  </si>
  <si>
    <r>
      <rPr>
        <b/>
        <sz val="12"/>
        <color theme="1"/>
        <rFont val="Calibri"/>
        <family val="2"/>
        <scheme val="minor"/>
      </rPr>
      <t>Source</t>
    </r>
    <r>
      <rPr>
        <sz val="12"/>
        <color theme="1"/>
        <rFont val="Calibri"/>
        <family val="2"/>
        <scheme val="minor"/>
      </rPr>
      <t xml:space="preserve">:  This spreadsheet was prepared by Yan Bai, Anna Herforth, Aishwarya Venkat and William A. Masters. Last updated </t>
    </r>
    <r>
      <rPr>
        <b/>
        <sz val="12"/>
        <color theme="1"/>
        <rFont val="Calibri"/>
        <family val="2"/>
        <scheme val="minor"/>
      </rPr>
      <t xml:space="preserve">June 6, 2021.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</si>
</sst>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sz val="12"/>
      <name val="Calibri"/>
      <family val="2"/>
      <scheme val="minor"/>
    </font>
    <font>
      <b/>
      <sz val="12"/>
      <name val="Calibri"/>
      <family val="2"/>
      <scheme val="minor"/>
    </font>
    <font>
      <b/>
      <sz val="25"/>
      <color theme="1"/>
      <name val="Calibri"/>
      <family val="2"/>
      <scheme val="minor"/>
    </font>
    <font>
      <b/>
      <sz val="10"/>
      <color rgb="FF000000"/>
      <name val="Calibri"/>
      <family val="2"/>
      <scheme val="minor"/>
    </font>
    <font>
      <sz val="10"/>
      <color rgb="FF000000"/>
      <name val="Calibri"/>
      <family val="2"/>
      <scheme val="minor"/>
    </font>
    <font>
      <vertAlign val="superscript"/>
      <sz val="10"/>
      <color rgb="FF000000"/>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sz val="12"/>
      <name val="Calibri"/>
      <family val="2"/>
    </font>
    <font>
      <b/>
      <sz val="11"/>
      <color theme="1"/>
      <name val="Calibri"/>
      <family val="2"/>
      <scheme val="minor"/>
    </font>
    <font>
      <b/>
      <i/>
      <sz val="11"/>
      <color theme="1"/>
      <name val="Calibri"/>
      <family val="2"/>
      <scheme val="minor"/>
    </font>
    <font>
      <i/>
      <sz val="11"/>
      <color theme="1"/>
      <name val="Calibri"/>
      <family val="2"/>
      <scheme val="minor"/>
    </font>
    <font>
      <sz val="12"/>
      <color theme="4"/>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s>
  <cellStyleXfs count="7">
    <xf numFmtId="0" fontId="0" fillId="0" borderId="0"/>
    <xf numFmtId="0" fontId="2" fillId="0" borderId="0"/>
    <xf numFmtId="0" fontId="5" fillId="0" borderId="0"/>
    <xf numFmtId="0" fontId="2" fillId="0" borderId="0"/>
    <xf numFmtId="0" fontId="2" fillId="0" borderId="0"/>
    <xf numFmtId="9" fontId="5" fillId="0" borderId="0" applyFont="0" applyFill="0" applyBorder="0" applyAlignment="0" applyProtection="0"/>
    <xf numFmtId="0" fontId="14"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left" vertical="top"/>
    </xf>
    <xf numFmtId="0" fontId="3" fillId="0" borderId="0" xfId="0" applyFont="1" applyAlignment="1">
      <alignment vertical="top"/>
    </xf>
    <xf numFmtId="0" fontId="8" fillId="0" borderId="0" xfId="0" applyFont="1"/>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2" xfId="0" applyFont="1" applyFill="1" applyBorder="1"/>
    <xf numFmtId="0" fontId="4" fillId="3" borderId="2" xfId="0" applyFont="1" applyFill="1" applyBorder="1"/>
    <xf numFmtId="0" fontId="4" fillId="3" borderId="2" xfId="0" applyFont="1" applyFill="1" applyBorder="1" applyAlignment="1">
      <alignment horizontal="left"/>
    </xf>
    <xf numFmtId="0" fontId="0" fillId="2" borderId="0" xfId="0" applyFill="1" applyAlignment="1">
      <alignment horizontal="left"/>
    </xf>
    <xf numFmtId="0" fontId="0" fillId="2" borderId="0" xfId="0" applyFill="1"/>
    <xf numFmtId="0" fontId="0" fillId="3" borderId="0" xfId="0" applyFill="1"/>
    <xf numFmtId="0" fontId="0" fillId="3" borderId="0" xfId="0" applyFill="1" applyAlignment="1">
      <alignment horizontal="left"/>
    </xf>
    <xf numFmtId="164" fontId="0" fillId="3" borderId="0" xfId="0" applyNumberFormat="1" applyFill="1" applyAlignment="1">
      <alignment horizontal="left"/>
    </xf>
    <xf numFmtId="165" fontId="0" fillId="4" borderId="0" xfId="0" applyNumberFormat="1" applyFill="1" applyAlignment="1">
      <alignment horizontal="center"/>
    </xf>
    <xf numFmtId="9" fontId="0" fillId="5" borderId="0" xfId="5" applyFont="1" applyFill="1" applyAlignment="1">
      <alignment horizontal="center"/>
    </xf>
    <xf numFmtId="9" fontId="0" fillId="6" borderId="0" xfId="5" applyFont="1" applyFill="1" applyAlignment="1">
      <alignment horizontal="center"/>
    </xf>
    <xf numFmtId="166" fontId="0" fillId="7" borderId="0" xfId="5" applyNumberFormat="1" applyFont="1" applyFill="1" applyAlignment="1">
      <alignment horizontal="center"/>
    </xf>
    <xf numFmtId="164" fontId="0" fillId="8" borderId="0" xfId="0" applyNumberFormat="1" applyFill="1" applyAlignment="1">
      <alignment horizontal="center"/>
    </xf>
    <xf numFmtId="166" fontId="0" fillId="10" borderId="0" xfId="5" applyNumberFormat="1" applyFont="1" applyFill="1" applyAlignment="1">
      <alignment horizontal="center"/>
    </xf>
    <xf numFmtId="165" fontId="0" fillId="10" borderId="0" xfId="0" applyNumberFormat="1" applyFill="1" applyAlignment="1">
      <alignment horizontal="center"/>
    </xf>
    <xf numFmtId="0" fontId="0" fillId="2" borderId="1" xfId="0" applyFill="1" applyBorder="1" applyAlignment="1">
      <alignment horizontal="left"/>
    </xf>
    <xf numFmtId="0" fontId="0" fillId="2" borderId="1" xfId="0" applyFill="1" applyBorder="1"/>
    <xf numFmtId="0" fontId="0" fillId="3" borderId="1" xfId="0" applyFill="1" applyBorder="1"/>
    <xf numFmtId="0" fontId="0" fillId="3" borderId="1" xfId="0" applyFill="1" applyBorder="1" applyAlignment="1">
      <alignment horizontal="left"/>
    </xf>
    <xf numFmtId="164" fontId="0" fillId="3" borderId="1" xfId="0" applyNumberFormat="1" applyFill="1" applyBorder="1" applyAlignment="1">
      <alignment horizontal="left"/>
    </xf>
    <xf numFmtId="165" fontId="0" fillId="4" borderId="1" xfId="0" applyNumberFormat="1" applyFill="1" applyBorder="1" applyAlignment="1">
      <alignment horizontal="center"/>
    </xf>
    <xf numFmtId="9" fontId="0" fillId="5" borderId="1" xfId="5" applyFont="1" applyFill="1" applyBorder="1" applyAlignment="1">
      <alignment horizontal="center"/>
    </xf>
    <xf numFmtId="9" fontId="0" fillId="6" borderId="1" xfId="5" applyFont="1" applyFill="1" applyBorder="1" applyAlignment="1">
      <alignment horizontal="center"/>
    </xf>
    <xf numFmtId="166" fontId="0" fillId="7" borderId="1" xfId="5" applyNumberFormat="1" applyFont="1" applyFill="1" applyBorder="1" applyAlignment="1">
      <alignment horizontal="center"/>
    </xf>
    <xf numFmtId="164" fontId="0" fillId="8" borderId="1" xfId="0" applyNumberFormat="1" applyFill="1" applyBorder="1" applyAlignment="1">
      <alignment horizontal="center"/>
    </xf>
    <xf numFmtId="166" fontId="0" fillId="10" borderId="1" xfId="5" applyNumberFormat="1" applyFont="1" applyFill="1" applyBorder="1" applyAlignment="1">
      <alignment horizontal="center"/>
    </xf>
    <xf numFmtId="165" fontId="0" fillId="10" borderId="1" xfId="0" applyNumberFormat="1" applyFill="1" applyBorder="1" applyAlignment="1">
      <alignment horizontal="center"/>
    </xf>
    <xf numFmtId="0" fontId="0" fillId="0" borderId="0" xfId="0" applyFill="1" applyAlignment="1">
      <alignment horizontal="left"/>
    </xf>
    <xf numFmtId="0" fontId="0" fillId="0" borderId="0" xfId="0" applyFill="1"/>
    <xf numFmtId="0" fontId="0" fillId="0" borderId="0" xfId="0" applyFill="1" applyAlignment="1">
      <alignment horizont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4" fillId="0" borderId="0" xfId="0" applyFont="1" applyAlignment="1">
      <alignment horizontal="left" vertical="top" wrapText="1"/>
    </xf>
    <xf numFmtId="0" fontId="2" fillId="0" borderId="3" xfId="0" applyFont="1" applyBorder="1" applyAlignment="1">
      <alignment vertical="top"/>
    </xf>
    <xf numFmtId="0" fontId="9" fillId="0" borderId="3" xfId="0" applyFont="1" applyBorder="1" applyAlignment="1">
      <alignment horizontal="center" vertical="center"/>
    </xf>
    <xf numFmtId="0" fontId="10" fillId="0" borderId="0" xfId="0" applyFont="1" applyAlignment="1">
      <alignment horizontal="right" vertical="center"/>
    </xf>
    <xf numFmtId="0" fontId="10" fillId="0" borderId="0" xfId="0" applyFont="1" applyAlignment="1">
      <alignment vertical="center"/>
    </xf>
    <xf numFmtId="0" fontId="10" fillId="0" borderId="3" xfId="0" applyFont="1" applyBorder="1" applyAlignment="1">
      <alignment horizontal="right" vertical="center"/>
    </xf>
    <xf numFmtId="0" fontId="10" fillId="0" borderId="3"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6" fillId="0" borderId="0" xfId="0" applyFont="1" applyAlignment="1">
      <alignment horizontal="left" vertical="top" wrapText="1" indent="2"/>
    </xf>
    <xf numFmtId="0" fontId="14" fillId="0" borderId="0" xfId="6" applyAlignment="1">
      <alignment vertical="top"/>
    </xf>
    <xf numFmtId="0" fontId="6" fillId="0" borderId="0" xfId="0" applyFont="1" applyAlignment="1">
      <alignment horizontal="left" wrapText="1"/>
    </xf>
    <xf numFmtId="0" fontId="2" fillId="0" borderId="0" xfId="0" applyFont="1" applyAlignment="1">
      <alignment horizontal="left" indent="2"/>
    </xf>
    <xf numFmtId="0" fontId="4" fillId="9" borderId="1" xfId="0" applyFont="1" applyFill="1" applyBorder="1" applyAlignment="1">
      <alignment horizontal="left" wrapText="1"/>
    </xf>
    <xf numFmtId="0" fontId="4" fillId="0" borderId="0" xfId="0" applyFont="1" applyAlignment="1">
      <alignment horizontal="left"/>
    </xf>
    <xf numFmtId="0" fontId="4" fillId="4" borderId="2" xfId="0" applyFont="1" applyFill="1" applyBorder="1" applyAlignment="1">
      <alignment horizontal="right"/>
    </xf>
    <xf numFmtId="0" fontId="4" fillId="5" borderId="2" xfId="0" applyFont="1" applyFill="1" applyBorder="1" applyAlignment="1">
      <alignment horizontal="right"/>
    </xf>
    <xf numFmtId="0" fontId="4" fillId="6" borderId="2" xfId="0" applyFont="1" applyFill="1" applyBorder="1" applyAlignment="1">
      <alignment horizontal="right"/>
    </xf>
    <xf numFmtId="0" fontId="4" fillId="7" borderId="2" xfId="0" applyFont="1" applyFill="1" applyBorder="1" applyAlignment="1">
      <alignment horizontal="right"/>
    </xf>
    <xf numFmtId="0" fontId="4" fillId="8" borderId="0" xfId="0" applyFont="1" applyFill="1" applyAlignment="1">
      <alignment horizontal="right"/>
    </xf>
    <xf numFmtId="0" fontId="4" fillId="10" borderId="0" xfId="0" applyFont="1" applyFill="1" applyAlignment="1">
      <alignment horizontal="right"/>
    </xf>
    <xf numFmtId="0" fontId="4" fillId="9" borderId="1" xfId="0" applyFont="1" applyFill="1" applyBorder="1" applyAlignment="1">
      <alignment horizontal="left" wrapText="1"/>
    </xf>
    <xf numFmtId="0" fontId="1" fillId="0" borderId="0" xfId="0" applyFont="1" applyAlignment="1">
      <alignment wrapText="1"/>
    </xf>
    <xf numFmtId="4" fontId="16" fillId="0" borderId="0" xfId="0" applyNumberFormat="1" applyFont="1" applyFill="1" applyAlignment="1">
      <alignment horizontal="center"/>
    </xf>
    <xf numFmtId="0" fontId="16" fillId="0" borderId="0" xfId="0" applyFont="1" applyFill="1" applyBorder="1"/>
    <xf numFmtId="0" fontId="16" fillId="0" borderId="0" xfId="0" applyFont="1" applyFill="1" applyAlignment="1">
      <alignment horizontal="center"/>
    </xf>
    <xf numFmtId="3" fontId="16" fillId="0" borderId="0" xfId="0" applyNumberFormat="1" applyFont="1" applyFill="1" applyAlignment="1">
      <alignment horizontal="center"/>
    </xf>
    <xf numFmtId="3" fontId="0" fillId="0" borderId="0" xfId="0" applyNumberFormat="1" applyFill="1" applyAlignment="1">
      <alignment horizontal="right"/>
    </xf>
    <xf numFmtId="0" fontId="0" fillId="2" borderId="0" xfId="0" applyFill="1" applyBorder="1" applyAlignment="1">
      <alignment horizontal="left"/>
    </xf>
    <xf numFmtId="0" fontId="0" fillId="2" borderId="0" xfId="0" applyFill="1" applyBorder="1"/>
    <xf numFmtId="0" fontId="0" fillId="3" borderId="0" xfId="0" applyFill="1" applyBorder="1"/>
    <xf numFmtId="0" fontId="0" fillId="3" borderId="0" xfId="0" applyFill="1" applyBorder="1" applyAlignment="1">
      <alignment horizontal="left"/>
    </xf>
    <xf numFmtId="164" fontId="0" fillId="3" borderId="0" xfId="0" applyNumberFormat="1" applyFill="1" applyBorder="1" applyAlignment="1">
      <alignment horizontal="left"/>
    </xf>
    <xf numFmtId="165" fontId="0" fillId="4" borderId="0" xfId="0" applyNumberFormat="1" applyFill="1" applyBorder="1" applyAlignment="1">
      <alignment horizontal="center"/>
    </xf>
    <xf numFmtId="9" fontId="0" fillId="5" borderId="0" xfId="5" applyFont="1" applyFill="1" applyBorder="1" applyAlignment="1">
      <alignment horizontal="center"/>
    </xf>
    <xf numFmtId="9" fontId="0" fillId="6" borderId="0" xfId="5" applyFont="1" applyFill="1" applyBorder="1" applyAlignment="1">
      <alignment horizontal="center"/>
    </xf>
    <xf numFmtId="166" fontId="0" fillId="7" borderId="0" xfId="5" applyNumberFormat="1" applyFont="1" applyFill="1" applyBorder="1" applyAlignment="1">
      <alignment horizontal="center"/>
    </xf>
    <xf numFmtId="164" fontId="0" fillId="8" borderId="0" xfId="0" applyNumberFormat="1" applyFill="1" applyBorder="1" applyAlignment="1">
      <alignment horizontal="center"/>
    </xf>
    <xf numFmtId="166" fontId="0" fillId="10" borderId="0" xfId="5" applyNumberFormat="1" applyFont="1" applyFill="1" applyBorder="1" applyAlignment="1">
      <alignment horizontal="center"/>
    </xf>
    <xf numFmtId="165" fontId="0" fillId="10" borderId="0" xfId="0" applyNumberFormat="1" applyFill="1" applyBorder="1" applyAlignment="1">
      <alignment horizontal="center"/>
    </xf>
    <xf numFmtId="0" fontId="4" fillId="11" borderId="0" xfId="0" applyFont="1" applyFill="1" applyBorder="1" applyAlignment="1">
      <alignment horizontal="right"/>
    </xf>
    <xf numFmtId="165" fontId="0" fillId="11" borderId="0" xfId="0" applyNumberFormat="1" applyFill="1" applyBorder="1" applyAlignment="1">
      <alignment horizontal="center"/>
    </xf>
    <xf numFmtId="165" fontId="0" fillId="11" borderId="1" xfId="0" applyNumberFormat="1" applyFill="1" applyBorder="1" applyAlignment="1">
      <alignment horizontal="center"/>
    </xf>
    <xf numFmtId="0" fontId="4" fillId="3" borderId="1" xfId="0" applyFont="1" applyFill="1" applyBorder="1" applyAlignment="1">
      <alignment horizontal="left"/>
    </xf>
    <xf numFmtId="0" fontId="4" fillId="3" borderId="1" xfId="0" applyFont="1" applyFill="1" applyBorder="1" applyAlignment="1"/>
    <xf numFmtId="3" fontId="0" fillId="3" borderId="0" xfId="0" applyNumberFormat="1" applyFill="1" applyAlignment="1">
      <alignment horizontal="left"/>
    </xf>
    <xf numFmtId="3" fontId="0" fillId="3" borderId="0" xfId="0" applyNumberFormat="1" applyFill="1" applyBorder="1" applyAlignment="1">
      <alignment horizontal="left"/>
    </xf>
    <xf numFmtId="3" fontId="0" fillId="3" borderId="1" xfId="0" applyNumberFormat="1" applyFill="1" applyBorder="1" applyAlignment="1">
      <alignment horizontal="left"/>
    </xf>
    <xf numFmtId="0" fontId="4" fillId="3" borderId="1" xfId="0" applyFont="1" applyFill="1" applyBorder="1" applyAlignment="1">
      <alignment horizontal="left"/>
    </xf>
    <xf numFmtId="0" fontId="17" fillId="0" borderId="0" xfId="0" applyFont="1" applyFill="1" applyAlignment="1">
      <alignment horizontal="left"/>
    </xf>
    <xf numFmtId="0" fontId="18" fillId="0" borderId="0" xfId="0" applyFont="1" applyFill="1" applyAlignment="1">
      <alignment horizontal="left"/>
    </xf>
    <xf numFmtId="4" fontId="17" fillId="0" borderId="0" xfId="0" applyNumberFormat="1" applyFont="1" applyFill="1" applyAlignment="1">
      <alignment horizontal="center"/>
    </xf>
    <xf numFmtId="0" fontId="0" fillId="0" borderId="0" xfId="0" applyFill="1" applyBorder="1" applyAlignment="1">
      <alignment horizontal="left"/>
    </xf>
    <xf numFmtId="0" fontId="0" fillId="0" borderId="0" xfId="0" applyFill="1" applyBorder="1"/>
    <xf numFmtId="9" fontId="0" fillId="0" borderId="0" xfId="5" applyFont="1" applyFill="1" applyBorder="1" applyAlignment="1">
      <alignment horizontal="center"/>
    </xf>
    <xf numFmtId="166" fontId="0" fillId="0" borderId="0" xfId="5" applyNumberFormat="1" applyFont="1" applyFill="1" applyBorder="1" applyAlignment="1">
      <alignment horizontal="center"/>
    </xf>
    <xf numFmtId="164" fontId="0" fillId="0" borderId="0" xfId="0" applyNumberFormat="1" applyFill="1" applyBorder="1" applyAlignment="1">
      <alignment horizontal="center"/>
    </xf>
    <xf numFmtId="165" fontId="0" fillId="0" borderId="0" xfId="0" applyNumberFormat="1" applyFill="1" applyBorder="1" applyAlignment="1">
      <alignment horizontal="center"/>
    </xf>
    <xf numFmtId="0" fontId="1" fillId="0" borderId="0" xfId="0" applyFont="1"/>
    <xf numFmtId="0" fontId="4" fillId="11" borderId="1" xfId="0" applyFont="1" applyFill="1" applyBorder="1" applyAlignment="1">
      <alignment horizontal="center" wrapText="1"/>
    </xf>
    <xf numFmtId="0" fontId="4" fillId="9" borderId="1" xfId="0" applyFont="1" applyFill="1" applyBorder="1" applyAlignment="1">
      <alignment horizontal="left" wrapText="1"/>
    </xf>
    <xf numFmtId="0" fontId="4" fillId="8" borderId="1" xfId="0" applyFont="1" applyFill="1" applyBorder="1" applyAlignment="1">
      <alignment horizontal="left" wrapText="1"/>
    </xf>
    <xf numFmtId="0" fontId="4" fillId="3" borderId="1" xfId="0" applyFont="1" applyFill="1" applyBorder="1" applyAlignment="1">
      <alignment horizontal="left"/>
    </xf>
    <xf numFmtId="0" fontId="4" fillId="4" borderId="1" xfId="0" applyFont="1" applyFill="1" applyBorder="1" applyAlignment="1">
      <alignment horizontal="left" wrapText="1"/>
    </xf>
    <xf numFmtId="0" fontId="4" fillId="5" borderId="1" xfId="0" applyFont="1" applyFill="1" applyBorder="1" applyAlignment="1">
      <alignment horizontal="left" wrapText="1"/>
    </xf>
    <xf numFmtId="0" fontId="4" fillId="6" borderId="1" xfId="0" applyFont="1" applyFill="1" applyBorder="1" applyAlignment="1">
      <alignment horizontal="left" wrapText="1"/>
    </xf>
    <xf numFmtId="0" fontId="4" fillId="7" borderId="1" xfId="0" applyFont="1" applyFill="1" applyBorder="1" applyAlignment="1">
      <alignment horizontal="left" wrapText="1"/>
    </xf>
    <xf numFmtId="0" fontId="16" fillId="0" borderId="0" xfId="0" applyFont="1" applyFill="1" applyBorder="1" applyAlignment="1">
      <alignment horizontal="right"/>
    </xf>
    <xf numFmtId="0" fontId="16" fillId="0" borderId="0" xfId="0" applyFont="1" applyFill="1"/>
  </cellXfs>
  <cellStyles count="7">
    <cellStyle name="Hyperlink" xfId="6" builtinId="8"/>
    <cellStyle name="Normal" xfId="0" builtinId="0"/>
    <cellStyle name="Normal 2" xfId="1" xr:uid="{00000000-0005-0000-0000-000002000000}"/>
    <cellStyle name="Normal 2 2" xfId="2" xr:uid="{00000000-0005-0000-0000-000003000000}"/>
    <cellStyle name="Normal 2 3" xfId="3" xr:uid="{00000000-0005-0000-0000-000004000000}"/>
    <cellStyle name="Normal 3" xfId="4" xr:uid="{00000000-0005-0000-0000-000005000000}"/>
    <cellStyle name="Percent 2" xfId="5" xr:uid="{00000000-0005-0000-0000-000006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CoRD vs CoNA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1609186351706036E-2"/>
                  <c:y val="-6.573002945016955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xVal>
          <c:y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yVal>
          <c:smooth val="0"/>
          <c:extLst>
            <c:ext xmlns:c16="http://schemas.microsoft.com/office/drawing/2014/chart" uri="{C3380CC4-5D6E-409C-BE32-E72D297353CC}">
              <c16:uniqueId val="{00000000-3091-4A88-8F52-61012A98BF43}"/>
            </c:ext>
          </c:extLst>
        </c:ser>
        <c:dLbls>
          <c:showLegendKey val="0"/>
          <c:showVal val="0"/>
          <c:showCatName val="0"/>
          <c:showSerName val="0"/>
          <c:showPercent val="0"/>
          <c:showBubbleSize val="0"/>
        </c:dLbls>
        <c:axId val="906092832"/>
        <c:axId val="906093488"/>
      </c:scatterChart>
      <c:valAx>
        <c:axId val="9060928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EAT-Pesc</a:t>
            </a:r>
            <a:r>
              <a:rPr lang="en-US" baseline="0"/>
              <a:t> vs CoNA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8842817678937088E-2"/>
                  <c:y val="-8.4877865247501461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xVal>
          <c:yVal>
            <c:numRef>
              <c:f>DiagnosticCharts!$N$3:$N$177</c:f>
              <c:numCache>
                <c:formatCode>#,##0.0</c:formatCode>
                <c:ptCount val="175"/>
                <c:pt idx="0">
                  <c:v>3.7381557999135673</c:v>
                </c:pt>
                <c:pt idx="1">
                  <c:v>4.2522033825722296</c:v>
                </c:pt>
                <c:pt idx="2">
                  <c:v>4.2020659175062809</c:v>
                </c:pt>
                <c:pt idx="3">
                  <c:v>4.4286266697317354</c:v>
                </c:pt>
                <c:pt idx="4">
                  <c:v>3.111867484037238</c:v>
                </c:pt>
                <c:pt idx="5">
                  <c:v>5.2852410672039323</c:v>
                </c:pt>
                <c:pt idx="6">
                  <c:v>3.2388889323987042</c:v>
                </c:pt>
                <c:pt idx="7">
                  <c:v>4.7878150360709082</c:v>
                </c:pt>
                <c:pt idx="8">
                  <c:v>2.3674326801144474</c:v>
                </c:pt>
                <c:pt idx="9">
                  <c:v>3.015712119466655</c:v>
                </c:pt>
                <c:pt idx="10">
                  <c:v>2.7054814973485422</c:v>
                </c:pt>
                <c:pt idx="11">
                  <c:v>2.9240650740376699</c:v>
                </c:pt>
                <c:pt idx="12">
                  <c:v>3.6253682090143786</c:v>
                </c:pt>
                <c:pt idx="13">
                  <c:v>3.2950564689412007</c:v>
                </c:pt>
                <c:pt idx="14">
                  <c:v>5.0592038207313967</c:v>
                </c:pt>
                <c:pt idx="15">
                  <c:v>3.1528800610895167</c:v>
                </c:pt>
                <c:pt idx="16">
                  <c:v>4.3082065503141092</c:v>
                </c:pt>
                <c:pt idx="17">
                  <c:v>4.599898757624123</c:v>
                </c:pt>
                <c:pt idx="18">
                  <c:v>6.0341364250917593</c:v>
                </c:pt>
                <c:pt idx="19">
                  <c:v>4.4100681814455109</c:v>
                </c:pt>
                <c:pt idx="20">
                  <c:v>3.4791346219055921</c:v>
                </c:pt>
                <c:pt idx="21">
                  <c:v>3.0821419114341437</c:v>
                </c:pt>
                <c:pt idx="22">
                  <c:v>4.5601048331656662</c:v>
                </c:pt>
                <c:pt idx="23">
                  <c:v>4.8583280778939892</c:v>
                </c:pt>
                <c:pt idx="24">
                  <c:v>5.2843668591292241</c:v>
                </c:pt>
                <c:pt idx="25">
                  <c:v>3.665833426378466</c:v>
                </c:pt>
                <c:pt idx="26">
                  <c:v>6.9669753312390128</c:v>
                </c:pt>
                <c:pt idx="27">
                  <c:v>4.1011096783771306</c:v>
                </c:pt>
                <c:pt idx="28">
                  <c:v>4.1211405184111172</c:v>
                </c:pt>
                <c:pt idx="29">
                  <c:v>4.629788511911439</c:v>
                </c:pt>
                <c:pt idx="30">
                  <c:v>3.2571889626216692</c:v>
                </c:pt>
                <c:pt idx="31">
                  <c:v>2.9552480888099537</c:v>
                </c:pt>
                <c:pt idx="32">
                  <c:v>2.9545648157867106</c:v>
                </c:pt>
                <c:pt idx="33">
                  <c:v>3.0669748185025552</c:v>
                </c:pt>
                <c:pt idx="34">
                  <c:v>2.7559399010525918</c:v>
                </c:pt>
                <c:pt idx="35">
                  <c:v>3.0294570630086919</c:v>
                </c:pt>
                <c:pt idx="36">
                  <c:v>2.8088874750368111</c:v>
                </c:pt>
                <c:pt idx="37">
                  <c:v>2.7139310139440793</c:v>
                </c:pt>
                <c:pt idx="38">
                  <c:v>3.6168787056685865</c:v>
                </c:pt>
                <c:pt idx="39">
                  <c:v>3.3854833402101066</c:v>
                </c:pt>
                <c:pt idx="40">
                  <c:v>4.4866242335193567</c:v>
                </c:pt>
                <c:pt idx="41">
                  <c:v>3.5405964999943502</c:v>
                </c:pt>
                <c:pt idx="42">
                  <c:v>4.299051232694751</c:v>
                </c:pt>
                <c:pt idx="43">
                  <c:v>3.437660851848638</c:v>
                </c:pt>
                <c:pt idx="44">
                  <c:v>3.1529683155403396</c:v>
                </c:pt>
                <c:pt idx="45">
                  <c:v>3.171225065700733</c:v>
                </c:pt>
                <c:pt idx="46">
                  <c:v>3.1891029034070253</c:v>
                </c:pt>
                <c:pt idx="47">
                  <c:v>2.9071792480381191</c:v>
                </c:pt>
                <c:pt idx="48">
                  <c:v>4.489120823643832</c:v>
                </c:pt>
                <c:pt idx="49">
                  <c:v>3.8167221980067381</c:v>
                </c:pt>
                <c:pt idx="50">
                  <c:v>2.6245686410491191</c:v>
                </c:pt>
                <c:pt idx="51">
                  <c:v>4.3838122164956346</c:v>
                </c:pt>
                <c:pt idx="52">
                  <c:v>4.2139565911026695</c:v>
                </c:pt>
                <c:pt idx="53">
                  <c:v>3.3507006567757394</c:v>
                </c:pt>
                <c:pt idx="54">
                  <c:v>3.8150977668030226</c:v>
                </c:pt>
                <c:pt idx="55">
                  <c:v>3.0869890784442675</c:v>
                </c:pt>
                <c:pt idx="56">
                  <c:v>3.4474648585040102</c:v>
                </c:pt>
                <c:pt idx="57">
                  <c:v>3.0217027599356521</c:v>
                </c:pt>
                <c:pt idx="58">
                  <c:v>2.9345479649363022</c:v>
                </c:pt>
                <c:pt idx="59">
                  <c:v>3.8470436078189656</c:v>
                </c:pt>
                <c:pt idx="60">
                  <c:v>2.995072303936515</c:v>
                </c:pt>
                <c:pt idx="61">
                  <c:v>3.4344993212765069</c:v>
                </c:pt>
                <c:pt idx="62">
                  <c:v>1.895973837981205</c:v>
                </c:pt>
                <c:pt idx="63">
                  <c:v>3.9410019844619475</c:v>
                </c:pt>
                <c:pt idx="64">
                  <c:v>6.0695686446625441</c:v>
                </c:pt>
                <c:pt idx="65">
                  <c:v>3.396619694788527</c:v>
                </c:pt>
                <c:pt idx="66">
                  <c:v>3.838277415165336</c:v>
                </c:pt>
                <c:pt idx="67">
                  <c:v>3.3179877116232377</c:v>
                </c:pt>
                <c:pt idx="68">
                  <c:v>3.5376706049003563</c:v>
                </c:pt>
                <c:pt idx="69">
                  <c:v>6.5761786599519443</c:v>
                </c:pt>
                <c:pt idx="70">
                  <c:v>5.0943774066123186</c:v>
                </c:pt>
                <c:pt idx="71">
                  <c:v>3.6449987044400194</c:v>
                </c:pt>
                <c:pt idx="72">
                  <c:v>3.5701208511591935</c:v>
                </c:pt>
                <c:pt idx="73">
                  <c:v>4.4603265306493833</c:v>
                </c:pt>
                <c:pt idx="74">
                  <c:v>5.2697364244730087</c:v>
                </c:pt>
                <c:pt idx="75">
                  <c:v>3.6610827769620968</c:v>
                </c:pt>
                <c:pt idx="76">
                  <c:v>4.4152716695294369</c:v>
                </c:pt>
                <c:pt idx="77">
                  <c:v>2.9659206466721968</c:v>
                </c:pt>
                <c:pt idx="78">
                  <c:v>2.6863635223594442</c:v>
                </c:pt>
                <c:pt idx="79">
                  <c:v>4.2347652539828955</c:v>
                </c:pt>
                <c:pt idx="80">
                  <c:v>3.5720975943001241</c:v>
                </c:pt>
                <c:pt idx="81">
                  <c:v>2.7686344359422672</c:v>
                </c:pt>
                <c:pt idx="82">
                  <c:v>2.3991257489487756</c:v>
                </c:pt>
                <c:pt idx="83">
                  <c:v>3.0612235292877967</c:v>
                </c:pt>
                <c:pt idx="84">
                  <c:v>4.8041288507305806</c:v>
                </c:pt>
                <c:pt idx="85">
                  <c:v>3.6903632716377808</c:v>
                </c:pt>
                <c:pt idx="86">
                  <c:v>5.9643231336759603</c:v>
                </c:pt>
                <c:pt idx="87">
                  <c:v>2.5512893689111946</c:v>
                </c:pt>
                <c:pt idx="88">
                  <c:v>2.628666284153693</c:v>
                </c:pt>
                <c:pt idx="89">
                  <c:v>3.2181111764843027</c:v>
                </c:pt>
                <c:pt idx="90">
                  <c:v>3.6798127225110391</c:v>
                </c:pt>
                <c:pt idx="91">
                  <c:v>3.3513592825258383</c:v>
                </c:pt>
                <c:pt idx="92">
                  <c:v>4.8610445763890393</c:v>
                </c:pt>
                <c:pt idx="93">
                  <c:v>3.721358123450893</c:v>
                </c:pt>
                <c:pt idx="94">
                  <c:v>4.1731919699409534</c:v>
                </c:pt>
                <c:pt idx="95">
                  <c:v>3.6640600161120718</c:v>
                </c:pt>
                <c:pt idx="96">
                  <c:v>3.8871051428944252</c:v>
                </c:pt>
                <c:pt idx="97">
                  <c:v>4.1053274550971697</c:v>
                </c:pt>
                <c:pt idx="98">
                  <c:v>4.1304356389266967</c:v>
                </c:pt>
                <c:pt idx="99">
                  <c:v>3.2693509791421724</c:v>
                </c:pt>
                <c:pt idx="100">
                  <c:v>2.4271885342256834</c:v>
                </c:pt>
                <c:pt idx="101">
                  <c:v>3.5953119923190249</c:v>
                </c:pt>
                <c:pt idx="102">
                  <c:v>2.7596983787933578</c:v>
                </c:pt>
                <c:pt idx="103">
                  <c:v>2.7605306773837852</c:v>
                </c:pt>
                <c:pt idx="104">
                  <c:v>3.014411324432853</c:v>
                </c:pt>
                <c:pt idx="105">
                  <c:v>4.5627044703742801</c:v>
                </c:pt>
                <c:pt idx="106">
                  <c:v>3.1995537676644252</c:v>
                </c:pt>
                <c:pt idx="107">
                  <c:v>3.6856510451650921</c:v>
                </c:pt>
                <c:pt idx="108">
                  <c:v>2.6327901821853823</c:v>
                </c:pt>
                <c:pt idx="109">
                  <c:v>4.3861440837445063</c:v>
                </c:pt>
                <c:pt idx="110">
                  <c:v>3.5540854473523185</c:v>
                </c:pt>
                <c:pt idx="111">
                  <c:v>4.2178513646128639</c:v>
                </c:pt>
                <c:pt idx="112">
                  <c:v>5.5557796932929842</c:v>
                </c:pt>
                <c:pt idx="113">
                  <c:v>3.0873983427314173</c:v>
                </c:pt>
                <c:pt idx="114">
                  <c:v>3.690300997775168</c:v>
                </c:pt>
                <c:pt idx="115">
                  <c:v>5.6364623545408881</c:v>
                </c:pt>
                <c:pt idx="116">
                  <c:v>4.4915209344970517</c:v>
                </c:pt>
                <c:pt idx="117">
                  <c:v>2.4264277361350137</c:v>
                </c:pt>
                <c:pt idx="118">
                  <c:v>3.5762621213242096</c:v>
                </c:pt>
                <c:pt idx="119">
                  <c:v>2.9324779107791681</c:v>
                </c:pt>
                <c:pt idx="120">
                  <c:v>2.9155495435432126</c:v>
                </c:pt>
                <c:pt idx="121">
                  <c:v>3.5039797642920214</c:v>
                </c:pt>
                <c:pt idx="122">
                  <c:v>4.2514842931898853</c:v>
                </c:pt>
                <c:pt idx="123">
                  <c:v>2.8651073500409412</c:v>
                </c:pt>
                <c:pt idx="124">
                  <c:v>2.7429878839626269</c:v>
                </c:pt>
                <c:pt idx="125">
                  <c:v>4.1628240853458518</c:v>
                </c:pt>
                <c:pt idx="126">
                  <c:v>2.7754644362547234</c:v>
                </c:pt>
                <c:pt idx="127">
                  <c:v>3.1912775574743444</c:v>
                </c:pt>
                <c:pt idx="128">
                  <c:v>3.6167146698165773</c:v>
                </c:pt>
                <c:pt idx="129">
                  <c:v>5.7618492600353743</c:v>
                </c:pt>
                <c:pt idx="130">
                  <c:v>3.6822546322797205</c:v>
                </c:pt>
                <c:pt idx="131">
                  <c:v>3.5133766707775127</c:v>
                </c:pt>
                <c:pt idx="132">
                  <c:v>3.5729716568301302</c:v>
                </c:pt>
                <c:pt idx="133">
                  <c:v>3.012671675996514</c:v>
                </c:pt>
                <c:pt idx="134">
                  <c:v>4.3656933469376389</c:v>
                </c:pt>
                <c:pt idx="135">
                  <c:v>3.26249657145864</c:v>
                </c:pt>
                <c:pt idx="136">
                  <c:v>3.0817054838544382</c:v>
                </c:pt>
                <c:pt idx="137">
                  <c:v>3.2272894875897618</c:v>
                </c:pt>
                <c:pt idx="138">
                  <c:v>3.5680798844027124</c:v>
                </c:pt>
                <c:pt idx="139">
                  <c:v>2.4858549206170477</c:v>
                </c:pt>
                <c:pt idx="140">
                  <c:v>4.140996290635365</c:v>
                </c:pt>
                <c:pt idx="141">
                  <c:v>4.0504023957492281</c:v>
                </c:pt>
                <c:pt idx="142">
                  <c:v>2.791280152603048</c:v>
                </c:pt>
                <c:pt idx="143">
                  <c:v>3.4586197806013237</c:v>
                </c:pt>
                <c:pt idx="144">
                  <c:v>2.7702465684579889</c:v>
                </c:pt>
                <c:pt idx="145">
                  <c:v>5.1880406974010871</c:v>
                </c:pt>
                <c:pt idx="146">
                  <c:v>4.3453524200166278</c:v>
                </c:pt>
                <c:pt idx="147">
                  <c:v>3.5087783806185087</c:v>
                </c:pt>
                <c:pt idx="148">
                  <c:v>5.4303866204000677</c:v>
                </c:pt>
                <c:pt idx="149">
                  <c:v>3.575346981674508</c:v>
                </c:pt>
                <c:pt idx="150">
                  <c:v>3.1424267992824571</c:v>
                </c:pt>
                <c:pt idx="151">
                  <c:v>3.0477564179930061</c:v>
                </c:pt>
                <c:pt idx="152">
                  <c:v>3.2145475300626676</c:v>
                </c:pt>
                <c:pt idx="153">
                  <c:v>4.8077257578046568</c:v>
                </c:pt>
                <c:pt idx="154">
                  <c:v>4.4780555097104475</c:v>
                </c:pt>
                <c:pt idx="155">
                  <c:v>4.1974881808377127</c:v>
                </c:pt>
                <c:pt idx="156">
                  <c:v>3.047092510066201</c:v>
                </c:pt>
                <c:pt idx="157">
                  <c:v>7.7775826493049358</c:v>
                </c:pt>
                <c:pt idx="158">
                  <c:v>4.0693407229908933</c:v>
                </c:pt>
                <c:pt idx="159">
                  <c:v>3.2970718939774835</c:v>
                </c:pt>
                <c:pt idx="160">
                  <c:v>4.1253329961820988</c:v>
                </c:pt>
                <c:pt idx="161">
                  <c:v>3.5153552046588143</c:v>
                </c:pt>
                <c:pt idx="162">
                  <c:v>3.7813862594444321</c:v>
                </c:pt>
                <c:pt idx="163">
                  <c:v>4.4080358958612607</c:v>
                </c:pt>
                <c:pt idx="164">
                  <c:v>2.3762486583826186</c:v>
                </c:pt>
                <c:pt idx="165">
                  <c:v>2.4587914251358622</c:v>
                </c:pt>
                <c:pt idx="166">
                  <c:v>3.7354022465298744</c:v>
                </c:pt>
                <c:pt idx="167">
                  <c:v>3.3292286102921098</c:v>
                </c:pt>
                <c:pt idx="169">
                  <c:v>6.2172764994959602</c:v>
                </c:pt>
                <c:pt idx="170">
                  <c:v>3.7885816491474906</c:v>
                </c:pt>
                <c:pt idx="171">
                  <c:v>3.5362968974592484</c:v>
                </c:pt>
                <c:pt idx="172">
                  <c:v>4.5179142447863487</c:v>
                </c:pt>
                <c:pt idx="173">
                  <c:v>2.9303481285527933</c:v>
                </c:pt>
                <c:pt idx="174">
                  <c:v>3.3659816747814846</c:v>
                </c:pt>
              </c:numCache>
            </c:numRef>
          </c:yVal>
          <c:smooth val="0"/>
          <c:extLst>
            <c:ext xmlns:c16="http://schemas.microsoft.com/office/drawing/2014/chart" uri="{C3380CC4-5D6E-409C-BE32-E72D297353CC}">
              <c16:uniqueId val="{00000001-E897-4930-B023-B93D2B4CCA6E}"/>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EAT-Veg</a:t>
            </a:r>
            <a:r>
              <a:rPr lang="en-US" baseline="0"/>
              <a:t> vs CoNA</a:t>
            </a:r>
            <a:endParaRPr lang="en-US"/>
          </a:p>
        </c:rich>
      </c:tx>
      <c:layout>
        <c:manualLayout>
          <c:xMode val="edge"/>
          <c:yMode val="edge"/>
          <c:x val="0.33711794134493167"/>
          <c:y val="2.8154856142620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3343410213290872E-2"/>
                  <c:y val="-0.15107313073449338"/>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xVal>
          <c:yVal>
            <c:numRef>
              <c:f>DiagnosticCharts!$O$3:$O$177</c:f>
              <c:numCache>
                <c:formatCode>#,##0.0</c:formatCode>
                <c:ptCount val="175"/>
                <c:pt idx="0">
                  <c:v>3.573544709472142</c:v>
                </c:pt>
                <c:pt idx="1">
                  <c:v>4.205533641194668</c:v>
                </c:pt>
                <c:pt idx="2">
                  <c:v>3.9826155142921769</c:v>
                </c:pt>
                <c:pt idx="3">
                  <c:v>3.8719235332401851</c:v>
                </c:pt>
                <c:pt idx="4">
                  <c:v>2.9975212488459224</c:v>
                </c:pt>
                <c:pt idx="5">
                  <c:v>4.3646123515066622</c:v>
                </c:pt>
                <c:pt idx="6">
                  <c:v>3.0860506327288539</c:v>
                </c:pt>
                <c:pt idx="7">
                  <c:v>4.6487402287235815</c:v>
                </c:pt>
                <c:pt idx="8">
                  <c:v>2.1985674805010009</c:v>
                </c:pt>
                <c:pt idx="9">
                  <c:v>2.7879901519797472</c:v>
                </c:pt>
                <c:pt idx="10">
                  <c:v>2.5224832144173512</c:v>
                </c:pt>
                <c:pt idx="11">
                  <c:v>2.4167339033423696</c:v>
                </c:pt>
                <c:pt idx="12">
                  <c:v>2.7863916532414201</c:v>
                </c:pt>
                <c:pt idx="13">
                  <c:v>3.1426039435716842</c:v>
                </c:pt>
                <c:pt idx="14">
                  <c:v>5.3871814133847833</c:v>
                </c:pt>
                <c:pt idx="15">
                  <c:v>2.5299177101589483</c:v>
                </c:pt>
                <c:pt idx="16">
                  <c:v>3.8281799956164759</c:v>
                </c:pt>
                <c:pt idx="17">
                  <c:v>3.8926906153242404</c:v>
                </c:pt>
                <c:pt idx="18">
                  <c:v>6.294207242748314</c:v>
                </c:pt>
                <c:pt idx="19">
                  <c:v>3.9071051474208183</c:v>
                </c:pt>
                <c:pt idx="20">
                  <c:v>3.4185419082450728</c:v>
                </c:pt>
                <c:pt idx="21">
                  <c:v>2.8847166740268113</c:v>
                </c:pt>
                <c:pt idx="22">
                  <c:v>4.4105115859277788</c:v>
                </c:pt>
                <c:pt idx="23">
                  <c:v>3.8217828726118759</c:v>
                </c:pt>
                <c:pt idx="24">
                  <c:v>3.1568378673198274</c:v>
                </c:pt>
                <c:pt idx="25">
                  <c:v>3.2220112370272709</c:v>
                </c:pt>
                <c:pt idx="26">
                  <c:v>7.1427407650123165</c:v>
                </c:pt>
                <c:pt idx="27">
                  <c:v>3.987668100140302</c:v>
                </c:pt>
                <c:pt idx="28">
                  <c:v>3.9127666506303944</c:v>
                </c:pt>
                <c:pt idx="29">
                  <c:v>4.3329636400714913</c:v>
                </c:pt>
                <c:pt idx="30">
                  <c:v>2.9627142861533824</c:v>
                </c:pt>
                <c:pt idx="31">
                  <c:v>2.8791753146972652</c:v>
                </c:pt>
                <c:pt idx="32">
                  <c:v>2.4055212964103898</c:v>
                </c:pt>
                <c:pt idx="33">
                  <c:v>3.017582852255134</c:v>
                </c:pt>
                <c:pt idx="34">
                  <c:v>2.6747789086053531</c:v>
                </c:pt>
                <c:pt idx="35">
                  <c:v>2.8176707405165455</c:v>
                </c:pt>
                <c:pt idx="36">
                  <c:v>2.727594324092089</c:v>
                </c:pt>
                <c:pt idx="37">
                  <c:v>2.5431977838431128</c:v>
                </c:pt>
                <c:pt idx="38">
                  <c:v>3.7368954768691016</c:v>
                </c:pt>
                <c:pt idx="39">
                  <c:v>3.0618682720118096</c:v>
                </c:pt>
                <c:pt idx="40">
                  <c:v>4.5008419409645324</c:v>
                </c:pt>
                <c:pt idx="41">
                  <c:v>3.1299665941284971</c:v>
                </c:pt>
                <c:pt idx="42">
                  <c:v>3.9624075226483559</c:v>
                </c:pt>
                <c:pt idx="43">
                  <c:v>3.1248651822080511</c:v>
                </c:pt>
                <c:pt idx="44">
                  <c:v>3.0510473341611828</c:v>
                </c:pt>
                <c:pt idx="45">
                  <c:v>2.891120077424401</c:v>
                </c:pt>
                <c:pt idx="46">
                  <c:v>3.019107607342737</c:v>
                </c:pt>
                <c:pt idx="47">
                  <c:v>2.6494729005393012</c:v>
                </c:pt>
                <c:pt idx="48">
                  <c:v>4.1846795728371253</c:v>
                </c:pt>
                <c:pt idx="49">
                  <c:v>3.6943589187184225</c:v>
                </c:pt>
                <c:pt idx="50">
                  <c:v>2.5115873445181855</c:v>
                </c:pt>
                <c:pt idx="51">
                  <c:v>3.9411215310164942</c:v>
                </c:pt>
                <c:pt idx="52">
                  <c:v>3.7026030168181627</c:v>
                </c:pt>
                <c:pt idx="53">
                  <c:v>2.8837841873421395</c:v>
                </c:pt>
                <c:pt idx="54">
                  <c:v>3.8335925124152586</c:v>
                </c:pt>
                <c:pt idx="55">
                  <c:v>2.6878157558605689</c:v>
                </c:pt>
                <c:pt idx="56">
                  <c:v>3.3460525394258056</c:v>
                </c:pt>
                <c:pt idx="57">
                  <c:v>2.9520183288569091</c:v>
                </c:pt>
                <c:pt idx="58">
                  <c:v>2.9321695459783812</c:v>
                </c:pt>
                <c:pt idx="59">
                  <c:v>3.5291422185901524</c:v>
                </c:pt>
                <c:pt idx="60">
                  <c:v>2.845869947011102</c:v>
                </c:pt>
                <c:pt idx="61">
                  <c:v>3.4648173030825289</c:v>
                </c:pt>
                <c:pt idx="62">
                  <c:v>1.8011094449210638</c:v>
                </c:pt>
                <c:pt idx="63">
                  <c:v>3.6665604969339181</c:v>
                </c:pt>
                <c:pt idx="64">
                  <c:v>6.6848078617967612</c:v>
                </c:pt>
                <c:pt idx="65">
                  <c:v>3.4452038201699748</c:v>
                </c:pt>
                <c:pt idx="66">
                  <c:v>4.0598452252656552</c:v>
                </c:pt>
                <c:pt idx="67">
                  <c:v>3.2675376421763009</c:v>
                </c:pt>
                <c:pt idx="68">
                  <c:v>3.036257158080867</c:v>
                </c:pt>
                <c:pt idx="69">
                  <c:v>6.7571973227410549</c:v>
                </c:pt>
                <c:pt idx="70">
                  <c:v>4.9794124684961076</c:v>
                </c:pt>
                <c:pt idx="71">
                  <c:v>3.2169302981513299</c:v>
                </c:pt>
                <c:pt idx="72">
                  <c:v>3.181972246533407</c:v>
                </c:pt>
                <c:pt idx="73">
                  <c:v>4.2042893617989519</c:v>
                </c:pt>
                <c:pt idx="74">
                  <c:v>3.811726102595955</c:v>
                </c:pt>
                <c:pt idx="75">
                  <c:v>3.3137108529365573</c:v>
                </c:pt>
                <c:pt idx="76">
                  <c:v>4.4519484934562366</c:v>
                </c:pt>
                <c:pt idx="77">
                  <c:v>2.6876124332105036</c:v>
                </c:pt>
                <c:pt idx="78">
                  <c:v>2.5626050215588982</c:v>
                </c:pt>
                <c:pt idx="79">
                  <c:v>3.3918482315336913</c:v>
                </c:pt>
                <c:pt idx="80">
                  <c:v>3.3052557475852509</c:v>
                </c:pt>
                <c:pt idx="81">
                  <c:v>2.2969613446596231</c:v>
                </c:pt>
                <c:pt idx="82">
                  <c:v>2.0958454676489446</c:v>
                </c:pt>
                <c:pt idx="83">
                  <c:v>2.8149496167289438</c:v>
                </c:pt>
                <c:pt idx="84">
                  <c:v>4.6867776592732984</c:v>
                </c:pt>
                <c:pt idx="85">
                  <c:v>3.3222839621581763</c:v>
                </c:pt>
                <c:pt idx="86">
                  <c:v>5.3913723373235092</c:v>
                </c:pt>
                <c:pt idx="87">
                  <c:v>2.5084079046826115</c:v>
                </c:pt>
                <c:pt idx="88">
                  <c:v>2.4925983490957369</c:v>
                </c:pt>
                <c:pt idx="89">
                  <c:v>3.1710556148594637</c:v>
                </c:pt>
                <c:pt idx="90">
                  <c:v>3.4625544574486193</c:v>
                </c:pt>
                <c:pt idx="91">
                  <c:v>3.0781377051489986</c:v>
                </c:pt>
                <c:pt idx="92">
                  <c:v>4.7681687067212168</c:v>
                </c:pt>
                <c:pt idx="93">
                  <c:v>3.4361507798446258</c:v>
                </c:pt>
                <c:pt idx="94">
                  <c:v>3.8077179445971234</c:v>
                </c:pt>
                <c:pt idx="95">
                  <c:v>3.7160739121104469</c:v>
                </c:pt>
                <c:pt idx="96">
                  <c:v>3.6339823271595666</c:v>
                </c:pt>
                <c:pt idx="97">
                  <c:v>3.9066090947359511</c:v>
                </c:pt>
                <c:pt idx="98">
                  <c:v>3.6158559738692988</c:v>
                </c:pt>
                <c:pt idx="99">
                  <c:v>3.1229136852258197</c:v>
                </c:pt>
                <c:pt idx="100">
                  <c:v>2.3421566509697516</c:v>
                </c:pt>
                <c:pt idx="101">
                  <c:v>3.2865440404478514</c:v>
                </c:pt>
                <c:pt idx="102">
                  <c:v>2.7060715025065951</c:v>
                </c:pt>
                <c:pt idx="103">
                  <c:v>2.6616484032137397</c:v>
                </c:pt>
                <c:pt idx="104">
                  <c:v>2.8720565323065337</c:v>
                </c:pt>
                <c:pt idx="105">
                  <c:v>4.4492426917254235</c:v>
                </c:pt>
                <c:pt idx="106">
                  <c:v>3.0371550325064898</c:v>
                </c:pt>
                <c:pt idx="107">
                  <c:v>3.2004907836942302</c:v>
                </c:pt>
                <c:pt idx="108">
                  <c:v>2.4867843768557143</c:v>
                </c:pt>
                <c:pt idx="109">
                  <c:v>3.7055914875512417</c:v>
                </c:pt>
                <c:pt idx="110">
                  <c:v>3.3439170470170558</c:v>
                </c:pt>
                <c:pt idx="111">
                  <c:v>3.5331542322607641</c:v>
                </c:pt>
                <c:pt idx="112">
                  <c:v>4.6572669673241585</c:v>
                </c:pt>
                <c:pt idx="113">
                  <c:v>3.0126787966920907</c:v>
                </c:pt>
                <c:pt idx="114">
                  <c:v>3.6236619349295314</c:v>
                </c:pt>
                <c:pt idx="115">
                  <c:v>5.523303164341927</c:v>
                </c:pt>
                <c:pt idx="116">
                  <c:v>4.5867421861316613</c:v>
                </c:pt>
                <c:pt idx="117">
                  <c:v>2.2385381497758079</c:v>
                </c:pt>
                <c:pt idx="118">
                  <c:v>3.4962953575876199</c:v>
                </c:pt>
                <c:pt idx="119">
                  <c:v>2.897603437395651</c:v>
                </c:pt>
                <c:pt idx="120">
                  <c:v>2.6267154905307226</c:v>
                </c:pt>
                <c:pt idx="121">
                  <c:v>3.1889800116502616</c:v>
                </c:pt>
                <c:pt idx="122">
                  <c:v>3.3395580797200641</c:v>
                </c:pt>
                <c:pt idx="123">
                  <c:v>2.748604628691294</c:v>
                </c:pt>
                <c:pt idx="124">
                  <c:v>2.6719590567893232</c:v>
                </c:pt>
                <c:pt idx="125">
                  <c:v>3.549889735442926</c:v>
                </c:pt>
                <c:pt idx="126">
                  <c:v>2.4698939285723016</c:v>
                </c:pt>
                <c:pt idx="127">
                  <c:v>2.9466610550891841</c:v>
                </c:pt>
                <c:pt idx="128">
                  <c:v>3.296739311468257</c:v>
                </c:pt>
                <c:pt idx="129">
                  <c:v>5.0952457686525978</c:v>
                </c:pt>
                <c:pt idx="130">
                  <c:v>3.1194004545904015</c:v>
                </c:pt>
                <c:pt idx="131">
                  <c:v>3.5064832449646062</c:v>
                </c:pt>
                <c:pt idx="132">
                  <c:v>3.2510447813961778</c:v>
                </c:pt>
                <c:pt idx="133">
                  <c:v>2.6816775296602584</c:v>
                </c:pt>
                <c:pt idx="134">
                  <c:v>3.7827655128170128</c:v>
                </c:pt>
                <c:pt idx="135">
                  <c:v>2.950412929454826</c:v>
                </c:pt>
                <c:pt idx="136">
                  <c:v>2.8065386942448947</c:v>
                </c:pt>
                <c:pt idx="137">
                  <c:v>2.8818417206270861</c:v>
                </c:pt>
                <c:pt idx="138">
                  <c:v>3.0911645665350624</c:v>
                </c:pt>
                <c:pt idx="139">
                  <c:v>2.2817467175064845</c:v>
                </c:pt>
                <c:pt idx="140">
                  <c:v>3.6747037235120303</c:v>
                </c:pt>
                <c:pt idx="141">
                  <c:v>3.7317564009765674</c:v>
                </c:pt>
                <c:pt idx="142">
                  <c:v>2.8467731328545298</c:v>
                </c:pt>
                <c:pt idx="143">
                  <c:v>3.3980432670027407</c:v>
                </c:pt>
                <c:pt idx="144">
                  <c:v>2.7305225373341888</c:v>
                </c:pt>
                <c:pt idx="145">
                  <c:v>3.9033156945990677</c:v>
                </c:pt>
                <c:pt idx="146">
                  <c:v>3.8791649183040713</c:v>
                </c:pt>
                <c:pt idx="147">
                  <c:v>3.3483723431172261</c:v>
                </c:pt>
                <c:pt idx="148">
                  <c:v>5.002226552951738</c:v>
                </c:pt>
                <c:pt idx="149">
                  <c:v>3.2750828838945596</c:v>
                </c:pt>
                <c:pt idx="150">
                  <c:v>2.8614966322536461</c:v>
                </c:pt>
                <c:pt idx="151">
                  <c:v>2.9660233346969314</c:v>
                </c:pt>
                <c:pt idx="152">
                  <c:v>2.9958575591144658</c:v>
                </c:pt>
                <c:pt idx="153">
                  <c:v>4.473191310666996</c:v>
                </c:pt>
                <c:pt idx="154">
                  <c:v>4.498626445040113</c:v>
                </c:pt>
                <c:pt idx="155">
                  <c:v>4.0594742414138043</c:v>
                </c:pt>
                <c:pt idx="156">
                  <c:v>2.9138506539924047</c:v>
                </c:pt>
                <c:pt idx="157">
                  <c:v>7.9874393826249008</c:v>
                </c:pt>
                <c:pt idx="158">
                  <c:v>4.1123374676537816</c:v>
                </c:pt>
                <c:pt idx="159">
                  <c:v>3.1101582148862654</c:v>
                </c:pt>
                <c:pt idx="160">
                  <c:v>3.8748128712082863</c:v>
                </c:pt>
                <c:pt idx="161">
                  <c:v>3.4178929046352291</c:v>
                </c:pt>
                <c:pt idx="162">
                  <c:v>3.0749715355704494</c:v>
                </c:pt>
                <c:pt idx="163">
                  <c:v>4.3092272362884385</c:v>
                </c:pt>
                <c:pt idx="164">
                  <c:v>2.3190323191317894</c:v>
                </c:pt>
                <c:pt idx="165">
                  <c:v>2.3608353856632283</c:v>
                </c:pt>
                <c:pt idx="166">
                  <c:v>3.4167390083614348</c:v>
                </c:pt>
                <c:pt idx="167">
                  <c:v>3.1677352602795299</c:v>
                </c:pt>
                <c:pt idx="169">
                  <c:v>6.3102649457879911</c:v>
                </c:pt>
                <c:pt idx="170">
                  <c:v>3.6045454336495797</c:v>
                </c:pt>
                <c:pt idx="171">
                  <c:v>3.4186418402571106</c:v>
                </c:pt>
                <c:pt idx="172">
                  <c:v>4.7400683542079403</c:v>
                </c:pt>
                <c:pt idx="173">
                  <c:v>2.8460800965190813</c:v>
                </c:pt>
                <c:pt idx="174">
                  <c:v>3.2892293954824332</c:v>
                </c:pt>
              </c:numCache>
            </c:numRef>
          </c:yVal>
          <c:smooth val="0"/>
          <c:extLst>
            <c:ext xmlns:c16="http://schemas.microsoft.com/office/drawing/2014/chart" uri="{C3380CC4-5D6E-409C-BE32-E72D297353CC}">
              <c16:uniqueId val="{00000001-38B2-4CE1-88F6-4EB63571743E}"/>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EAT-Vgn</a:t>
            </a:r>
            <a:r>
              <a:rPr lang="en-US" baseline="0"/>
              <a:t> vs CoNA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0448177193964364"/>
                  <c:y val="-0.13781469544141525"/>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xVal>
          <c:yVal>
            <c:numRef>
              <c:f>DiagnosticCharts!$P$3:$P$177</c:f>
              <c:numCache>
                <c:formatCode>#,##0.0</c:formatCode>
                <c:ptCount val="175"/>
                <c:pt idx="0">
                  <c:v>3.5991530231815809</c:v>
                </c:pt>
                <c:pt idx="1">
                  <c:v>4.1376591499528672</c:v>
                </c:pt>
                <c:pt idx="2">
                  <c:v>3.942868590078227</c:v>
                </c:pt>
                <c:pt idx="3">
                  <c:v>3.7367172474675221</c:v>
                </c:pt>
                <c:pt idx="4">
                  <c:v>2.7895525457943244</c:v>
                </c:pt>
                <c:pt idx="5">
                  <c:v>4.381285279309882</c:v>
                </c:pt>
                <c:pt idx="6">
                  <c:v>2.9882141737864227</c:v>
                </c:pt>
                <c:pt idx="7">
                  <c:v>4.6877001141298216</c:v>
                </c:pt>
                <c:pt idx="8">
                  <c:v>2.2862022996608959</c:v>
                </c:pt>
                <c:pt idx="9">
                  <c:v>2.9010216968446696</c:v>
                </c:pt>
                <c:pt idx="10">
                  <c:v>2.4280442228841683</c:v>
                </c:pt>
                <c:pt idx="11">
                  <c:v>2.0178812512559632</c:v>
                </c:pt>
                <c:pt idx="12">
                  <c:v>2.8947137190391481</c:v>
                </c:pt>
                <c:pt idx="13">
                  <c:v>2.7529907358621584</c:v>
                </c:pt>
                <c:pt idx="14">
                  <c:v>5.6025228482403708</c:v>
                </c:pt>
                <c:pt idx="15">
                  <c:v>2.2843570185992275</c:v>
                </c:pt>
                <c:pt idx="16">
                  <c:v>3.6745255173937963</c:v>
                </c:pt>
                <c:pt idx="17">
                  <c:v>3.7339060967677651</c:v>
                </c:pt>
                <c:pt idx="18">
                  <c:v>6.6677038817925665</c:v>
                </c:pt>
                <c:pt idx="19">
                  <c:v>3.9343775080035424</c:v>
                </c:pt>
                <c:pt idx="20">
                  <c:v>3.357404395644862</c:v>
                </c:pt>
                <c:pt idx="21">
                  <c:v>2.8231341831196275</c:v>
                </c:pt>
                <c:pt idx="22">
                  <c:v>4.4801728810097652</c:v>
                </c:pt>
                <c:pt idx="23">
                  <c:v>3.6568438928255516</c:v>
                </c:pt>
                <c:pt idx="24">
                  <c:v>3.2599657349266868</c:v>
                </c:pt>
                <c:pt idx="25">
                  <c:v>3.2808444901535885</c:v>
                </c:pt>
                <c:pt idx="26">
                  <c:v>7.760231279865879</c:v>
                </c:pt>
                <c:pt idx="27">
                  <c:v>3.7598895111440029</c:v>
                </c:pt>
                <c:pt idx="28">
                  <c:v>3.8294394601235471</c:v>
                </c:pt>
                <c:pt idx="29">
                  <c:v>4.2691070573077061</c:v>
                </c:pt>
                <c:pt idx="30">
                  <c:v>2.5024775341063989</c:v>
                </c:pt>
                <c:pt idx="31">
                  <c:v>2.8106903952641029</c:v>
                </c:pt>
                <c:pt idx="32">
                  <c:v>2.5386973870992051</c:v>
                </c:pt>
                <c:pt idx="33">
                  <c:v>2.9694492559468348</c:v>
                </c:pt>
                <c:pt idx="34">
                  <c:v>2.3844419842828382</c:v>
                </c:pt>
                <c:pt idx="35">
                  <c:v>2.5483528111504445</c:v>
                </c:pt>
                <c:pt idx="36">
                  <c:v>2.0702384226144224</c:v>
                </c:pt>
                <c:pt idx="37">
                  <c:v>2.1251544203477448</c:v>
                </c:pt>
                <c:pt idx="38">
                  <c:v>3.4081946415109399</c:v>
                </c:pt>
                <c:pt idx="39">
                  <c:v>2.9311188110834983</c:v>
                </c:pt>
                <c:pt idx="40">
                  <c:v>4.5465708120531003</c:v>
                </c:pt>
                <c:pt idx="41">
                  <c:v>3.0264973616838819</c:v>
                </c:pt>
                <c:pt idx="42">
                  <c:v>4.0584405516254645</c:v>
                </c:pt>
                <c:pt idx="43">
                  <c:v>3.1032442712274171</c:v>
                </c:pt>
                <c:pt idx="44">
                  <c:v>3.016466695285557</c:v>
                </c:pt>
                <c:pt idx="45">
                  <c:v>2.8439561751441018</c:v>
                </c:pt>
                <c:pt idx="46">
                  <c:v>3.0509028808936343</c:v>
                </c:pt>
                <c:pt idx="47">
                  <c:v>2.7305798542993007</c:v>
                </c:pt>
                <c:pt idx="48">
                  <c:v>4.3289017330661661</c:v>
                </c:pt>
                <c:pt idx="49">
                  <c:v>3.6650040738239555</c:v>
                </c:pt>
                <c:pt idx="50">
                  <c:v>2.5929880054611205</c:v>
                </c:pt>
                <c:pt idx="51">
                  <c:v>3.7818276863305815</c:v>
                </c:pt>
                <c:pt idx="52">
                  <c:v>3.7642583189408794</c:v>
                </c:pt>
                <c:pt idx="53">
                  <c:v>2.7995129088734614</c:v>
                </c:pt>
                <c:pt idx="54">
                  <c:v>3.4280239304786679</c:v>
                </c:pt>
                <c:pt idx="55">
                  <c:v>2.7842516439408111</c:v>
                </c:pt>
                <c:pt idx="56">
                  <c:v>3.4597183810936412</c:v>
                </c:pt>
                <c:pt idx="57">
                  <c:v>2.6569923965342159</c:v>
                </c:pt>
                <c:pt idx="58">
                  <c:v>2.9951047239110822</c:v>
                </c:pt>
                <c:pt idx="59">
                  <c:v>3.3376209101291683</c:v>
                </c:pt>
                <c:pt idx="60">
                  <c:v>2.9406187266912336</c:v>
                </c:pt>
                <c:pt idx="61">
                  <c:v>3.3753086686916274</c:v>
                </c:pt>
                <c:pt idx="62">
                  <c:v>1.7993696248530255</c:v>
                </c:pt>
                <c:pt idx="63">
                  <c:v>3.1586992458653858</c:v>
                </c:pt>
                <c:pt idx="64">
                  <c:v>7.2604997862505858</c:v>
                </c:pt>
                <c:pt idx="65">
                  <c:v>2.9620792199580124</c:v>
                </c:pt>
                <c:pt idx="66">
                  <c:v>4.0231217452439241</c:v>
                </c:pt>
                <c:pt idx="67">
                  <c:v>2.9636835639809753</c:v>
                </c:pt>
                <c:pt idx="68">
                  <c:v>2.9927265843252941</c:v>
                </c:pt>
                <c:pt idx="69">
                  <c:v>7.1618618102508886</c:v>
                </c:pt>
                <c:pt idx="70">
                  <c:v>5.1310395445631602</c:v>
                </c:pt>
                <c:pt idx="71">
                  <c:v>2.9868798998290456</c:v>
                </c:pt>
                <c:pt idx="72">
                  <c:v>3.0326280943673032</c:v>
                </c:pt>
                <c:pt idx="73">
                  <c:v>4.3165107905346005</c:v>
                </c:pt>
                <c:pt idx="74">
                  <c:v>3.4838137866409671</c:v>
                </c:pt>
                <c:pt idx="75">
                  <c:v>3.3014353274718848</c:v>
                </c:pt>
                <c:pt idx="76">
                  <c:v>4.37220148928209</c:v>
                </c:pt>
                <c:pt idx="77">
                  <c:v>2.6251950345997686</c:v>
                </c:pt>
                <c:pt idx="78">
                  <c:v>2.5910767927852318</c:v>
                </c:pt>
                <c:pt idx="79">
                  <c:v>3.4272499509331511</c:v>
                </c:pt>
                <c:pt idx="80">
                  <c:v>3.1493340687206492</c:v>
                </c:pt>
                <c:pt idx="81">
                  <c:v>2.3429004396014661</c:v>
                </c:pt>
                <c:pt idx="82">
                  <c:v>2.0182937173489446</c:v>
                </c:pt>
                <c:pt idx="83">
                  <c:v>2.8205712811256842</c:v>
                </c:pt>
                <c:pt idx="84">
                  <c:v>4.5395237865172744</c:v>
                </c:pt>
                <c:pt idx="85">
                  <c:v>2.9988118883156627</c:v>
                </c:pt>
                <c:pt idx="86">
                  <c:v>5.6012043951536157</c:v>
                </c:pt>
                <c:pt idx="87">
                  <c:v>2.3848877756289486</c:v>
                </c:pt>
                <c:pt idx="88">
                  <c:v>2.1806061141702582</c:v>
                </c:pt>
                <c:pt idx="89">
                  <c:v>3.0904671246953126</c:v>
                </c:pt>
                <c:pt idx="90">
                  <c:v>3.168490235637595</c:v>
                </c:pt>
                <c:pt idx="91">
                  <c:v>2.9519145960757598</c:v>
                </c:pt>
                <c:pt idx="92">
                  <c:v>4.8615049708100138</c:v>
                </c:pt>
                <c:pt idx="93">
                  <c:v>3.3721629245911338</c:v>
                </c:pt>
                <c:pt idx="94">
                  <c:v>3.449936803442772</c:v>
                </c:pt>
                <c:pt idx="95">
                  <c:v>3.1014597760900493</c:v>
                </c:pt>
                <c:pt idx="96">
                  <c:v>3.5691660071277727</c:v>
                </c:pt>
                <c:pt idx="97">
                  <c:v>3.8703296611694746</c:v>
                </c:pt>
                <c:pt idx="98">
                  <c:v>3.4936906823871281</c:v>
                </c:pt>
                <c:pt idx="99">
                  <c:v>3.0875142039012293</c:v>
                </c:pt>
                <c:pt idx="100">
                  <c:v>2.4017138483256835</c:v>
                </c:pt>
                <c:pt idx="101">
                  <c:v>3.256308306777346</c:v>
                </c:pt>
                <c:pt idx="102">
                  <c:v>2.6350171892691909</c:v>
                </c:pt>
                <c:pt idx="103">
                  <c:v>2.539927532510418</c:v>
                </c:pt>
                <c:pt idx="104">
                  <c:v>2.5204988037044735</c:v>
                </c:pt>
                <c:pt idx="105">
                  <c:v>4.4795502793244326</c:v>
                </c:pt>
                <c:pt idx="106">
                  <c:v>3.0223130617099683</c:v>
                </c:pt>
                <c:pt idx="107">
                  <c:v>3.1253589867947218</c:v>
                </c:pt>
                <c:pt idx="108">
                  <c:v>2.084751928493489</c:v>
                </c:pt>
                <c:pt idx="109">
                  <c:v>3.8111435925610988</c:v>
                </c:pt>
                <c:pt idx="110">
                  <c:v>3.3603189703415222</c:v>
                </c:pt>
                <c:pt idx="111">
                  <c:v>3.5823496176825778</c:v>
                </c:pt>
                <c:pt idx="112">
                  <c:v>4.6500131016440189</c:v>
                </c:pt>
                <c:pt idx="113">
                  <c:v>2.5602391095454751</c:v>
                </c:pt>
                <c:pt idx="114">
                  <c:v>3.254132309867789</c:v>
                </c:pt>
                <c:pt idx="115">
                  <c:v>5.5757913562366861</c:v>
                </c:pt>
                <c:pt idx="116">
                  <c:v>4.7731426853714085</c:v>
                </c:pt>
                <c:pt idx="117">
                  <c:v>1.9783674251513819</c:v>
                </c:pt>
                <c:pt idx="118">
                  <c:v>3.3457294692088362</c:v>
                </c:pt>
                <c:pt idx="119">
                  <c:v>2.6769984442397652</c:v>
                </c:pt>
                <c:pt idx="120">
                  <c:v>2.1008910519054247</c:v>
                </c:pt>
                <c:pt idx="121">
                  <c:v>3.0835039998511036</c:v>
                </c:pt>
                <c:pt idx="122">
                  <c:v>3.1213739416517954</c:v>
                </c:pt>
                <c:pt idx="123">
                  <c:v>2.870335786150588</c:v>
                </c:pt>
                <c:pt idx="124">
                  <c:v>2.6038750646080611</c:v>
                </c:pt>
                <c:pt idx="125">
                  <c:v>3.5315913443522757</c:v>
                </c:pt>
                <c:pt idx="126">
                  <c:v>2.4514007569793201</c:v>
                </c:pt>
                <c:pt idx="127">
                  <c:v>2.8426524523422927</c:v>
                </c:pt>
                <c:pt idx="128">
                  <c:v>3.2331062995240147</c:v>
                </c:pt>
                <c:pt idx="129">
                  <c:v>4.9838513120884054</c:v>
                </c:pt>
                <c:pt idx="130">
                  <c:v>2.9526954855142766</c:v>
                </c:pt>
                <c:pt idx="131">
                  <c:v>3.3934705292975251</c:v>
                </c:pt>
                <c:pt idx="132">
                  <c:v>3.3037686467971334</c:v>
                </c:pt>
                <c:pt idx="133">
                  <c:v>2.7172165384089038</c:v>
                </c:pt>
                <c:pt idx="134">
                  <c:v>3.843093258605228</c:v>
                </c:pt>
                <c:pt idx="135">
                  <c:v>2.7073578817796515</c:v>
                </c:pt>
                <c:pt idx="136">
                  <c:v>2.713419391704269</c:v>
                </c:pt>
                <c:pt idx="137">
                  <c:v>2.6330367966250696</c:v>
                </c:pt>
                <c:pt idx="138">
                  <c:v>2.9793745214673009</c:v>
                </c:pt>
                <c:pt idx="139">
                  <c:v>1.7489467548311979</c:v>
                </c:pt>
                <c:pt idx="140">
                  <c:v>3.5546711912529063</c:v>
                </c:pt>
                <c:pt idx="141">
                  <c:v>3.3696384015687562</c:v>
                </c:pt>
                <c:pt idx="142">
                  <c:v>2.4290916165509771</c:v>
                </c:pt>
                <c:pt idx="143">
                  <c:v>3.4786169937641849</c:v>
                </c:pt>
                <c:pt idx="144">
                  <c:v>2.4462990817706585</c:v>
                </c:pt>
                <c:pt idx="145">
                  <c:v>3.8608168873424078</c:v>
                </c:pt>
                <c:pt idx="146">
                  <c:v>3.9401614736054342</c:v>
                </c:pt>
                <c:pt idx="147">
                  <c:v>3.202206608442475</c:v>
                </c:pt>
                <c:pt idx="148">
                  <c:v>5.0348230926561683</c:v>
                </c:pt>
                <c:pt idx="149">
                  <c:v>3.339906349245596</c:v>
                </c:pt>
                <c:pt idx="150">
                  <c:v>2.8983456459151484</c:v>
                </c:pt>
                <c:pt idx="151">
                  <c:v>3.1115334295942749</c:v>
                </c:pt>
                <c:pt idx="152">
                  <c:v>2.8077171215843899</c:v>
                </c:pt>
                <c:pt idx="153">
                  <c:v>4.4577016074127824</c:v>
                </c:pt>
                <c:pt idx="154">
                  <c:v>4.5801766390945726</c:v>
                </c:pt>
                <c:pt idx="155">
                  <c:v>4.1792306176567342</c:v>
                </c:pt>
                <c:pt idx="156">
                  <c:v>2.6890704262506224</c:v>
                </c:pt>
                <c:pt idx="157">
                  <c:v>8.4583985851169921</c:v>
                </c:pt>
                <c:pt idx="158">
                  <c:v>3.8492249136470984</c:v>
                </c:pt>
                <c:pt idx="159">
                  <c:v>3.0522429970579226</c:v>
                </c:pt>
                <c:pt idx="160">
                  <c:v>3.8041578374877969</c:v>
                </c:pt>
                <c:pt idx="161">
                  <c:v>3.5102261456684638</c:v>
                </c:pt>
                <c:pt idx="162">
                  <c:v>2.9783120767215117</c:v>
                </c:pt>
                <c:pt idx="163">
                  <c:v>4.117541455706121</c:v>
                </c:pt>
                <c:pt idx="164">
                  <c:v>2.1382812202726269</c:v>
                </c:pt>
                <c:pt idx="165">
                  <c:v>2.1372384505786726</c:v>
                </c:pt>
                <c:pt idx="166">
                  <c:v>3.5823307489793037</c:v>
                </c:pt>
                <c:pt idx="167">
                  <c:v>3.32681452369492</c:v>
                </c:pt>
                <c:pt idx="169">
                  <c:v>6.6150887303867743</c:v>
                </c:pt>
                <c:pt idx="170">
                  <c:v>3.483964880992819</c:v>
                </c:pt>
                <c:pt idx="171">
                  <c:v>3.0631640364793613</c:v>
                </c:pt>
                <c:pt idx="172">
                  <c:v>4.8793176623411973</c:v>
                </c:pt>
                <c:pt idx="173">
                  <c:v>2.6031474482998105</c:v>
                </c:pt>
                <c:pt idx="174">
                  <c:v>3.0843266567450103</c:v>
                </c:pt>
              </c:numCache>
            </c:numRef>
          </c:yVal>
          <c:smooth val="0"/>
          <c:extLst>
            <c:ext xmlns:c16="http://schemas.microsoft.com/office/drawing/2014/chart" uri="{C3380CC4-5D6E-409C-BE32-E72D297353CC}">
              <c16:uniqueId val="{00000001-98D8-4E4F-83B2-258BEEF1C119}"/>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CoRD vs</a:t>
            </a:r>
            <a:r>
              <a:rPr lang="en-US" baseline="0"/>
              <a:t> CoCA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1609186351706036E-2"/>
                  <c:y val="-6.573002945016955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DiagnosticCharts!$J$3:$J$177</c:f>
              <c:numCache>
                <c:formatCode>#,##0.0</c:formatCode>
                <c:ptCount val="175"/>
                <c:pt idx="0">
                  <c:v>1.1294290540540539</c:v>
                </c:pt>
                <c:pt idx="1">
                  <c:v>1.4019203878064697</c:v>
                </c:pt>
                <c:pt idx="2">
                  <c:v>1.3079360308285162</c:v>
                </c:pt>
                <c:pt idx="3">
                  <c:v>0.75963858053498035</c:v>
                </c:pt>
                <c:pt idx="4">
                  <c:v>0.74547548500881833</c:v>
                </c:pt>
                <c:pt idx="5">
                  <c:v>0.65209381939304223</c:v>
                </c:pt>
                <c:pt idx="6">
                  <c:v>1.0130104236396671</c:v>
                </c:pt>
                <c:pt idx="7">
                  <c:v>0.93292787682333866</c:v>
                </c:pt>
                <c:pt idx="8">
                  <c:v>0.31393557880967954</c:v>
                </c:pt>
                <c:pt idx="9">
                  <c:v>0.34901263537906141</c:v>
                </c:pt>
                <c:pt idx="10">
                  <c:v>0.78829794661190966</c:v>
                </c:pt>
                <c:pt idx="11">
                  <c:v>0.70798613127309296</c:v>
                </c:pt>
                <c:pt idx="12">
                  <c:v>0.26624331360946746</c:v>
                </c:pt>
                <c:pt idx="13">
                  <c:v>0.65122746906267659</c:v>
                </c:pt>
                <c:pt idx="14">
                  <c:v>0.57361132666803505</c:v>
                </c:pt>
                <c:pt idx="15">
                  <c:v>0.64352002439520228</c:v>
                </c:pt>
                <c:pt idx="16">
                  <c:v>0.51493156462585032</c:v>
                </c:pt>
                <c:pt idx="17">
                  <c:v>0.7916382352941177</c:v>
                </c:pt>
                <c:pt idx="18">
                  <c:v>1.0480480507706256</c:v>
                </c:pt>
                <c:pt idx="19">
                  <c:v>0.70574181585677753</c:v>
                </c:pt>
                <c:pt idx="20">
                  <c:v>0.79942528363047005</c:v>
                </c:pt>
                <c:pt idx="21">
                  <c:v>1.1299106296547055</c:v>
                </c:pt>
                <c:pt idx="22">
                  <c:v>1.0982664974619289</c:v>
                </c:pt>
                <c:pt idx="23">
                  <c:v>1.4671990811638589</c:v>
                </c:pt>
                <c:pt idx="24">
                  <c:v>0.74599273399014765</c:v>
                </c:pt>
                <c:pt idx="25">
                  <c:v>0.84750795015040825</c:v>
                </c:pt>
                <c:pt idx="26">
                  <c:v>0.89525938422606499</c:v>
                </c:pt>
                <c:pt idx="27">
                  <c:v>0.76147446197991409</c:v>
                </c:pt>
                <c:pt idx="28">
                  <c:v>1.04631288463417</c:v>
                </c:pt>
                <c:pt idx="29">
                  <c:v>0.50509003793172291</c:v>
                </c:pt>
                <c:pt idx="30">
                  <c:v>1.0208469140309249</c:v>
                </c:pt>
                <c:pt idx="31">
                  <c:v>0.67861235431235434</c:v>
                </c:pt>
                <c:pt idx="32">
                  <c:v>0.4220598233995585</c:v>
                </c:pt>
                <c:pt idx="33">
                  <c:v>0.62246386191116421</c:v>
                </c:pt>
                <c:pt idx="34">
                  <c:v>0.84718688208343373</c:v>
                </c:pt>
                <c:pt idx="35">
                  <c:v>0.81496192349089969</c:v>
                </c:pt>
                <c:pt idx="36">
                  <c:v>0.89347352603498342</c:v>
                </c:pt>
                <c:pt idx="37">
                  <c:v>0.56019257666435152</c:v>
                </c:pt>
                <c:pt idx="38">
                  <c:v>0.98661148586035563</c:v>
                </c:pt>
                <c:pt idx="39">
                  <c:v>1.0242578770641142</c:v>
                </c:pt>
                <c:pt idx="40">
                  <c:v>1.1006767579314156</c:v>
                </c:pt>
                <c:pt idx="41">
                  <c:v>0.61950180626732754</c:v>
                </c:pt>
                <c:pt idx="42">
                  <c:v>0.94263112842763963</c:v>
                </c:pt>
                <c:pt idx="43">
                  <c:v>1.1368010788941334</c:v>
                </c:pt>
                <c:pt idx="44">
                  <c:v>1.0946608695652176</c:v>
                </c:pt>
                <c:pt idx="45">
                  <c:v>0.58157065868263469</c:v>
                </c:pt>
                <c:pt idx="46">
                  <c:v>0.44930898835250166</c:v>
                </c:pt>
                <c:pt idx="47">
                  <c:v>0.26642058449809403</c:v>
                </c:pt>
                <c:pt idx="48">
                  <c:v>0.61553481577665958</c:v>
                </c:pt>
                <c:pt idx="49">
                  <c:v>1.216278251599147</c:v>
                </c:pt>
                <c:pt idx="50">
                  <c:v>0.30374147763274617</c:v>
                </c:pt>
                <c:pt idx="51">
                  <c:v>1.1803825181419376</c:v>
                </c:pt>
                <c:pt idx="52">
                  <c:v>0.77287019104946342</c:v>
                </c:pt>
                <c:pt idx="53">
                  <c:v>1.3457742608695653</c:v>
                </c:pt>
                <c:pt idx="54">
                  <c:v>0.9873482981220657</c:v>
                </c:pt>
                <c:pt idx="55">
                  <c:v>0.44228051209103847</c:v>
                </c:pt>
                <c:pt idx="56">
                  <c:v>0.42469127516778526</c:v>
                </c:pt>
                <c:pt idx="57">
                  <c:v>0.72033121468926542</c:v>
                </c:pt>
                <c:pt idx="58">
                  <c:v>0.28152154340836011</c:v>
                </c:pt>
                <c:pt idx="59">
                  <c:v>0.84862373225152132</c:v>
                </c:pt>
                <c:pt idx="60">
                  <c:v>0.31927029940119761</c:v>
                </c:pt>
                <c:pt idx="61">
                  <c:v>0.9553950996365459</c:v>
                </c:pt>
                <c:pt idx="62">
                  <c:v>0.26534833333333335</c:v>
                </c:pt>
                <c:pt idx="63">
                  <c:v>0.82397144488863516</c:v>
                </c:pt>
                <c:pt idx="64">
                  <c:v>0.90321762647231607</c:v>
                </c:pt>
                <c:pt idx="65">
                  <c:v>0.98305743019716807</c:v>
                </c:pt>
                <c:pt idx="66">
                  <c:v>0.92502939289144215</c:v>
                </c:pt>
                <c:pt idx="67">
                  <c:v>0.7677426245616803</c:v>
                </c:pt>
                <c:pt idx="68">
                  <c:v>0.67756068111455103</c:v>
                </c:pt>
                <c:pt idx="69">
                  <c:v>1.3273788888888889</c:v>
                </c:pt>
                <c:pt idx="70">
                  <c:v>0.72696201546365002</c:v>
                </c:pt>
                <c:pt idx="71">
                  <c:v>0.90769833386735022</c:v>
                </c:pt>
                <c:pt idx="72">
                  <c:v>1.1452735492204078</c:v>
                </c:pt>
                <c:pt idx="73">
                  <c:v>0.67307863695937087</c:v>
                </c:pt>
                <c:pt idx="74">
                  <c:v>1.0941278976304536</c:v>
                </c:pt>
                <c:pt idx="75">
                  <c:v>0.45006954952265271</c:v>
                </c:pt>
                <c:pt idx="76">
                  <c:v>1.0203664823330949</c:v>
                </c:pt>
                <c:pt idx="77">
                  <c:v>0.78819559299399045</c:v>
                </c:pt>
                <c:pt idx="78">
                  <c:v>0.57723141091658092</c:v>
                </c:pt>
                <c:pt idx="79">
                  <c:v>0.87088229506635551</c:v>
                </c:pt>
                <c:pt idx="80">
                  <c:v>1.1643384570509785</c:v>
                </c:pt>
                <c:pt idx="81">
                  <c:v>0.38242097553453946</c:v>
                </c:pt>
                <c:pt idx="82">
                  <c:v>0.50812907059662471</c:v>
                </c:pt>
                <c:pt idx="83">
                  <c:v>0.31628735332464147</c:v>
                </c:pt>
                <c:pt idx="84">
                  <c:v>1.0147860552335495</c:v>
                </c:pt>
                <c:pt idx="85">
                  <c:v>0.64354802431610947</c:v>
                </c:pt>
                <c:pt idx="86">
                  <c:v>3.0343859214496165</c:v>
                </c:pt>
                <c:pt idx="87">
                  <c:v>0.65279404133702679</c:v>
                </c:pt>
                <c:pt idx="88">
                  <c:v>0.7663456226732317</c:v>
                </c:pt>
                <c:pt idx="89">
                  <c:v>0.96418159293862582</c:v>
                </c:pt>
                <c:pt idx="90">
                  <c:v>0.9920855616410017</c:v>
                </c:pt>
                <c:pt idx="91">
                  <c:v>0.53285826462504904</c:v>
                </c:pt>
                <c:pt idx="92">
                  <c:v>0.68144879009162329</c:v>
                </c:pt>
                <c:pt idx="93">
                  <c:v>0.34126951871657751</c:v>
                </c:pt>
                <c:pt idx="94">
                  <c:v>0.72376996450329512</c:v>
                </c:pt>
                <c:pt idx="95">
                  <c:v>0.97041482623551967</c:v>
                </c:pt>
                <c:pt idx="96">
                  <c:v>1.0500548340548339</c:v>
                </c:pt>
                <c:pt idx="97">
                  <c:v>0.97193419938379488</c:v>
                </c:pt>
                <c:pt idx="98">
                  <c:v>0.60752993897787955</c:v>
                </c:pt>
                <c:pt idx="99">
                  <c:v>0.51251229508196716</c:v>
                </c:pt>
                <c:pt idx="100">
                  <c:v>0.33448933747412007</c:v>
                </c:pt>
                <c:pt idx="101">
                  <c:v>0.44821010830324909</c:v>
                </c:pt>
                <c:pt idx="102">
                  <c:v>0.60782125378699603</c:v>
                </c:pt>
                <c:pt idx="103">
                  <c:v>0.80192401691994353</c:v>
                </c:pt>
                <c:pt idx="104">
                  <c:v>1.0781995098446455</c:v>
                </c:pt>
                <c:pt idx="105">
                  <c:v>0.42261486624463962</c:v>
                </c:pt>
                <c:pt idx="106">
                  <c:v>0.66107950512118441</c:v>
                </c:pt>
                <c:pt idx="107">
                  <c:v>0.74178328145441419</c:v>
                </c:pt>
                <c:pt idx="108">
                  <c:v>0.59960004481836382</c:v>
                </c:pt>
                <c:pt idx="109">
                  <c:v>0.76347388535031846</c:v>
                </c:pt>
                <c:pt idx="110">
                  <c:v>0.90968954168729455</c:v>
                </c:pt>
                <c:pt idx="111">
                  <c:v>0.56081575178997611</c:v>
                </c:pt>
                <c:pt idx="112">
                  <c:v>0.74255342044229122</c:v>
                </c:pt>
                <c:pt idx="113">
                  <c:v>0.38252032927051122</c:v>
                </c:pt>
                <c:pt idx="114">
                  <c:v>0.87682578965553259</c:v>
                </c:pt>
                <c:pt idx="115">
                  <c:v>1.3803347497639282</c:v>
                </c:pt>
                <c:pt idx="116">
                  <c:v>0.8132683658170915</c:v>
                </c:pt>
                <c:pt idx="117">
                  <c:v>0.28486551950762817</c:v>
                </c:pt>
                <c:pt idx="118">
                  <c:v>0.90816792125072376</c:v>
                </c:pt>
                <c:pt idx="119">
                  <c:v>1.0081572919686865</c:v>
                </c:pt>
                <c:pt idx="120">
                  <c:v>0.60823380649371839</c:v>
                </c:pt>
                <c:pt idx="121">
                  <c:v>1.3811754000963443</c:v>
                </c:pt>
                <c:pt idx="122">
                  <c:v>1.4355551700208189</c:v>
                </c:pt>
                <c:pt idx="123">
                  <c:v>0.30092270588235298</c:v>
                </c:pt>
                <c:pt idx="124">
                  <c:v>1.0843041980824724</c:v>
                </c:pt>
                <c:pt idx="125">
                  <c:v>0.98636417264772391</c:v>
                </c:pt>
                <c:pt idx="126">
                  <c:v>0.49114005085823265</c:v>
                </c:pt>
                <c:pt idx="127">
                  <c:v>0.52122500000000005</c:v>
                </c:pt>
                <c:pt idx="128">
                  <c:v>0.76746323418844553</c:v>
                </c:pt>
                <c:pt idx="129">
                  <c:v>1.1279645669291338</c:v>
                </c:pt>
                <c:pt idx="130">
                  <c:v>0.91506282998944033</c:v>
                </c:pt>
                <c:pt idx="131">
                  <c:v>1.1577342340019594</c:v>
                </c:pt>
                <c:pt idx="132">
                  <c:v>0.39701286644951139</c:v>
                </c:pt>
                <c:pt idx="133">
                  <c:v>0.41775799086757992</c:v>
                </c:pt>
                <c:pt idx="134">
                  <c:v>0.9498126957442663</c:v>
                </c:pt>
                <c:pt idx="135">
                  <c:v>1.1232792836398839</c:v>
                </c:pt>
                <c:pt idx="136">
                  <c:v>0.60163359834082275</c:v>
                </c:pt>
                <c:pt idx="137">
                  <c:v>0.50836775623268693</c:v>
                </c:pt>
                <c:pt idx="138">
                  <c:v>0.6212106431913712</c:v>
                </c:pt>
                <c:pt idx="139">
                  <c:v>0.76295670826169126</c:v>
                </c:pt>
                <c:pt idx="140">
                  <c:v>0.88214385150812058</c:v>
                </c:pt>
                <c:pt idx="141">
                  <c:v>1.0783035149711735</c:v>
                </c:pt>
                <c:pt idx="142">
                  <c:v>0.74434356897953713</c:v>
                </c:pt>
                <c:pt idx="143">
                  <c:v>0.75135527777777777</c:v>
                </c:pt>
                <c:pt idx="144">
                  <c:v>1.2419752889215461</c:v>
                </c:pt>
                <c:pt idx="145">
                  <c:v>1.4593233009708739</c:v>
                </c:pt>
                <c:pt idx="146">
                  <c:v>0.61303654775795968</c:v>
                </c:pt>
                <c:pt idx="147">
                  <c:v>0.89522171609184709</c:v>
                </c:pt>
                <c:pt idx="148">
                  <c:v>1.1411240627130197</c:v>
                </c:pt>
                <c:pt idx="149">
                  <c:v>0.38742694300518138</c:v>
                </c:pt>
                <c:pt idx="150">
                  <c:v>0.44099561815336463</c:v>
                </c:pt>
                <c:pt idx="151">
                  <c:v>0.82232234630814272</c:v>
                </c:pt>
                <c:pt idx="152">
                  <c:v>0.93099444262830988</c:v>
                </c:pt>
                <c:pt idx="153">
                  <c:v>2.2504112903225808</c:v>
                </c:pt>
                <c:pt idx="154">
                  <c:v>0.63351833388722723</c:v>
                </c:pt>
                <c:pt idx="155">
                  <c:v>1.1271942215088282</c:v>
                </c:pt>
                <c:pt idx="156">
                  <c:v>0.70881315851482818</c:v>
                </c:pt>
                <c:pt idx="157">
                  <c:v>1.9386575613554153</c:v>
                </c:pt>
                <c:pt idx="158">
                  <c:v>1.0461405885451944</c:v>
                </c:pt>
                <c:pt idx="159">
                  <c:v>0.9110562620423891</c:v>
                </c:pt>
                <c:pt idx="160">
                  <c:v>1.0083877018043685</c:v>
                </c:pt>
                <c:pt idx="161">
                  <c:v>0.60361805929919143</c:v>
                </c:pt>
                <c:pt idx="162">
                  <c:v>0.73437887067395258</c:v>
                </c:pt>
                <c:pt idx="163">
                  <c:v>1.4579250512109894</c:v>
                </c:pt>
                <c:pt idx="164">
                  <c:v>0.99380735495036587</c:v>
                </c:pt>
                <c:pt idx="165">
                  <c:v>0.6480648405356535</c:v>
                </c:pt>
                <c:pt idx="166">
                  <c:v>0.69418121831495938</c:v>
                </c:pt>
                <c:pt idx="167">
                  <c:v>0.90442630000000002</c:v>
                </c:pt>
                <c:pt idx="169">
                  <c:v>1.3216303265080245</c:v>
                </c:pt>
                <c:pt idx="170">
                  <c:v>1.5625921532846714</c:v>
                </c:pt>
                <c:pt idx="171">
                  <c:v>0.97450731414419667</c:v>
                </c:pt>
                <c:pt idx="172">
                  <c:v>1.2647088105054207</c:v>
                </c:pt>
                <c:pt idx="173">
                  <c:v>1.2780120738636365</c:v>
                </c:pt>
                <c:pt idx="174">
                  <c:v>0.77464742268041231</c:v>
                </c:pt>
              </c:numCache>
            </c:numRef>
          </c:xVal>
          <c:y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yVal>
          <c:smooth val="0"/>
          <c:extLst>
            <c:ext xmlns:c16="http://schemas.microsoft.com/office/drawing/2014/chart" uri="{C3380CC4-5D6E-409C-BE32-E72D297353CC}">
              <c16:uniqueId val="{00000001-0A84-41FD-B6BF-7EBD10319BD9}"/>
            </c:ext>
          </c:extLst>
        </c:ser>
        <c:dLbls>
          <c:showLegendKey val="0"/>
          <c:showVal val="0"/>
          <c:showCatName val="0"/>
          <c:showSerName val="0"/>
          <c:showPercent val="0"/>
          <c:showBubbleSize val="0"/>
        </c:dLbls>
        <c:axId val="906092832"/>
        <c:axId val="906093488"/>
      </c:scatterChart>
      <c:valAx>
        <c:axId val="906092832"/>
        <c:scaling>
          <c:orientation val="minMax"/>
          <c:max val="7"/>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CoNA vs</a:t>
            </a:r>
            <a:r>
              <a:rPr lang="en-US" baseline="0"/>
              <a:t> CoCA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5548818897637791E-2"/>
                  <c:y val="-0.1125316979658512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DiagnosticCharts!$J$3:$J$177</c:f>
              <c:numCache>
                <c:formatCode>#,##0.0</c:formatCode>
                <c:ptCount val="175"/>
                <c:pt idx="0">
                  <c:v>1.1294290540540539</c:v>
                </c:pt>
                <c:pt idx="1">
                  <c:v>1.4019203878064697</c:v>
                </c:pt>
                <c:pt idx="2">
                  <c:v>1.3079360308285162</c:v>
                </c:pt>
                <c:pt idx="3">
                  <c:v>0.75963858053498035</c:v>
                </c:pt>
                <c:pt idx="4">
                  <c:v>0.74547548500881833</c:v>
                </c:pt>
                <c:pt idx="5">
                  <c:v>0.65209381939304223</c:v>
                </c:pt>
                <c:pt idx="6">
                  <c:v>1.0130104236396671</c:v>
                </c:pt>
                <c:pt idx="7">
                  <c:v>0.93292787682333866</c:v>
                </c:pt>
                <c:pt idx="8">
                  <c:v>0.31393557880967954</c:v>
                </c:pt>
                <c:pt idx="9">
                  <c:v>0.34901263537906141</c:v>
                </c:pt>
                <c:pt idx="10">
                  <c:v>0.78829794661190966</c:v>
                </c:pt>
                <c:pt idx="11">
                  <c:v>0.70798613127309296</c:v>
                </c:pt>
                <c:pt idx="12">
                  <c:v>0.26624331360946746</c:v>
                </c:pt>
                <c:pt idx="13">
                  <c:v>0.65122746906267659</c:v>
                </c:pt>
                <c:pt idx="14">
                  <c:v>0.57361132666803505</c:v>
                </c:pt>
                <c:pt idx="15">
                  <c:v>0.64352002439520228</c:v>
                </c:pt>
                <c:pt idx="16">
                  <c:v>0.51493156462585032</c:v>
                </c:pt>
                <c:pt idx="17">
                  <c:v>0.7916382352941177</c:v>
                </c:pt>
                <c:pt idx="18">
                  <c:v>1.0480480507706256</c:v>
                </c:pt>
                <c:pt idx="19">
                  <c:v>0.70574181585677753</c:v>
                </c:pt>
                <c:pt idx="20">
                  <c:v>0.79942528363047005</c:v>
                </c:pt>
                <c:pt idx="21">
                  <c:v>1.1299106296547055</c:v>
                </c:pt>
                <c:pt idx="22">
                  <c:v>1.0982664974619289</c:v>
                </c:pt>
                <c:pt idx="23">
                  <c:v>1.4671990811638589</c:v>
                </c:pt>
                <c:pt idx="24">
                  <c:v>0.74599273399014765</c:v>
                </c:pt>
                <c:pt idx="25">
                  <c:v>0.84750795015040825</c:v>
                </c:pt>
                <c:pt idx="26">
                  <c:v>0.89525938422606499</c:v>
                </c:pt>
                <c:pt idx="27">
                  <c:v>0.76147446197991409</c:v>
                </c:pt>
                <c:pt idx="28">
                  <c:v>1.04631288463417</c:v>
                </c:pt>
                <c:pt idx="29">
                  <c:v>0.50509003793172291</c:v>
                </c:pt>
                <c:pt idx="30">
                  <c:v>1.0208469140309249</c:v>
                </c:pt>
                <c:pt idx="31">
                  <c:v>0.67861235431235434</c:v>
                </c:pt>
                <c:pt idx="32">
                  <c:v>0.4220598233995585</c:v>
                </c:pt>
                <c:pt idx="33">
                  <c:v>0.62246386191116421</c:v>
                </c:pt>
                <c:pt idx="34">
                  <c:v>0.84718688208343373</c:v>
                </c:pt>
                <c:pt idx="35">
                  <c:v>0.81496192349089969</c:v>
                </c:pt>
                <c:pt idx="36">
                  <c:v>0.89347352603498342</c:v>
                </c:pt>
                <c:pt idx="37">
                  <c:v>0.56019257666435152</c:v>
                </c:pt>
                <c:pt idx="38">
                  <c:v>0.98661148586035563</c:v>
                </c:pt>
                <c:pt idx="39">
                  <c:v>1.0242578770641142</c:v>
                </c:pt>
                <c:pt idx="40">
                  <c:v>1.1006767579314156</c:v>
                </c:pt>
                <c:pt idx="41">
                  <c:v>0.61950180626732754</c:v>
                </c:pt>
                <c:pt idx="42">
                  <c:v>0.94263112842763963</c:v>
                </c:pt>
                <c:pt idx="43">
                  <c:v>1.1368010788941334</c:v>
                </c:pt>
                <c:pt idx="44">
                  <c:v>1.0946608695652176</c:v>
                </c:pt>
                <c:pt idx="45">
                  <c:v>0.58157065868263469</c:v>
                </c:pt>
                <c:pt idx="46">
                  <c:v>0.44930898835250166</c:v>
                </c:pt>
                <c:pt idx="47">
                  <c:v>0.26642058449809403</c:v>
                </c:pt>
                <c:pt idx="48">
                  <c:v>0.61553481577665958</c:v>
                </c:pt>
                <c:pt idx="49">
                  <c:v>1.216278251599147</c:v>
                </c:pt>
                <c:pt idx="50">
                  <c:v>0.30374147763274617</c:v>
                </c:pt>
                <c:pt idx="51">
                  <c:v>1.1803825181419376</c:v>
                </c:pt>
                <c:pt idx="52">
                  <c:v>0.77287019104946342</c:v>
                </c:pt>
                <c:pt idx="53">
                  <c:v>1.3457742608695653</c:v>
                </c:pt>
                <c:pt idx="54">
                  <c:v>0.9873482981220657</c:v>
                </c:pt>
                <c:pt idx="55">
                  <c:v>0.44228051209103847</c:v>
                </c:pt>
                <c:pt idx="56">
                  <c:v>0.42469127516778526</c:v>
                </c:pt>
                <c:pt idx="57">
                  <c:v>0.72033121468926542</c:v>
                </c:pt>
                <c:pt idx="58">
                  <c:v>0.28152154340836011</c:v>
                </c:pt>
                <c:pt idx="59">
                  <c:v>0.84862373225152132</c:v>
                </c:pt>
                <c:pt idx="60">
                  <c:v>0.31927029940119761</c:v>
                </c:pt>
                <c:pt idx="61">
                  <c:v>0.9553950996365459</c:v>
                </c:pt>
                <c:pt idx="62">
                  <c:v>0.26534833333333335</c:v>
                </c:pt>
                <c:pt idx="63">
                  <c:v>0.82397144488863516</c:v>
                </c:pt>
                <c:pt idx="64">
                  <c:v>0.90321762647231607</c:v>
                </c:pt>
                <c:pt idx="65">
                  <c:v>0.98305743019716807</c:v>
                </c:pt>
                <c:pt idx="66">
                  <c:v>0.92502939289144215</c:v>
                </c:pt>
                <c:pt idx="67">
                  <c:v>0.7677426245616803</c:v>
                </c:pt>
                <c:pt idx="68">
                  <c:v>0.67756068111455103</c:v>
                </c:pt>
                <c:pt idx="69">
                  <c:v>1.3273788888888889</c:v>
                </c:pt>
                <c:pt idx="70">
                  <c:v>0.72696201546365002</c:v>
                </c:pt>
                <c:pt idx="71">
                  <c:v>0.90769833386735022</c:v>
                </c:pt>
                <c:pt idx="72">
                  <c:v>1.1452735492204078</c:v>
                </c:pt>
                <c:pt idx="73">
                  <c:v>0.67307863695937087</c:v>
                </c:pt>
                <c:pt idx="74">
                  <c:v>1.0941278976304536</c:v>
                </c:pt>
                <c:pt idx="75">
                  <c:v>0.45006954952265271</c:v>
                </c:pt>
                <c:pt idx="76">
                  <c:v>1.0203664823330949</c:v>
                </c:pt>
                <c:pt idx="77">
                  <c:v>0.78819559299399045</c:v>
                </c:pt>
                <c:pt idx="78">
                  <c:v>0.57723141091658092</c:v>
                </c:pt>
                <c:pt idx="79">
                  <c:v>0.87088229506635551</c:v>
                </c:pt>
                <c:pt idx="80">
                  <c:v>1.1643384570509785</c:v>
                </c:pt>
                <c:pt idx="81">
                  <c:v>0.38242097553453946</c:v>
                </c:pt>
                <c:pt idx="82">
                  <c:v>0.50812907059662471</c:v>
                </c:pt>
                <c:pt idx="83">
                  <c:v>0.31628735332464147</c:v>
                </c:pt>
                <c:pt idx="84">
                  <c:v>1.0147860552335495</c:v>
                </c:pt>
                <c:pt idx="85">
                  <c:v>0.64354802431610947</c:v>
                </c:pt>
                <c:pt idx="86">
                  <c:v>3.0343859214496165</c:v>
                </c:pt>
                <c:pt idx="87">
                  <c:v>0.65279404133702679</c:v>
                </c:pt>
                <c:pt idx="88">
                  <c:v>0.7663456226732317</c:v>
                </c:pt>
                <c:pt idx="89">
                  <c:v>0.96418159293862582</c:v>
                </c:pt>
                <c:pt idx="90">
                  <c:v>0.9920855616410017</c:v>
                </c:pt>
                <c:pt idx="91">
                  <c:v>0.53285826462504904</c:v>
                </c:pt>
                <c:pt idx="92">
                  <c:v>0.68144879009162329</c:v>
                </c:pt>
                <c:pt idx="93">
                  <c:v>0.34126951871657751</c:v>
                </c:pt>
                <c:pt idx="94">
                  <c:v>0.72376996450329512</c:v>
                </c:pt>
                <c:pt idx="95">
                  <c:v>0.97041482623551967</c:v>
                </c:pt>
                <c:pt idx="96">
                  <c:v>1.0500548340548339</c:v>
                </c:pt>
                <c:pt idx="97">
                  <c:v>0.97193419938379488</c:v>
                </c:pt>
                <c:pt idx="98">
                  <c:v>0.60752993897787955</c:v>
                </c:pt>
                <c:pt idx="99">
                  <c:v>0.51251229508196716</c:v>
                </c:pt>
                <c:pt idx="100">
                  <c:v>0.33448933747412007</c:v>
                </c:pt>
                <c:pt idx="101">
                  <c:v>0.44821010830324909</c:v>
                </c:pt>
                <c:pt idx="102">
                  <c:v>0.60782125378699603</c:v>
                </c:pt>
                <c:pt idx="103">
                  <c:v>0.80192401691994353</c:v>
                </c:pt>
                <c:pt idx="104">
                  <c:v>1.0781995098446455</c:v>
                </c:pt>
                <c:pt idx="105">
                  <c:v>0.42261486624463962</c:v>
                </c:pt>
                <c:pt idx="106">
                  <c:v>0.66107950512118441</c:v>
                </c:pt>
                <c:pt idx="107">
                  <c:v>0.74178328145441419</c:v>
                </c:pt>
                <c:pt idx="108">
                  <c:v>0.59960004481836382</c:v>
                </c:pt>
                <c:pt idx="109">
                  <c:v>0.76347388535031846</c:v>
                </c:pt>
                <c:pt idx="110">
                  <c:v>0.90968954168729455</c:v>
                </c:pt>
                <c:pt idx="111">
                  <c:v>0.56081575178997611</c:v>
                </c:pt>
                <c:pt idx="112">
                  <c:v>0.74255342044229122</c:v>
                </c:pt>
                <c:pt idx="113">
                  <c:v>0.38252032927051122</c:v>
                </c:pt>
                <c:pt idx="114">
                  <c:v>0.87682578965553259</c:v>
                </c:pt>
                <c:pt idx="115">
                  <c:v>1.3803347497639282</c:v>
                </c:pt>
                <c:pt idx="116">
                  <c:v>0.8132683658170915</c:v>
                </c:pt>
                <c:pt idx="117">
                  <c:v>0.28486551950762817</c:v>
                </c:pt>
                <c:pt idx="118">
                  <c:v>0.90816792125072376</c:v>
                </c:pt>
                <c:pt idx="119">
                  <c:v>1.0081572919686865</c:v>
                </c:pt>
                <c:pt idx="120">
                  <c:v>0.60823380649371839</c:v>
                </c:pt>
                <c:pt idx="121">
                  <c:v>1.3811754000963443</c:v>
                </c:pt>
                <c:pt idx="122">
                  <c:v>1.4355551700208189</c:v>
                </c:pt>
                <c:pt idx="123">
                  <c:v>0.30092270588235298</c:v>
                </c:pt>
                <c:pt idx="124">
                  <c:v>1.0843041980824724</c:v>
                </c:pt>
                <c:pt idx="125">
                  <c:v>0.98636417264772391</c:v>
                </c:pt>
                <c:pt idx="126">
                  <c:v>0.49114005085823265</c:v>
                </c:pt>
                <c:pt idx="127">
                  <c:v>0.52122500000000005</c:v>
                </c:pt>
                <c:pt idx="128">
                  <c:v>0.76746323418844553</c:v>
                </c:pt>
                <c:pt idx="129">
                  <c:v>1.1279645669291338</c:v>
                </c:pt>
                <c:pt idx="130">
                  <c:v>0.91506282998944033</c:v>
                </c:pt>
                <c:pt idx="131">
                  <c:v>1.1577342340019594</c:v>
                </c:pt>
                <c:pt idx="132">
                  <c:v>0.39701286644951139</c:v>
                </c:pt>
                <c:pt idx="133">
                  <c:v>0.41775799086757992</c:v>
                </c:pt>
                <c:pt idx="134">
                  <c:v>0.9498126957442663</c:v>
                </c:pt>
                <c:pt idx="135">
                  <c:v>1.1232792836398839</c:v>
                </c:pt>
                <c:pt idx="136">
                  <c:v>0.60163359834082275</c:v>
                </c:pt>
                <c:pt idx="137">
                  <c:v>0.50836775623268693</c:v>
                </c:pt>
                <c:pt idx="138">
                  <c:v>0.6212106431913712</c:v>
                </c:pt>
                <c:pt idx="139">
                  <c:v>0.76295670826169126</c:v>
                </c:pt>
                <c:pt idx="140">
                  <c:v>0.88214385150812058</c:v>
                </c:pt>
                <c:pt idx="141">
                  <c:v>1.0783035149711735</c:v>
                </c:pt>
                <c:pt idx="142">
                  <c:v>0.74434356897953713</c:v>
                </c:pt>
                <c:pt idx="143">
                  <c:v>0.75135527777777777</c:v>
                </c:pt>
                <c:pt idx="144">
                  <c:v>1.2419752889215461</c:v>
                </c:pt>
                <c:pt idx="145">
                  <c:v>1.4593233009708739</c:v>
                </c:pt>
                <c:pt idx="146">
                  <c:v>0.61303654775795968</c:v>
                </c:pt>
                <c:pt idx="147">
                  <c:v>0.89522171609184709</c:v>
                </c:pt>
                <c:pt idx="148">
                  <c:v>1.1411240627130197</c:v>
                </c:pt>
                <c:pt idx="149">
                  <c:v>0.38742694300518138</c:v>
                </c:pt>
                <c:pt idx="150">
                  <c:v>0.44099561815336463</c:v>
                </c:pt>
                <c:pt idx="151">
                  <c:v>0.82232234630814272</c:v>
                </c:pt>
                <c:pt idx="152">
                  <c:v>0.93099444262830988</c:v>
                </c:pt>
                <c:pt idx="153">
                  <c:v>2.2504112903225808</c:v>
                </c:pt>
                <c:pt idx="154">
                  <c:v>0.63351833388722723</c:v>
                </c:pt>
                <c:pt idx="155">
                  <c:v>1.1271942215088282</c:v>
                </c:pt>
                <c:pt idx="156">
                  <c:v>0.70881315851482818</c:v>
                </c:pt>
                <c:pt idx="157">
                  <c:v>1.9386575613554153</c:v>
                </c:pt>
                <c:pt idx="158">
                  <c:v>1.0461405885451944</c:v>
                </c:pt>
                <c:pt idx="159">
                  <c:v>0.9110562620423891</c:v>
                </c:pt>
                <c:pt idx="160">
                  <c:v>1.0083877018043685</c:v>
                </c:pt>
                <c:pt idx="161">
                  <c:v>0.60361805929919143</c:v>
                </c:pt>
                <c:pt idx="162">
                  <c:v>0.73437887067395258</c:v>
                </c:pt>
                <c:pt idx="163">
                  <c:v>1.4579250512109894</c:v>
                </c:pt>
                <c:pt idx="164">
                  <c:v>0.99380735495036587</c:v>
                </c:pt>
                <c:pt idx="165">
                  <c:v>0.6480648405356535</c:v>
                </c:pt>
                <c:pt idx="166">
                  <c:v>0.69418121831495938</c:v>
                </c:pt>
                <c:pt idx="167">
                  <c:v>0.90442630000000002</c:v>
                </c:pt>
                <c:pt idx="169">
                  <c:v>1.3216303265080245</c:v>
                </c:pt>
                <c:pt idx="170">
                  <c:v>1.5625921532846714</c:v>
                </c:pt>
                <c:pt idx="171">
                  <c:v>0.97450731414419667</c:v>
                </c:pt>
                <c:pt idx="172">
                  <c:v>1.2647088105054207</c:v>
                </c:pt>
                <c:pt idx="173">
                  <c:v>1.2780120738636365</c:v>
                </c:pt>
                <c:pt idx="174">
                  <c:v>0.77464742268041231</c:v>
                </c:pt>
              </c:numCache>
            </c:numRef>
          </c:xVal>
          <c:y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yVal>
          <c:smooth val="0"/>
          <c:extLst>
            <c:ext xmlns:c16="http://schemas.microsoft.com/office/drawing/2014/chart" uri="{C3380CC4-5D6E-409C-BE32-E72D297353CC}">
              <c16:uniqueId val="{00000001-243D-4CDC-85DC-4BDBD0E3E42E}"/>
            </c:ext>
          </c:extLst>
        </c:ser>
        <c:dLbls>
          <c:showLegendKey val="0"/>
          <c:showVal val="0"/>
          <c:showCatName val="0"/>
          <c:showSerName val="0"/>
          <c:showPercent val="0"/>
          <c:showBubbleSize val="0"/>
        </c:dLbls>
        <c:axId val="906092832"/>
        <c:axId val="906093488"/>
      </c:scatterChart>
      <c:valAx>
        <c:axId val="906092832"/>
        <c:scaling>
          <c:orientation val="minMax"/>
          <c:max val="6"/>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Diet</a:t>
            </a:r>
            <a:r>
              <a:rPr lang="en-US" baseline="0"/>
              <a:t> costs</a:t>
            </a:r>
            <a:r>
              <a:rPr lang="en-US"/>
              <a:t> at</a:t>
            </a:r>
            <a:r>
              <a:rPr lang="en-US" baseline="0"/>
              <a:t> each level of national income</a:t>
            </a:r>
          </a:p>
        </c:rich>
      </c:tx>
      <c:layout>
        <c:manualLayout>
          <c:xMode val="edge"/>
          <c:yMode val="edge"/>
          <c:x val="0.29593107215331776"/>
          <c:y val="9.97830961673338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639116771382172E-2"/>
          <c:y val="8.7859147124282597E-2"/>
          <c:w val="0.76019403452894396"/>
          <c:h val="0.66567948681862588"/>
        </c:manualLayout>
      </c:layout>
      <c:scatterChart>
        <c:scatterStyle val="lineMarker"/>
        <c:varyColors val="0"/>
        <c:ser>
          <c:idx val="3"/>
          <c:order val="0"/>
          <c:tx>
            <c:strRef>
              <c:f>DiagnosticCharts!$M$2</c:f>
              <c:strCache>
                <c:ptCount val="1"/>
                <c:pt idx="0">
                  <c:v>EAT-Lancet</c:v>
                </c:pt>
              </c:strCache>
            </c:strRef>
          </c:tx>
          <c:spPr>
            <a:ln w="25400" cap="rnd">
              <a:noFill/>
              <a:round/>
            </a:ln>
            <a:effectLst/>
          </c:spPr>
          <c:marker>
            <c:symbol val="circle"/>
            <c:size val="5"/>
            <c:spPr>
              <a:solidFill>
                <a:schemeClr val="accent6">
                  <a:lumMod val="50000"/>
                </a:schemeClr>
              </a:solidFill>
              <a:ln w="9525">
                <a:solidFill>
                  <a:srgbClr val="00B050"/>
                </a:solidFill>
              </a:ln>
              <a:effectLst/>
            </c:spPr>
          </c:marker>
          <c:trendline>
            <c:spPr>
              <a:ln w="38100" cap="rnd">
                <a:solidFill>
                  <a:schemeClr val="accent6">
                    <a:lumMod val="75000"/>
                  </a:schemeClr>
                </a:solidFill>
                <a:prstDash val="sysDot"/>
              </a:ln>
              <a:effectLst/>
            </c:spPr>
            <c:trendlineType val="poly"/>
            <c:order val="3"/>
            <c:dispRSqr val="0"/>
            <c:dispEq val="0"/>
          </c:trendline>
          <c:xVal>
            <c:numRef>
              <c:f>DiagnosticCharts!$H$3:$H$177</c:f>
              <c:numCache>
                <c:formatCode>#,##0</c:formatCode>
                <c:ptCount val="175"/>
                <c:pt idx="0">
                  <c:v>87.181557326777806</c:v>
                </c:pt>
                <c:pt idx="1">
                  <c:v>19.416824284423342</c:v>
                </c:pt>
                <c:pt idx="3">
                  <c:v>35.966771793960547</c:v>
                </c:pt>
                <c:pt idx="4">
                  <c:v>181.61738832716875</c:v>
                </c:pt>
                <c:pt idx="5">
                  <c:v>62.909458733083561</c:v>
                </c:pt>
                <c:pt idx="6">
                  <c:v>34.364904571366026</c:v>
                </c:pt>
                <c:pt idx="7">
                  <c:v>51.842804131361923</c:v>
                </c:pt>
                <c:pt idx="8">
                  <c:v>130.34470699926547</c:v>
                </c:pt>
                <c:pt idx="9">
                  <c:v>148.36041834567561</c:v>
                </c:pt>
                <c:pt idx="10">
                  <c:v>37.023006214015069</c:v>
                </c:pt>
                <c:pt idx="11">
                  <c:v>2.1161679182160329</c:v>
                </c:pt>
                <c:pt idx="12">
                  <c:v>140.60100196588988</c:v>
                </c:pt>
                <c:pt idx="13">
                  <c:v>8.2490400580753693</c:v>
                </c:pt>
                <c:pt idx="14">
                  <c:v>4.7447417417401372</c:v>
                </c:pt>
                <c:pt idx="15">
                  <c:v>11.890117356996383</c:v>
                </c:pt>
                <c:pt idx="16">
                  <c:v>58.793644476778361</c:v>
                </c:pt>
                <c:pt idx="17">
                  <c:v>123.2291974619441</c:v>
                </c:pt>
                <c:pt idx="18">
                  <c:v>93.863783267141088</c:v>
                </c:pt>
                <c:pt idx="19">
                  <c:v>37.787827524163838</c:v>
                </c:pt>
                <c:pt idx="20">
                  <c:v>48.177441706947945</c:v>
                </c:pt>
                <c:pt idx="21">
                  <c:v>17.828115489466875</c:v>
                </c:pt>
                <c:pt idx="23">
                  <c:v>22.426142875120767</c:v>
                </c:pt>
                <c:pt idx="25">
                  <c:v>39.036467440770686</c:v>
                </c:pt>
                <c:pt idx="26">
                  <c:v>38.765332189587944</c:v>
                </c:pt>
                <c:pt idx="27">
                  <c:v>177.03774203263589</c:v>
                </c:pt>
                <c:pt idx="28">
                  <c:v>27.87572979302411</c:v>
                </c:pt>
                <c:pt idx="29">
                  <c:v>45.696490296706578</c:v>
                </c:pt>
                <c:pt idx="30">
                  <c:v>2.6282439601362411</c:v>
                </c:pt>
                <c:pt idx="31">
                  <c:v>131.69549596385178</c:v>
                </c:pt>
                <c:pt idx="32">
                  <c:v>185.99488068705179</c:v>
                </c:pt>
                <c:pt idx="33">
                  <c:v>62.336933417640822</c:v>
                </c:pt>
                <c:pt idx="34">
                  <c:v>38.735986639498904</c:v>
                </c:pt>
                <c:pt idx="35">
                  <c:v>9.392714199457151</c:v>
                </c:pt>
                <c:pt idx="36">
                  <c:v>9.5544675651662736</c:v>
                </c:pt>
                <c:pt idx="37">
                  <c:v>2.8215981385207396</c:v>
                </c:pt>
                <c:pt idx="38">
                  <c:v>8.2386455902032605</c:v>
                </c:pt>
                <c:pt idx="39">
                  <c:v>38.488317027529042</c:v>
                </c:pt>
                <c:pt idx="40">
                  <c:v>8.3534210602776433</c:v>
                </c:pt>
                <c:pt idx="41">
                  <c:v>17.573321959392956</c:v>
                </c:pt>
                <c:pt idx="42">
                  <c:v>49.434697699410137</c:v>
                </c:pt>
                <c:pt idx="43">
                  <c:v>70.28379350245342</c:v>
                </c:pt>
                <c:pt idx="44">
                  <c:v>114.07821618186109</c:v>
                </c:pt>
                <c:pt idx="45">
                  <c:v>89.311370908465207</c:v>
                </c:pt>
                <c:pt idx="46">
                  <c:v>98.968841265269319</c:v>
                </c:pt>
                <c:pt idx="47">
                  <c:v>148.95420683145343</c:v>
                </c:pt>
                <c:pt idx="48">
                  <c:v>14.055964948344055</c:v>
                </c:pt>
                <c:pt idx="49">
                  <c:v>33.425250093973425</c:v>
                </c:pt>
                <c:pt idx="50">
                  <c:v>154.41762530304467</c:v>
                </c:pt>
                <c:pt idx="51">
                  <c:v>43.675840797910141</c:v>
                </c:pt>
                <c:pt idx="52">
                  <c:v>31.155517128995069</c:v>
                </c:pt>
                <c:pt idx="53">
                  <c:v>31.10813736593726</c:v>
                </c:pt>
                <c:pt idx="54">
                  <c:v>29.590946995211233</c:v>
                </c:pt>
                <c:pt idx="55">
                  <c:v>108.40102069125096</c:v>
                </c:pt>
                <c:pt idx="56">
                  <c:v>90.214440009653146</c:v>
                </c:pt>
                <c:pt idx="57">
                  <c:v>5.5049305983330141</c:v>
                </c:pt>
                <c:pt idx="58">
                  <c:v>130.07636852658848</c:v>
                </c:pt>
                <c:pt idx="59">
                  <c:v>34.550163816683288</c:v>
                </c:pt>
                <c:pt idx="60">
                  <c:v>125.61754953540054</c:v>
                </c:pt>
                <c:pt idx="61">
                  <c:v>38.515397679566298</c:v>
                </c:pt>
                <c:pt idx="62">
                  <c:v>124.4568192173633</c:v>
                </c:pt>
                <c:pt idx="63">
                  <c:v>13.325958987068933</c:v>
                </c:pt>
                <c:pt idx="64">
                  <c:v>6.5916261111405756</c:v>
                </c:pt>
                <c:pt idx="65">
                  <c:v>5.5717182354132051</c:v>
                </c:pt>
                <c:pt idx="66">
                  <c:v>5.2853886201411777</c:v>
                </c:pt>
                <c:pt idx="67">
                  <c:v>45.491395358447392</c:v>
                </c:pt>
                <c:pt idx="68">
                  <c:v>79.850843695138636</c:v>
                </c:pt>
                <c:pt idx="69">
                  <c:v>40.35388455196329</c:v>
                </c:pt>
                <c:pt idx="70">
                  <c:v>24.054571221976222</c:v>
                </c:pt>
                <c:pt idx="71">
                  <c:v>171.30801301451754</c:v>
                </c:pt>
                <c:pt idx="72">
                  <c:v>14.306021561899916</c:v>
                </c:pt>
                <c:pt idx="73">
                  <c:v>72.078550069522734</c:v>
                </c:pt>
                <c:pt idx="74">
                  <c:v>4.8627827545949316</c:v>
                </c:pt>
                <c:pt idx="75">
                  <c:v>77.6556369643789</c:v>
                </c:pt>
                <c:pt idx="76">
                  <c:v>28.982499543001918</c:v>
                </c:pt>
                <c:pt idx="77">
                  <c:v>16.761471360484329</c:v>
                </c:pt>
                <c:pt idx="78">
                  <c:v>168.73020903245205</c:v>
                </c:pt>
                <c:pt idx="79">
                  <c:v>39.898392594798629</c:v>
                </c:pt>
                <c:pt idx="80">
                  <c:v>29.72187191886767</c:v>
                </c:pt>
                <c:pt idx="81">
                  <c:v>148.97945259901397</c:v>
                </c:pt>
                <c:pt idx="82">
                  <c:v>105.67961634928876</c:v>
                </c:pt>
                <c:pt idx="83">
                  <c:v>115.10526934460275</c:v>
                </c:pt>
                <c:pt idx="84">
                  <c:v>25.521066031415536</c:v>
                </c:pt>
                <c:pt idx="85">
                  <c:v>26.825447785438243</c:v>
                </c:pt>
                <c:pt idx="86">
                  <c:v>115.87187234810794</c:v>
                </c:pt>
                <c:pt idx="87">
                  <c:v>60.706480424622463</c:v>
                </c:pt>
                <c:pt idx="88">
                  <c:v>10.961608644399918</c:v>
                </c:pt>
                <c:pt idx="89">
                  <c:v>13.159588191271917</c:v>
                </c:pt>
                <c:pt idx="90">
                  <c:v>10.09440941756926</c:v>
                </c:pt>
                <c:pt idx="91">
                  <c:v>65.991122960238357</c:v>
                </c:pt>
                <c:pt idx="92">
                  <c:v>105.89194548075452</c:v>
                </c:pt>
                <c:pt idx="93">
                  <c:v>162.34409155000412</c:v>
                </c:pt>
                <c:pt idx="94">
                  <c:v>18.834956749146905</c:v>
                </c:pt>
                <c:pt idx="95">
                  <c:v>3.7696283412177531</c:v>
                </c:pt>
                <c:pt idx="97">
                  <c:v>33.797521217910962</c:v>
                </c:pt>
                <c:pt idx="98">
                  <c:v>9.1883001011580827</c:v>
                </c:pt>
                <c:pt idx="99">
                  <c:v>89.207805825314793</c:v>
                </c:pt>
                <c:pt idx="100">
                  <c:v>199.30417523747369</c:v>
                </c:pt>
                <c:pt idx="101">
                  <c:v>77.694805158343556</c:v>
                </c:pt>
                <c:pt idx="102">
                  <c:v>20.173162908665752</c:v>
                </c:pt>
                <c:pt idx="103">
                  <c:v>33.758743885807398</c:v>
                </c:pt>
                <c:pt idx="104">
                  <c:v>4.2243081801710138</c:v>
                </c:pt>
                <c:pt idx="105">
                  <c:v>45.107449264902741</c:v>
                </c:pt>
                <c:pt idx="106">
                  <c:v>52.877277637768216</c:v>
                </c:pt>
                <c:pt idx="107">
                  <c:v>40.9169944028326</c:v>
                </c:pt>
                <c:pt idx="108">
                  <c:v>5.9589857314443844</c:v>
                </c:pt>
                <c:pt idx="109">
                  <c:v>105.12968277979617</c:v>
                </c:pt>
                <c:pt idx="110">
                  <c:v>12.281993573230329</c:v>
                </c:pt>
                <c:pt idx="111">
                  <c:v>55.086381070332337</c:v>
                </c:pt>
                <c:pt idx="112">
                  <c:v>26.627716242034083</c:v>
                </c:pt>
                <c:pt idx="113">
                  <c:v>3.4121323957235887</c:v>
                </c:pt>
                <c:pt idx="114">
                  <c:v>9.8999415196258074</c:v>
                </c:pt>
                <c:pt idx="116">
                  <c:v>64.55101270984575</c:v>
                </c:pt>
                <c:pt idx="117">
                  <c:v>2.831837333630685</c:v>
                </c:pt>
                <c:pt idx="118">
                  <c:v>70.951461293530414</c:v>
                </c:pt>
                <c:pt idx="119">
                  <c:v>28.528966988495618</c:v>
                </c:pt>
                <c:pt idx="120">
                  <c:v>2.2684866832914272</c:v>
                </c:pt>
                <c:pt idx="121">
                  <c:v>13.785211736954246</c:v>
                </c:pt>
                <c:pt idx="122">
                  <c:v>16.014599089729945</c:v>
                </c:pt>
                <c:pt idx="123">
                  <c:v>152.78134000119314</c:v>
                </c:pt>
                <c:pt idx="124">
                  <c:v>180.0890287213266</c:v>
                </c:pt>
                <c:pt idx="125">
                  <c:v>8.5896558235549048</c:v>
                </c:pt>
                <c:pt idx="126">
                  <c:v>107.75793039027096</c:v>
                </c:pt>
                <c:pt idx="127">
                  <c:v>79.155995669921367</c:v>
                </c:pt>
                <c:pt idx="128">
                  <c:v>13.208525627989589</c:v>
                </c:pt>
                <c:pt idx="129">
                  <c:v>75.738246129289038</c:v>
                </c:pt>
                <c:pt idx="130">
                  <c:v>32.688026554762743</c:v>
                </c:pt>
                <c:pt idx="131">
                  <c:v>25.540847456044631</c:v>
                </c:pt>
                <c:pt idx="132">
                  <c:v>79.189693631256986</c:v>
                </c:pt>
                <c:pt idx="133">
                  <c:v>88.519041789694796</c:v>
                </c:pt>
                <c:pt idx="134">
                  <c:v>33.440550401716166</c:v>
                </c:pt>
                <c:pt idx="135">
                  <c:v>13.179004940118986</c:v>
                </c:pt>
                <c:pt idx="136">
                  <c:v>259.77966696036327</c:v>
                </c:pt>
                <c:pt idx="137">
                  <c:v>72.942976483720557</c:v>
                </c:pt>
                <c:pt idx="138">
                  <c:v>69.5469562887085</c:v>
                </c:pt>
                <c:pt idx="139">
                  <c:v>5.228365481604877</c:v>
                </c:pt>
                <c:pt idx="140">
                  <c:v>131.62772734393397</c:v>
                </c:pt>
                <c:pt idx="141">
                  <c:v>11.210456322150712</c:v>
                </c:pt>
                <c:pt idx="142">
                  <c:v>8.5897287327983012</c:v>
                </c:pt>
                <c:pt idx="143">
                  <c:v>239.57475847543097</c:v>
                </c:pt>
                <c:pt idx="144">
                  <c:v>4.3679672272342742</c:v>
                </c:pt>
                <c:pt idx="145">
                  <c:v>21.827314296389343</c:v>
                </c:pt>
                <c:pt idx="146">
                  <c:v>42.494933068060824</c:v>
                </c:pt>
                <c:pt idx="147">
                  <c:v>10.696337696472549</c:v>
                </c:pt>
                <c:pt idx="148">
                  <c:v>37.302419474668767</c:v>
                </c:pt>
                <c:pt idx="149">
                  <c:v>83.317901696948766</c:v>
                </c:pt>
                <c:pt idx="150">
                  <c:v>98.596463139270966</c:v>
                </c:pt>
                <c:pt idx="151">
                  <c:v>146.54310195302548</c:v>
                </c:pt>
                <c:pt idx="152">
                  <c:v>22.845636752104081</c:v>
                </c:pt>
                <c:pt idx="153">
                  <c:v>85.862124382590139</c:v>
                </c:pt>
                <c:pt idx="154">
                  <c:v>68.064424600209321</c:v>
                </c:pt>
                <c:pt idx="155">
                  <c:v>68.607017934398087</c:v>
                </c:pt>
                <c:pt idx="156">
                  <c:v>4.2911227950427397</c:v>
                </c:pt>
                <c:pt idx="157">
                  <c:v>4.1591710767964116</c:v>
                </c:pt>
                <c:pt idx="158">
                  <c:v>45.494988816928768</c:v>
                </c:pt>
                <c:pt idx="159">
                  <c:v>9.7633153730987114</c:v>
                </c:pt>
                <c:pt idx="160">
                  <c:v>72.703539903966302</c:v>
                </c:pt>
                <c:pt idx="161">
                  <c:v>28.158048816742195</c:v>
                </c:pt>
                <c:pt idx="162">
                  <c:v>75.540702616552338</c:v>
                </c:pt>
                <c:pt idx="164">
                  <c:v>7.5151975689543287</c:v>
                </c:pt>
                <c:pt idx="165">
                  <c:v>4.6717333578702469</c:v>
                </c:pt>
                <c:pt idx="166">
                  <c:v>54.947401686331233</c:v>
                </c:pt>
                <c:pt idx="167">
                  <c:v>167.17521091729947</c:v>
                </c:pt>
                <c:pt idx="168">
                  <c:v>18.226413369511015</c:v>
                </c:pt>
                <c:pt idx="169">
                  <c:v>33.309606138286306</c:v>
                </c:pt>
                <c:pt idx="171">
                  <c:v>18.127430381124135</c:v>
                </c:pt>
                <c:pt idx="172">
                  <c:v>33.760101361643841</c:v>
                </c:pt>
                <c:pt idx="173">
                  <c:v>9.1248476748498906</c:v>
                </c:pt>
                <c:pt idx="174">
                  <c:v>7.8490454122045481</c:v>
                </c:pt>
              </c:numCache>
            </c:numRef>
          </c:xVal>
          <c:yVal>
            <c:numRef>
              <c:f>DiagnosticCharts!$M$3:$M$177</c:f>
              <c:numCache>
                <c:formatCode>#,##0.0</c:formatCode>
                <c:ptCount val="175"/>
                <c:pt idx="0">
                  <c:v>3.6284373524440072</c:v>
                </c:pt>
                <c:pt idx="1">
                  <c:v>4.2070176457790716</c:v>
                </c:pt>
                <c:pt idx="2">
                  <c:v>3.9773245683865119</c:v>
                </c:pt>
                <c:pt idx="3">
                  <c:v>4.1952359905667533</c:v>
                </c:pt>
                <c:pt idx="4">
                  <c:v>3.1194722653804696</c:v>
                </c:pt>
                <c:pt idx="5">
                  <c:v>4.7251584600936809</c:v>
                </c:pt>
                <c:pt idx="6">
                  <c:v>3.3128921559425444</c:v>
                </c:pt>
                <c:pt idx="7">
                  <c:v>4.5443524760168561</c:v>
                </c:pt>
                <c:pt idx="8">
                  <c:v>2.2282805679055917</c:v>
                </c:pt>
                <c:pt idx="9">
                  <c:v>2.907510484826811</c:v>
                </c:pt>
                <c:pt idx="10">
                  <c:v>2.7050884162407187</c:v>
                </c:pt>
                <c:pt idx="11">
                  <c:v>2.909131974397086</c:v>
                </c:pt>
                <c:pt idx="12">
                  <c:v>3.2143013373006513</c:v>
                </c:pt>
                <c:pt idx="13">
                  <c:v>3.3406674516479296</c:v>
                </c:pt>
                <c:pt idx="14">
                  <c:v>5.2287172016087329</c:v>
                </c:pt>
                <c:pt idx="15">
                  <c:v>3.0269506181219321</c:v>
                </c:pt>
                <c:pt idx="16">
                  <c:v>4.0253809727068841</c:v>
                </c:pt>
                <c:pt idx="17">
                  <c:v>4.3054426331025732</c:v>
                </c:pt>
                <c:pt idx="18">
                  <c:v>5.9124870769039983</c:v>
                </c:pt>
                <c:pt idx="19">
                  <c:v>4.1601919732418544</c:v>
                </c:pt>
                <c:pt idx="20">
                  <c:v>3.458466550273501</c:v>
                </c:pt>
                <c:pt idx="21">
                  <c:v>3.0108193865275625</c:v>
                </c:pt>
                <c:pt idx="22">
                  <c:v>4.3296737448834959</c:v>
                </c:pt>
                <c:pt idx="23">
                  <c:v>4.372151733929786</c:v>
                </c:pt>
                <c:pt idx="24">
                  <c:v>4.2808158385238668</c:v>
                </c:pt>
                <c:pt idx="25">
                  <c:v>3.4072742895828232</c:v>
                </c:pt>
                <c:pt idx="26">
                  <c:v>6.4728901446563896</c:v>
                </c:pt>
                <c:pt idx="27">
                  <c:v>4.0631720414058679</c:v>
                </c:pt>
                <c:pt idx="28">
                  <c:v>4.1632990522411895</c:v>
                </c:pt>
                <c:pt idx="29">
                  <c:v>4.4240336197014969</c:v>
                </c:pt>
                <c:pt idx="30">
                  <c:v>3.2678379028375075</c:v>
                </c:pt>
                <c:pt idx="31">
                  <c:v>2.9047106302206838</c:v>
                </c:pt>
                <c:pt idx="32">
                  <c:v>2.7236922060994115</c:v>
                </c:pt>
                <c:pt idx="33">
                  <c:v>3.0334935353024659</c:v>
                </c:pt>
                <c:pt idx="34">
                  <c:v>2.7613068276317336</c:v>
                </c:pt>
                <c:pt idx="35">
                  <c:v>3.0196594911739223</c:v>
                </c:pt>
                <c:pt idx="36">
                  <c:v>2.9570704798779337</c:v>
                </c:pt>
                <c:pt idx="37">
                  <c:v>2.873759004093063</c:v>
                </c:pt>
                <c:pt idx="38">
                  <c:v>3.7168681060020843</c:v>
                </c:pt>
                <c:pt idx="39">
                  <c:v>3.2483300724969104</c:v>
                </c:pt>
                <c:pt idx="40">
                  <c:v>4.4182249943067937</c:v>
                </c:pt>
                <c:pt idx="41">
                  <c:v>3.3539499685052299</c:v>
                </c:pt>
                <c:pt idx="42">
                  <c:v>4.0332156677753721</c:v>
                </c:pt>
                <c:pt idx="43">
                  <c:v>3.2820127962076331</c:v>
                </c:pt>
                <c:pt idx="44">
                  <c:v>3.0314605677036348</c:v>
                </c:pt>
                <c:pt idx="45">
                  <c:v>3.0222417571237274</c:v>
                </c:pt>
                <c:pt idx="46">
                  <c:v>3.0820329528953927</c:v>
                </c:pt>
                <c:pt idx="47">
                  <c:v>2.7297208815504193</c:v>
                </c:pt>
                <c:pt idx="48">
                  <c:v>4.2534589349386271</c:v>
                </c:pt>
                <c:pt idx="49">
                  <c:v>3.6760087926787852</c:v>
                </c:pt>
                <c:pt idx="50">
                  <c:v>2.4929079577959827</c:v>
                </c:pt>
                <c:pt idx="51">
                  <c:v>4.1398974705567628</c:v>
                </c:pt>
                <c:pt idx="52">
                  <c:v>4.191945189818215</c:v>
                </c:pt>
                <c:pt idx="53">
                  <c:v>3.2046272179894957</c:v>
                </c:pt>
                <c:pt idx="54">
                  <c:v>4.0883738568304286</c:v>
                </c:pt>
                <c:pt idx="55">
                  <c:v>2.8792037806548367</c:v>
                </c:pt>
                <c:pt idx="56">
                  <c:v>3.3521265826703024</c:v>
                </c:pt>
                <c:pt idx="57">
                  <c:v>3.2959562462243288</c:v>
                </c:pt>
                <c:pt idx="58">
                  <c:v>2.8883567253256803</c:v>
                </c:pt>
                <c:pt idx="59">
                  <c:v>3.8145665674397971</c:v>
                </c:pt>
                <c:pt idx="60">
                  <c:v>2.9067999012917247</c:v>
                </c:pt>
                <c:pt idx="61">
                  <c:v>3.4141268686558779</c:v>
                </c:pt>
                <c:pt idx="62">
                  <c:v>1.8549469035621027</c:v>
                </c:pt>
                <c:pt idx="63">
                  <c:v>3.8409351083512853</c:v>
                </c:pt>
                <c:pt idx="64">
                  <c:v>6.0218253238724282</c:v>
                </c:pt>
                <c:pt idx="65">
                  <c:v>3.5162525488309382</c:v>
                </c:pt>
                <c:pt idx="66">
                  <c:v>3.9395496409204731</c:v>
                </c:pt>
                <c:pt idx="67">
                  <c:v>3.2890207832894274</c:v>
                </c:pt>
                <c:pt idx="68">
                  <c:v>3.2970151122631268</c:v>
                </c:pt>
                <c:pt idx="69">
                  <c:v>6.4905249751741669</c:v>
                </c:pt>
                <c:pt idx="70">
                  <c:v>4.9602066160204794</c:v>
                </c:pt>
                <c:pt idx="71">
                  <c:v>3.476693262833435</c:v>
                </c:pt>
                <c:pt idx="72">
                  <c:v>3.4849107115382139</c:v>
                </c:pt>
                <c:pt idx="73">
                  <c:v>4.3516257348433296</c:v>
                </c:pt>
                <c:pt idx="74">
                  <c:v>4.7442302313690314</c:v>
                </c:pt>
                <c:pt idx="75">
                  <c:v>3.464443934989252</c:v>
                </c:pt>
                <c:pt idx="76">
                  <c:v>4.3269978796703761</c:v>
                </c:pt>
                <c:pt idx="77">
                  <c:v>2.9840688172093324</c:v>
                </c:pt>
                <c:pt idx="78">
                  <c:v>2.5876255243566013</c:v>
                </c:pt>
                <c:pt idx="79">
                  <c:v>3.9344417161384904</c:v>
                </c:pt>
                <c:pt idx="80">
                  <c:v>3.6868729963185936</c:v>
                </c:pt>
                <c:pt idx="81">
                  <c:v>2.5607849024438991</c:v>
                </c:pt>
                <c:pt idx="82">
                  <c:v>2.3624411935479444</c:v>
                </c:pt>
                <c:pt idx="83">
                  <c:v>2.9350791938843543</c:v>
                </c:pt>
                <c:pt idx="84">
                  <c:v>4.6492363048378227</c:v>
                </c:pt>
                <c:pt idx="85">
                  <c:v>3.7480086689983279</c:v>
                </c:pt>
                <c:pt idx="86">
                  <c:v>5.6628906236643788</c:v>
                </c:pt>
                <c:pt idx="87">
                  <c:v>2.5845193490763516</c:v>
                </c:pt>
                <c:pt idx="88">
                  <c:v>2.7771070690900923</c:v>
                </c:pt>
                <c:pt idx="89">
                  <c:v>3.3048855577569967</c:v>
                </c:pt>
                <c:pt idx="90">
                  <c:v>3.7453410506899592</c:v>
                </c:pt>
                <c:pt idx="91">
                  <c:v>3.180691359836973</c:v>
                </c:pt>
                <c:pt idx="92">
                  <c:v>4.9783500977603703</c:v>
                </c:pt>
                <c:pt idx="93">
                  <c:v>3.6550807403101602</c:v>
                </c:pt>
                <c:pt idx="94">
                  <c:v>4.0159407815464681</c:v>
                </c:pt>
                <c:pt idx="95">
                  <c:v>3.7543728486888486</c:v>
                </c:pt>
                <c:pt idx="96">
                  <c:v>3.7477406444412069</c:v>
                </c:pt>
                <c:pt idx="97">
                  <c:v>4.2279796335370357</c:v>
                </c:pt>
                <c:pt idx="98">
                  <c:v>3.9322490332608506</c:v>
                </c:pt>
                <c:pt idx="99">
                  <c:v>3.1240976811730534</c:v>
                </c:pt>
                <c:pt idx="100">
                  <c:v>2.4306112926165322</c:v>
                </c:pt>
                <c:pt idx="101">
                  <c:v>3.3814554083022559</c:v>
                </c:pt>
                <c:pt idx="102">
                  <c:v>2.8346969156994875</c:v>
                </c:pt>
                <c:pt idx="103">
                  <c:v>2.7931435387929344</c:v>
                </c:pt>
                <c:pt idx="104">
                  <c:v>3.1849658373081229</c:v>
                </c:pt>
                <c:pt idx="105">
                  <c:v>4.3753413518316213</c:v>
                </c:pt>
                <c:pt idx="106">
                  <c:v>3.106559390623334</c:v>
                </c:pt>
                <c:pt idx="107">
                  <c:v>3.5006999265078313</c:v>
                </c:pt>
                <c:pt idx="108">
                  <c:v>2.7925249945603028</c:v>
                </c:pt>
                <c:pt idx="109">
                  <c:v>3.9983781029757646</c:v>
                </c:pt>
                <c:pt idx="110">
                  <c:v>3.5207124460674679</c:v>
                </c:pt>
                <c:pt idx="111">
                  <c:v>3.8790933051920287</c:v>
                </c:pt>
                <c:pt idx="112">
                  <c:v>5.0444321758379225</c:v>
                </c:pt>
                <c:pt idx="113">
                  <c:v>3.1912292888367655</c:v>
                </c:pt>
                <c:pt idx="114">
                  <c:v>3.6989854140409069</c:v>
                </c:pt>
                <c:pt idx="115">
                  <c:v>5.3802888137216716</c:v>
                </c:pt>
                <c:pt idx="116">
                  <c:v>4.5143345895707645</c:v>
                </c:pt>
                <c:pt idx="117">
                  <c:v>2.4668993971641084</c:v>
                </c:pt>
                <c:pt idx="118">
                  <c:v>3.5228385311442731</c:v>
                </c:pt>
                <c:pt idx="119">
                  <c:v>2.991907944852334</c:v>
                </c:pt>
                <c:pt idx="120">
                  <c:v>2.8731861347132894</c:v>
                </c:pt>
                <c:pt idx="121">
                  <c:v>3.4772310529904993</c:v>
                </c:pt>
                <c:pt idx="122">
                  <c:v>3.8642952900366323</c:v>
                </c:pt>
                <c:pt idx="123">
                  <c:v>2.7333828515517768</c:v>
                </c:pt>
                <c:pt idx="124">
                  <c:v>2.7128338551472586</c:v>
                </c:pt>
                <c:pt idx="125">
                  <c:v>4.08155413175961</c:v>
                </c:pt>
                <c:pt idx="126">
                  <c:v>2.6448030045757216</c:v>
                </c:pt>
                <c:pt idx="127">
                  <c:v>3.1732611070227739</c:v>
                </c:pt>
                <c:pt idx="128">
                  <c:v>3.5572716506643709</c:v>
                </c:pt>
                <c:pt idx="129">
                  <c:v>5.3938648448729722</c:v>
                </c:pt>
                <c:pt idx="130">
                  <c:v>3.4245414192117636</c:v>
                </c:pt>
                <c:pt idx="131">
                  <c:v>3.5722384172369255</c:v>
                </c:pt>
                <c:pt idx="132">
                  <c:v>3.3882470198367693</c:v>
                </c:pt>
                <c:pt idx="133">
                  <c:v>2.8435998375471536</c:v>
                </c:pt>
                <c:pt idx="134">
                  <c:v>4.037917173271417</c:v>
                </c:pt>
                <c:pt idx="135">
                  <c:v>3.2633367214084319</c:v>
                </c:pt>
                <c:pt idx="136">
                  <c:v>2.9613826278410613</c:v>
                </c:pt>
                <c:pt idx="137">
                  <c:v>3.0902827475170915</c:v>
                </c:pt>
                <c:pt idx="138">
                  <c:v>3.3742320014358871</c:v>
                </c:pt>
                <c:pt idx="139">
                  <c:v>2.659963748352987</c:v>
                </c:pt>
                <c:pt idx="140">
                  <c:v>4.0106908324948725</c:v>
                </c:pt>
                <c:pt idx="141">
                  <c:v>3.9433615662181145</c:v>
                </c:pt>
                <c:pt idx="142">
                  <c:v>2.940718660231044</c:v>
                </c:pt>
                <c:pt idx="143">
                  <c:v>3.4156620503523607</c:v>
                </c:pt>
                <c:pt idx="144">
                  <c:v>2.8949074980579503</c:v>
                </c:pt>
                <c:pt idx="145">
                  <c:v>4.5506599142013009</c:v>
                </c:pt>
                <c:pt idx="146">
                  <c:v>4.0910960857589185</c:v>
                </c:pt>
                <c:pt idx="147">
                  <c:v>3.4864343526384869</c:v>
                </c:pt>
                <c:pt idx="148">
                  <c:v>5.2354544518881392</c:v>
                </c:pt>
                <c:pt idx="149">
                  <c:v>3.3594246208245253</c:v>
                </c:pt>
                <c:pt idx="150">
                  <c:v>3.002360276371471</c:v>
                </c:pt>
                <c:pt idx="151">
                  <c:v>2.9629453196030791</c:v>
                </c:pt>
                <c:pt idx="152">
                  <c:v>3.1767409343939197</c:v>
                </c:pt>
                <c:pt idx="153">
                  <c:v>4.6509602120961695</c:v>
                </c:pt>
                <c:pt idx="154">
                  <c:v>4.4246060169573616</c:v>
                </c:pt>
                <c:pt idx="155">
                  <c:v>4.0131981832824239</c:v>
                </c:pt>
                <c:pt idx="156">
                  <c:v>3.0733019682658131</c:v>
                </c:pt>
                <c:pt idx="157">
                  <c:v>7.4167600124600153</c:v>
                </c:pt>
                <c:pt idx="158">
                  <c:v>4.0865066341647172</c:v>
                </c:pt>
                <c:pt idx="159">
                  <c:v>3.3298811688518843</c:v>
                </c:pt>
                <c:pt idx="160">
                  <c:v>4.0412683654133197</c:v>
                </c:pt>
                <c:pt idx="161">
                  <c:v>3.6360209987029783</c:v>
                </c:pt>
                <c:pt idx="162">
                  <c:v>3.5763477247638189</c:v>
                </c:pt>
                <c:pt idx="163">
                  <c:v>4.3736159546482165</c:v>
                </c:pt>
                <c:pt idx="164">
                  <c:v>2.5339367396852728</c:v>
                </c:pt>
                <c:pt idx="165">
                  <c:v>2.6308406768169861</c:v>
                </c:pt>
                <c:pt idx="166">
                  <c:v>3.5035749687339464</c:v>
                </c:pt>
                <c:pt idx="167">
                  <c:v>3.15153099771481</c:v>
                </c:pt>
                <c:pt idx="169">
                  <c:v>5.9860090455584949</c:v>
                </c:pt>
                <c:pt idx="170">
                  <c:v>3.7135157467081479</c:v>
                </c:pt>
                <c:pt idx="171">
                  <c:v>3.523769292496989</c:v>
                </c:pt>
                <c:pt idx="172">
                  <c:v>4.5685167955120471</c:v>
                </c:pt>
                <c:pt idx="173">
                  <c:v>2.9406657025280065</c:v>
                </c:pt>
                <c:pt idx="174">
                  <c:v>3.4486666016683709</c:v>
                </c:pt>
              </c:numCache>
            </c:numRef>
          </c:yVal>
          <c:smooth val="0"/>
          <c:extLst>
            <c:ext xmlns:c16="http://schemas.microsoft.com/office/drawing/2014/chart" uri="{C3380CC4-5D6E-409C-BE32-E72D297353CC}">
              <c16:uniqueId val="{00000004-4D1A-4330-A445-E84E4FF6E173}"/>
            </c:ext>
          </c:extLst>
        </c:ser>
        <c:ser>
          <c:idx val="1"/>
          <c:order val="1"/>
          <c:tx>
            <c:v>CoRD</c:v>
          </c:tx>
          <c:spPr>
            <a:ln w="25400" cap="rnd">
              <a:noFill/>
              <a:round/>
            </a:ln>
            <a:effectLst/>
          </c:spPr>
          <c:marker>
            <c:symbol val="circle"/>
            <c:size val="5"/>
            <c:spPr>
              <a:solidFill>
                <a:srgbClr val="7030A0"/>
              </a:solidFill>
              <a:ln w="9525">
                <a:solidFill>
                  <a:srgbClr val="7030A0"/>
                </a:solidFill>
              </a:ln>
              <a:effectLst/>
            </c:spPr>
          </c:marker>
          <c:trendline>
            <c:spPr>
              <a:ln w="38100" cap="rnd">
                <a:solidFill>
                  <a:srgbClr val="7030A0"/>
                </a:solidFill>
                <a:prstDash val="sysDot"/>
              </a:ln>
              <a:effectLst/>
            </c:spPr>
            <c:trendlineType val="poly"/>
            <c:order val="3"/>
            <c:dispRSqr val="0"/>
            <c:dispEq val="0"/>
          </c:trendline>
          <c:xVal>
            <c:numRef>
              <c:f>DiagnosticCharts!$H$3:$H$177</c:f>
              <c:numCache>
                <c:formatCode>#,##0</c:formatCode>
                <c:ptCount val="175"/>
                <c:pt idx="0">
                  <c:v>87.181557326777806</c:v>
                </c:pt>
                <c:pt idx="1">
                  <c:v>19.416824284423342</c:v>
                </c:pt>
                <c:pt idx="3">
                  <c:v>35.966771793960547</c:v>
                </c:pt>
                <c:pt idx="4">
                  <c:v>181.61738832716875</c:v>
                </c:pt>
                <c:pt idx="5">
                  <c:v>62.909458733083561</c:v>
                </c:pt>
                <c:pt idx="6">
                  <c:v>34.364904571366026</c:v>
                </c:pt>
                <c:pt idx="7">
                  <c:v>51.842804131361923</c:v>
                </c:pt>
                <c:pt idx="8">
                  <c:v>130.34470699926547</c:v>
                </c:pt>
                <c:pt idx="9">
                  <c:v>148.36041834567561</c:v>
                </c:pt>
                <c:pt idx="10">
                  <c:v>37.023006214015069</c:v>
                </c:pt>
                <c:pt idx="11">
                  <c:v>2.1161679182160329</c:v>
                </c:pt>
                <c:pt idx="12">
                  <c:v>140.60100196588988</c:v>
                </c:pt>
                <c:pt idx="13">
                  <c:v>8.2490400580753693</c:v>
                </c:pt>
                <c:pt idx="14">
                  <c:v>4.7447417417401372</c:v>
                </c:pt>
                <c:pt idx="15">
                  <c:v>11.890117356996383</c:v>
                </c:pt>
                <c:pt idx="16">
                  <c:v>58.793644476778361</c:v>
                </c:pt>
                <c:pt idx="17">
                  <c:v>123.2291974619441</c:v>
                </c:pt>
                <c:pt idx="18">
                  <c:v>93.863783267141088</c:v>
                </c:pt>
                <c:pt idx="19">
                  <c:v>37.787827524163838</c:v>
                </c:pt>
                <c:pt idx="20">
                  <c:v>48.177441706947945</c:v>
                </c:pt>
                <c:pt idx="21">
                  <c:v>17.828115489466875</c:v>
                </c:pt>
                <c:pt idx="23">
                  <c:v>22.426142875120767</c:v>
                </c:pt>
                <c:pt idx="25">
                  <c:v>39.036467440770686</c:v>
                </c:pt>
                <c:pt idx="26">
                  <c:v>38.765332189587944</c:v>
                </c:pt>
                <c:pt idx="27">
                  <c:v>177.03774203263589</c:v>
                </c:pt>
                <c:pt idx="28">
                  <c:v>27.87572979302411</c:v>
                </c:pt>
                <c:pt idx="29">
                  <c:v>45.696490296706578</c:v>
                </c:pt>
                <c:pt idx="30">
                  <c:v>2.6282439601362411</c:v>
                </c:pt>
                <c:pt idx="31">
                  <c:v>131.69549596385178</c:v>
                </c:pt>
                <c:pt idx="32">
                  <c:v>185.99488068705179</c:v>
                </c:pt>
                <c:pt idx="33">
                  <c:v>62.336933417640822</c:v>
                </c:pt>
                <c:pt idx="34">
                  <c:v>38.735986639498904</c:v>
                </c:pt>
                <c:pt idx="35">
                  <c:v>9.392714199457151</c:v>
                </c:pt>
                <c:pt idx="36">
                  <c:v>9.5544675651662736</c:v>
                </c:pt>
                <c:pt idx="37">
                  <c:v>2.8215981385207396</c:v>
                </c:pt>
                <c:pt idx="38">
                  <c:v>8.2386455902032605</c:v>
                </c:pt>
                <c:pt idx="39">
                  <c:v>38.488317027529042</c:v>
                </c:pt>
                <c:pt idx="40">
                  <c:v>8.3534210602776433</c:v>
                </c:pt>
                <c:pt idx="41">
                  <c:v>17.573321959392956</c:v>
                </c:pt>
                <c:pt idx="42">
                  <c:v>49.434697699410137</c:v>
                </c:pt>
                <c:pt idx="43">
                  <c:v>70.28379350245342</c:v>
                </c:pt>
                <c:pt idx="44">
                  <c:v>114.07821618186109</c:v>
                </c:pt>
                <c:pt idx="45">
                  <c:v>89.311370908465207</c:v>
                </c:pt>
                <c:pt idx="46">
                  <c:v>98.968841265269319</c:v>
                </c:pt>
                <c:pt idx="47">
                  <c:v>148.95420683145343</c:v>
                </c:pt>
                <c:pt idx="48">
                  <c:v>14.055964948344055</c:v>
                </c:pt>
                <c:pt idx="49">
                  <c:v>33.425250093973425</c:v>
                </c:pt>
                <c:pt idx="50">
                  <c:v>154.41762530304467</c:v>
                </c:pt>
                <c:pt idx="51">
                  <c:v>43.675840797910141</c:v>
                </c:pt>
                <c:pt idx="52">
                  <c:v>31.155517128995069</c:v>
                </c:pt>
                <c:pt idx="53">
                  <c:v>31.10813736593726</c:v>
                </c:pt>
                <c:pt idx="54">
                  <c:v>29.590946995211233</c:v>
                </c:pt>
                <c:pt idx="55">
                  <c:v>108.40102069125096</c:v>
                </c:pt>
                <c:pt idx="56">
                  <c:v>90.214440009653146</c:v>
                </c:pt>
                <c:pt idx="57">
                  <c:v>5.5049305983330141</c:v>
                </c:pt>
                <c:pt idx="58">
                  <c:v>130.07636852658848</c:v>
                </c:pt>
                <c:pt idx="59">
                  <c:v>34.550163816683288</c:v>
                </c:pt>
                <c:pt idx="60">
                  <c:v>125.61754953540054</c:v>
                </c:pt>
                <c:pt idx="61">
                  <c:v>38.515397679566298</c:v>
                </c:pt>
                <c:pt idx="62">
                  <c:v>124.4568192173633</c:v>
                </c:pt>
                <c:pt idx="63">
                  <c:v>13.325958987068933</c:v>
                </c:pt>
                <c:pt idx="64">
                  <c:v>6.5916261111405756</c:v>
                </c:pt>
                <c:pt idx="65">
                  <c:v>5.5717182354132051</c:v>
                </c:pt>
                <c:pt idx="66">
                  <c:v>5.2853886201411777</c:v>
                </c:pt>
                <c:pt idx="67">
                  <c:v>45.491395358447392</c:v>
                </c:pt>
                <c:pt idx="68">
                  <c:v>79.850843695138636</c:v>
                </c:pt>
                <c:pt idx="69">
                  <c:v>40.35388455196329</c:v>
                </c:pt>
                <c:pt idx="70">
                  <c:v>24.054571221976222</c:v>
                </c:pt>
                <c:pt idx="71">
                  <c:v>171.30801301451754</c:v>
                </c:pt>
                <c:pt idx="72">
                  <c:v>14.306021561899916</c:v>
                </c:pt>
                <c:pt idx="73">
                  <c:v>72.078550069522734</c:v>
                </c:pt>
                <c:pt idx="74">
                  <c:v>4.8627827545949316</c:v>
                </c:pt>
                <c:pt idx="75">
                  <c:v>77.6556369643789</c:v>
                </c:pt>
                <c:pt idx="76">
                  <c:v>28.982499543001918</c:v>
                </c:pt>
                <c:pt idx="77">
                  <c:v>16.761471360484329</c:v>
                </c:pt>
                <c:pt idx="78">
                  <c:v>168.73020903245205</c:v>
                </c:pt>
                <c:pt idx="79">
                  <c:v>39.898392594798629</c:v>
                </c:pt>
                <c:pt idx="80">
                  <c:v>29.72187191886767</c:v>
                </c:pt>
                <c:pt idx="81">
                  <c:v>148.97945259901397</c:v>
                </c:pt>
                <c:pt idx="82">
                  <c:v>105.67961634928876</c:v>
                </c:pt>
                <c:pt idx="83">
                  <c:v>115.10526934460275</c:v>
                </c:pt>
                <c:pt idx="84">
                  <c:v>25.521066031415536</c:v>
                </c:pt>
                <c:pt idx="85">
                  <c:v>26.825447785438243</c:v>
                </c:pt>
                <c:pt idx="86">
                  <c:v>115.87187234810794</c:v>
                </c:pt>
                <c:pt idx="87">
                  <c:v>60.706480424622463</c:v>
                </c:pt>
                <c:pt idx="88">
                  <c:v>10.961608644399918</c:v>
                </c:pt>
                <c:pt idx="89">
                  <c:v>13.159588191271917</c:v>
                </c:pt>
                <c:pt idx="90">
                  <c:v>10.09440941756926</c:v>
                </c:pt>
                <c:pt idx="91">
                  <c:v>65.991122960238357</c:v>
                </c:pt>
                <c:pt idx="92">
                  <c:v>105.89194548075452</c:v>
                </c:pt>
                <c:pt idx="93">
                  <c:v>162.34409155000412</c:v>
                </c:pt>
                <c:pt idx="94">
                  <c:v>18.834956749146905</c:v>
                </c:pt>
                <c:pt idx="95">
                  <c:v>3.7696283412177531</c:v>
                </c:pt>
                <c:pt idx="97">
                  <c:v>33.797521217910962</c:v>
                </c:pt>
                <c:pt idx="98">
                  <c:v>9.1883001011580827</c:v>
                </c:pt>
                <c:pt idx="99">
                  <c:v>89.207805825314793</c:v>
                </c:pt>
                <c:pt idx="100">
                  <c:v>199.30417523747369</c:v>
                </c:pt>
                <c:pt idx="101">
                  <c:v>77.694805158343556</c:v>
                </c:pt>
                <c:pt idx="102">
                  <c:v>20.173162908665752</c:v>
                </c:pt>
                <c:pt idx="103">
                  <c:v>33.758743885807398</c:v>
                </c:pt>
                <c:pt idx="104">
                  <c:v>4.2243081801710138</c:v>
                </c:pt>
                <c:pt idx="105">
                  <c:v>45.107449264902741</c:v>
                </c:pt>
                <c:pt idx="106">
                  <c:v>52.877277637768216</c:v>
                </c:pt>
                <c:pt idx="107">
                  <c:v>40.9169944028326</c:v>
                </c:pt>
                <c:pt idx="108">
                  <c:v>5.9589857314443844</c:v>
                </c:pt>
                <c:pt idx="109">
                  <c:v>105.12968277979617</c:v>
                </c:pt>
                <c:pt idx="110">
                  <c:v>12.281993573230329</c:v>
                </c:pt>
                <c:pt idx="111">
                  <c:v>55.086381070332337</c:v>
                </c:pt>
                <c:pt idx="112">
                  <c:v>26.627716242034083</c:v>
                </c:pt>
                <c:pt idx="113">
                  <c:v>3.4121323957235887</c:v>
                </c:pt>
                <c:pt idx="114">
                  <c:v>9.8999415196258074</c:v>
                </c:pt>
                <c:pt idx="116">
                  <c:v>64.55101270984575</c:v>
                </c:pt>
                <c:pt idx="117">
                  <c:v>2.831837333630685</c:v>
                </c:pt>
                <c:pt idx="118">
                  <c:v>70.951461293530414</c:v>
                </c:pt>
                <c:pt idx="119">
                  <c:v>28.528966988495618</c:v>
                </c:pt>
                <c:pt idx="120">
                  <c:v>2.2684866832914272</c:v>
                </c:pt>
                <c:pt idx="121">
                  <c:v>13.785211736954246</c:v>
                </c:pt>
                <c:pt idx="122">
                  <c:v>16.014599089729945</c:v>
                </c:pt>
                <c:pt idx="123">
                  <c:v>152.78134000119314</c:v>
                </c:pt>
                <c:pt idx="124">
                  <c:v>180.0890287213266</c:v>
                </c:pt>
                <c:pt idx="125">
                  <c:v>8.5896558235549048</c:v>
                </c:pt>
                <c:pt idx="126">
                  <c:v>107.75793039027096</c:v>
                </c:pt>
                <c:pt idx="127">
                  <c:v>79.155995669921367</c:v>
                </c:pt>
                <c:pt idx="128">
                  <c:v>13.208525627989589</c:v>
                </c:pt>
                <c:pt idx="129">
                  <c:v>75.738246129289038</c:v>
                </c:pt>
                <c:pt idx="130">
                  <c:v>32.688026554762743</c:v>
                </c:pt>
                <c:pt idx="131">
                  <c:v>25.540847456044631</c:v>
                </c:pt>
                <c:pt idx="132">
                  <c:v>79.189693631256986</c:v>
                </c:pt>
                <c:pt idx="133">
                  <c:v>88.519041789694796</c:v>
                </c:pt>
                <c:pt idx="134">
                  <c:v>33.440550401716166</c:v>
                </c:pt>
                <c:pt idx="135">
                  <c:v>13.179004940118986</c:v>
                </c:pt>
                <c:pt idx="136">
                  <c:v>259.77966696036327</c:v>
                </c:pt>
                <c:pt idx="137">
                  <c:v>72.942976483720557</c:v>
                </c:pt>
                <c:pt idx="138">
                  <c:v>69.5469562887085</c:v>
                </c:pt>
                <c:pt idx="139">
                  <c:v>5.228365481604877</c:v>
                </c:pt>
                <c:pt idx="140">
                  <c:v>131.62772734393397</c:v>
                </c:pt>
                <c:pt idx="141">
                  <c:v>11.210456322150712</c:v>
                </c:pt>
                <c:pt idx="142">
                  <c:v>8.5897287327983012</c:v>
                </c:pt>
                <c:pt idx="143">
                  <c:v>239.57475847543097</c:v>
                </c:pt>
                <c:pt idx="144">
                  <c:v>4.3679672272342742</c:v>
                </c:pt>
                <c:pt idx="145">
                  <c:v>21.827314296389343</c:v>
                </c:pt>
                <c:pt idx="146">
                  <c:v>42.494933068060824</c:v>
                </c:pt>
                <c:pt idx="147">
                  <c:v>10.696337696472549</c:v>
                </c:pt>
                <c:pt idx="148">
                  <c:v>37.302419474668767</c:v>
                </c:pt>
                <c:pt idx="149">
                  <c:v>83.317901696948766</c:v>
                </c:pt>
                <c:pt idx="150">
                  <c:v>98.596463139270966</c:v>
                </c:pt>
                <c:pt idx="151">
                  <c:v>146.54310195302548</c:v>
                </c:pt>
                <c:pt idx="152">
                  <c:v>22.845636752104081</c:v>
                </c:pt>
                <c:pt idx="153">
                  <c:v>85.862124382590139</c:v>
                </c:pt>
                <c:pt idx="154">
                  <c:v>68.064424600209321</c:v>
                </c:pt>
                <c:pt idx="155">
                  <c:v>68.607017934398087</c:v>
                </c:pt>
                <c:pt idx="156">
                  <c:v>4.2911227950427397</c:v>
                </c:pt>
                <c:pt idx="157">
                  <c:v>4.1591710767964116</c:v>
                </c:pt>
                <c:pt idx="158">
                  <c:v>45.494988816928768</c:v>
                </c:pt>
                <c:pt idx="159">
                  <c:v>9.7633153730987114</c:v>
                </c:pt>
                <c:pt idx="160">
                  <c:v>72.703539903966302</c:v>
                </c:pt>
                <c:pt idx="161">
                  <c:v>28.158048816742195</c:v>
                </c:pt>
                <c:pt idx="162">
                  <c:v>75.540702616552338</c:v>
                </c:pt>
                <c:pt idx="164">
                  <c:v>7.5151975689543287</c:v>
                </c:pt>
                <c:pt idx="165">
                  <c:v>4.6717333578702469</c:v>
                </c:pt>
                <c:pt idx="166">
                  <c:v>54.947401686331233</c:v>
                </c:pt>
                <c:pt idx="167">
                  <c:v>167.17521091729947</c:v>
                </c:pt>
                <c:pt idx="168">
                  <c:v>18.226413369511015</c:v>
                </c:pt>
                <c:pt idx="169">
                  <c:v>33.309606138286306</c:v>
                </c:pt>
                <c:pt idx="171">
                  <c:v>18.127430381124135</c:v>
                </c:pt>
                <c:pt idx="172">
                  <c:v>33.760101361643841</c:v>
                </c:pt>
                <c:pt idx="173">
                  <c:v>9.1248476748498906</c:v>
                </c:pt>
                <c:pt idx="174">
                  <c:v>7.8490454122045481</c:v>
                </c:pt>
              </c:numCache>
            </c:numRef>
          </c:xVal>
          <c:y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yVal>
          <c:smooth val="0"/>
          <c:extLst>
            <c:ext xmlns:c16="http://schemas.microsoft.com/office/drawing/2014/chart" uri="{C3380CC4-5D6E-409C-BE32-E72D297353CC}">
              <c16:uniqueId val="{00000004-15DA-4B88-B604-756641B88C7C}"/>
            </c:ext>
          </c:extLst>
        </c:ser>
        <c:ser>
          <c:idx val="0"/>
          <c:order val="2"/>
          <c:tx>
            <c:v>CoNA</c:v>
          </c:tx>
          <c:spPr>
            <a:ln w="19050" cap="rnd">
              <a:noFill/>
              <a:round/>
            </a:ln>
            <a:effectLst/>
          </c:spPr>
          <c:marker>
            <c:symbol val="circle"/>
            <c:size val="5"/>
            <c:spPr>
              <a:solidFill>
                <a:schemeClr val="accent1"/>
              </a:solidFill>
              <a:ln w="9525">
                <a:solidFill>
                  <a:schemeClr val="accent1"/>
                </a:solidFill>
              </a:ln>
              <a:effectLst/>
            </c:spPr>
          </c:marker>
          <c:trendline>
            <c:spPr>
              <a:ln w="38100" cap="rnd">
                <a:solidFill>
                  <a:schemeClr val="accent1"/>
                </a:solidFill>
                <a:prstDash val="sysDot"/>
              </a:ln>
              <a:effectLst/>
            </c:spPr>
            <c:trendlineType val="poly"/>
            <c:order val="3"/>
            <c:dispRSqr val="0"/>
            <c:dispEq val="0"/>
          </c:trendline>
          <c:xVal>
            <c:numRef>
              <c:f>DiagnosticCharts!$H$3:$H$177</c:f>
              <c:numCache>
                <c:formatCode>#,##0</c:formatCode>
                <c:ptCount val="175"/>
                <c:pt idx="0">
                  <c:v>87.181557326777806</c:v>
                </c:pt>
                <c:pt idx="1">
                  <c:v>19.416824284423342</c:v>
                </c:pt>
                <c:pt idx="3">
                  <c:v>35.966771793960547</c:v>
                </c:pt>
                <c:pt idx="4">
                  <c:v>181.61738832716875</c:v>
                </c:pt>
                <c:pt idx="5">
                  <c:v>62.909458733083561</c:v>
                </c:pt>
                <c:pt idx="6">
                  <c:v>34.364904571366026</c:v>
                </c:pt>
                <c:pt idx="7">
                  <c:v>51.842804131361923</c:v>
                </c:pt>
                <c:pt idx="8">
                  <c:v>130.34470699926547</c:v>
                </c:pt>
                <c:pt idx="9">
                  <c:v>148.36041834567561</c:v>
                </c:pt>
                <c:pt idx="10">
                  <c:v>37.023006214015069</c:v>
                </c:pt>
                <c:pt idx="11">
                  <c:v>2.1161679182160329</c:v>
                </c:pt>
                <c:pt idx="12">
                  <c:v>140.60100196588988</c:v>
                </c:pt>
                <c:pt idx="13">
                  <c:v>8.2490400580753693</c:v>
                </c:pt>
                <c:pt idx="14">
                  <c:v>4.7447417417401372</c:v>
                </c:pt>
                <c:pt idx="15">
                  <c:v>11.890117356996383</c:v>
                </c:pt>
                <c:pt idx="16">
                  <c:v>58.793644476778361</c:v>
                </c:pt>
                <c:pt idx="17">
                  <c:v>123.2291974619441</c:v>
                </c:pt>
                <c:pt idx="18">
                  <c:v>93.863783267141088</c:v>
                </c:pt>
                <c:pt idx="19">
                  <c:v>37.787827524163838</c:v>
                </c:pt>
                <c:pt idx="20">
                  <c:v>48.177441706947945</c:v>
                </c:pt>
                <c:pt idx="21">
                  <c:v>17.828115489466875</c:v>
                </c:pt>
                <c:pt idx="23">
                  <c:v>22.426142875120767</c:v>
                </c:pt>
                <c:pt idx="25">
                  <c:v>39.036467440770686</c:v>
                </c:pt>
                <c:pt idx="26">
                  <c:v>38.765332189587944</c:v>
                </c:pt>
                <c:pt idx="27">
                  <c:v>177.03774203263589</c:v>
                </c:pt>
                <c:pt idx="28">
                  <c:v>27.87572979302411</c:v>
                </c:pt>
                <c:pt idx="29">
                  <c:v>45.696490296706578</c:v>
                </c:pt>
                <c:pt idx="30">
                  <c:v>2.6282439601362411</c:v>
                </c:pt>
                <c:pt idx="31">
                  <c:v>131.69549596385178</c:v>
                </c:pt>
                <c:pt idx="32">
                  <c:v>185.99488068705179</c:v>
                </c:pt>
                <c:pt idx="33">
                  <c:v>62.336933417640822</c:v>
                </c:pt>
                <c:pt idx="34">
                  <c:v>38.735986639498904</c:v>
                </c:pt>
                <c:pt idx="35">
                  <c:v>9.392714199457151</c:v>
                </c:pt>
                <c:pt idx="36">
                  <c:v>9.5544675651662736</c:v>
                </c:pt>
                <c:pt idx="37">
                  <c:v>2.8215981385207396</c:v>
                </c:pt>
                <c:pt idx="38">
                  <c:v>8.2386455902032605</c:v>
                </c:pt>
                <c:pt idx="39">
                  <c:v>38.488317027529042</c:v>
                </c:pt>
                <c:pt idx="40">
                  <c:v>8.3534210602776433</c:v>
                </c:pt>
                <c:pt idx="41">
                  <c:v>17.573321959392956</c:v>
                </c:pt>
                <c:pt idx="42">
                  <c:v>49.434697699410137</c:v>
                </c:pt>
                <c:pt idx="43">
                  <c:v>70.28379350245342</c:v>
                </c:pt>
                <c:pt idx="44">
                  <c:v>114.07821618186109</c:v>
                </c:pt>
                <c:pt idx="45">
                  <c:v>89.311370908465207</c:v>
                </c:pt>
                <c:pt idx="46">
                  <c:v>98.968841265269319</c:v>
                </c:pt>
                <c:pt idx="47">
                  <c:v>148.95420683145343</c:v>
                </c:pt>
                <c:pt idx="48">
                  <c:v>14.055964948344055</c:v>
                </c:pt>
                <c:pt idx="49">
                  <c:v>33.425250093973425</c:v>
                </c:pt>
                <c:pt idx="50">
                  <c:v>154.41762530304467</c:v>
                </c:pt>
                <c:pt idx="51">
                  <c:v>43.675840797910141</c:v>
                </c:pt>
                <c:pt idx="52">
                  <c:v>31.155517128995069</c:v>
                </c:pt>
                <c:pt idx="53">
                  <c:v>31.10813736593726</c:v>
                </c:pt>
                <c:pt idx="54">
                  <c:v>29.590946995211233</c:v>
                </c:pt>
                <c:pt idx="55">
                  <c:v>108.40102069125096</c:v>
                </c:pt>
                <c:pt idx="56">
                  <c:v>90.214440009653146</c:v>
                </c:pt>
                <c:pt idx="57">
                  <c:v>5.5049305983330141</c:v>
                </c:pt>
                <c:pt idx="58">
                  <c:v>130.07636852658848</c:v>
                </c:pt>
                <c:pt idx="59">
                  <c:v>34.550163816683288</c:v>
                </c:pt>
                <c:pt idx="60">
                  <c:v>125.61754953540054</c:v>
                </c:pt>
                <c:pt idx="61">
                  <c:v>38.515397679566298</c:v>
                </c:pt>
                <c:pt idx="62">
                  <c:v>124.4568192173633</c:v>
                </c:pt>
                <c:pt idx="63">
                  <c:v>13.325958987068933</c:v>
                </c:pt>
                <c:pt idx="64">
                  <c:v>6.5916261111405756</c:v>
                </c:pt>
                <c:pt idx="65">
                  <c:v>5.5717182354132051</c:v>
                </c:pt>
                <c:pt idx="66">
                  <c:v>5.2853886201411777</c:v>
                </c:pt>
                <c:pt idx="67">
                  <c:v>45.491395358447392</c:v>
                </c:pt>
                <c:pt idx="68">
                  <c:v>79.850843695138636</c:v>
                </c:pt>
                <c:pt idx="69">
                  <c:v>40.35388455196329</c:v>
                </c:pt>
                <c:pt idx="70">
                  <c:v>24.054571221976222</c:v>
                </c:pt>
                <c:pt idx="71">
                  <c:v>171.30801301451754</c:v>
                </c:pt>
                <c:pt idx="72">
                  <c:v>14.306021561899916</c:v>
                </c:pt>
                <c:pt idx="73">
                  <c:v>72.078550069522734</c:v>
                </c:pt>
                <c:pt idx="74">
                  <c:v>4.8627827545949316</c:v>
                </c:pt>
                <c:pt idx="75">
                  <c:v>77.6556369643789</c:v>
                </c:pt>
                <c:pt idx="76">
                  <c:v>28.982499543001918</c:v>
                </c:pt>
                <c:pt idx="77">
                  <c:v>16.761471360484329</c:v>
                </c:pt>
                <c:pt idx="78">
                  <c:v>168.73020903245205</c:v>
                </c:pt>
                <c:pt idx="79">
                  <c:v>39.898392594798629</c:v>
                </c:pt>
                <c:pt idx="80">
                  <c:v>29.72187191886767</c:v>
                </c:pt>
                <c:pt idx="81">
                  <c:v>148.97945259901397</c:v>
                </c:pt>
                <c:pt idx="82">
                  <c:v>105.67961634928876</c:v>
                </c:pt>
                <c:pt idx="83">
                  <c:v>115.10526934460275</c:v>
                </c:pt>
                <c:pt idx="84">
                  <c:v>25.521066031415536</c:v>
                </c:pt>
                <c:pt idx="85">
                  <c:v>26.825447785438243</c:v>
                </c:pt>
                <c:pt idx="86">
                  <c:v>115.87187234810794</c:v>
                </c:pt>
                <c:pt idx="87">
                  <c:v>60.706480424622463</c:v>
                </c:pt>
                <c:pt idx="88">
                  <c:v>10.961608644399918</c:v>
                </c:pt>
                <c:pt idx="89">
                  <c:v>13.159588191271917</c:v>
                </c:pt>
                <c:pt idx="90">
                  <c:v>10.09440941756926</c:v>
                </c:pt>
                <c:pt idx="91">
                  <c:v>65.991122960238357</c:v>
                </c:pt>
                <c:pt idx="92">
                  <c:v>105.89194548075452</c:v>
                </c:pt>
                <c:pt idx="93">
                  <c:v>162.34409155000412</c:v>
                </c:pt>
                <c:pt idx="94">
                  <c:v>18.834956749146905</c:v>
                </c:pt>
                <c:pt idx="95">
                  <c:v>3.7696283412177531</c:v>
                </c:pt>
                <c:pt idx="97">
                  <c:v>33.797521217910962</c:v>
                </c:pt>
                <c:pt idx="98">
                  <c:v>9.1883001011580827</c:v>
                </c:pt>
                <c:pt idx="99">
                  <c:v>89.207805825314793</c:v>
                </c:pt>
                <c:pt idx="100">
                  <c:v>199.30417523747369</c:v>
                </c:pt>
                <c:pt idx="101">
                  <c:v>77.694805158343556</c:v>
                </c:pt>
                <c:pt idx="102">
                  <c:v>20.173162908665752</c:v>
                </c:pt>
                <c:pt idx="103">
                  <c:v>33.758743885807398</c:v>
                </c:pt>
                <c:pt idx="104">
                  <c:v>4.2243081801710138</c:v>
                </c:pt>
                <c:pt idx="105">
                  <c:v>45.107449264902741</c:v>
                </c:pt>
                <c:pt idx="106">
                  <c:v>52.877277637768216</c:v>
                </c:pt>
                <c:pt idx="107">
                  <c:v>40.9169944028326</c:v>
                </c:pt>
                <c:pt idx="108">
                  <c:v>5.9589857314443844</c:v>
                </c:pt>
                <c:pt idx="109">
                  <c:v>105.12968277979617</c:v>
                </c:pt>
                <c:pt idx="110">
                  <c:v>12.281993573230329</c:v>
                </c:pt>
                <c:pt idx="111">
                  <c:v>55.086381070332337</c:v>
                </c:pt>
                <c:pt idx="112">
                  <c:v>26.627716242034083</c:v>
                </c:pt>
                <c:pt idx="113">
                  <c:v>3.4121323957235887</c:v>
                </c:pt>
                <c:pt idx="114">
                  <c:v>9.8999415196258074</c:v>
                </c:pt>
                <c:pt idx="116">
                  <c:v>64.55101270984575</c:v>
                </c:pt>
                <c:pt idx="117">
                  <c:v>2.831837333630685</c:v>
                </c:pt>
                <c:pt idx="118">
                  <c:v>70.951461293530414</c:v>
                </c:pt>
                <c:pt idx="119">
                  <c:v>28.528966988495618</c:v>
                </c:pt>
                <c:pt idx="120">
                  <c:v>2.2684866832914272</c:v>
                </c:pt>
                <c:pt idx="121">
                  <c:v>13.785211736954246</c:v>
                </c:pt>
                <c:pt idx="122">
                  <c:v>16.014599089729945</c:v>
                </c:pt>
                <c:pt idx="123">
                  <c:v>152.78134000119314</c:v>
                </c:pt>
                <c:pt idx="124">
                  <c:v>180.0890287213266</c:v>
                </c:pt>
                <c:pt idx="125">
                  <c:v>8.5896558235549048</c:v>
                </c:pt>
                <c:pt idx="126">
                  <c:v>107.75793039027096</c:v>
                </c:pt>
                <c:pt idx="127">
                  <c:v>79.155995669921367</c:v>
                </c:pt>
                <c:pt idx="128">
                  <c:v>13.208525627989589</c:v>
                </c:pt>
                <c:pt idx="129">
                  <c:v>75.738246129289038</c:v>
                </c:pt>
                <c:pt idx="130">
                  <c:v>32.688026554762743</c:v>
                </c:pt>
                <c:pt idx="131">
                  <c:v>25.540847456044631</c:v>
                </c:pt>
                <c:pt idx="132">
                  <c:v>79.189693631256986</c:v>
                </c:pt>
                <c:pt idx="133">
                  <c:v>88.519041789694796</c:v>
                </c:pt>
                <c:pt idx="134">
                  <c:v>33.440550401716166</c:v>
                </c:pt>
                <c:pt idx="135">
                  <c:v>13.179004940118986</c:v>
                </c:pt>
                <c:pt idx="136">
                  <c:v>259.77966696036327</c:v>
                </c:pt>
                <c:pt idx="137">
                  <c:v>72.942976483720557</c:v>
                </c:pt>
                <c:pt idx="138">
                  <c:v>69.5469562887085</c:v>
                </c:pt>
                <c:pt idx="139">
                  <c:v>5.228365481604877</c:v>
                </c:pt>
                <c:pt idx="140">
                  <c:v>131.62772734393397</c:v>
                </c:pt>
                <c:pt idx="141">
                  <c:v>11.210456322150712</c:v>
                </c:pt>
                <c:pt idx="142">
                  <c:v>8.5897287327983012</c:v>
                </c:pt>
                <c:pt idx="143">
                  <c:v>239.57475847543097</c:v>
                </c:pt>
                <c:pt idx="144">
                  <c:v>4.3679672272342742</c:v>
                </c:pt>
                <c:pt idx="145">
                  <c:v>21.827314296389343</c:v>
                </c:pt>
                <c:pt idx="146">
                  <c:v>42.494933068060824</c:v>
                </c:pt>
                <c:pt idx="147">
                  <c:v>10.696337696472549</c:v>
                </c:pt>
                <c:pt idx="148">
                  <c:v>37.302419474668767</c:v>
                </c:pt>
                <c:pt idx="149">
                  <c:v>83.317901696948766</c:v>
                </c:pt>
                <c:pt idx="150">
                  <c:v>98.596463139270966</c:v>
                </c:pt>
                <c:pt idx="151">
                  <c:v>146.54310195302548</c:v>
                </c:pt>
                <c:pt idx="152">
                  <c:v>22.845636752104081</c:v>
                </c:pt>
                <c:pt idx="153">
                  <c:v>85.862124382590139</c:v>
                </c:pt>
                <c:pt idx="154">
                  <c:v>68.064424600209321</c:v>
                </c:pt>
                <c:pt idx="155">
                  <c:v>68.607017934398087</c:v>
                </c:pt>
                <c:pt idx="156">
                  <c:v>4.2911227950427397</c:v>
                </c:pt>
                <c:pt idx="157">
                  <c:v>4.1591710767964116</c:v>
                </c:pt>
                <c:pt idx="158">
                  <c:v>45.494988816928768</c:v>
                </c:pt>
                <c:pt idx="159">
                  <c:v>9.7633153730987114</c:v>
                </c:pt>
                <c:pt idx="160">
                  <c:v>72.703539903966302</c:v>
                </c:pt>
                <c:pt idx="161">
                  <c:v>28.158048816742195</c:v>
                </c:pt>
                <c:pt idx="162">
                  <c:v>75.540702616552338</c:v>
                </c:pt>
                <c:pt idx="164">
                  <c:v>7.5151975689543287</c:v>
                </c:pt>
                <c:pt idx="165">
                  <c:v>4.6717333578702469</c:v>
                </c:pt>
                <c:pt idx="166">
                  <c:v>54.947401686331233</c:v>
                </c:pt>
                <c:pt idx="167">
                  <c:v>167.17521091729947</c:v>
                </c:pt>
                <c:pt idx="168">
                  <c:v>18.226413369511015</c:v>
                </c:pt>
                <c:pt idx="169">
                  <c:v>33.309606138286306</c:v>
                </c:pt>
                <c:pt idx="171">
                  <c:v>18.127430381124135</c:v>
                </c:pt>
                <c:pt idx="172">
                  <c:v>33.760101361643841</c:v>
                </c:pt>
                <c:pt idx="173">
                  <c:v>9.1248476748498906</c:v>
                </c:pt>
                <c:pt idx="174">
                  <c:v>7.8490454122045481</c:v>
                </c:pt>
              </c:numCache>
            </c:numRef>
          </c:xVal>
          <c:y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yVal>
          <c:smooth val="0"/>
          <c:extLst>
            <c:ext xmlns:c16="http://schemas.microsoft.com/office/drawing/2014/chart" uri="{C3380CC4-5D6E-409C-BE32-E72D297353CC}">
              <c16:uniqueId val="{00000001-15DA-4B88-B604-756641B88C7C}"/>
            </c:ext>
          </c:extLst>
        </c:ser>
        <c:ser>
          <c:idx val="2"/>
          <c:order val="3"/>
          <c:tx>
            <c:v>CoCA</c:v>
          </c:tx>
          <c:spPr>
            <a:ln w="25400" cap="rnd">
              <a:noFill/>
              <a:round/>
            </a:ln>
            <a:effectLst/>
          </c:spPr>
          <c:marker>
            <c:symbol val="circle"/>
            <c:size val="5"/>
            <c:spPr>
              <a:solidFill>
                <a:schemeClr val="accent3"/>
              </a:solidFill>
              <a:ln w="9525">
                <a:solidFill>
                  <a:schemeClr val="accent3"/>
                </a:solidFill>
              </a:ln>
              <a:effectLst/>
            </c:spPr>
          </c:marker>
          <c:trendline>
            <c:spPr>
              <a:ln w="38100" cap="rnd">
                <a:solidFill>
                  <a:schemeClr val="accent3"/>
                </a:solidFill>
                <a:prstDash val="sysDot"/>
              </a:ln>
              <a:effectLst/>
            </c:spPr>
            <c:trendlineType val="poly"/>
            <c:order val="3"/>
            <c:dispRSqr val="0"/>
            <c:dispEq val="0"/>
          </c:trendline>
          <c:xVal>
            <c:numRef>
              <c:f>DiagnosticCharts!$H$3:$H$177</c:f>
              <c:numCache>
                <c:formatCode>#,##0</c:formatCode>
                <c:ptCount val="175"/>
                <c:pt idx="0">
                  <c:v>87.181557326777806</c:v>
                </c:pt>
                <c:pt idx="1">
                  <c:v>19.416824284423342</c:v>
                </c:pt>
                <c:pt idx="3">
                  <c:v>35.966771793960547</c:v>
                </c:pt>
                <c:pt idx="4">
                  <c:v>181.61738832716875</c:v>
                </c:pt>
                <c:pt idx="5">
                  <c:v>62.909458733083561</c:v>
                </c:pt>
                <c:pt idx="6">
                  <c:v>34.364904571366026</c:v>
                </c:pt>
                <c:pt idx="7">
                  <c:v>51.842804131361923</c:v>
                </c:pt>
                <c:pt idx="8">
                  <c:v>130.34470699926547</c:v>
                </c:pt>
                <c:pt idx="9">
                  <c:v>148.36041834567561</c:v>
                </c:pt>
                <c:pt idx="10">
                  <c:v>37.023006214015069</c:v>
                </c:pt>
                <c:pt idx="11">
                  <c:v>2.1161679182160329</c:v>
                </c:pt>
                <c:pt idx="12">
                  <c:v>140.60100196588988</c:v>
                </c:pt>
                <c:pt idx="13">
                  <c:v>8.2490400580753693</c:v>
                </c:pt>
                <c:pt idx="14">
                  <c:v>4.7447417417401372</c:v>
                </c:pt>
                <c:pt idx="15">
                  <c:v>11.890117356996383</c:v>
                </c:pt>
                <c:pt idx="16">
                  <c:v>58.793644476778361</c:v>
                </c:pt>
                <c:pt idx="17">
                  <c:v>123.2291974619441</c:v>
                </c:pt>
                <c:pt idx="18">
                  <c:v>93.863783267141088</c:v>
                </c:pt>
                <c:pt idx="19">
                  <c:v>37.787827524163838</c:v>
                </c:pt>
                <c:pt idx="20">
                  <c:v>48.177441706947945</c:v>
                </c:pt>
                <c:pt idx="21">
                  <c:v>17.828115489466875</c:v>
                </c:pt>
                <c:pt idx="23">
                  <c:v>22.426142875120767</c:v>
                </c:pt>
                <c:pt idx="25">
                  <c:v>39.036467440770686</c:v>
                </c:pt>
                <c:pt idx="26">
                  <c:v>38.765332189587944</c:v>
                </c:pt>
                <c:pt idx="27">
                  <c:v>177.03774203263589</c:v>
                </c:pt>
                <c:pt idx="28">
                  <c:v>27.87572979302411</c:v>
                </c:pt>
                <c:pt idx="29">
                  <c:v>45.696490296706578</c:v>
                </c:pt>
                <c:pt idx="30">
                  <c:v>2.6282439601362411</c:v>
                </c:pt>
                <c:pt idx="31">
                  <c:v>131.69549596385178</c:v>
                </c:pt>
                <c:pt idx="32">
                  <c:v>185.99488068705179</c:v>
                </c:pt>
                <c:pt idx="33">
                  <c:v>62.336933417640822</c:v>
                </c:pt>
                <c:pt idx="34">
                  <c:v>38.735986639498904</c:v>
                </c:pt>
                <c:pt idx="35">
                  <c:v>9.392714199457151</c:v>
                </c:pt>
                <c:pt idx="36">
                  <c:v>9.5544675651662736</c:v>
                </c:pt>
                <c:pt idx="37">
                  <c:v>2.8215981385207396</c:v>
                </c:pt>
                <c:pt idx="38">
                  <c:v>8.2386455902032605</c:v>
                </c:pt>
                <c:pt idx="39">
                  <c:v>38.488317027529042</c:v>
                </c:pt>
                <c:pt idx="40">
                  <c:v>8.3534210602776433</c:v>
                </c:pt>
                <c:pt idx="41">
                  <c:v>17.573321959392956</c:v>
                </c:pt>
                <c:pt idx="42">
                  <c:v>49.434697699410137</c:v>
                </c:pt>
                <c:pt idx="43">
                  <c:v>70.28379350245342</c:v>
                </c:pt>
                <c:pt idx="44">
                  <c:v>114.07821618186109</c:v>
                </c:pt>
                <c:pt idx="45">
                  <c:v>89.311370908465207</c:v>
                </c:pt>
                <c:pt idx="46">
                  <c:v>98.968841265269319</c:v>
                </c:pt>
                <c:pt idx="47">
                  <c:v>148.95420683145343</c:v>
                </c:pt>
                <c:pt idx="48">
                  <c:v>14.055964948344055</c:v>
                </c:pt>
                <c:pt idx="49">
                  <c:v>33.425250093973425</c:v>
                </c:pt>
                <c:pt idx="50">
                  <c:v>154.41762530304467</c:v>
                </c:pt>
                <c:pt idx="51">
                  <c:v>43.675840797910141</c:v>
                </c:pt>
                <c:pt idx="52">
                  <c:v>31.155517128995069</c:v>
                </c:pt>
                <c:pt idx="53">
                  <c:v>31.10813736593726</c:v>
                </c:pt>
                <c:pt idx="54">
                  <c:v>29.590946995211233</c:v>
                </c:pt>
                <c:pt idx="55">
                  <c:v>108.40102069125096</c:v>
                </c:pt>
                <c:pt idx="56">
                  <c:v>90.214440009653146</c:v>
                </c:pt>
                <c:pt idx="57">
                  <c:v>5.5049305983330141</c:v>
                </c:pt>
                <c:pt idx="58">
                  <c:v>130.07636852658848</c:v>
                </c:pt>
                <c:pt idx="59">
                  <c:v>34.550163816683288</c:v>
                </c:pt>
                <c:pt idx="60">
                  <c:v>125.61754953540054</c:v>
                </c:pt>
                <c:pt idx="61">
                  <c:v>38.515397679566298</c:v>
                </c:pt>
                <c:pt idx="62">
                  <c:v>124.4568192173633</c:v>
                </c:pt>
                <c:pt idx="63">
                  <c:v>13.325958987068933</c:v>
                </c:pt>
                <c:pt idx="64">
                  <c:v>6.5916261111405756</c:v>
                </c:pt>
                <c:pt idx="65">
                  <c:v>5.5717182354132051</c:v>
                </c:pt>
                <c:pt idx="66">
                  <c:v>5.2853886201411777</c:v>
                </c:pt>
                <c:pt idx="67">
                  <c:v>45.491395358447392</c:v>
                </c:pt>
                <c:pt idx="68">
                  <c:v>79.850843695138636</c:v>
                </c:pt>
                <c:pt idx="69">
                  <c:v>40.35388455196329</c:v>
                </c:pt>
                <c:pt idx="70">
                  <c:v>24.054571221976222</c:v>
                </c:pt>
                <c:pt idx="71">
                  <c:v>171.30801301451754</c:v>
                </c:pt>
                <c:pt idx="72">
                  <c:v>14.306021561899916</c:v>
                </c:pt>
                <c:pt idx="73">
                  <c:v>72.078550069522734</c:v>
                </c:pt>
                <c:pt idx="74">
                  <c:v>4.8627827545949316</c:v>
                </c:pt>
                <c:pt idx="75">
                  <c:v>77.6556369643789</c:v>
                </c:pt>
                <c:pt idx="76">
                  <c:v>28.982499543001918</c:v>
                </c:pt>
                <c:pt idx="77">
                  <c:v>16.761471360484329</c:v>
                </c:pt>
                <c:pt idx="78">
                  <c:v>168.73020903245205</c:v>
                </c:pt>
                <c:pt idx="79">
                  <c:v>39.898392594798629</c:v>
                </c:pt>
                <c:pt idx="80">
                  <c:v>29.72187191886767</c:v>
                </c:pt>
                <c:pt idx="81">
                  <c:v>148.97945259901397</c:v>
                </c:pt>
                <c:pt idx="82">
                  <c:v>105.67961634928876</c:v>
                </c:pt>
                <c:pt idx="83">
                  <c:v>115.10526934460275</c:v>
                </c:pt>
                <c:pt idx="84">
                  <c:v>25.521066031415536</c:v>
                </c:pt>
                <c:pt idx="85">
                  <c:v>26.825447785438243</c:v>
                </c:pt>
                <c:pt idx="86">
                  <c:v>115.87187234810794</c:v>
                </c:pt>
                <c:pt idx="87">
                  <c:v>60.706480424622463</c:v>
                </c:pt>
                <c:pt idx="88">
                  <c:v>10.961608644399918</c:v>
                </c:pt>
                <c:pt idx="89">
                  <c:v>13.159588191271917</c:v>
                </c:pt>
                <c:pt idx="90">
                  <c:v>10.09440941756926</c:v>
                </c:pt>
                <c:pt idx="91">
                  <c:v>65.991122960238357</c:v>
                </c:pt>
                <c:pt idx="92">
                  <c:v>105.89194548075452</c:v>
                </c:pt>
                <c:pt idx="93">
                  <c:v>162.34409155000412</c:v>
                </c:pt>
                <c:pt idx="94">
                  <c:v>18.834956749146905</c:v>
                </c:pt>
                <c:pt idx="95">
                  <c:v>3.7696283412177531</c:v>
                </c:pt>
                <c:pt idx="97">
                  <c:v>33.797521217910962</c:v>
                </c:pt>
                <c:pt idx="98">
                  <c:v>9.1883001011580827</c:v>
                </c:pt>
                <c:pt idx="99">
                  <c:v>89.207805825314793</c:v>
                </c:pt>
                <c:pt idx="100">
                  <c:v>199.30417523747369</c:v>
                </c:pt>
                <c:pt idx="101">
                  <c:v>77.694805158343556</c:v>
                </c:pt>
                <c:pt idx="102">
                  <c:v>20.173162908665752</c:v>
                </c:pt>
                <c:pt idx="103">
                  <c:v>33.758743885807398</c:v>
                </c:pt>
                <c:pt idx="104">
                  <c:v>4.2243081801710138</c:v>
                </c:pt>
                <c:pt idx="105">
                  <c:v>45.107449264902741</c:v>
                </c:pt>
                <c:pt idx="106">
                  <c:v>52.877277637768216</c:v>
                </c:pt>
                <c:pt idx="107">
                  <c:v>40.9169944028326</c:v>
                </c:pt>
                <c:pt idx="108">
                  <c:v>5.9589857314443844</c:v>
                </c:pt>
                <c:pt idx="109">
                  <c:v>105.12968277979617</c:v>
                </c:pt>
                <c:pt idx="110">
                  <c:v>12.281993573230329</c:v>
                </c:pt>
                <c:pt idx="111">
                  <c:v>55.086381070332337</c:v>
                </c:pt>
                <c:pt idx="112">
                  <c:v>26.627716242034083</c:v>
                </c:pt>
                <c:pt idx="113">
                  <c:v>3.4121323957235887</c:v>
                </c:pt>
                <c:pt idx="114">
                  <c:v>9.8999415196258074</c:v>
                </c:pt>
                <c:pt idx="116">
                  <c:v>64.55101270984575</c:v>
                </c:pt>
                <c:pt idx="117">
                  <c:v>2.831837333630685</c:v>
                </c:pt>
                <c:pt idx="118">
                  <c:v>70.951461293530414</c:v>
                </c:pt>
                <c:pt idx="119">
                  <c:v>28.528966988495618</c:v>
                </c:pt>
                <c:pt idx="120">
                  <c:v>2.2684866832914272</c:v>
                </c:pt>
                <c:pt idx="121">
                  <c:v>13.785211736954246</c:v>
                </c:pt>
                <c:pt idx="122">
                  <c:v>16.014599089729945</c:v>
                </c:pt>
                <c:pt idx="123">
                  <c:v>152.78134000119314</c:v>
                </c:pt>
                <c:pt idx="124">
                  <c:v>180.0890287213266</c:v>
                </c:pt>
                <c:pt idx="125">
                  <c:v>8.5896558235549048</c:v>
                </c:pt>
                <c:pt idx="126">
                  <c:v>107.75793039027096</c:v>
                </c:pt>
                <c:pt idx="127">
                  <c:v>79.155995669921367</c:v>
                </c:pt>
                <c:pt idx="128">
                  <c:v>13.208525627989589</c:v>
                </c:pt>
                <c:pt idx="129">
                  <c:v>75.738246129289038</c:v>
                </c:pt>
                <c:pt idx="130">
                  <c:v>32.688026554762743</c:v>
                </c:pt>
                <c:pt idx="131">
                  <c:v>25.540847456044631</c:v>
                </c:pt>
                <c:pt idx="132">
                  <c:v>79.189693631256986</c:v>
                </c:pt>
                <c:pt idx="133">
                  <c:v>88.519041789694796</c:v>
                </c:pt>
                <c:pt idx="134">
                  <c:v>33.440550401716166</c:v>
                </c:pt>
                <c:pt idx="135">
                  <c:v>13.179004940118986</c:v>
                </c:pt>
                <c:pt idx="136">
                  <c:v>259.77966696036327</c:v>
                </c:pt>
                <c:pt idx="137">
                  <c:v>72.942976483720557</c:v>
                </c:pt>
                <c:pt idx="138">
                  <c:v>69.5469562887085</c:v>
                </c:pt>
                <c:pt idx="139">
                  <c:v>5.228365481604877</c:v>
                </c:pt>
                <c:pt idx="140">
                  <c:v>131.62772734393397</c:v>
                </c:pt>
                <c:pt idx="141">
                  <c:v>11.210456322150712</c:v>
                </c:pt>
                <c:pt idx="142">
                  <c:v>8.5897287327983012</c:v>
                </c:pt>
                <c:pt idx="143">
                  <c:v>239.57475847543097</c:v>
                </c:pt>
                <c:pt idx="144">
                  <c:v>4.3679672272342742</c:v>
                </c:pt>
                <c:pt idx="145">
                  <c:v>21.827314296389343</c:v>
                </c:pt>
                <c:pt idx="146">
                  <c:v>42.494933068060824</c:v>
                </c:pt>
                <c:pt idx="147">
                  <c:v>10.696337696472549</c:v>
                </c:pt>
                <c:pt idx="148">
                  <c:v>37.302419474668767</c:v>
                </c:pt>
                <c:pt idx="149">
                  <c:v>83.317901696948766</c:v>
                </c:pt>
                <c:pt idx="150">
                  <c:v>98.596463139270966</c:v>
                </c:pt>
                <c:pt idx="151">
                  <c:v>146.54310195302548</c:v>
                </c:pt>
                <c:pt idx="152">
                  <c:v>22.845636752104081</c:v>
                </c:pt>
                <c:pt idx="153">
                  <c:v>85.862124382590139</c:v>
                </c:pt>
                <c:pt idx="154">
                  <c:v>68.064424600209321</c:v>
                </c:pt>
                <c:pt idx="155">
                  <c:v>68.607017934398087</c:v>
                </c:pt>
                <c:pt idx="156">
                  <c:v>4.2911227950427397</c:v>
                </c:pt>
                <c:pt idx="157">
                  <c:v>4.1591710767964116</c:v>
                </c:pt>
                <c:pt idx="158">
                  <c:v>45.494988816928768</c:v>
                </c:pt>
                <c:pt idx="159">
                  <c:v>9.7633153730987114</c:v>
                </c:pt>
                <c:pt idx="160">
                  <c:v>72.703539903966302</c:v>
                </c:pt>
                <c:pt idx="161">
                  <c:v>28.158048816742195</c:v>
                </c:pt>
                <c:pt idx="162">
                  <c:v>75.540702616552338</c:v>
                </c:pt>
                <c:pt idx="164">
                  <c:v>7.5151975689543287</c:v>
                </c:pt>
                <c:pt idx="165">
                  <c:v>4.6717333578702469</c:v>
                </c:pt>
                <c:pt idx="166">
                  <c:v>54.947401686331233</c:v>
                </c:pt>
                <c:pt idx="167">
                  <c:v>167.17521091729947</c:v>
                </c:pt>
                <c:pt idx="168">
                  <c:v>18.226413369511015</c:v>
                </c:pt>
                <c:pt idx="169">
                  <c:v>33.309606138286306</c:v>
                </c:pt>
                <c:pt idx="171">
                  <c:v>18.127430381124135</c:v>
                </c:pt>
                <c:pt idx="172">
                  <c:v>33.760101361643841</c:v>
                </c:pt>
                <c:pt idx="173">
                  <c:v>9.1248476748498906</c:v>
                </c:pt>
                <c:pt idx="174">
                  <c:v>7.8490454122045481</c:v>
                </c:pt>
              </c:numCache>
            </c:numRef>
          </c:xVal>
          <c:yVal>
            <c:numRef>
              <c:f>DiagnosticCharts!$J$3:$J$177</c:f>
              <c:numCache>
                <c:formatCode>#,##0.0</c:formatCode>
                <c:ptCount val="175"/>
                <c:pt idx="0">
                  <c:v>1.1294290540540539</c:v>
                </c:pt>
                <c:pt idx="1">
                  <c:v>1.4019203878064697</c:v>
                </c:pt>
                <c:pt idx="2">
                  <c:v>1.3079360308285162</c:v>
                </c:pt>
                <c:pt idx="3">
                  <c:v>0.75963858053498035</c:v>
                </c:pt>
                <c:pt idx="4">
                  <c:v>0.74547548500881833</c:v>
                </c:pt>
                <c:pt idx="5">
                  <c:v>0.65209381939304223</c:v>
                </c:pt>
                <c:pt idx="6">
                  <c:v>1.0130104236396671</c:v>
                </c:pt>
                <c:pt idx="7">
                  <c:v>0.93292787682333866</c:v>
                </c:pt>
                <c:pt idx="8">
                  <c:v>0.31393557880967954</c:v>
                </c:pt>
                <c:pt idx="9">
                  <c:v>0.34901263537906141</c:v>
                </c:pt>
                <c:pt idx="10">
                  <c:v>0.78829794661190966</c:v>
                </c:pt>
                <c:pt idx="11">
                  <c:v>0.70798613127309296</c:v>
                </c:pt>
                <c:pt idx="12">
                  <c:v>0.26624331360946746</c:v>
                </c:pt>
                <c:pt idx="13">
                  <c:v>0.65122746906267659</c:v>
                </c:pt>
                <c:pt idx="14">
                  <c:v>0.57361132666803505</c:v>
                </c:pt>
                <c:pt idx="15">
                  <c:v>0.64352002439520228</c:v>
                </c:pt>
                <c:pt idx="16">
                  <c:v>0.51493156462585032</c:v>
                </c:pt>
                <c:pt idx="17">
                  <c:v>0.7916382352941177</c:v>
                </c:pt>
                <c:pt idx="18">
                  <c:v>1.0480480507706256</c:v>
                </c:pt>
                <c:pt idx="19">
                  <c:v>0.70574181585677753</c:v>
                </c:pt>
                <c:pt idx="20">
                  <c:v>0.79942528363047005</c:v>
                </c:pt>
                <c:pt idx="21">
                  <c:v>1.1299106296547055</c:v>
                </c:pt>
                <c:pt idx="22">
                  <c:v>1.0982664974619289</c:v>
                </c:pt>
                <c:pt idx="23">
                  <c:v>1.4671990811638589</c:v>
                </c:pt>
                <c:pt idx="24">
                  <c:v>0.74599273399014765</c:v>
                </c:pt>
                <c:pt idx="25">
                  <c:v>0.84750795015040825</c:v>
                </c:pt>
                <c:pt idx="26">
                  <c:v>0.89525938422606499</c:v>
                </c:pt>
                <c:pt idx="27">
                  <c:v>0.76147446197991409</c:v>
                </c:pt>
                <c:pt idx="28">
                  <c:v>1.04631288463417</c:v>
                </c:pt>
                <c:pt idx="29">
                  <c:v>0.50509003793172291</c:v>
                </c:pt>
                <c:pt idx="30">
                  <c:v>1.0208469140309249</c:v>
                </c:pt>
                <c:pt idx="31">
                  <c:v>0.67861235431235434</c:v>
                </c:pt>
                <c:pt idx="32">
                  <c:v>0.4220598233995585</c:v>
                </c:pt>
                <c:pt idx="33">
                  <c:v>0.62246386191116421</c:v>
                </c:pt>
                <c:pt idx="34">
                  <c:v>0.84718688208343373</c:v>
                </c:pt>
                <c:pt idx="35">
                  <c:v>0.81496192349089969</c:v>
                </c:pt>
                <c:pt idx="36">
                  <c:v>0.89347352603498342</c:v>
                </c:pt>
                <c:pt idx="37">
                  <c:v>0.56019257666435152</c:v>
                </c:pt>
                <c:pt idx="38">
                  <c:v>0.98661148586035563</c:v>
                </c:pt>
                <c:pt idx="39">
                  <c:v>1.0242578770641142</c:v>
                </c:pt>
                <c:pt idx="40">
                  <c:v>1.1006767579314156</c:v>
                </c:pt>
                <c:pt idx="41">
                  <c:v>0.61950180626732754</c:v>
                </c:pt>
                <c:pt idx="42">
                  <c:v>0.94263112842763963</c:v>
                </c:pt>
                <c:pt idx="43">
                  <c:v>1.1368010788941334</c:v>
                </c:pt>
                <c:pt idx="44">
                  <c:v>1.0946608695652176</c:v>
                </c:pt>
                <c:pt idx="45">
                  <c:v>0.58157065868263469</c:v>
                </c:pt>
                <c:pt idx="46">
                  <c:v>0.44930898835250166</c:v>
                </c:pt>
                <c:pt idx="47">
                  <c:v>0.26642058449809403</c:v>
                </c:pt>
                <c:pt idx="48">
                  <c:v>0.61553481577665958</c:v>
                </c:pt>
                <c:pt idx="49">
                  <c:v>1.216278251599147</c:v>
                </c:pt>
                <c:pt idx="50">
                  <c:v>0.30374147763274617</c:v>
                </c:pt>
                <c:pt idx="51">
                  <c:v>1.1803825181419376</c:v>
                </c:pt>
                <c:pt idx="52">
                  <c:v>0.77287019104946342</c:v>
                </c:pt>
                <c:pt idx="53">
                  <c:v>1.3457742608695653</c:v>
                </c:pt>
                <c:pt idx="54">
                  <c:v>0.9873482981220657</c:v>
                </c:pt>
                <c:pt idx="55">
                  <c:v>0.44228051209103847</c:v>
                </c:pt>
                <c:pt idx="56">
                  <c:v>0.42469127516778526</c:v>
                </c:pt>
                <c:pt idx="57">
                  <c:v>0.72033121468926542</c:v>
                </c:pt>
                <c:pt idx="58">
                  <c:v>0.28152154340836011</c:v>
                </c:pt>
                <c:pt idx="59">
                  <c:v>0.84862373225152132</c:v>
                </c:pt>
                <c:pt idx="60">
                  <c:v>0.31927029940119761</c:v>
                </c:pt>
                <c:pt idx="61">
                  <c:v>0.9553950996365459</c:v>
                </c:pt>
                <c:pt idx="62">
                  <c:v>0.26534833333333335</c:v>
                </c:pt>
                <c:pt idx="63">
                  <c:v>0.82397144488863516</c:v>
                </c:pt>
                <c:pt idx="64">
                  <c:v>0.90321762647231607</c:v>
                </c:pt>
                <c:pt idx="65">
                  <c:v>0.98305743019716807</c:v>
                </c:pt>
                <c:pt idx="66">
                  <c:v>0.92502939289144215</c:v>
                </c:pt>
                <c:pt idx="67">
                  <c:v>0.7677426245616803</c:v>
                </c:pt>
                <c:pt idx="68">
                  <c:v>0.67756068111455103</c:v>
                </c:pt>
                <c:pt idx="69">
                  <c:v>1.3273788888888889</c:v>
                </c:pt>
                <c:pt idx="70">
                  <c:v>0.72696201546365002</c:v>
                </c:pt>
                <c:pt idx="71">
                  <c:v>0.90769833386735022</c:v>
                </c:pt>
                <c:pt idx="72">
                  <c:v>1.1452735492204078</c:v>
                </c:pt>
                <c:pt idx="73">
                  <c:v>0.67307863695937087</c:v>
                </c:pt>
                <c:pt idx="74">
                  <c:v>1.0941278976304536</c:v>
                </c:pt>
                <c:pt idx="75">
                  <c:v>0.45006954952265271</c:v>
                </c:pt>
                <c:pt idx="76">
                  <c:v>1.0203664823330949</c:v>
                </c:pt>
                <c:pt idx="77">
                  <c:v>0.78819559299399045</c:v>
                </c:pt>
                <c:pt idx="78">
                  <c:v>0.57723141091658092</c:v>
                </c:pt>
                <c:pt idx="79">
                  <c:v>0.87088229506635551</c:v>
                </c:pt>
                <c:pt idx="80">
                  <c:v>1.1643384570509785</c:v>
                </c:pt>
                <c:pt idx="81">
                  <c:v>0.38242097553453946</c:v>
                </c:pt>
                <c:pt idx="82">
                  <c:v>0.50812907059662471</c:v>
                </c:pt>
                <c:pt idx="83">
                  <c:v>0.31628735332464147</c:v>
                </c:pt>
                <c:pt idx="84">
                  <c:v>1.0147860552335495</c:v>
                </c:pt>
                <c:pt idx="85">
                  <c:v>0.64354802431610947</c:v>
                </c:pt>
                <c:pt idx="86">
                  <c:v>3.0343859214496165</c:v>
                </c:pt>
                <c:pt idx="87">
                  <c:v>0.65279404133702679</c:v>
                </c:pt>
                <c:pt idx="88">
                  <c:v>0.7663456226732317</c:v>
                </c:pt>
                <c:pt idx="89">
                  <c:v>0.96418159293862582</c:v>
                </c:pt>
                <c:pt idx="90">
                  <c:v>0.9920855616410017</c:v>
                </c:pt>
                <c:pt idx="91">
                  <c:v>0.53285826462504904</c:v>
                </c:pt>
                <c:pt idx="92">
                  <c:v>0.68144879009162329</c:v>
                </c:pt>
                <c:pt idx="93">
                  <c:v>0.34126951871657751</c:v>
                </c:pt>
                <c:pt idx="94">
                  <c:v>0.72376996450329512</c:v>
                </c:pt>
                <c:pt idx="95">
                  <c:v>0.97041482623551967</c:v>
                </c:pt>
                <c:pt idx="96">
                  <c:v>1.0500548340548339</c:v>
                </c:pt>
                <c:pt idx="97">
                  <c:v>0.97193419938379488</c:v>
                </c:pt>
                <c:pt idx="98">
                  <c:v>0.60752993897787955</c:v>
                </c:pt>
                <c:pt idx="99">
                  <c:v>0.51251229508196716</c:v>
                </c:pt>
                <c:pt idx="100">
                  <c:v>0.33448933747412007</c:v>
                </c:pt>
                <c:pt idx="101">
                  <c:v>0.44821010830324909</c:v>
                </c:pt>
                <c:pt idx="102">
                  <c:v>0.60782125378699603</c:v>
                </c:pt>
                <c:pt idx="103">
                  <c:v>0.80192401691994353</c:v>
                </c:pt>
                <c:pt idx="104">
                  <c:v>1.0781995098446455</c:v>
                </c:pt>
                <c:pt idx="105">
                  <c:v>0.42261486624463962</c:v>
                </c:pt>
                <c:pt idx="106">
                  <c:v>0.66107950512118441</c:v>
                </c:pt>
                <c:pt idx="107">
                  <c:v>0.74178328145441419</c:v>
                </c:pt>
                <c:pt idx="108">
                  <c:v>0.59960004481836382</c:v>
                </c:pt>
                <c:pt idx="109">
                  <c:v>0.76347388535031846</c:v>
                </c:pt>
                <c:pt idx="110">
                  <c:v>0.90968954168729455</c:v>
                </c:pt>
                <c:pt idx="111">
                  <c:v>0.56081575178997611</c:v>
                </c:pt>
                <c:pt idx="112">
                  <c:v>0.74255342044229122</c:v>
                </c:pt>
                <c:pt idx="113">
                  <c:v>0.38252032927051122</c:v>
                </c:pt>
                <c:pt idx="114">
                  <c:v>0.87682578965553259</c:v>
                </c:pt>
                <c:pt idx="115">
                  <c:v>1.3803347497639282</c:v>
                </c:pt>
                <c:pt idx="116">
                  <c:v>0.8132683658170915</c:v>
                </c:pt>
                <c:pt idx="117">
                  <c:v>0.28486551950762817</c:v>
                </c:pt>
                <c:pt idx="118">
                  <c:v>0.90816792125072376</c:v>
                </c:pt>
                <c:pt idx="119">
                  <c:v>1.0081572919686865</c:v>
                </c:pt>
                <c:pt idx="120">
                  <c:v>0.60823380649371839</c:v>
                </c:pt>
                <c:pt idx="121">
                  <c:v>1.3811754000963443</c:v>
                </c:pt>
                <c:pt idx="122">
                  <c:v>1.4355551700208189</c:v>
                </c:pt>
                <c:pt idx="123">
                  <c:v>0.30092270588235298</c:v>
                </c:pt>
                <c:pt idx="124">
                  <c:v>1.0843041980824724</c:v>
                </c:pt>
                <c:pt idx="125">
                  <c:v>0.98636417264772391</c:v>
                </c:pt>
                <c:pt idx="126">
                  <c:v>0.49114005085823265</c:v>
                </c:pt>
                <c:pt idx="127">
                  <c:v>0.52122500000000005</c:v>
                </c:pt>
                <c:pt idx="128">
                  <c:v>0.76746323418844553</c:v>
                </c:pt>
                <c:pt idx="129">
                  <c:v>1.1279645669291338</c:v>
                </c:pt>
                <c:pt idx="130">
                  <c:v>0.91506282998944033</c:v>
                </c:pt>
                <c:pt idx="131">
                  <c:v>1.1577342340019594</c:v>
                </c:pt>
                <c:pt idx="132">
                  <c:v>0.39701286644951139</c:v>
                </c:pt>
                <c:pt idx="133">
                  <c:v>0.41775799086757992</c:v>
                </c:pt>
                <c:pt idx="134">
                  <c:v>0.9498126957442663</c:v>
                </c:pt>
                <c:pt idx="135">
                  <c:v>1.1232792836398839</c:v>
                </c:pt>
                <c:pt idx="136">
                  <c:v>0.60163359834082275</c:v>
                </c:pt>
                <c:pt idx="137">
                  <c:v>0.50836775623268693</c:v>
                </c:pt>
                <c:pt idx="138">
                  <c:v>0.6212106431913712</c:v>
                </c:pt>
                <c:pt idx="139">
                  <c:v>0.76295670826169126</c:v>
                </c:pt>
                <c:pt idx="140">
                  <c:v>0.88214385150812058</c:v>
                </c:pt>
                <c:pt idx="141">
                  <c:v>1.0783035149711735</c:v>
                </c:pt>
                <c:pt idx="142">
                  <c:v>0.74434356897953713</c:v>
                </c:pt>
                <c:pt idx="143">
                  <c:v>0.75135527777777777</c:v>
                </c:pt>
                <c:pt idx="144">
                  <c:v>1.2419752889215461</c:v>
                </c:pt>
                <c:pt idx="145">
                  <c:v>1.4593233009708739</c:v>
                </c:pt>
                <c:pt idx="146">
                  <c:v>0.61303654775795968</c:v>
                </c:pt>
                <c:pt idx="147">
                  <c:v>0.89522171609184709</c:v>
                </c:pt>
                <c:pt idx="148">
                  <c:v>1.1411240627130197</c:v>
                </c:pt>
                <c:pt idx="149">
                  <c:v>0.38742694300518138</c:v>
                </c:pt>
                <c:pt idx="150">
                  <c:v>0.44099561815336463</c:v>
                </c:pt>
                <c:pt idx="151">
                  <c:v>0.82232234630814272</c:v>
                </c:pt>
                <c:pt idx="152">
                  <c:v>0.93099444262830988</c:v>
                </c:pt>
                <c:pt idx="153">
                  <c:v>2.2504112903225808</c:v>
                </c:pt>
                <c:pt idx="154">
                  <c:v>0.63351833388722723</c:v>
                </c:pt>
                <c:pt idx="155">
                  <c:v>1.1271942215088282</c:v>
                </c:pt>
                <c:pt idx="156">
                  <c:v>0.70881315851482818</c:v>
                </c:pt>
                <c:pt idx="157">
                  <c:v>1.9386575613554153</c:v>
                </c:pt>
                <c:pt idx="158">
                  <c:v>1.0461405885451944</c:v>
                </c:pt>
                <c:pt idx="159">
                  <c:v>0.9110562620423891</c:v>
                </c:pt>
                <c:pt idx="160">
                  <c:v>1.0083877018043685</c:v>
                </c:pt>
                <c:pt idx="161">
                  <c:v>0.60361805929919143</c:v>
                </c:pt>
                <c:pt idx="162">
                  <c:v>0.73437887067395258</c:v>
                </c:pt>
                <c:pt idx="163">
                  <c:v>1.4579250512109894</c:v>
                </c:pt>
                <c:pt idx="164">
                  <c:v>0.99380735495036587</c:v>
                </c:pt>
                <c:pt idx="165">
                  <c:v>0.6480648405356535</c:v>
                </c:pt>
                <c:pt idx="166">
                  <c:v>0.69418121831495938</c:v>
                </c:pt>
                <c:pt idx="167">
                  <c:v>0.90442630000000002</c:v>
                </c:pt>
                <c:pt idx="169">
                  <c:v>1.3216303265080245</c:v>
                </c:pt>
                <c:pt idx="170">
                  <c:v>1.5625921532846714</c:v>
                </c:pt>
                <c:pt idx="171">
                  <c:v>0.97450731414419667</c:v>
                </c:pt>
                <c:pt idx="172">
                  <c:v>1.2647088105054207</c:v>
                </c:pt>
                <c:pt idx="173">
                  <c:v>1.2780120738636365</c:v>
                </c:pt>
                <c:pt idx="174">
                  <c:v>0.77464742268041231</c:v>
                </c:pt>
              </c:numCache>
            </c:numRef>
          </c:yVal>
          <c:smooth val="0"/>
          <c:extLst>
            <c:ext xmlns:c16="http://schemas.microsoft.com/office/drawing/2014/chart" uri="{C3380CC4-5D6E-409C-BE32-E72D297353CC}">
              <c16:uniqueId val="{00000007-15DA-4B88-B604-756641B88C7C}"/>
            </c:ext>
          </c:extLst>
        </c:ser>
        <c:dLbls>
          <c:showLegendKey val="0"/>
          <c:showVal val="0"/>
          <c:showCatName val="0"/>
          <c:showSerName val="0"/>
          <c:showPercent val="0"/>
          <c:showBubbleSize val="0"/>
        </c:dLbls>
        <c:axId val="906092832"/>
        <c:axId val="906093488"/>
      </c:scatterChart>
      <c:valAx>
        <c:axId val="906092832"/>
        <c:scaling>
          <c:logBase val="2"/>
          <c:orientation val="minMax"/>
          <c:max val="200"/>
          <c:min val="2"/>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National income</a:t>
                </a:r>
                <a:r>
                  <a:rPr lang="en-US" sz="1200" b="1" baseline="0"/>
                  <a:t> per person per day (log scale)</a:t>
                </a:r>
                <a:endParaRPr lang="en-US" sz="1200" b="1"/>
              </a:p>
            </c:rich>
          </c:tx>
          <c:layout>
            <c:manualLayout>
              <c:xMode val="edge"/>
              <c:yMode val="edge"/>
              <c:x val="0.26012767029470862"/>
              <c:y val="0.815853301980927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Diet costs per</a:t>
                </a:r>
                <a:r>
                  <a:rPr lang="en-US" sz="1200" b="1" baseline="0"/>
                  <a:t> day</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8476293147840831"/>
          <c:y val="0.43943585099267163"/>
          <c:w val="0.14193740449463985"/>
          <c:h val="0.31079657273877365"/>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EAT-Flex</a:t>
            </a:r>
            <a:r>
              <a:rPr lang="en-US" baseline="0"/>
              <a:t> vs CoRD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856781225729272"/>
                  <c:y val="-8.7555585255216326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xVal>
          <c:yVal>
            <c:numRef>
              <c:f>DiagnosticCharts!$M$3:$M$177</c:f>
              <c:numCache>
                <c:formatCode>#,##0.0</c:formatCode>
                <c:ptCount val="175"/>
                <c:pt idx="0">
                  <c:v>3.6284373524440072</c:v>
                </c:pt>
                <c:pt idx="1">
                  <c:v>4.2070176457790716</c:v>
                </c:pt>
                <c:pt idx="2">
                  <c:v>3.9773245683865119</c:v>
                </c:pt>
                <c:pt idx="3">
                  <c:v>4.1952359905667533</c:v>
                </c:pt>
                <c:pt idx="4">
                  <c:v>3.1194722653804696</c:v>
                </c:pt>
                <c:pt idx="5">
                  <c:v>4.7251584600936809</c:v>
                </c:pt>
                <c:pt idx="6">
                  <c:v>3.3128921559425444</c:v>
                </c:pt>
                <c:pt idx="7">
                  <c:v>4.5443524760168561</c:v>
                </c:pt>
                <c:pt idx="8">
                  <c:v>2.2282805679055917</c:v>
                </c:pt>
                <c:pt idx="9">
                  <c:v>2.907510484826811</c:v>
                </c:pt>
                <c:pt idx="10">
                  <c:v>2.7050884162407187</c:v>
                </c:pt>
                <c:pt idx="11">
                  <c:v>2.909131974397086</c:v>
                </c:pt>
                <c:pt idx="12">
                  <c:v>3.2143013373006513</c:v>
                </c:pt>
                <c:pt idx="13">
                  <c:v>3.3406674516479296</c:v>
                </c:pt>
                <c:pt idx="14">
                  <c:v>5.2287172016087329</c:v>
                </c:pt>
                <c:pt idx="15">
                  <c:v>3.0269506181219321</c:v>
                </c:pt>
                <c:pt idx="16">
                  <c:v>4.0253809727068841</c:v>
                </c:pt>
                <c:pt idx="17">
                  <c:v>4.3054426331025732</c:v>
                </c:pt>
                <c:pt idx="18">
                  <c:v>5.9124870769039983</c:v>
                </c:pt>
                <c:pt idx="19">
                  <c:v>4.1601919732418544</c:v>
                </c:pt>
                <c:pt idx="20">
                  <c:v>3.458466550273501</c:v>
                </c:pt>
                <c:pt idx="21">
                  <c:v>3.0108193865275625</c:v>
                </c:pt>
                <c:pt idx="22">
                  <c:v>4.3296737448834959</c:v>
                </c:pt>
                <c:pt idx="23">
                  <c:v>4.372151733929786</c:v>
                </c:pt>
                <c:pt idx="24">
                  <c:v>4.2808158385238668</c:v>
                </c:pt>
                <c:pt idx="25">
                  <c:v>3.4072742895828232</c:v>
                </c:pt>
                <c:pt idx="26">
                  <c:v>6.4728901446563896</c:v>
                </c:pt>
                <c:pt idx="27">
                  <c:v>4.0631720414058679</c:v>
                </c:pt>
                <c:pt idx="28">
                  <c:v>4.1632990522411895</c:v>
                </c:pt>
                <c:pt idx="29">
                  <c:v>4.4240336197014969</c:v>
                </c:pt>
                <c:pt idx="30">
                  <c:v>3.2678379028375075</c:v>
                </c:pt>
                <c:pt idx="31">
                  <c:v>2.9047106302206838</c:v>
                </c:pt>
                <c:pt idx="32">
                  <c:v>2.7236922060994115</c:v>
                </c:pt>
                <c:pt idx="33">
                  <c:v>3.0334935353024659</c:v>
                </c:pt>
                <c:pt idx="34">
                  <c:v>2.7613068276317336</c:v>
                </c:pt>
                <c:pt idx="35">
                  <c:v>3.0196594911739223</c:v>
                </c:pt>
                <c:pt idx="36">
                  <c:v>2.9570704798779337</c:v>
                </c:pt>
                <c:pt idx="37">
                  <c:v>2.873759004093063</c:v>
                </c:pt>
                <c:pt idx="38">
                  <c:v>3.7168681060020843</c:v>
                </c:pt>
                <c:pt idx="39">
                  <c:v>3.2483300724969104</c:v>
                </c:pt>
                <c:pt idx="40">
                  <c:v>4.4182249943067937</c:v>
                </c:pt>
                <c:pt idx="41">
                  <c:v>3.3539499685052299</c:v>
                </c:pt>
                <c:pt idx="42">
                  <c:v>4.0332156677753721</c:v>
                </c:pt>
                <c:pt idx="43">
                  <c:v>3.2820127962076331</c:v>
                </c:pt>
                <c:pt idx="44">
                  <c:v>3.0314605677036348</c:v>
                </c:pt>
                <c:pt idx="45">
                  <c:v>3.0222417571237274</c:v>
                </c:pt>
                <c:pt idx="46">
                  <c:v>3.0820329528953927</c:v>
                </c:pt>
                <c:pt idx="47">
                  <c:v>2.7297208815504193</c:v>
                </c:pt>
                <c:pt idx="48">
                  <c:v>4.2534589349386271</c:v>
                </c:pt>
                <c:pt idx="49">
                  <c:v>3.6760087926787852</c:v>
                </c:pt>
                <c:pt idx="50">
                  <c:v>2.4929079577959827</c:v>
                </c:pt>
                <c:pt idx="51">
                  <c:v>4.1398974705567628</c:v>
                </c:pt>
                <c:pt idx="52">
                  <c:v>4.191945189818215</c:v>
                </c:pt>
                <c:pt idx="53">
                  <c:v>3.2046272179894957</c:v>
                </c:pt>
                <c:pt idx="54">
                  <c:v>4.0883738568304286</c:v>
                </c:pt>
                <c:pt idx="55">
                  <c:v>2.8792037806548367</c:v>
                </c:pt>
                <c:pt idx="56">
                  <c:v>3.3521265826703024</c:v>
                </c:pt>
                <c:pt idx="57">
                  <c:v>3.2959562462243288</c:v>
                </c:pt>
                <c:pt idx="58">
                  <c:v>2.8883567253256803</c:v>
                </c:pt>
                <c:pt idx="59">
                  <c:v>3.8145665674397971</c:v>
                </c:pt>
                <c:pt idx="60">
                  <c:v>2.9067999012917247</c:v>
                </c:pt>
                <c:pt idx="61">
                  <c:v>3.4141268686558779</c:v>
                </c:pt>
                <c:pt idx="62">
                  <c:v>1.8549469035621027</c:v>
                </c:pt>
                <c:pt idx="63">
                  <c:v>3.8409351083512853</c:v>
                </c:pt>
                <c:pt idx="64">
                  <c:v>6.0218253238724282</c:v>
                </c:pt>
                <c:pt idx="65">
                  <c:v>3.5162525488309382</c:v>
                </c:pt>
                <c:pt idx="66">
                  <c:v>3.9395496409204731</c:v>
                </c:pt>
                <c:pt idx="67">
                  <c:v>3.2890207832894274</c:v>
                </c:pt>
                <c:pt idx="68">
                  <c:v>3.2970151122631268</c:v>
                </c:pt>
                <c:pt idx="69">
                  <c:v>6.4905249751741669</c:v>
                </c:pt>
                <c:pt idx="70">
                  <c:v>4.9602066160204794</c:v>
                </c:pt>
                <c:pt idx="71">
                  <c:v>3.476693262833435</c:v>
                </c:pt>
                <c:pt idx="72">
                  <c:v>3.4849107115382139</c:v>
                </c:pt>
                <c:pt idx="73">
                  <c:v>4.3516257348433296</c:v>
                </c:pt>
                <c:pt idx="74">
                  <c:v>4.7442302313690314</c:v>
                </c:pt>
                <c:pt idx="75">
                  <c:v>3.464443934989252</c:v>
                </c:pt>
                <c:pt idx="76">
                  <c:v>4.3269978796703761</c:v>
                </c:pt>
                <c:pt idx="77">
                  <c:v>2.9840688172093324</c:v>
                </c:pt>
                <c:pt idx="78">
                  <c:v>2.5876255243566013</c:v>
                </c:pt>
                <c:pt idx="79">
                  <c:v>3.9344417161384904</c:v>
                </c:pt>
                <c:pt idx="80">
                  <c:v>3.6868729963185936</c:v>
                </c:pt>
                <c:pt idx="81">
                  <c:v>2.5607849024438991</c:v>
                </c:pt>
                <c:pt idx="82">
                  <c:v>2.3624411935479444</c:v>
                </c:pt>
                <c:pt idx="83">
                  <c:v>2.9350791938843543</c:v>
                </c:pt>
                <c:pt idx="84">
                  <c:v>4.6492363048378227</c:v>
                </c:pt>
                <c:pt idx="85">
                  <c:v>3.7480086689983279</c:v>
                </c:pt>
                <c:pt idx="86">
                  <c:v>5.6628906236643788</c:v>
                </c:pt>
                <c:pt idx="87">
                  <c:v>2.5845193490763516</c:v>
                </c:pt>
                <c:pt idx="88">
                  <c:v>2.7771070690900923</c:v>
                </c:pt>
                <c:pt idx="89">
                  <c:v>3.3048855577569967</c:v>
                </c:pt>
                <c:pt idx="90">
                  <c:v>3.7453410506899592</c:v>
                </c:pt>
                <c:pt idx="91">
                  <c:v>3.180691359836973</c:v>
                </c:pt>
                <c:pt idx="92">
                  <c:v>4.9783500977603703</c:v>
                </c:pt>
                <c:pt idx="93">
                  <c:v>3.6550807403101602</c:v>
                </c:pt>
                <c:pt idx="94">
                  <c:v>4.0159407815464681</c:v>
                </c:pt>
                <c:pt idx="95">
                  <c:v>3.7543728486888486</c:v>
                </c:pt>
                <c:pt idx="96">
                  <c:v>3.7477406444412069</c:v>
                </c:pt>
                <c:pt idx="97">
                  <c:v>4.2279796335370357</c:v>
                </c:pt>
                <c:pt idx="98">
                  <c:v>3.9322490332608506</c:v>
                </c:pt>
                <c:pt idx="99">
                  <c:v>3.1240976811730534</c:v>
                </c:pt>
                <c:pt idx="100">
                  <c:v>2.4306112926165322</c:v>
                </c:pt>
                <c:pt idx="101">
                  <c:v>3.3814554083022559</c:v>
                </c:pt>
                <c:pt idx="102">
                  <c:v>2.8346969156994875</c:v>
                </c:pt>
                <c:pt idx="103">
                  <c:v>2.7931435387929344</c:v>
                </c:pt>
                <c:pt idx="104">
                  <c:v>3.1849658373081229</c:v>
                </c:pt>
                <c:pt idx="105">
                  <c:v>4.3753413518316213</c:v>
                </c:pt>
                <c:pt idx="106">
                  <c:v>3.106559390623334</c:v>
                </c:pt>
                <c:pt idx="107">
                  <c:v>3.5006999265078313</c:v>
                </c:pt>
                <c:pt idx="108">
                  <c:v>2.7925249945603028</c:v>
                </c:pt>
                <c:pt idx="109">
                  <c:v>3.9983781029757646</c:v>
                </c:pt>
                <c:pt idx="110">
                  <c:v>3.5207124460674679</c:v>
                </c:pt>
                <c:pt idx="111">
                  <c:v>3.8790933051920287</c:v>
                </c:pt>
                <c:pt idx="112">
                  <c:v>5.0444321758379225</c:v>
                </c:pt>
                <c:pt idx="113">
                  <c:v>3.1912292888367655</c:v>
                </c:pt>
                <c:pt idx="114">
                  <c:v>3.6989854140409069</c:v>
                </c:pt>
                <c:pt idx="115">
                  <c:v>5.3802888137216716</c:v>
                </c:pt>
                <c:pt idx="116">
                  <c:v>4.5143345895707645</c:v>
                </c:pt>
                <c:pt idx="117">
                  <c:v>2.4668993971641084</c:v>
                </c:pt>
                <c:pt idx="118">
                  <c:v>3.5228385311442731</c:v>
                </c:pt>
                <c:pt idx="119">
                  <c:v>2.991907944852334</c:v>
                </c:pt>
                <c:pt idx="120">
                  <c:v>2.8731861347132894</c:v>
                </c:pt>
                <c:pt idx="121">
                  <c:v>3.4772310529904993</c:v>
                </c:pt>
                <c:pt idx="122">
                  <c:v>3.8642952900366323</c:v>
                </c:pt>
                <c:pt idx="123">
                  <c:v>2.7333828515517768</c:v>
                </c:pt>
                <c:pt idx="124">
                  <c:v>2.7128338551472586</c:v>
                </c:pt>
                <c:pt idx="125">
                  <c:v>4.08155413175961</c:v>
                </c:pt>
                <c:pt idx="126">
                  <c:v>2.6448030045757216</c:v>
                </c:pt>
                <c:pt idx="127">
                  <c:v>3.1732611070227739</c:v>
                </c:pt>
                <c:pt idx="128">
                  <c:v>3.5572716506643709</c:v>
                </c:pt>
                <c:pt idx="129">
                  <c:v>5.3938648448729722</c:v>
                </c:pt>
                <c:pt idx="130">
                  <c:v>3.4245414192117636</c:v>
                </c:pt>
                <c:pt idx="131">
                  <c:v>3.5722384172369255</c:v>
                </c:pt>
                <c:pt idx="132">
                  <c:v>3.3882470198367693</c:v>
                </c:pt>
                <c:pt idx="133">
                  <c:v>2.8435998375471536</c:v>
                </c:pt>
                <c:pt idx="134">
                  <c:v>4.037917173271417</c:v>
                </c:pt>
                <c:pt idx="135">
                  <c:v>3.2633367214084319</c:v>
                </c:pt>
                <c:pt idx="136">
                  <c:v>2.9613826278410613</c:v>
                </c:pt>
                <c:pt idx="137">
                  <c:v>3.0902827475170915</c:v>
                </c:pt>
                <c:pt idx="138">
                  <c:v>3.3742320014358871</c:v>
                </c:pt>
                <c:pt idx="139">
                  <c:v>2.659963748352987</c:v>
                </c:pt>
                <c:pt idx="140">
                  <c:v>4.0106908324948725</c:v>
                </c:pt>
                <c:pt idx="141">
                  <c:v>3.9433615662181145</c:v>
                </c:pt>
                <c:pt idx="142">
                  <c:v>2.940718660231044</c:v>
                </c:pt>
                <c:pt idx="143">
                  <c:v>3.4156620503523607</c:v>
                </c:pt>
                <c:pt idx="144">
                  <c:v>2.8949074980579503</c:v>
                </c:pt>
                <c:pt idx="145">
                  <c:v>4.5506599142013009</c:v>
                </c:pt>
                <c:pt idx="146">
                  <c:v>4.0910960857589185</c:v>
                </c:pt>
                <c:pt idx="147">
                  <c:v>3.4864343526384869</c:v>
                </c:pt>
                <c:pt idx="148">
                  <c:v>5.2354544518881392</c:v>
                </c:pt>
                <c:pt idx="149">
                  <c:v>3.3594246208245253</c:v>
                </c:pt>
                <c:pt idx="150">
                  <c:v>3.002360276371471</c:v>
                </c:pt>
                <c:pt idx="151">
                  <c:v>2.9629453196030791</c:v>
                </c:pt>
                <c:pt idx="152">
                  <c:v>3.1767409343939197</c:v>
                </c:pt>
                <c:pt idx="153">
                  <c:v>4.6509602120961695</c:v>
                </c:pt>
                <c:pt idx="154">
                  <c:v>4.4246060169573616</c:v>
                </c:pt>
                <c:pt idx="155">
                  <c:v>4.0131981832824239</c:v>
                </c:pt>
                <c:pt idx="156">
                  <c:v>3.0733019682658131</c:v>
                </c:pt>
                <c:pt idx="157">
                  <c:v>7.4167600124600153</c:v>
                </c:pt>
                <c:pt idx="158">
                  <c:v>4.0865066341647172</c:v>
                </c:pt>
                <c:pt idx="159">
                  <c:v>3.3298811688518843</c:v>
                </c:pt>
                <c:pt idx="160">
                  <c:v>4.0412683654133197</c:v>
                </c:pt>
                <c:pt idx="161">
                  <c:v>3.6360209987029783</c:v>
                </c:pt>
                <c:pt idx="162">
                  <c:v>3.5763477247638189</c:v>
                </c:pt>
                <c:pt idx="163">
                  <c:v>4.3736159546482165</c:v>
                </c:pt>
                <c:pt idx="164">
                  <c:v>2.5339367396852728</c:v>
                </c:pt>
                <c:pt idx="165">
                  <c:v>2.6308406768169861</c:v>
                </c:pt>
                <c:pt idx="166">
                  <c:v>3.5035749687339464</c:v>
                </c:pt>
                <c:pt idx="167">
                  <c:v>3.15153099771481</c:v>
                </c:pt>
                <c:pt idx="169">
                  <c:v>5.9860090455584949</c:v>
                </c:pt>
                <c:pt idx="170">
                  <c:v>3.7135157467081479</c:v>
                </c:pt>
                <c:pt idx="171">
                  <c:v>3.523769292496989</c:v>
                </c:pt>
                <c:pt idx="172">
                  <c:v>4.5685167955120471</c:v>
                </c:pt>
                <c:pt idx="173">
                  <c:v>2.9406657025280065</c:v>
                </c:pt>
                <c:pt idx="174">
                  <c:v>3.4486666016683709</c:v>
                </c:pt>
              </c:numCache>
            </c:numRef>
          </c:yVal>
          <c:smooth val="0"/>
          <c:extLst>
            <c:ext xmlns:c16="http://schemas.microsoft.com/office/drawing/2014/chart" uri="{C3380CC4-5D6E-409C-BE32-E72D297353CC}">
              <c16:uniqueId val="{00000001-251C-4972-BEA2-57DC3A45FDD2}"/>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EAT-Pesc</a:t>
            </a:r>
            <a:r>
              <a:rPr lang="en-US" baseline="0"/>
              <a:t> vs CoRD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856781225729272"/>
                  <c:y val="-8.7555585255216326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xVal>
          <c:yVal>
            <c:numRef>
              <c:f>DiagnosticCharts!$N$3:$N$177</c:f>
              <c:numCache>
                <c:formatCode>#,##0.0</c:formatCode>
                <c:ptCount val="175"/>
                <c:pt idx="0">
                  <c:v>3.7381557999135673</c:v>
                </c:pt>
                <c:pt idx="1">
                  <c:v>4.2522033825722296</c:v>
                </c:pt>
                <c:pt idx="2">
                  <c:v>4.2020659175062809</c:v>
                </c:pt>
                <c:pt idx="3">
                  <c:v>4.4286266697317354</c:v>
                </c:pt>
                <c:pt idx="4">
                  <c:v>3.111867484037238</c:v>
                </c:pt>
                <c:pt idx="5">
                  <c:v>5.2852410672039323</c:v>
                </c:pt>
                <c:pt idx="6">
                  <c:v>3.2388889323987042</c:v>
                </c:pt>
                <c:pt idx="7">
                  <c:v>4.7878150360709082</c:v>
                </c:pt>
                <c:pt idx="8">
                  <c:v>2.3674326801144474</c:v>
                </c:pt>
                <c:pt idx="9">
                  <c:v>3.015712119466655</c:v>
                </c:pt>
                <c:pt idx="10">
                  <c:v>2.7054814973485422</c:v>
                </c:pt>
                <c:pt idx="11">
                  <c:v>2.9240650740376699</c:v>
                </c:pt>
                <c:pt idx="12">
                  <c:v>3.6253682090143786</c:v>
                </c:pt>
                <c:pt idx="13">
                  <c:v>3.2950564689412007</c:v>
                </c:pt>
                <c:pt idx="14">
                  <c:v>5.0592038207313967</c:v>
                </c:pt>
                <c:pt idx="15">
                  <c:v>3.1528800610895167</c:v>
                </c:pt>
                <c:pt idx="16">
                  <c:v>4.3082065503141092</c:v>
                </c:pt>
                <c:pt idx="17">
                  <c:v>4.599898757624123</c:v>
                </c:pt>
                <c:pt idx="18">
                  <c:v>6.0341364250917593</c:v>
                </c:pt>
                <c:pt idx="19">
                  <c:v>4.4100681814455109</c:v>
                </c:pt>
                <c:pt idx="20">
                  <c:v>3.4791346219055921</c:v>
                </c:pt>
                <c:pt idx="21">
                  <c:v>3.0821419114341437</c:v>
                </c:pt>
                <c:pt idx="22">
                  <c:v>4.5601048331656662</c:v>
                </c:pt>
                <c:pt idx="23">
                  <c:v>4.8583280778939892</c:v>
                </c:pt>
                <c:pt idx="24">
                  <c:v>5.2843668591292241</c:v>
                </c:pt>
                <c:pt idx="25">
                  <c:v>3.665833426378466</c:v>
                </c:pt>
                <c:pt idx="26">
                  <c:v>6.9669753312390128</c:v>
                </c:pt>
                <c:pt idx="27">
                  <c:v>4.1011096783771306</c:v>
                </c:pt>
                <c:pt idx="28">
                  <c:v>4.1211405184111172</c:v>
                </c:pt>
                <c:pt idx="29">
                  <c:v>4.629788511911439</c:v>
                </c:pt>
                <c:pt idx="30">
                  <c:v>3.2571889626216692</c:v>
                </c:pt>
                <c:pt idx="31">
                  <c:v>2.9552480888099537</c:v>
                </c:pt>
                <c:pt idx="32">
                  <c:v>2.9545648157867106</c:v>
                </c:pt>
                <c:pt idx="33">
                  <c:v>3.0669748185025552</c:v>
                </c:pt>
                <c:pt idx="34">
                  <c:v>2.7559399010525918</c:v>
                </c:pt>
                <c:pt idx="35">
                  <c:v>3.0294570630086919</c:v>
                </c:pt>
                <c:pt idx="36">
                  <c:v>2.8088874750368111</c:v>
                </c:pt>
                <c:pt idx="37">
                  <c:v>2.7139310139440793</c:v>
                </c:pt>
                <c:pt idx="38">
                  <c:v>3.6168787056685865</c:v>
                </c:pt>
                <c:pt idx="39">
                  <c:v>3.3854833402101066</c:v>
                </c:pt>
                <c:pt idx="40">
                  <c:v>4.4866242335193567</c:v>
                </c:pt>
                <c:pt idx="41">
                  <c:v>3.5405964999943502</c:v>
                </c:pt>
                <c:pt idx="42">
                  <c:v>4.299051232694751</c:v>
                </c:pt>
                <c:pt idx="43">
                  <c:v>3.437660851848638</c:v>
                </c:pt>
                <c:pt idx="44">
                  <c:v>3.1529683155403396</c:v>
                </c:pt>
                <c:pt idx="45">
                  <c:v>3.171225065700733</c:v>
                </c:pt>
                <c:pt idx="46">
                  <c:v>3.1891029034070253</c:v>
                </c:pt>
                <c:pt idx="47">
                  <c:v>2.9071792480381191</c:v>
                </c:pt>
                <c:pt idx="48">
                  <c:v>4.489120823643832</c:v>
                </c:pt>
                <c:pt idx="49">
                  <c:v>3.8167221980067381</c:v>
                </c:pt>
                <c:pt idx="50">
                  <c:v>2.6245686410491191</c:v>
                </c:pt>
                <c:pt idx="51">
                  <c:v>4.3838122164956346</c:v>
                </c:pt>
                <c:pt idx="52">
                  <c:v>4.2139565911026695</c:v>
                </c:pt>
                <c:pt idx="53">
                  <c:v>3.3507006567757394</c:v>
                </c:pt>
                <c:pt idx="54">
                  <c:v>3.8150977668030226</c:v>
                </c:pt>
                <c:pt idx="55">
                  <c:v>3.0869890784442675</c:v>
                </c:pt>
                <c:pt idx="56">
                  <c:v>3.4474648585040102</c:v>
                </c:pt>
                <c:pt idx="57">
                  <c:v>3.0217027599356521</c:v>
                </c:pt>
                <c:pt idx="58">
                  <c:v>2.9345479649363022</c:v>
                </c:pt>
                <c:pt idx="59">
                  <c:v>3.8470436078189656</c:v>
                </c:pt>
                <c:pt idx="60">
                  <c:v>2.995072303936515</c:v>
                </c:pt>
                <c:pt idx="61">
                  <c:v>3.4344993212765069</c:v>
                </c:pt>
                <c:pt idx="62">
                  <c:v>1.895973837981205</c:v>
                </c:pt>
                <c:pt idx="63">
                  <c:v>3.9410019844619475</c:v>
                </c:pt>
                <c:pt idx="64">
                  <c:v>6.0695686446625441</c:v>
                </c:pt>
                <c:pt idx="65">
                  <c:v>3.396619694788527</c:v>
                </c:pt>
                <c:pt idx="66">
                  <c:v>3.838277415165336</c:v>
                </c:pt>
                <c:pt idx="67">
                  <c:v>3.3179877116232377</c:v>
                </c:pt>
                <c:pt idx="68">
                  <c:v>3.5376706049003563</c:v>
                </c:pt>
                <c:pt idx="69">
                  <c:v>6.5761786599519443</c:v>
                </c:pt>
                <c:pt idx="70">
                  <c:v>5.0943774066123186</c:v>
                </c:pt>
                <c:pt idx="71">
                  <c:v>3.6449987044400194</c:v>
                </c:pt>
                <c:pt idx="72">
                  <c:v>3.5701208511591935</c:v>
                </c:pt>
                <c:pt idx="73">
                  <c:v>4.4603265306493833</c:v>
                </c:pt>
                <c:pt idx="74">
                  <c:v>5.2697364244730087</c:v>
                </c:pt>
                <c:pt idx="75">
                  <c:v>3.6610827769620968</c:v>
                </c:pt>
                <c:pt idx="76">
                  <c:v>4.4152716695294369</c:v>
                </c:pt>
                <c:pt idx="77">
                  <c:v>2.9659206466721968</c:v>
                </c:pt>
                <c:pt idx="78">
                  <c:v>2.6863635223594442</c:v>
                </c:pt>
                <c:pt idx="79">
                  <c:v>4.2347652539828955</c:v>
                </c:pt>
                <c:pt idx="80">
                  <c:v>3.5720975943001241</c:v>
                </c:pt>
                <c:pt idx="81">
                  <c:v>2.7686344359422672</c:v>
                </c:pt>
                <c:pt idx="82">
                  <c:v>2.3991257489487756</c:v>
                </c:pt>
                <c:pt idx="83">
                  <c:v>3.0612235292877967</c:v>
                </c:pt>
                <c:pt idx="84">
                  <c:v>4.8041288507305806</c:v>
                </c:pt>
                <c:pt idx="85">
                  <c:v>3.6903632716377808</c:v>
                </c:pt>
                <c:pt idx="86">
                  <c:v>5.9643231336759603</c:v>
                </c:pt>
                <c:pt idx="87">
                  <c:v>2.5512893689111946</c:v>
                </c:pt>
                <c:pt idx="88">
                  <c:v>2.628666284153693</c:v>
                </c:pt>
                <c:pt idx="89">
                  <c:v>3.2181111764843027</c:v>
                </c:pt>
                <c:pt idx="90">
                  <c:v>3.6798127225110391</c:v>
                </c:pt>
                <c:pt idx="91">
                  <c:v>3.3513592825258383</c:v>
                </c:pt>
                <c:pt idx="92">
                  <c:v>4.8610445763890393</c:v>
                </c:pt>
                <c:pt idx="93">
                  <c:v>3.721358123450893</c:v>
                </c:pt>
                <c:pt idx="94">
                  <c:v>4.1731919699409534</c:v>
                </c:pt>
                <c:pt idx="95">
                  <c:v>3.6640600161120718</c:v>
                </c:pt>
                <c:pt idx="96">
                  <c:v>3.8871051428944252</c:v>
                </c:pt>
                <c:pt idx="97">
                  <c:v>4.1053274550971697</c:v>
                </c:pt>
                <c:pt idx="98">
                  <c:v>4.1304356389266967</c:v>
                </c:pt>
                <c:pt idx="99">
                  <c:v>3.2693509791421724</c:v>
                </c:pt>
                <c:pt idx="100">
                  <c:v>2.4271885342256834</c:v>
                </c:pt>
                <c:pt idx="101">
                  <c:v>3.5953119923190249</c:v>
                </c:pt>
                <c:pt idx="102">
                  <c:v>2.7596983787933578</c:v>
                </c:pt>
                <c:pt idx="103">
                  <c:v>2.7605306773837852</c:v>
                </c:pt>
                <c:pt idx="104">
                  <c:v>3.014411324432853</c:v>
                </c:pt>
                <c:pt idx="105">
                  <c:v>4.5627044703742801</c:v>
                </c:pt>
                <c:pt idx="106">
                  <c:v>3.1995537676644252</c:v>
                </c:pt>
                <c:pt idx="107">
                  <c:v>3.6856510451650921</c:v>
                </c:pt>
                <c:pt idx="108">
                  <c:v>2.6327901821853823</c:v>
                </c:pt>
                <c:pt idx="109">
                  <c:v>4.3861440837445063</c:v>
                </c:pt>
                <c:pt idx="110">
                  <c:v>3.5540854473523185</c:v>
                </c:pt>
                <c:pt idx="111">
                  <c:v>4.2178513646128639</c:v>
                </c:pt>
                <c:pt idx="112">
                  <c:v>5.5557796932929842</c:v>
                </c:pt>
                <c:pt idx="113">
                  <c:v>3.0873983427314173</c:v>
                </c:pt>
                <c:pt idx="114">
                  <c:v>3.690300997775168</c:v>
                </c:pt>
                <c:pt idx="115">
                  <c:v>5.6364623545408881</c:v>
                </c:pt>
                <c:pt idx="116">
                  <c:v>4.4915209344970517</c:v>
                </c:pt>
                <c:pt idx="117">
                  <c:v>2.4264277361350137</c:v>
                </c:pt>
                <c:pt idx="118">
                  <c:v>3.5762621213242096</c:v>
                </c:pt>
                <c:pt idx="119">
                  <c:v>2.9324779107791681</c:v>
                </c:pt>
                <c:pt idx="120">
                  <c:v>2.9155495435432126</c:v>
                </c:pt>
                <c:pt idx="121">
                  <c:v>3.5039797642920214</c:v>
                </c:pt>
                <c:pt idx="122">
                  <c:v>4.2514842931898853</c:v>
                </c:pt>
                <c:pt idx="123">
                  <c:v>2.8651073500409412</c:v>
                </c:pt>
                <c:pt idx="124">
                  <c:v>2.7429878839626269</c:v>
                </c:pt>
                <c:pt idx="125">
                  <c:v>4.1628240853458518</c:v>
                </c:pt>
                <c:pt idx="126">
                  <c:v>2.7754644362547234</c:v>
                </c:pt>
                <c:pt idx="127">
                  <c:v>3.1912775574743444</c:v>
                </c:pt>
                <c:pt idx="128">
                  <c:v>3.6167146698165773</c:v>
                </c:pt>
                <c:pt idx="129">
                  <c:v>5.7618492600353743</c:v>
                </c:pt>
                <c:pt idx="130">
                  <c:v>3.6822546322797205</c:v>
                </c:pt>
                <c:pt idx="131">
                  <c:v>3.5133766707775127</c:v>
                </c:pt>
                <c:pt idx="132">
                  <c:v>3.5729716568301302</c:v>
                </c:pt>
                <c:pt idx="133">
                  <c:v>3.012671675996514</c:v>
                </c:pt>
                <c:pt idx="134">
                  <c:v>4.3656933469376389</c:v>
                </c:pt>
                <c:pt idx="135">
                  <c:v>3.26249657145864</c:v>
                </c:pt>
                <c:pt idx="136">
                  <c:v>3.0817054838544382</c:v>
                </c:pt>
                <c:pt idx="137">
                  <c:v>3.2272894875897618</c:v>
                </c:pt>
                <c:pt idx="138">
                  <c:v>3.5680798844027124</c:v>
                </c:pt>
                <c:pt idx="139">
                  <c:v>2.4858549206170477</c:v>
                </c:pt>
                <c:pt idx="140">
                  <c:v>4.140996290635365</c:v>
                </c:pt>
                <c:pt idx="141">
                  <c:v>4.0504023957492281</c:v>
                </c:pt>
                <c:pt idx="142">
                  <c:v>2.791280152603048</c:v>
                </c:pt>
                <c:pt idx="143">
                  <c:v>3.4586197806013237</c:v>
                </c:pt>
                <c:pt idx="144">
                  <c:v>2.7702465684579889</c:v>
                </c:pt>
                <c:pt idx="145">
                  <c:v>5.1880406974010871</c:v>
                </c:pt>
                <c:pt idx="146">
                  <c:v>4.3453524200166278</c:v>
                </c:pt>
                <c:pt idx="147">
                  <c:v>3.5087783806185087</c:v>
                </c:pt>
                <c:pt idx="148">
                  <c:v>5.4303866204000677</c:v>
                </c:pt>
                <c:pt idx="149">
                  <c:v>3.575346981674508</c:v>
                </c:pt>
                <c:pt idx="150">
                  <c:v>3.1424267992824571</c:v>
                </c:pt>
                <c:pt idx="151">
                  <c:v>3.0477564179930061</c:v>
                </c:pt>
                <c:pt idx="152">
                  <c:v>3.2145475300626676</c:v>
                </c:pt>
                <c:pt idx="153">
                  <c:v>4.8077257578046568</c:v>
                </c:pt>
                <c:pt idx="154">
                  <c:v>4.4780555097104475</c:v>
                </c:pt>
                <c:pt idx="155">
                  <c:v>4.1974881808377127</c:v>
                </c:pt>
                <c:pt idx="156">
                  <c:v>3.047092510066201</c:v>
                </c:pt>
                <c:pt idx="157">
                  <c:v>7.7775826493049358</c:v>
                </c:pt>
                <c:pt idx="158">
                  <c:v>4.0693407229908933</c:v>
                </c:pt>
                <c:pt idx="159">
                  <c:v>3.2970718939774835</c:v>
                </c:pt>
                <c:pt idx="160">
                  <c:v>4.1253329961820988</c:v>
                </c:pt>
                <c:pt idx="161">
                  <c:v>3.5153552046588143</c:v>
                </c:pt>
                <c:pt idx="162">
                  <c:v>3.7813862594444321</c:v>
                </c:pt>
                <c:pt idx="163">
                  <c:v>4.4080358958612607</c:v>
                </c:pt>
                <c:pt idx="164">
                  <c:v>2.3762486583826186</c:v>
                </c:pt>
                <c:pt idx="165">
                  <c:v>2.4587914251358622</c:v>
                </c:pt>
                <c:pt idx="166">
                  <c:v>3.7354022465298744</c:v>
                </c:pt>
                <c:pt idx="167">
                  <c:v>3.3292286102921098</c:v>
                </c:pt>
                <c:pt idx="169">
                  <c:v>6.2172764994959602</c:v>
                </c:pt>
                <c:pt idx="170">
                  <c:v>3.7885816491474906</c:v>
                </c:pt>
                <c:pt idx="171">
                  <c:v>3.5362968974592484</c:v>
                </c:pt>
                <c:pt idx="172">
                  <c:v>4.5179142447863487</c:v>
                </c:pt>
                <c:pt idx="173">
                  <c:v>2.9303481285527933</c:v>
                </c:pt>
                <c:pt idx="174">
                  <c:v>3.3659816747814846</c:v>
                </c:pt>
              </c:numCache>
            </c:numRef>
          </c:yVal>
          <c:smooth val="0"/>
          <c:extLst>
            <c:ext xmlns:c16="http://schemas.microsoft.com/office/drawing/2014/chart" uri="{C3380CC4-5D6E-409C-BE32-E72D297353CC}">
              <c16:uniqueId val="{00000001-1E40-47D2-9CD8-AD995C8D3260}"/>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EAT-Veg</a:t>
            </a:r>
            <a:r>
              <a:rPr lang="en-US" baseline="0"/>
              <a:t> vs CoRD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3708968466092517"/>
                  <c:y val="-0.11869409606284899"/>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xVal>
          <c:yVal>
            <c:numRef>
              <c:f>DiagnosticCharts!$O$3:$O$177</c:f>
              <c:numCache>
                <c:formatCode>#,##0.0</c:formatCode>
                <c:ptCount val="175"/>
                <c:pt idx="0">
                  <c:v>3.573544709472142</c:v>
                </c:pt>
                <c:pt idx="1">
                  <c:v>4.205533641194668</c:v>
                </c:pt>
                <c:pt idx="2">
                  <c:v>3.9826155142921769</c:v>
                </c:pt>
                <c:pt idx="3">
                  <c:v>3.8719235332401851</c:v>
                </c:pt>
                <c:pt idx="4">
                  <c:v>2.9975212488459224</c:v>
                </c:pt>
                <c:pt idx="5">
                  <c:v>4.3646123515066622</c:v>
                </c:pt>
                <c:pt idx="6">
                  <c:v>3.0860506327288539</c:v>
                </c:pt>
                <c:pt idx="7">
                  <c:v>4.6487402287235815</c:v>
                </c:pt>
                <c:pt idx="8">
                  <c:v>2.1985674805010009</c:v>
                </c:pt>
                <c:pt idx="9">
                  <c:v>2.7879901519797472</c:v>
                </c:pt>
                <c:pt idx="10">
                  <c:v>2.5224832144173512</c:v>
                </c:pt>
                <c:pt idx="11">
                  <c:v>2.4167339033423696</c:v>
                </c:pt>
                <c:pt idx="12">
                  <c:v>2.7863916532414201</c:v>
                </c:pt>
                <c:pt idx="13">
                  <c:v>3.1426039435716842</c:v>
                </c:pt>
                <c:pt idx="14">
                  <c:v>5.3871814133847833</c:v>
                </c:pt>
                <c:pt idx="15">
                  <c:v>2.5299177101589483</c:v>
                </c:pt>
                <c:pt idx="16">
                  <c:v>3.8281799956164759</c:v>
                </c:pt>
                <c:pt idx="17">
                  <c:v>3.8926906153242404</c:v>
                </c:pt>
                <c:pt idx="18">
                  <c:v>6.294207242748314</c:v>
                </c:pt>
                <c:pt idx="19">
                  <c:v>3.9071051474208183</c:v>
                </c:pt>
                <c:pt idx="20">
                  <c:v>3.4185419082450728</c:v>
                </c:pt>
                <c:pt idx="21">
                  <c:v>2.8847166740268113</c:v>
                </c:pt>
                <c:pt idx="22">
                  <c:v>4.4105115859277788</c:v>
                </c:pt>
                <c:pt idx="23">
                  <c:v>3.8217828726118759</c:v>
                </c:pt>
                <c:pt idx="24">
                  <c:v>3.1568378673198274</c:v>
                </c:pt>
                <c:pt idx="25">
                  <c:v>3.2220112370272709</c:v>
                </c:pt>
                <c:pt idx="26">
                  <c:v>7.1427407650123165</c:v>
                </c:pt>
                <c:pt idx="27">
                  <c:v>3.987668100140302</c:v>
                </c:pt>
                <c:pt idx="28">
                  <c:v>3.9127666506303944</c:v>
                </c:pt>
                <c:pt idx="29">
                  <c:v>4.3329636400714913</c:v>
                </c:pt>
                <c:pt idx="30">
                  <c:v>2.9627142861533824</c:v>
                </c:pt>
                <c:pt idx="31">
                  <c:v>2.8791753146972652</c:v>
                </c:pt>
                <c:pt idx="32">
                  <c:v>2.4055212964103898</c:v>
                </c:pt>
                <c:pt idx="33">
                  <c:v>3.017582852255134</c:v>
                </c:pt>
                <c:pt idx="34">
                  <c:v>2.6747789086053531</c:v>
                </c:pt>
                <c:pt idx="35">
                  <c:v>2.8176707405165455</c:v>
                </c:pt>
                <c:pt idx="36">
                  <c:v>2.727594324092089</c:v>
                </c:pt>
                <c:pt idx="37">
                  <c:v>2.5431977838431128</c:v>
                </c:pt>
                <c:pt idx="38">
                  <c:v>3.7368954768691016</c:v>
                </c:pt>
                <c:pt idx="39">
                  <c:v>3.0618682720118096</c:v>
                </c:pt>
                <c:pt idx="40">
                  <c:v>4.5008419409645324</c:v>
                </c:pt>
                <c:pt idx="41">
                  <c:v>3.1299665941284971</c:v>
                </c:pt>
                <c:pt idx="42">
                  <c:v>3.9624075226483559</c:v>
                </c:pt>
                <c:pt idx="43">
                  <c:v>3.1248651822080511</c:v>
                </c:pt>
                <c:pt idx="44">
                  <c:v>3.0510473341611828</c:v>
                </c:pt>
                <c:pt idx="45">
                  <c:v>2.891120077424401</c:v>
                </c:pt>
                <c:pt idx="46">
                  <c:v>3.019107607342737</c:v>
                </c:pt>
                <c:pt idx="47">
                  <c:v>2.6494729005393012</c:v>
                </c:pt>
                <c:pt idx="48">
                  <c:v>4.1846795728371253</c:v>
                </c:pt>
                <c:pt idx="49">
                  <c:v>3.6943589187184225</c:v>
                </c:pt>
                <c:pt idx="50">
                  <c:v>2.5115873445181855</c:v>
                </c:pt>
                <c:pt idx="51">
                  <c:v>3.9411215310164942</c:v>
                </c:pt>
                <c:pt idx="52">
                  <c:v>3.7026030168181627</c:v>
                </c:pt>
                <c:pt idx="53">
                  <c:v>2.8837841873421395</c:v>
                </c:pt>
                <c:pt idx="54">
                  <c:v>3.8335925124152586</c:v>
                </c:pt>
                <c:pt idx="55">
                  <c:v>2.6878157558605689</c:v>
                </c:pt>
                <c:pt idx="56">
                  <c:v>3.3460525394258056</c:v>
                </c:pt>
                <c:pt idx="57">
                  <c:v>2.9520183288569091</c:v>
                </c:pt>
                <c:pt idx="58">
                  <c:v>2.9321695459783812</c:v>
                </c:pt>
                <c:pt idx="59">
                  <c:v>3.5291422185901524</c:v>
                </c:pt>
                <c:pt idx="60">
                  <c:v>2.845869947011102</c:v>
                </c:pt>
                <c:pt idx="61">
                  <c:v>3.4648173030825289</c:v>
                </c:pt>
                <c:pt idx="62">
                  <c:v>1.8011094449210638</c:v>
                </c:pt>
                <c:pt idx="63">
                  <c:v>3.6665604969339181</c:v>
                </c:pt>
                <c:pt idx="64">
                  <c:v>6.6848078617967612</c:v>
                </c:pt>
                <c:pt idx="65">
                  <c:v>3.4452038201699748</c:v>
                </c:pt>
                <c:pt idx="66">
                  <c:v>4.0598452252656552</c:v>
                </c:pt>
                <c:pt idx="67">
                  <c:v>3.2675376421763009</c:v>
                </c:pt>
                <c:pt idx="68">
                  <c:v>3.036257158080867</c:v>
                </c:pt>
                <c:pt idx="69">
                  <c:v>6.7571973227410549</c:v>
                </c:pt>
                <c:pt idx="70">
                  <c:v>4.9794124684961076</c:v>
                </c:pt>
                <c:pt idx="71">
                  <c:v>3.2169302981513299</c:v>
                </c:pt>
                <c:pt idx="72">
                  <c:v>3.181972246533407</c:v>
                </c:pt>
                <c:pt idx="73">
                  <c:v>4.2042893617989519</c:v>
                </c:pt>
                <c:pt idx="74">
                  <c:v>3.811726102595955</c:v>
                </c:pt>
                <c:pt idx="75">
                  <c:v>3.3137108529365573</c:v>
                </c:pt>
                <c:pt idx="76">
                  <c:v>4.4519484934562366</c:v>
                </c:pt>
                <c:pt idx="77">
                  <c:v>2.6876124332105036</c:v>
                </c:pt>
                <c:pt idx="78">
                  <c:v>2.5626050215588982</c:v>
                </c:pt>
                <c:pt idx="79">
                  <c:v>3.3918482315336913</c:v>
                </c:pt>
                <c:pt idx="80">
                  <c:v>3.3052557475852509</c:v>
                </c:pt>
                <c:pt idx="81">
                  <c:v>2.2969613446596231</c:v>
                </c:pt>
                <c:pt idx="82">
                  <c:v>2.0958454676489446</c:v>
                </c:pt>
                <c:pt idx="83">
                  <c:v>2.8149496167289438</c:v>
                </c:pt>
                <c:pt idx="84">
                  <c:v>4.6867776592732984</c:v>
                </c:pt>
                <c:pt idx="85">
                  <c:v>3.3222839621581763</c:v>
                </c:pt>
                <c:pt idx="86">
                  <c:v>5.3913723373235092</c:v>
                </c:pt>
                <c:pt idx="87">
                  <c:v>2.5084079046826115</c:v>
                </c:pt>
                <c:pt idx="88">
                  <c:v>2.4925983490957369</c:v>
                </c:pt>
                <c:pt idx="89">
                  <c:v>3.1710556148594637</c:v>
                </c:pt>
                <c:pt idx="90">
                  <c:v>3.4625544574486193</c:v>
                </c:pt>
                <c:pt idx="91">
                  <c:v>3.0781377051489986</c:v>
                </c:pt>
                <c:pt idx="92">
                  <c:v>4.7681687067212168</c:v>
                </c:pt>
                <c:pt idx="93">
                  <c:v>3.4361507798446258</c:v>
                </c:pt>
                <c:pt idx="94">
                  <c:v>3.8077179445971234</c:v>
                </c:pt>
                <c:pt idx="95">
                  <c:v>3.7160739121104469</c:v>
                </c:pt>
                <c:pt idx="96">
                  <c:v>3.6339823271595666</c:v>
                </c:pt>
                <c:pt idx="97">
                  <c:v>3.9066090947359511</c:v>
                </c:pt>
                <c:pt idx="98">
                  <c:v>3.6158559738692988</c:v>
                </c:pt>
                <c:pt idx="99">
                  <c:v>3.1229136852258197</c:v>
                </c:pt>
                <c:pt idx="100">
                  <c:v>2.3421566509697516</c:v>
                </c:pt>
                <c:pt idx="101">
                  <c:v>3.2865440404478514</c:v>
                </c:pt>
                <c:pt idx="102">
                  <c:v>2.7060715025065951</c:v>
                </c:pt>
                <c:pt idx="103">
                  <c:v>2.6616484032137397</c:v>
                </c:pt>
                <c:pt idx="104">
                  <c:v>2.8720565323065337</c:v>
                </c:pt>
                <c:pt idx="105">
                  <c:v>4.4492426917254235</c:v>
                </c:pt>
                <c:pt idx="106">
                  <c:v>3.0371550325064898</c:v>
                </c:pt>
                <c:pt idx="107">
                  <c:v>3.2004907836942302</c:v>
                </c:pt>
                <c:pt idx="108">
                  <c:v>2.4867843768557143</c:v>
                </c:pt>
                <c:pt idx="109">
                  <c:v>3.7055914875512417</c:v>
                </c:pt>
                <c:pt idx="110">
                  <c:v>3.3439170470170558</c:v>
                </c:pt>
                <c:pt idx="111">
                  <c:v>3.5331542322607641</c:v>
                </c:pt>
                <c:pt idx="112">
                  <c:v>4.6572669673241585</c:v>
                </c:pt>
                <c:pt idx="113">
                  <c:v>3.0126787966920907</c:v>
                </c:pt>
                <c:pt idx="114">
                  <c:v>3.6236619349295314</c:v>
                </c:pt>
                <c:pt idx="115">
                  <c:v>5.523303164341927</c:v>
                </c:pt>
                <c:pt idx="116">
                  <c:v>4.5867421861316613</c:v>
                </c:pt>
                <c:pt idx="117">
                  <c:v>2.2385381497758079</c:v>
                </c:pt>
                <c:pt idx="118">
                  <c:v>3.4962953575876199</c:v>
                </c:pt>
                <c:pt idx="119">
                  <c:v>2.897603437395651</c:v>
                </c:pt>
                <c:pt idx="120">
                  <c:v>2.6267154905307226</c:v>
                </c:pt>
                <c:pt idx="121">
                  <c:v>3.1889800116502616</c:v>
                </c:pt>
                <c:pt idx="122">
                  <c:v>3.3395580797200641</c:v>
                </c:pt>
                <c:pt idx="123">
                  <c:v>2.748604628691294</c:v>
                </c:pt>
                <c:pt idx="124">
                  <c:v>2.6719590567893232</c:v>
                </c:pt>
                <c:pt idx="125">
                  <c:v>3.549889735442926</c:v>
                </c:pt>
                <c:pt idx="126">
                  <c:v>2.4698939285723016</c:v>
                </c:pt>
                <c:pt idx="127">
                  <c:v>2.9466610550891841</c:v>
                </c:pt>
                <c:pt idx="128">
                  <c:v>3.296739311468257</c:v>
                </c:pt>
                <c:pt idx="129">
                  <c:v>5.0952457686525978</c:v>
                </c:pt>
                <c:pt idx="130">
                  <c:v>3.1194004545904015</c:v>
                </c:pt>
                <c:pt idx="131">
                  <c:v>3.5064832449646062</c:v>
                </c:pt>
                <c:pt idx="132">
                  <c:v>3.2510447813961778</c:v>
                </c:pt>
                <c:pt idx="133">
                  <c:v>2.6816775296602584</c:v>
                </c:pt>
                <c:pt idx="134">
                  <c:v>3.7827655128170128</c:v>
                </c:pt>
                <c:pt idx="135">
                  <c:v>2.950412929454826</c:v>
                </c:pt>
                <c:pt idx="136">
                  <c:v>2.8065386942448947</c:v>
                </c:pt>
                <c:pt idx="137">
                  <c:v>2.8818417206270861</c:v>
                </c:pt>
                <c:pt idx="138">
                  <c:v>3.0911645665350624</c:v>
                </c:pt>
                <c:pt idx="139">
                  <c:v>2.2817467175064845</c:v>
                </c:pt>
                <c:pt idx="140">
                  <c:v>3.6747037235120303</c:v>
                </c:pt>
                <c:pt idx="141">
                  <c:v>3.7317564009765674</c:v>
                </c:pt>
                <c:pt idx="142">
                  <c:v>2.8467731328545298</c:v>
                </c:pt>
                <c:pt idx="143">
                  <c:v>3.3980432670027407</c:v>
                </c:pt>
                <c:pt idx="144">
                  <c:v>2.7305225373341888</c:v>
                </c:pt>
                <c:pt idx="145">
                  <c:v>3.9033156945990677</c:v>
                </c:pt>
                <c:pt idx="146">
                  <c:v>3.8791649183040713</c:v>
                </c:pt>
                <c:pt idx="147">
                  <c:v>3.3483723431172261</c:v>
                </c:pt>
                <c:pt idx="148">
                  <c:v>5.002226552951738</c:v>
                </c:pt>
                <c:pt idx="149">
                  <c:v>3.2750828838945596</c:v>
                </c:pt>
                <c:pt idx="150">
                  <c:v>2.8614966322536461</c:v>
                </c:pt>
                <c:pt idx="151">
                  <c:v>2.9660233346969314</c:v>
                </c:pt>
                <c:pt idx="152">
                  <c:v>2.9958575591144658</c:v>
                </c:pt>
                <c:pt idx="153">
                  <c:v>4.473191310666996</c:v>
                </c:pt>
                <c:pt idx="154">
                  <c:v>4.498626445040113</c:v>
                </c:pt>
                <c:pt idx="155">
                  <c:v>4.0594742414138043</c:v>
                </c:pt>
                <c:pt idx="156">
                  <c:v>2.9138506539924047</c:v>
                </c:pt>
                <c:pt idx="157">
                  <c:v>7.9874393826249008</c:v>
                </c:pt>
                <c:pt idx="158">
                  <c:v>4.1123374676537816</c:v>
                </c:pt>
                <c:pt idx="159">
                  <c:v>3.1101582148862654</c:v>
                </c:pt>
                <c:pt idx="160">
                  <c:v>3.8748128712082863</c:v>
                </c:pt>
                <c:pt idx="161">
                  <c:v>3.4178929046352291</c:v>
                </c:pt>
                <c:pt idx="162">
                  <c:v>3.0749715355704494</c:v>
                </c:pt>
                <c:pt idx="163">
                  <c:v>4.3092272362884385</c:v>
                </c:pt>
                <c:pt idx="164">
                  <c:v>2.3190323191317894</c:v>
                </c:pt>
                <c:pt idx="165">
                  <c:v>2.3608353856632283</c:v>
                </c:pt>
                <c:pt idx="166">
                  <c:v>3.4167390083614348</c:v>
                </c:pt>
                <c:pt idx="167">
                  <c:v>3.1677352602795299</c:v>
                </c:pt>
                <c:pt idx="169">
                  <c:v>6.3102649457879911</c:v>
                </c:pt>
                <c:pt idx="170">
                  <c:v>3.6045454336495797</c:v>
                </c:pt>
                <c:pt idx="171">
                  <c:v>3.4186418402571106</c:v>
                </c:pt>
                <c:pt idx="172">
                  <c:v>4.7400683542079403</c:v>
                </c:pt>
                <c:pt idx="173">
                  <c:v>2.8460800965190813</c:v>
                </c:pt>
                <c:pt idx="174">
                  <c:v>3.2892293954824332</c:v>
                </c:pt>
              </c:numCache>
            </c:numRef>
          </c:yVal>
          <c:smooth val="0"/>
          <c:extLst>
            <c:ext xmlns:c16="http://schemas.microsoft.com/office/drawing/2014/chart" uri="{C3380CC4-5D6E-409C-BE32-E72D297353CC}">
              <c16:uniqueId val="{00000001-5C28-43FB-8A32-F44948F9DE2C}"/>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EAT-Vgn</a:t>
            </a:r>
            <a:r>
              <a:rPr lang="en-US" baseline="0"/>
              <a:t> vs CoRD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8094722383514054"/>
                  <c:y val="-0.14663739490621963"/>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DiagnosticCharts!$L$3:$L$177</c:f>
              <c:numCache>
                <c:formatCode>#,##0.0</c:formatCode>
                <c:ptCount val="175"/>
                <c:pt idx="0">
                  <c:v>3.9644418414476279</c:v>
                </c:pt>
                <c:pt idx="1">
                  <c:v>4.5825581160116435</c:v>
                </c:pt>
                <c:pt idx="2">
                  <c:v>4.5089032217110017</c:v>
                </c:pt>
                <c:pt idx="3">
                  <c:v>4.2816758579785628</c:v>
                </c:pt>
                <c:pt idx="4">
                  <c:v>3.4126686651708855</c:v>
                </c:pt>
                <c:pt idx="5">
                  <c:v>3.4968817003836143</c:v>
                </c:pt>
                <c:pt idx="6">
                  <c:v>3.5610608537592459</c:v>
                </c:pt>
                <c:pt idx="7">
                  <c:v>4.4583308114951574</c:v>
                </c:pt>
                <c:pt idx="8">
                  <c:v>2.2707156306753271</c:v>
                </c:pt>
                <c:pt idx="9">
                  <c:v>2.9052805157936463</c:v>
                </c:pt>
                <c:pt idx="10">
                  <c:v>2.8059189325874434</c:v>
                </c:pt>
                <c:pt idx="11">
                  <c:v>3.4392331715092781</c:v>
                </c:pt>
                <c:pt idx="12">
                  <c:v>2.8766780492921953</c:v>
                </c:pt>
                <c:pt idx="13">
                  <c:v>3.5231533050595467</c:v>
                </c:pt>
                <c:pt idx="14">
                  <c:v>3.5420367288394239</c:v>
                </c:pt>
                <c:pt idx="15">
                  <c:v>3.4415231215098836</c:v>
                </c:pt>
                <c:pt idx="16">
                  <c:v>4.1675103176405921</c:v>
                </c:pt>
                <c:pt idx="17">
                  <c:v>4.5537904704968559</c:v>
                </c:pt>
                <c:pt idx="18">
                  <c:v>4.2907526942010827</c:v>
                </c:pt>
                <c:pt idx="19">
                  <c:v>4.2845586787189456</c:v>
                </c:pt>
                <c:pt idx="20">
                  <c:v>4.0616299917327305</c:v>
                </c:pt>
                <c:pt idx="21">
                  <c:v>2.9130163843114385</c:v>
                </c:pt>
                <c:pt idx="22">
                  <c:v>3.7338986064759294</c:v>
                </c:pt>
                <c:pt idx="23">
                  <c:v>3.7587389778770497</c:v>
                </c:pt>
                <c:pt idx="24">
                  <c:v>3.6121002249633372</c:v>
                </c:pt>
                <c:pt idx="25">
                  <c:v>2.8077381635666567</c:v>
                </c:pt>
                <c:pt idx="26">
                  <c:v>5.8912623755251792</c:v>
                </c:pt>
                <c:pt idx="27">
                  <c:v>4.9850120901511055</c:v>
                </c:pt>
                <c:pt idx="28">
                  <c:v>4.779471980653736</c:v>
                </c:pt>
                <c:pt idx="29">
                  <c:v>3.958068766431194</c:v>
                </c:pt>
                <c:pt idx="30">
                  <c:v>3.2670347950774361</c:v>
                </c:pt>
                <c:pt idx="31">
                  <c:v>2.976252719455649</c:v>
                </c:pt>
                <c:pt idx="32">
                  <c:v>2.4577847299088775</c:v>
                </c:pt>
                <c:pt idx="33">
                  <c:v>3.0750403159302793</c:v>
                </c:pt>
                <c:pt idx="34">
                  <c:v>3.6089583522468169</c:v>
                </c:pt>
                <c:pt idx="35">
                  <c:v>2.8890521554056323</c:v>
                </c:pt>
                <c:pt idx="36">
                  <c:v>3.6016844694935082</c:v>
                </c:pt>
                <c:pt idx="37">
                  <c:v>3.2461801597068058</c:v>
                </c:pt>
                <c:pt idx="38">
                  <c:v>3.8768458362676381</c:v>
                </c:pt>
                <c:pt idx="39">
                  <c:v>3.2660964583468766</c:v>
                </c:pt>
                <c:pt idx="40">
                  <c:v>3.357260845983479</c:v>
                </c:pt>
                <c:pt idx="41">
                  <c:v>3.3640837805245418</c:v>
                </c:pt>
                <c:pt idx="42">
                  <c:v>3.8791178522233136</c:v>
                </c:pt>
                <c:pt idx="43">
                  <c:v>3.2433512622681557</c:v>
                </c:pt>
                <c:pt idx="44">
                  <c:v>3.187522751157422</c:v>
                </c:pt>
                <c:pt idx="45">
                  <c:v>3.051524635556639</c:v>
                </c:pt>
                <c:pt idx="46">
                  <c:v>3.1080338370884881</c:v>
                </c:pt>
                <c:pt idx="47">
                  <c:v>2.7784157424205653</c:v>
                </c:pt>
                <c:pt idx="48">
                  <c:v>3.5408365881924251</c:v>
                </c:pt>
                <c:pt idx="49">
                  <c:v>4.1549777068955125</c:v>
                </c:pt>
                <c:pt idx="50">
                  <c:v>2.3898939562503609</c:v>
                </c:pt>
                <c:pt idx="51">
                  <c:v>4.0241911378518385</c:v>
                </c:pt>
                <c:pt idx="52">
                  <c:v>4.0171177795031534</c:v>
                </c:pt>
                <c:pt idx="53">
                  <c:v>3.1825896606702435</c:v>
                </c:pt>
                <c:pt idx="54">
                  <c:v>4.1480561206820568</c:v>
                </c:pt>
                <c:pt idx="55">
                  <c:v>2.7150953170088479</c:v>
                </c:pt>
                <c:pt idx="56">
                  <c:v>3.2877140570586327</c:v>
                </c:pt>
                <c:pt idx="57">
                  <c:v>3.6474358652767651</c:v>
                </c:pt>
                <c:pt idx="58">
                  <c:v>2.5743013488395334</c:v>
                </c:pt>
                <c:pt idx="59">
                  <c:v>3.9552163024134077</c:v>
                </c:pt>
                <c:pt idx="60">
                  <c:v>2.994268773087521</c:v>
                </c:pt>
                <c:pt idx="61">
                  <c:v>3.7596035367573934</c:v>
                </c:pt>
                <c:pt idx="62">
                  <c:v>1.8876920822880576</c:v>
                </c:pt>
                <c:pt idx="63">
                  <c:v>4.2505679794497118</c:v>
                </c:pt>
                <c:pt idx="64">
                  <c:v>4.1476757089531562</c:v>
                </c:pt>
                <c:pt idx="65">
                  <c:v>3.8499259521848153</c:v>
                </c:pt>
                <c:pt idx="66">
                  <c:v>3.7783431405776229</c:v>
                </c:pt>
                <c:pt idx="67">
                  <c:v>3.8884625327580711</c:v>
                </c:pt>
                <c:pt idx="68">
                  <c:v>3.0858630108937768</c:v>
                </c:pt>
                <c:pt idx="69">
                  <c:v>5.7913779977777775</c:v>
                </c:pt>
                <c:pt idx="70">
                  <c:v>4.7716481864092852</c:v>
                </c:pt>
                <c:pt idx="71">
                  <c:v>4.7788247790905638</c:v>
                </c:pt>
                <c:pt idx="72">
                  <c:v>3.6490554118419047</c:v>
                </c:pt>
                <c:pt idx="73">
                  <c:v>4.3730408790039457</c:v>
                </c:pt>
                <c:pt idx="74">
                  <c:v>4.6984067289114719</c:v>
                </c:pt>
                <c:pt idx="75">
                  <c:v>3.7210890044610148</c:v>
                </c:pt>
                <c:pt idx="76">
                  <c:v>5.0569876354661272</c:v>
                </c:pt>
                <c:pt idx="77">
                  <c:v>3.2191065372150236</c:v>
                </c:pt>
                <c:pt idx="78">
                  <c:v>2.4705634854108807</c:v>
                </c:pt>
                <c:pt idx="79">
                  <c:v>3.4594572488777655</c:v>
                </c:pt>
                <c:pt idx="80">
                  <c:v>3.919958686194132</c:v>
                </c:pt>
                <c:pt idx="81">
                  <c:v>2.3866840869113961</c:v>
                </c:pt>
                <c:pt idx="82">
                  <c:v>2.6755492005105896</c:v>
                </c:pt>
                <c:pt idx="83">
                  <c:v>3.0935353006264146</c:v>
                </c:pt>
                <c:pt idx="84">
                  <c:v>5.497522295481148</c:v>
                </c:pt>
                <c:pt idx="85">
                  <c:v>4.1306026264443005</c:v>
                </c:pt>
                <c:pt idx="86">
                  <c:v>5.1991244622722235</c:v>
                </c:pt>
                <c:pt idx="87">
                  <c:v>2.7965657165535469</c:v>
                </c:pt>
                <c:pt idx="88">
                  <c:v>3.0844409406749609</c:v>
                </c:pt>
                <c:pt idx="89">
                  <c:v>3.641826927335583</c:v>
                </c:pt>
                <c:pt idx="90">
                  <c:v>4.5186982660498236</c:v>
                </c:pt>
                <c:pt idx="91">
                  <c:v>3.3033746969371576</c:v>
                </c:pt>
                <c:pt idx="92">
                  <c:v>4.8608108441884061</c:v>
                </c:pt>
                <c:pt idx="93">
                  <c:v>3.9406405439522061</c:v>
                </c:pt>
                <c:pt idx="94">
                  <c:v>5.0159507417078624</c:v>
                </c:pt>
                <c:pt idx="95">
                  <c:v>5.0664442182423324</c:v>
                </c:pt>
                <c:pt idx="96">
                  <c:v>3.4810569051684555</c:v>
                </c:pt>
                <c:pt idx="97">
                  <c:v>4.0505199726085834</c:v>
                </c:pt>
                <c:pt idx="98">
                  <c:v>4.1893617657978357</c:v>
                </c:pt>
                <c:pt idx="99">
                  <c:v>3.2151281475013729</c:v>
                </c:pt>
                <c:pt idx="100">
                  <c:v>2.4912225927876608</c:v>
                </c:pt>
                <c:pt idx="101">
                  <c:v>3.3285101927502976</c:v>
                </c:pt>
                <c:pt idx="102">
                  <c:v>2.8893927664992427</c:v>
                </c:pt>
                <c:pt idx="103">
                  <c:v>2.878004292634976</c:v>
                </c:pt>
                <c:pt idx="104">
                  <c:v>3.4598353296127664</c:v>
                </c:pt>
                <c:pt idx="105">
                  <c:v>3.6385424683753369</c:v>
                </c:pt>
                <c:pt idx="106">
                  <c:v>3.2669794277504716</c:v>
                </c:pt>
                <c:pt idx="107">
                  <c:v>3.6905350550542311</c:v>
                </c:pt>
                <c:pt idx="108">
                  <c:v>3.2586982604611499</c:v>
                </c:pt>
                <c:pt idx="109">
                  <c:v>3.9321998981763611</c:v>
                </c:pt>
                <c:pt idx="110">
                  <c:v>3.665605708810046</c:v>
                </c:pt>
                <c:pt idx="111">
                  <c:v>3.7633336737963492</c:v>
                </c:pt>
                <c:pt idx="112">
                  <c:v>4.6104065342139071</c:v>
                </c:pt>
                <c:pt idx="113">
                  <c:v>3.4882962391014192</c:v>
                </c:pt>
                <c:pt idx="114">
                  <c:v>4.4298868682235053</c:v>
                </c:pt>
                <c:pt idx="115">
                  <c:v>5.5820964152170687</c:v>
                </c:pt>
                <c:pt idx="116">
                  <c:v>3.7197998443198066</c:v>
                </c:pt>
                <c:pt idx="117">
                  <c:v>2.7036108208891769</c:v>
                </c:pt>
                <c:pt idx="118">
                  <c:v>3.96246264745132</c:v>
                </c:pt>
                <c:pt idx="119">
                  <c:v>3.1872419806278995</c:v>
                </c:pt>
                <c:pt idx="120">
                  <c:v>3.6075805029041748</c:v>
                </c:pt>
                <c:pt idx="121">
                  <c:v>3.3883230485834939</c:v>
                </c:pt>
                <c:pt idx="122">
                  <c:v>3.5191809596198382</c:v>
                </c:pt>
                <c:pt idx="123">
                  <c:v>2.7684514433485998</c:v>
                </c:pt>
                <c:pt idx="124">
                  <c:v>3.4581903071925484</c:v>
                </c:pt>
                <c:pt idx="125">
                  <c:v>3.8366455193861797</c:v>
                </c:pt>
                <c:pt idx="126">
                  <c:v>2.7426944323532898</c:v>
                </c:pt>
                <c:pt idx="127">
                  <c:v>3.4190038078409599</c:v>
                </c:pt>
                <c:pt idx="128">
                  <c:v>3.8279496115451863</c:v>
                </c:pt>
                <c:pt idx="129">
                  <c:v>4.8764721584170863</c:v>
                </c:pt>
                <c:pt idx="130">
                  <c:v>3.5910013714802669</c:v>
                </c:pt>
                <c:pt idx="131">
                  <c:v>4.075346770227827</c:v>
                </c:pt>
                <c:pt idx="132">
                  <c:v>3.0972161815367887</c:v>
                </c:pt>
                <c:pt idx="133">
                  <c:v>2.688893107661849</c:v>
                </c:pt>
                <c:pt idx="134">
                  <c:v>3.6034259348433255</c:v>
                </c:pt>
                <c:pt idx="135">
                  <c:v>3.8884896428835387</c:v>
                </c:pt>
                <c:pt idx="136">
                  <c:v>3.1149801240068755</c:v>
                </c:pt>
                <c:pt idx="137">
                  <c:v>3.3069296193984012</c:v>
                </c:pt>
                <c:pt idx="138">
                  <c:v>3.3986298892644817</c:v>
                </c:pt>
                <c:pt idx="139">
                  <c:v>3.6077205027893635</c:v>
                </c:pt>
                <c:pt idx="140">
                  <c:v>4.1132314438190258</c:v>
                </c:pt>
                <c:pt idx="141">
                  <c:v>4.2324252642177518</c:v>
                </c:pt>
                <c:pt idx="142">
                  <c:v>3.1788881562081501</c:v>
                </c:pt>
                <c:pt idx="143">
                  <c:v>3.3612070152322731</c:v>
                </c:pt>
                <c:pt idx="144">
                  <c:v>2.7702196807709165</c:v>
                </c:pt>
                <c:pt idx="145">
                  <c:v>4.6865192785469816</c:v>
                </c:pt>
                <c:pt idx="146">
                  <c:v>4.3365317836416697</c:v>
                </c:pt>
                <c:pt idx="147">
                  <c:v>3.2009920997393557</c:v>
                </c:pt>
                <c:pt idx="148">
                  <c:v>5.1291141553731086</c:v>
                </c:pt>
                <c:pt idx="149">
                  <c:v>3.3334477835288343</c:v>
                </c:pt>
                <c:pt idx="150">
                  <c:v>3.0412763479381142</c:v>
                </c:pt>
                <c:pt idx="151">
                  <c:v>2.8896163976171474</c:v>
                </c:pt>
                <c:pt idx="152">
                  <c:v>3.2024145886815378</c:v>
                </c:pt>
                <c:pt idx="153">
                  <c:v>4.7953664293721676</c:v>
                </c:pt>
                <c:pt idx="154">
                  <c:v>3.8408474235972805</c:v>
                </c:pt>
                <c:pt idx="155">
                  <c:v>3.4922835493800806</c:v>
                </c:pt>
                <c:pt idx="156">
                  <c:v>3.2166458124764614</c:v>
                </c:pt>
                <c:pt idx="157">
                  <c:v>6.2069683416261006</c:v>
                </c:pt>
                <c:pt idx="158">
                  <c:v>5.0128013556644229</c:v>
                </c:pt>
                <c:pt idx="159">
                  <c:v>3.2173057847827335</c:v>
                </c:pt>
                <c:pt idx="160">
                  <c:v>4.0886825895425929</c:v>
                </c:pt>
                <c:pt idx="161">
                  <c:v>3.4478356205178233</c:v>
                </c:pt>
                <c:pt idx="162">
                  <c:v>3.4402235176434761</c:v>
                </c:pt>
                <c:pt idx="163">
                  <c:v>5.0451655686665511</c:v>
                </c:pt>
                <c:pt idx="164">
                  <c:v>2.6708003378810092</c:v>
                </c:pt>
                <c:pt idx="165">
                  <c:v>3.0000613745077751</c:v>
                </c:pt>
                <c:pt idx="166">
                  <c:v>2.9613321913464778</c:v>
                </c:pt>
                <c:pt idx="167">
                  <c:v>2.9741523310499351</c:v>
                </c:pt>
                <c:pt idx="169">
                  <c:v>4.6960514764493979</c:v>
                </c:pt>
                <c:pt idx="170">
                  <c:v>3.9621112146626873</c:v>
                </c:pt>
                <c:pt idx="171">
                  <c:v>4.3067756338182663</c:v>
                </c:pt>
                <c:pt idx="172">
                  <c:v>4.276109309216789</c:v>
                </c:pt>
                <c:pt idx="173">
                  <c:v>3.3060792665378078</c:v>
                </c:pt>
                <c:pt idx="174">
                  <c:v>3.9671248444197627</c:v>
                </c:pt>
              </c:numCache>
            </c:numRef>
          </c:xVal>
          <c:yVal>
            <c:numRef>
              <c:f>DiagnosticCharts!$P$3:$P$177</c:f>
              <c:numCache>
                <c:formatCode>#,##0.0</c:formatCode>
                <c:ptCount val="175"/>
                <c:pt idx="0">
                  <c:v>3.5991530231815809</c:v>
                </c:pt>
                <c:pt idx="1">
                  <c:v>4.1376591499528672</c:v>
                </c:pt>
                <c:pt idx="2">
                  <c:v>3.942868590078227</c:v>
                </c:pt>
                <c:pt idx="3">
                  <c:v>3.7367172474675221</c:v>
                </c:pt>
                <c:pt idx="4">
                  <c:v>2.7895525457943244</c:v>
                </c:pt>
                <c:pt idx="5">
                  <c:v>4.381285279309882</c:v>
                </c:pt>
                <c:pt idx="6">
                  <c:v>2.9882141737864227</c:v>
                </c:pt>
                <c:pt idx="7">
                  <c:v>4.6877001141298216</c:v>
                </c:pt>
                <c:pt idx="8">
                  <c:v>2.2862022996608959</c:v>
                </c:pt>
                <c:pt idx="9">
                  <c:v>2.9010216968446696</c:v>
                </c:pt>
                <c:pt idx="10">
                  <c:v>2.4280442228841683</c:v>
                </c:pt>
                <c:pt idx="11">
                  <c:v>2.0178812512559632</c:v>
                </c:pt>
                <c:pt idx="12">
                  <c:v>2.8947137190391481</c:v>
                </c:pt>
                <c:pt idx="13">
                  <c:v>2.7529907358621584</c:v>
                </c:pt>
                <c:pt idx="14">
                  <c:v>5.6025228482403708</c:v>
                </c:pt>
                <c:pt idx="15">
                  <c:v>2.2843570185992275</c:v>
                </c:pt>
                <c:pt idx="16">
                  <c:v>3.6745255173937963</c:v>
                </c:pt>
                <c:pt idx="17">
                  <c:v>3.7339060967677651</c:v>
                </c:pt>
                <c:pt idx="18">
                  <c:v>6.6677038817925665</c:v>
                </c:pt>
                <c:pt idx="19">
                  <c:v>3.9343775080035424</c:v>
                </c:pt>
                <c:pt idx="20">
                  <c:v>3.357404395644862</c:v>
                </c:pt>
                <c:pt idx="21">
                  <c:v>2.8231341831196275</c:v>
                </c:pt>
                <c:pt idx="22">
                  <c:v>4.4801728810097652</c:v>
                </c:pt>
                <c:pt idx="23">
                  <c:v>3.6568438928255516</c:v>
                </c:pt>
                <c:pt idx="24">
                  <c:v>3.2599657349266868</c:v>
                </c:pt>
                <c:pt idx="25">
                  <c:v>3.2808444901535885</c:v>
                </c:pt>
                <c:pt idx="26">
                  <c:v>7.760231279865879</c:v>
                </c:pt>
                <c:pt idx="27">
                  <c:v>3.7598895111440029</c:v>
                </c:pt>
                <c:pt idx="28">
                  <c:v>3.8294394601235471</c:v>
                </c:pt>
                <c:pt idx="29">
                  <c:v>4.2691070573077061</c:v>
                </c:pt>
                <c:pt idx="30">
                  <c:v>2.5024775341063989</c:v>
                </c:pt>
                <c:pt idx="31">
                  <c:v>2.8106903952641029</c:v>
                </c:pt>
                <c:pt idx="32">
                  <c:v>2.5386973870992051</c:v>
                </c:pt>
                <c:pt idx="33">
                  <c:v>2.9694492559468348</c:v>
                </c:pt>
                <c:pt idx="34">
                  <c:v>2.3844419842828382</c:v>
                </c:pt>
                <c:pt idx="35">
                  <c:v>2.5483528111504445</c:v>
                </c:pt>
                <c:pt idx="36">
                  <c:v>2.0702384226144224</c:v>
                </c:pt>
                <c:pt idx="37">
                  <c:v>2.1251544203477448</c:v>
                </c:pt>
                <c:pt idx="38">
                  <c:v>3.4081946415109399</c:v>
                </c:pt>
                <c:pt idx="39">
                  <c:v>2.9311188110834983</c:v>
                </c:pt>
                <c:pt idx="40">
                  <c:v>4.5465708120531003</c:v>
                </c:pt>
                <c:pt idx="41">
                  <c:v>3.0264973616838819</c:v>
                </c:pt>
                <c:pt idx="42">
                  <c:v>4.0584405516254645</c:v>
                </c:pt>
                <c:pt idx="43">
                  <c:v>3.1032442712274171</c:v>
                </c:pt>
                <c:pt idx="44">
                  <c:v>3.016466695285557</c:v>
                </c:pt>
                <c:pt idx="45">
                  <c:v>2.8439561751441018</c:v>
                </c:pt>
                <c:pt idx="46">
                  <c:v>3.0509028808936343</c:v>
                </c:pt>
                <c:pt idx="47">
                  <c:v>2.7305798542993007</c:v>
                </c:pt>
                <c:pt idx="48">
                  <c:v>4.3289017330661661</c:v>
                </c:pt>
                <c:pt idx="49">
                  <c:v>3.6650040738239555</c:v>
                </c:pt>
                <c:pt idx="50">
                  <c:v>2.5929880054611205</c:v>
                </c:pt>
                <c:pt idx="51">
                  <c:v>3.7818276863305815</c:v>
                </c:pt>
                <c:pt idx="52">
                  <c:v>3.7642583189408794</c:v>
                </c:pt>
                <c:pt idx="53">
                  <c:v>2.7995129088734614</c:v>
                </c:pt>
                <c:pt idx="54">
                  <c:v>3.4280239304786679</c:v>
                </c:pt>
                <c:pt idx="55">
                  <c:v>2.7842516439408111</c:v>
                </c:pt>
                <c:pt idx="56">
                  <c:v>3.4597183810936412</c:v>
                </c:pt>
                <c:pt idx="57">
                  <c:v>2.6569923965342159</c:v>
                </c:pt>
                <c:pt idx="58">
                  <c:v>2.9951047239110822</c:v>
                </c:pt>
                <c:pt idx="59">
                  <c:v>3.3376209101291683</c:v>
                </c:pt>
                <c:pt idx="60">
                  <c:v>2.9406187266912336</c:v>
                </c:pt>
                <c:pt idx="61">
                  <c:v>3.3753086686916274</c:v>
                </c:pt>
                <c:pt idx="62">
                  <c:v>1.7993696248530255</c:v>
                </c:pt>
                <c:pt idx="63">
                  <c:v>3.1586992458653858</c:v>
                </c:pt>
                <c:pt idx="64">
                  <c:v>7.2604997862505858</c:v>
                </c:pt>
                <c:pt idx="65">
                  <c:v>2.9620792199580124</c:v>
                </c:pt>
                <c:pt idx="66">
                  <c:v>4.0231217452439241</c:v>
                </c:pt>
                <c:pt idx="67">
                  <c:v>2.9636835639809753</c:v>
                </c:pt>
                <c:pt idx="68">
                  <c:v>2.9927265843252941</c:v>
                </c:pt>
                <c:pt idx="69">
                  <c:v>7.1618618102508886</c:v>
                </c:pt>
                <c:pt idx="70">
                  <c:v>5.1310395445631602</c:v>
                </c:pt>
                <c:pt idx="71">
                  <c:v>2.9868798998290456</c:v>
                </c:pt>
                <c:pt idx="72">
                  <c:v>3.0326280943673032</c:v>
                </c:pt>
                <c:pt idx="73">
                  <c:v>4.3165107905346005</c:v>
                </c:pt>
                <c:pt idx="74">
                  <c:v>3.4838137866409671</c:v>
                </c:pt>
                <c:pt idx="75">
                  <c:v>3.3014353274718848</c:v>
                </c:pt>
                <c:pt idx="76">
                  <c:v>4.37220148928209</c:v>
                </c:pt>
                <c:pt idx="77">
                  <c:v>2.6251950345997686</c:v>
                </c:pt>
                <c:pt idx="78">
                  <c:v>2.5910767927852318</c:v>
                </c:pt>
                <c:pt idx="79">
                  <c:v>3.4272499509331511</c:v>
                </c:pt>
                <c:pt idx="80">
                  <c:v>3.1493340687206492</c:v>
                </c:pt>
                <c:pt idx="81">
                  <c:v>2.3429004396014661</c:v>
                </c:pt>
                <c:pt idx="82">
                  <c:v>2.0182937173489446</c:v>
                </c:pt>
                <c:pt idx="83">
                  <c:v>2.8205712811256842</c:v>
                </c:pt>
                <c:pt idx="84">
                  <c:v>4.5395237865172744</c:v>
                </c:pt>
                <c:pt idx="85">
                  <c:v>2.9988118883156627</c:v>
                </c:pt>
                <c:pt idx="86">
                  <c:v>5.6012043951536157</c:v>
                </c:pt>
                <c:pt idx="87">
                  <c:v>2.3848877756289486</c:v>
                </c:pt>
                <c:pt idx="88">
                  <c:v>2.1806061141702582</c:v>
                </c:pt>
                <c:pt idx="89">
                  <c:v>3.0904671246953126</c:v>
                </c:pt>
                <c:pt idx="90">
                  <c:v>3.168490235637595</c:v>
                </c:pt>
                <c:pt idx="91">
                  <c:v>2.9519145960757598</c:v>
                </c:pt>
                <c:pt idx="92">
                  <c:v>4.8615049708100138</c:v>
                </c:pt>
                <c:pt idx="93">
                  <c:v>3.3721629245911338</c:v>
                </c:pt>
                <c:pt idx="94">
                  <c:v>3.449936803442772</c:v>
                </c:pt>
                <c:pt idx="95">
                  <c:v>3.1014597760900493</c:v>
                </c:pt>
                <c:pt idx="96">
                  <c:v>3.5691660071277727</c:v>
                </c:pt>
                <c:pt idx="97">
                  <c:v>3.8703296611694746</c:v>
                </c:pt>
                <c:pt idx="98">
                  <c:v>3.4936906823871281</c:v>
                </c:pt>
                <c:pt idx="99">
                  <c:v>3.0875142039012293</c:v>
                </c:pt>
                <c:pt idx="100">
                  <c:v>2.4017138483256835</c:v>
                </c:pt>
                <c:pt idx="101">
                  <c:v>3.256308306777346</c:v>
                </c:pt>
                <c:pt idx="102">
                  <c:v>2.6350171892691909</c:v>
                </c:pt>
                <c:pt idx="103">
                  <c:v>2.539927532510418</c:v>
                </c:pt>
                <c:pt idx="104">
                  <c:v>2.5204988037044735</c:v>
                </c:pt>
                <c:pt idx="105">
                  <c:v>4.4795502793244326</c:v>
                </c:pt>
                <c:pt idx="106">
                  <c:v>3.0223130617099683</c:v>
                </c:pt>
                <c:pt idx="107">
                  <c:v>3.1253589867947218</c:v>
                </c:pt>
                <c:pt idx="108">
                  <c:v>2.084751928493489</c:v>
                </c:pt>
                <c:pt idx="109">
                  <c:v>3.8111435925610988</c:v>
                </c:pt>
                <c:pt idx="110">
                  <c:v>3.3603189703415222</c:v>
                </c:pt>
                <c:pt idx="111">
                  <c:v>3.5823496176825778</c:v>
                </c:pt>
                <c:pt idx="112">
                  <c:v>4.6500131016440189</c:v>
                </c:pt>
                <c:pt idx="113">
                  <c:v>2.5602391095454751</c:v>
                </c:pt>
                <c:pt idx="114">
                  <c:v>3.254132309867789</c:v>
                </c:pt>
                <c:pt idx="115">
                  <c:v>5.5757913562366861</c:v>
                </c:pt>
                <c:pt idx="116">
                  <c:v>4.7731426853714085</c:v>
                </c:pt>
                <c:pt idx="117">
                  <c:v>1.9783674251513819</c:v>
                </c:pt>
                <c:pt idx="118">
                  <c:v>3.3457294692088362</c:v>
                </c:pt>
                <c:pt idx="119">
                  <c:v>2.6769984442397652</c:v>
                </c:pt>
                <c:pt idx="120">
                  <c:v>2.1008910519054247</c:v>
                </c:pt>
                <c:pt idx="121">
                  <c:v>3.0835039998511036</c:v>
                </c:pt>
                <c:pt idx="122">
                  <c:v>3.1213739416517954</c:v>
                </c:pt>
                <c:pt idx="123">
                  <c:v>2.870335786150588</c:v>
                </c:pt>
                <c:pt idx="124">
                  <c:v>2.6038750646080611</c:v>
                </c:pt>
                <c:pt idx="125">
                  <c:v>3.5315913443522757</c:v>
                </c:pt>
                <c:pt idx="126">
                  <c:v>2.4514007569793201</c:v>
                </c:pt>
                <c:pt idx="127">
                  <c:v>2.8426524523422927</c:v>
                </c:pt>
                <c:pt idx="128">
                  <c:v>3.2331062995240147</c:v>
                </c:pt>
                <c:pt idx="129">
                  <c:v>4.9838513120884054</c:v>
                </c:pt>
                <c:pt idx="130">
                  <c:v>2.9526954855142766</c:v>
                </c:pt>
                <c:pt idx="131">
                  <c:v>3.3934705292975251</c:v>
                </c:pt>
                <c:pt idx="132">
                  <c:v>3.3037686467971334</c:v>
                </c:pt>
                <c:pt idx="133">
                  <c:v>2.7172165384089038</c:v>
                </c:pt>
                <c:pt idx="134">
                  <c:v>3.843093258605228</c:v>
                </c:pt>
                <c:pt idx="135">
                  <c:v>2.7073578817796515</c:v>
                </c:pt>
                <c:pt idx="136">
                  <c:v>2.713419391704269</c:v>
                </c:pt>
                <c:pt idx="137">
                  <c:v>2.6330367966250696</c:v>
                </c:pt>
                <c:pt idx="138">
                  <c:v>2.9793745214673009</c:v>
                </c:pt>
                <c:pt idx="139">
                  <c:v>1.7489467548311979</c:v>
                </c:pt>
                <c:pt idx="140">
                  <c:v>3.5546711912529063</c:v>
                </c:pt>
                <c:pt idx="141">
                  <c:v>3.3696384015687562</c:v>
                </c:pt>
                <c:pt idx="142">
                  <c:v>2.4290916165509771</c:v>
                </c:pt>
                <c:pt idx="143">
                  <c:v>3.4786169937641849</c:v>
                </c:pt>
                <c:pt idx="144">
                  <c:v>2.4462990817706585</c:v>
                </c:pt>
                <c:pt idx="145">
                  <c:v>3.8608168873424078</c:v>
                </c:pt>
                <c:pt idx="146">
                  <c:v>3.9401614736054342</c:v>
                </c:pt>
                <c:pt idx="147">
                  <c:v>3.202206608442475</c:v>
                </c:pt>
                <c:pt idx="148">
                  <c:v>5.0348230926561683</c:v>
                </c:pt>
                <c:pt idx="149">
                  <c:v>3.339906349245596</c:v>
                </c:pt>
                <c:pt idx="150">
                  <c:v>2.8983456459151484</c:v>
                </c:pt>
                <c:pt idx="151">
                  <c:v>3.1115334295942749</c:v>
                </c:pt>
                <c:pt idx="152">
                  <c:v>2.8077171215843899</c:v>
                </c:pt>
                <c:pt idx="153">
                  <c:v>4.4577016074127824</c:v>
                </c:pt>
                <c:pt idx="154">
                  <c:v>4.5801766390945726</c:v>
                </c:pt>
                <c:pt idx="155">
                  <c:v>4.1792306176567342</c:v>
                </c:pt>
                <c:pt idx="156">
                  <c:v>2.6890704262506224</c:v>
                </c:pt>
                <c:pt idx="157">
                  <c:v>8.4583985851169921</c:v>
                </c:pt>
                <c:pt idx="158">
                  <c:v>3.8492249136470984</c:v>
                </c:pt>
                <c:pt idx="159">
                  <c:v>3.0522429970579226</c:v>
                </c:pt>
                <c:pt idx="160">
                  <c:v>3.8041578374877969</c:v>
                </c:pt>
                <c:pt idx="161">
                  <c:v>3.5102261456684638</c:v>
                </c:pt>
                <c:pt idx="162">
                  <c:v>2.9783120767215117</c:v>
                </c:pt>
                <c:pt idx="163">
                  <c:v>4.117541455706121</c:v>
                </c:pt>
                <c:pt idx="164">
                  <c:v>2.1382812202726269</c:v>
                </c:pt>
                <c:pt idx="165">
                  <c:v>2.1372384505786726</c:v>
                </c:pt>
                <c:pt idx="166">
                  <c:v>3.5823307489793037</c:v>
                </c:pt>
                <c:pt idx="167">
                  <c:v>3.32681452369492</c:v>
                </c:pt>
                <c:pt idx="169">
                  <c:v>6.6150887303867743</c:v>
                </c:pt>
                <c:pt idx="170">
                  <c:v>3.483964880992819</c:v>
                </c:pt>
                <c:pt idx="171">
                  <c:v>3.0631640364793613</c:v>
                </c:pt>
                <c:pt idx="172">
                  <c:v>4.8793176623411973</c:v>
                </c:pt>
                <c:pt idx="173">
                  <c:v>2.6031474482998105</c:v>
                </c:pt>
                <c:pt idx="174">
                  <c:v>3.0843266567450103</c:v>
                </c:pt>
              </c:numCache>
            </c:numRef>
          </c:yVal>
          <c:smooth val="0"/>
          <c:extLst>
            <c:ext xmlns:c16="http://schemas.microsoft.com/office/drawing/2014/chart" uri="{C3380CC4-5D6E-409C-BE32-E72D297353CC}">
              <c16:uniqueId val="{00000001-287C-4056-97A9-33360E04FF92}"/>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EAT-Flex</a:t>
            </a:r>
            <a:r>
              <a:rPr lang="en-US" baseline="0"/>
              <a:t> vs CoNA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9129920436568039E-2"/>
                  <c:y val="-0.12310350500843029"/>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DiagnosticCharts!$K$3:$K$177</c:f>
              <c:numCache>
                <c:formatCode>#,##0.0</c:formatCode>
                <c:ptCount val="175"/>
                <c:pt idx="0">
                  <c:v>2.8357702702702703</c:v>
                </c:pt>
                <c:pt idx="1">
                  <c:v>3.2309051925048946</c:v>
                </c:pt>
                <c:pt idx="2">
                  <c:v>2.432867437379576</c:v>
                </c:pt>
                <c:pt idx="3">
                  <c:v>2.5887423794110056</c:v>
                </c:pt>
                <c:pt idx="4">
                  <c:v>1.805731569664903</c:v>
                </c:pt>
                <c:pt idx="5">
                  <c:v>2.6249916728349372</c:v>
                </c:pt>
                <c:pt idx="6">
                  <c:v>2.2077740986898724</c:v>
                </c:pt>
                <c:pt idx="7">
                  <c:v>3.0170348460291736</c:v>
                </c:pt>
                <c:pt idx="8">
                  <c:v>1.6306880313930674</c:v>
                </c:pt>
                <c:pt idx="9">
                  <c:v>2.2738255114320096</c:v>
                </c:pt>
                <c:pt idx="10">
                  <c:v>1.835305954825462</c:v>
                </c:pt>
                <c:pt idx="11">
                  <c:v>1.5885544801366702</c:v>
                </c:pt>
                <c:pt idx="12">
                  <c:v>2.4405266272189348</c:v>
                </c:pt>
                <c:pt idx="13">
                  <c:v>2.4982977637646031</c:v>
                </c:pt>
                <c:pt idx="14">
                  <c:v>2.5389038805252802</c:v>
                </c:pt>
                <c:pt idx="15">
                  <c:v>1.9463925594633056</c:v>
                </c:pt>
                <c:pt idx="16">
                  <c:v>2.8287632653061223</c:v>
                </c:pt>
                <c:pt idx="17">
                  <c:v>2.8306186274509808</c:v>
                </c:pt>
                <c:pt idx="18">
                  <c:v>4.6829791477787852</c:v>
                </c:pt>
                <c:pt idx="19">
                  <c:v>3.1180575447570336</c:v>
                </c:pt>
                <c:pt idx="20">
                  <c:v>2.1748978930307943</c:v>
                </c:pt>
                <c:pt idx="21">
                  <c:v>2.803726472579553</c:v>
                </c:pt>
                <c:pt idx="22">
                  <c:v>4.7052588832487308</c:v>
                </c:pt>
                <c:pt idx="23">
                  <c:v>3.3381611791730474</c:v>
                </c:pt>
                <c:pt idx="24">
                  <c:v>2.8703004926108373</c:v>
                </c:pt>
                <c:pt idx="25">
                  <c:v>2.6577112161581438</c:v>
                </c:pt>
                <c:pt idx="26">
                  <c:v>2.224830451286377</c:v>
                </c:pt>
                <c:pt idx="27">
                  <c:v>2.374312769010043</c:v>
                </c:pt>
                <c:pt idx="28">
                  <c:v>2.8018384292273129</c:v>
                </c:pt>
                <c:pt idx="29">
                  <c:v>2.249894190457177</c:v>
                </c:pt>
                <c:pt idx="30">
                  <c:v>1.7054685666605824</c:v>
                </c:pt>
                <c:pt idx="31">
                  <c:v>2.1301810411810416</c:v>
                </c:pt>
                <c:pt idx="32">
                  <c:v>2.123611479028698</c:v>
                </c:pt>
                <c:pt idx="33">
                  <c:v>2.1066710369188888</c:v>
                </c:pt>
                <c:pt idx="34">
                  <c:v>2.1107798408488061</c:v>
                </c:pt>
                <c:pt idx="35">
                  <c:v>1.6188561670996304</c:v>
                </c:pt>
                <c:pt idx="36">
                  <c:v>2.0649907982710878</c:v>
                </c:pt>
                <c:pt idx="37">
                  <c:v>2.0493794857644869</c:v>
                </c:pt>
                <c:pt idx="38">
                  <c:v>2.5759603313645885</c:v>
                </c:pt>
                <c:pt idx="39">
                  <c:v>2.6111673174230328</c:v>
                </c:pt>
                <c:pt idx="40">
                  <c:v>3.461404190747384</c:v>
                </c:pt>
                <c:pt idx="41">
                  <c:v>2.5219650508275224</c:v>
                </c:pt>
                <c:pt idx="42">
                  <c:v>2.736463188513131</c:v>
                </c:pt>
                <c:pt idx="43">
                  <c:v>2.395994605529332</c:v>
                </c:pt>
                <c:pt idx="44">
                  <c:v>2.2303460869565219</c:v>
                </c:pt>
                <c:pt idx="45">
                  <c:v>2.085576347305389</c:v>
                </c:pt>
                <c:pt idx="46">
                  <c:v>2.4079715771738335</c:v>
                </c:pt>
                <c:pt idx="47">
                  <c:v>2.2586213468869123</c:v>
                </c:pt>
                <c:pt idx="48">
                  <c:v>2.4594546339879888</c:v>
                </c:pt>
                <c:pt idx="49">
                  <c:v>3.479075692963753</c:v>
                </c:pt>
                <c:pt idx="50">
                  <c:v>1.7484285895323786</c:v>
                </c:pt>
                <c:pt idx="51">
                  <c:v>2.8754540609241115</c:v>
                </c:pt>
                <c:pt idx="52">
                  <c:v>2.3243077728343366</c:v>
                </c:pt>
                <c:pt idx="53">
                  <c:v>2.5094800000000004</c:v>
                </c:pt>
                <c:pt idx="54">
                  <c:v>2.2659128521126761</c:v>
                </c:pt>
                <c:pt idx="55">
                  <c:v>1.7708278805120914</c:v>
                </c:pt>
                <c:pt idx="56">
                  <c:v>2.5994781879194631</c:v>
                </c:pt>
                <c:pt idx="57">
                  <c:v>2.0034121939736349</c:v>
                </c:pt>
                <c:pt idx="58">
                  <c:v>2.4799999999999995</c:v>
                </c:pt>
                <c:pt idx="59">
                  <c:v>2.5579320486815416</c:v>
                </c:pt>
                <c:pt idx="60">
                  <c:v>1.9031257485029942</c:v>
                </c:pt>
                <c:pt idx="61">
                  <c:v>2.5699210427371848</c:v>
                </c:pt>
                <c:pt idx="62">
                  <c:v>1.5397307692307691</c:v>
                </c:pt>
                <c:pt idx="63">
                  <c:v>2.5149063392347233</c:v>
                </c:pt>
                <c:pt idx="64">
                  <c:v>2.2142490441769467</c:v>
                </c:pt>
                <c:pt idx="65">
                  <c:v>2.5294382691544266</c:v>
                </c:pt>
                <c:pt idx="66">
                  <c:v>1.8572241913186534</c:v>
                </c:pt>
                <c:pt idx="67">
                  <c:v>1.8646856421733429</c:v>
                </c:pt>
                <c:pt idx="68">
                  <c:v>2.5804489164086686</c:v>
                </c:pt>
                <c:pt idx="69">
                  <c:v>3.7664316666666666</c:v>
                </c:pt>
                <c:pt idx="70">
                  <c:v>3.6056475187241626</c:v>
                </c:pt>
                <c:pt idx="71">
                  <c:v>2.3157193207305351</c:v>
                </c:pt>
                <c:pt idx="72">
                  <c:v>3.4716403727281109</c:v>
                </c:pt>
                <c:pt idx="73">
                  <c:v>3.2628152031454785</c:v>
                </c:pt>
                <c:pt idx="74">
                  <c:v>2.9287612127447513</c:v>
                </c:pt>
                <c:pt idx="75">
                  <c:v>2.342294252156035</c:v>
                </c:pt>
                <c:pt idx="76">
                  <c:v>2.6634098842246852</c:v>
                </c:pt>
                <c:pt idx="77">
                  <c:v>2.1244080332836819</c:v>
                </c:pt>
                <c:pt idx="78">
                  <c:v>2.0582162718846551</c:v>
                </c:pt>
                <c:pt idx="79">
                  <c:v>2.0085717334447049</c:v>
                </c:pt>
                <c:pt idx="80">
                  <c:v>2.5048047231589998</c:v>
                </c:pt>
                <c:pt idx="81">
                  <c:v>2.4509694952713814</c:v>
                </c:pt>
                <c:pt idx="82">
                  <c:v>1.918522937960542</c:v>
                </c:pt>
                <c:pt idx="83">
                  <c:v>2.2569113428943934</c:v>
                </c:pt>
                <c:pt idx="84">
                  <c:v>4.0571045005114215</c:v>
                </c:pt>
                <c:pt idx="85">
                  <c:v>1.6106240121580546</c:v>
                </c:pt>
                <c:pt idx="86">
                  <c:v>3.649771285490564</c:v>
                </c:pt>
                <c:pt idx="87">
                  <c:v>1.759645705435763</c:v>
                </c:pt>
                <c:pt idx="88">
                  <c:v>1.8511084424162363</c:v>
                </c:pt>
                <c:pt idx="89">
                  <c:v>2.458443710318484</c:v>
                </c:pt>
                <c:pt idx="90">
                  <c:v>2.7604342563598285</c:v>
                </c:pt>
                <c:pt idx="91">
                  <c:v>2.9937981939536709</c:v>
                </c:pt>
                <c:pt idx="92">
                  <c:v>4.320287495663135</c:v>
                </c:pt>
                <c:pt idx="93">
                  <c:v>1.7951465240641711</c:v>
                </c:pt>
                <c:pt idx="94">
                  <c:v>2.9010425641359472</c:v>
                </c:pt>
                <c:pt idx="95">
                  <c:v>2.9820443370280856</c:v>
                </c:pt>
                <c:pt idx="96">
                  <c:v>2.6511443001443</c:v>
                </c:pt>
                <c:pt idx="97">
                  <c:v>2.227864362804274</c:v>
                </c:pt>
                <c:pt idx="98">
                  <c:v>2.3063272311212812</c:v>
                </c:pt>
                <c:pt idx="99">
                  <c:v>1.9995571721311476</c:v>
                </c:pt>
                <c:pt idx="100">
                  <c:v>2.0383799171842649</c:v>
                </c:pt>
                <c:pt idx="101">
                  <c:v>2.0580505415162453</c:v>
                </c:pt>
                <c:pt idx="102">
                  <c:v>1.9115290142158001</c:v>
                </c:pt>
                <c:pt idx="103">
                  <c:v>1.6837411875293748</c:v>
                </c:pt>
                <c:pt idx="104">
                  <c:v>2.5888956966021435</c:v>
                </c:pt>
                <c:pt idx="105">
                  <c:v>2.6861660200122524</c:v>
                </c:pt>
                <c:pt idx="106">
                  <c:v>2.5517280194706418</c:v>
                </c:pt>
                <c:pt idx="107">
                  <c:v>3.0195200072179365</c:v>
                </c:pt>
                <c:pt idx="108">
                  <c:v>1.9849049801971035</c:v>
                </c:pt>
                <c:pt idx="109">
                  <c:v>2.7279490445859871</c:v>
                </c:pt>
                <c:pt idx="110">
                  <c:v>2.599854300320898</c:v>
                </c:pt>
                <c:pt idx="111">
                  <c:v>2.3360859188544154</c:v>
                </c:pt>
                <c:pt idx="112">
                  <c:v>2.2584042896620882</c:v>
                </c:pt>
                <c:pt idx="113">
                  <c:v>1.9692636892850648</c:v>
                </c:pt>
                <c:pt idx="114">
                  <c:v>2.813919310904518</c:v>
                </c:pt>
                <c:pt idx="115">
                  <c:v>3.683541076487252</c:v>
                </c:pt>
                <c:pt idx="116">
                  <c:v>2.5184352268310288</c:v>
                </c:pt>
                <c:pt idx="117">
                  <c:v>1.6156052758844464</c:v>
                </c:pt>
                <c:pt idx="118">
                  <c:v>2.3833092067168495</c:v>
                </c:pt>
                <c:pt idx="119">
                  <c:v>1.8389040301536679</c:v>
                </c:pt>
                <c:pt idx="120">
                  <c:v>1.6578679229890685</c:v>
                </c:pt>
                <c:pt idx="121">
                  <c:v>2.1144632375243089</c:v>
                </c:pt>
                <c:pt idx="122">
                  <c:v>2.5500746009715476</c:v>
                </c:pt>
                <c:pt idx="123">
                  <c:v>1.7940105882352944</c:v>
                </c:pt>
                <c:pt idx="124">
                  <c:v>2.7532812063669363</c:v>
                </c:pt>
                <c:pt idx="125">
                  <c:v>2.5641415134532819</c:v>
                </c:pt>
                <c:pt idx="126">
                  <c:v>2.2333502860775587</c:v>
                </c:pt>
                <c:pt idx="127">
                  <c:v>1.895275</c:v>
                </c:pt>
                <c:pt idx="128">
                  <c:v>1.945259089952182</c:v>
                </c:pt>
                <c:pt idx="129">
                  <c:v>3.2237401574803148</c:v>
                </c:pt>
                <c:pt idx="130">
                  <c:v>2.2394519535374866</c:v>
                </c:pt>
                <c:pt idx="131">
                  <c:v>2.8197602227607899</c:v>
                </c:pt>
                <c:pt idx="132">
                  <c:v>1.9611943539630834</c:v>
                </c:pt>
                <c:pt idx="133">
                  <c:v>1.8630182648401825</c:v>
                </c:pt>
                <c:pt idx="134">
                  <c:v>3.8865028730484625</c:v>
                </c:pt>
                <c:pt idx="135">
                  <c:v>1.7615677637947726</c:v>
                </c:pt>
                <c:pt idx="136">
                  <c:v>1.1728403041825095</c:v>
                </c:pt>
                <c:pt idx="137">
                  <c:v>2.2719617728531856</c:v>
                </c:pt>
                <c:pt idx="138">
                  <c:v>2.2700015861686098</c:v>
                </c:pt>
                <c:pt idx="139">
                  <c:v>1.3104261078292845</c:v>
                </c:pt>
                <c:pt idx="140">
                  <c:v>1.751733758700696</c:v>
                </c:pt>
                <c:pt idx="141">
                  <c:v>2.0884582480937328</c:v>
                </c:pt>
                <c:pt idx="142">
                  <c:v>1.857560210916346</c:v>
                </c:pt>
                <c:pt idx="143">
                  <c:v>2.0244722222222222</c:v>
                </c:pt>
                <c:pt idx="144">
                  <c:v>2.2011967006167201</c:v>
                </c:pt>
                <c:pt idx="145">
                  <c:v>5.8670174757281552</c:v>
                </c:pt>
                <c:pt idx="146">
                  <c:v>2.721453575595933</c:v>
                </c:pt>
                <c:pt idx="147">
                  <c:v>2.5289550990052989</c:v>
                </c:pt>
                <c:pt idx="148">
                  <c:v>3.400050783912747</c:v>
                </c:pt>
                <c:pt idx="149">
                  <c:v>2.1108238341968915</c:v>
                </c:pt>
                <c:pt idx="150">
                  <c:v>2.0471267605633803</c:v>
                </c:pt>
                <c:pt idx="151">
                  <c:v>2.5023072752900353</c:v>
                </c:pt>
                <c:pt idx="152">
                  <c:v>2.2436106570774763</c:v>
                </c:pt>
                <c:pt idx="153">
                  <c:v>3.9447291666666668</c:v>
                </c:pt>
                <c:pt idx="154">
                  <c:v>2.1666854990583806</c:v>
                </c:pt>
                <c:pt idx="155">
                  <c:v>2.4527239165329053</c:v>
                </c:pt>
                <c:pt idx="156">
                  <c:v>1.7615561988756858</c:v>
                </c:pt>
                <c:pt idx="157">
                  <c:v>2.3098716118671834</c:v>
                </c:pt>
                <c:pt idx="158">
                  <c:v>2.8831128170392115</c:v>
                </c:pt>
                <c:pt idx="159">
                  <c:v>2.3445163776493252</c:v>
                </c:pt>
                <c:pt idx="160">
                  <c:v>3.1341524216524221</c:v>
                </c:pt>
                <c:pt idx="161">
                  <c:v>1.8814838274932615</c:v>
                </c:pt>
                <c:pt idx="162">
                  <c:v>2.3705045537340621</c:v>
                </c:pt>
                <c:pt idx="163">
                  <c:v>2.9953126882756962</c:v>
                </c:pt>
                <c:pt idx="164">
                  <c:v>1.943333143392511</c:v>
                </c:pt>
                <c:pt idx="165">
                  <c:v>1.7993568031132889</c:v>
                </c:pt>
                <c:pt idx="166">
                  <c:v>2.128675062364207</c:v>
                </c:pt>
                <c:pt idx="167">
                  <c:v>2.21435</c:v>
                </c:pt>
                <c:pt idx="169">
                  <c:v>3.0563226342003325</c:v>
                </c:pt>
                <c:pt idx="170">
                  <c:v>3.0586742700729928</c:v>
                </c:pt>
                <c:pt idx="171">
                  <c:v>2.5137955113548163</c:v>
                </c:pt>
                <c:pt idx="172">
                  <c:v>3.4074255611543744</c:v>
                </c:pt>
                <c:pt idx="173">
                  <c:v>2.3794767992424242</c:v>
                </c:pt>
                <c:pt idx="174">
                  <c:v>2.2971670103092783</c:v>
                </c:pt>
              </c:numCache>
            </c:numRef>
          </c:xVal>
          <c:yVal>
            <c:numRef>
              <c:f>DiagnosticCharts!$M$3:$M$177</c:f>
              <c:numCache>
                <c:formatCode>#,##0.0</c:formatCode>
                <c:ptCount val="175"/>
                <c:pt idx="0">
                  <c:v>3.6284373524440072</c:v>
                </c:pt>
                <c:pt idx="1">
                  <c:v>4.2070176457790716</c:v>
                </c:pt>
                <c:pt idx="2">
                  <c:v>3.9773245683865119</c:v>
                </c:pt>
                <c:pt idx="3">
                  <c:v>4.1952359905667533</c:v>
                </c:pt>
                <c:pt idx="4">
                  <c:v>3.1194722653804696</c:v>
                </c:pt>
                <c:pt idx="5">
                  <c:v>4.7251584600936809</c:v>
                </c:pt>
                <c:pt idx="6">
                  <c:v>3.3128921559425444</c:v>
                </c:pt>
                <c:pt idx="7">
                  <c:v>4.5443524760168561</c:v>
                </c:pt>
                <c:pt idx="8">
                  <c:v>2.2282805679055917</c:v>
                </c:pt>
                <c:pt idx="9">
                  <c:v>2.907510484826811</c:v>
                </c:pt>
                <c:pt idx="10">
                  <c:v>2.7050884162407187</c:v>
                </c:pt>
                <c:pt idx="11">
                  <c:v>2.909131974397086</c:v>
                </c:pt>
                <c:pt idx="12">
                  <c:v>3.2143013373006513</c:v>
                </c:pt>
                <c:pt idx="13">
                  <c:v>3.3406674516479296</c:v>
                </c:pt>
                <c:pt idx="14">
                  <c:v>5.2287172016087329</c:v>
                </c:pt>
                <c:pt idx="15">
                  <c:v>3.0269506181219321</c:v>
                </c:pt>
                <c:pt idx="16">
                  <c:v>4.0253809727068841</c:v>
                </c:pt>
                <c:pt idx="17">
                  <c:v>4.3054426331025732</c:v>
                </c:pt>
                <c:pt idx="18">
                  <c:v>5.9124870769039983</c:v>
                </c:pt>
                <c:pt idx="19">
                  <c:v>4.1601919732418544</c:v>
                </c:pt>
                <c:pt idx="20">
                  <c:v>3.458466550273501</c:v>
                </c:pt>
                <c:pt idx="21">
                  <c:v>3.0108193865275625</c:v>
                </c:pt>
                <c:pt idx="22">
                  <c:v>4.3296737448834959</c:v>
                </c:pt>
                <c:pt idx="23">
                  <c:v>4.372151733929786</c:v>
                </c:pt>
                <c:pt idx="24">
                  <c:v>4.2808158385238668</c:v>
                </c:pt>
                <c:pt idx="25">
                  <c:v>3.4072742895828232</c:v>
                </c:pt>
                <c:pt idx="26">
                  <c:v>6.4728901446563896</c:v>
                </c:pt>
                <c:pt idx="27">
                  <c:v>4.0631720414058679</c:v>
                </c:pt>
                <c:pt idx="28">
                  <c:v>4.1632990522411895</c:v>
                </c:pt>
                <c:pt idx="29">
                  <c:v>4.4240336197014969</c:v>
                </c:pt>
                <c:pt idx="30">
                  <c:v>3.2678379028375075</c:v>
                </c:pt>
                <c:pt idx="31">
                  <c:v>2.9047106302206838</c:v>
                </c:pt>
                <c:pt idx="32">
                  <c:v>2.7236922060994115</c:v>
                </c:pt>
                <c:pt idx="33">
                  <c:v>3.0334935353024659</c:v>
                </c:pt>
                <c:pt idx="34">
                  <c:v>2.7613068276317336</c:v>
                </c:pt>
                <c:pt idx="35">
                  <c:v>3.0196594911739223</c:v>
                </c:pt>
                <c:pt idx="36">
                  <c:v>2.9570704798779337</c:v>
                </c:pt>
                <c:pt idx="37">
                  <c:v>2.873759004093063</c:v>
                </c:pt>
                <c:pt idx="38">
                  <c:v>3.7168681060020843</c:v>
                </c:pt>
                <c:pt idx="39">
                  <c:v>3.2483300724969104</c:v>
                </c:pt>
                <c:pt idx="40">
                  <c:v>4.4182249943067937</c:v>
                </c:pt>
                <c:pt idx="41">
                  <c:v>3.3539499685052299</c:v>
                </c:pt>
                <c:pt idx="42">
                  <c:v>4.0332156677753721</c:v>
                </c:pt>
                <c:pt idx="43">
                  <c:v>3.2820127962076331</c:v>
                </c:pt>
                <c:pt idx="44">
                  <c:v>3.0314605677036348</c:v>
                </c:pt>
                <c:pt idx="45">
                  <c:v>3.0222417571237274</c:v>
                </c:pt>
                <c:pt idx="46">
                  <c:v>3.0820329528953927</c:v>
                </c:pt>
                <c:pt idx="47">
                  <c:v>2.7297208815504193</c:v>
                </c:pt>
                <c:pt idx="48">
                  <c:v>4.2534589349386271</c:v>
                </c:pt>
                <c:pt idx="49">
                  <c:v>3.6760087926787852</c:v>
                </c:pt>
                <c:pt idx="50">
                  <c:v>2.4929079577959827</c:v>
                </c:pt>
                <c:pt idx="51">
                  <c:v>4.1398974705567628</c:v>
                </c:pt>
                <c:pt idx="52">
                  <c:v>4.191945189818215</c:v>
                </c:pt>
                <c:pt idx="53">
                  <c:v>3.2046272179894957</c:v>
                </c:pt>
                <c:pt idx="54">
                  <c:v>4.0883738568304286</c:v>
                </c:pt>
                <c:pt idx="55">
                  <c:v>2.8792037806548367</c:v>
                </c:pt>
                <c:pt idx="56">
                  <c:v>3.3521265826703024</c:v>
                </c:pt>
                <c:pt idx="57">
                  <c:v>3.2959562462243288</c:v>
                </c:pt>
                <c:pt idx="58">
                  <c:v>2.8883567253256803</c:v>
                </c:pt>
                <c:pt idx="59">
                  <c:v>3.8145665674397971</c:v>
                </c:pt>
                <c:pt idx="60">
                  <c:v>2.9067999012917247</c:v>
                </c:pt>
                <c:pt idx="61">
                  <c:v>3.4141268686558779</c:v>
                </c:pt>
                <c:pt idx="62">
                  <c:v>1.8549469035621027</c:v>
                </c:pt>
                <c:pt idx="63">
                  <c:v>3.8409351083512853</c:v>
                </c:pt>
                <c:pt idx="64">
                  <c:v>6.0218253238724282</c:v>
                </c:pt>
                <c:pt idx="65">
                  <c:v>3.5162525488309382</c:v>
                </c:pt>
                <c:pt idx="66">
                  <c:v>3.9395496409204731</c:v>
                </c:pt>
                <c:pt idx="67">
                  <c:v>3.2890207832894274</c:v>
                </c:pt>
                <c:pt idx="68">
                  <c:v>3.2970151122631268</c:v>
                </c:pt>
                <c:pt idx="69">
                  <c:v>6.4905249751741669</c:v>
                </c:pt>
                <c:pt idx="70">
                  <c:v>4.9602066160204794</c:v>
                </c:pt>
                <c:pt idx="71">
                  <c:v>3.476693262833435</c:v>
                </c:pt>
                <c:pt idx="72">
                  <c:v>3.4849107115382139</c:v>
                </c:pt>
                <c:pt idx="73">
                  <c:v>4.3516257348433296</c:v>
                </c:pt>
                <c:pt idx="74">
                  <c:v>4.7442302313690314</c:v>
                </c:pt>
                <c:pt idx="75">
                  <c:v>3.464443934989252</c:v>
                </c:pt>
                <c:pt idx="76">
                  <c:v>4.3269978796703761</c:v>
                </c:pt>
                <c:pt idx="77">
                  <c:v>2.9840688172093324</c:v>
                </c:pt>
                <c:pt idx="78">
                  <c:v>2.5876255243566013</c:v>
                </c:pt>
                <c:pt idx="79">
                  <c:v>3.9344417161384904</c:v>
                </c:pt>
                <c:pt idx="80">
                  <c:v>3.6868729963185936</c:v>
                </c:pt>
                <c:pt idx="81">
                  <c:v>2.5607849024438991</c:v>
                </c:pt>
                <c:pt idx="82">
                  <c:v>2.3624411935479444</c:v>
                </c:pt>
                <c:pt idx="83">
                  <c:v>2.9350791938843543</c:v>
                </c:pt>
                <c:pt idx="84">
                  <c:v>4.6492363048378227</c:v>
                </c:pt>
                <c:pt idx="85">
                  <c:v>3.7480086689983279</c:v>
                </c:pt>
                <c:pt idx="86">
                  <c:v>5.6628906236643788</c:v>
                </c:pt>
                <c:pt idx="87">
                  <c:v>2.5845193490763516</c:v>
                </c:pt>
                <c:pt idx="88">
                  <c:v>2.7771070690900923</c:v>
                </c:pt>
                <c:pt idx="89">
                  <c:v>3.3048855577569967</c:v>
                </c:pt>
                <c:pt idx="90">
                  <c:v>3.7453410506899592</c:v>
                </c:pt>
                <c:pt idx="91">
                  <c:v>3.180691359836973</c:v>
                </c:pt>
                <c:pt idx="92">
                  <c:v>4.9783500977603703</c:v>
                </c:pt>
                <c:pt idx="93">
                  <c:v>3.6550807403101602</c:v>
                </c:pt>
                <c:pt idx="94">
                  <c:v>4.0159407815464681</c:v>
                </c:pt>
                <c:pt idx="95">
                  <c:v>3.7543728486888486</c:v>
                </c:pt>
                <c:pt idx="96">
                  <c:v>3.7477406444412069</c:v>
                </c:pt>
                <c:pt idx="97">
                  <c:v>4.2279796335370357</c:v>
                </c:pt>
                <c:pt idx="98">
                  <c:v>3.9322490332608506</c:v>
                </c:pt>
                <c:pt idx="99">
                  <c:v>3.1240976811730534</c:v>
                </c:pt>
                <c:pt idx="100">
                  <c:v>2.4306112926165322</c:v>
                </c:pt>
                <c:pt idx="101">
                  <c:v>3.3814554083022559</c:v>
                </c:pt>
                <c:pt idx="102">
                  <c:v>2.8346969156994875</c:v>
                </c:pt>
                <c:pt idx="103">
                  <c:v>2.7931435387929344</c:v>
                </c:pt>
                <c:pt idx="104">
                  <c:v>3.1849658373081229</c:v>
                </c:pt>
                <c:pt idx="105">
                  <c:v>4.3753413518316213</c:v>
                </c:pt>
                <c:pt idx="106">
                  <c:v>3.106559390623334</c:v>
                </c:pt>
                <c:pt idx="107">
                  <c:v>3.5006999265078313</c:v>
                </c:pt>
                <c:pt idx="108">
                  <c:v>2.7925249945603028</c:v>
                </c:pt>
                <c:pt idx="109">
                  <c:v>3.9983781029757646</c:v>
                </c:pt>
                <c:pt idx="110">
                  <c:v>3.5207124460674679</c:v>
                </c:pt>
                <c:pt idx="111">
                  <c:v>3.8790933051920287</c:v>
                </c:pt>
                <c:pt idx="112">
                  <c:v>5.0444321758379225</c:v>
                </c:pt>
                <c:pt idx="113">
                  <c:v>3.1912292888367655</c:v>
                </c:pt>
                <c:pt idx="114">
                  <c:v>3.6989854140409069</c:v>
                </c:pt>
                <c:pt idx="115">
                  <c:v>5.3802888137216716</c:v>
                </c:pt>
                <c:pt idx="116">
                  <c:v>4.5143345895707645</c:v>
                </c:pt>
                <c:pt idx="117">
                  <c:v>2.4668993971641084</c:v>
                </c:pt>
                <c:pt idx="118">
                  <c:v>3.5228385311442731</c:v>
                </c:pt>
                <c:pt idx="119">
                  <c:v>2.991907944852334</c:v>
                </c:pt>
                <c:pt idx="120">
                  <c:v>2.8731861347132894</c:v>
                </c:pt>
                <c:pt idx="121">
                  <c:v>3.4772310529904993</c:v>
                </c:pt>
                <c:pt idx="122">
                  <c:v>3.8642952900366323</c:v>
                </c:pt>
                <c:pt idx="123">
                  <c:v>2.7333828515517768</c:v>
                </c:pt>
                <c:pt idx="124">
                  <c:v>2.7128338551472586</c:v>
                </c:pt>
                <c:pt idx="125">
                  <c:v>4.08155413175961</c:v>
                </c:pt>
                <c:pt idx="126">
                  <c:v>2.6448030045757216</c:v>
                </c:pt>
                <c:pt idx="127">
                  <c:v>3.1732611070227739</c:v>
                </c:pt>
                <c:pt idx="128">
                  <c:v>3.5572716506643709</c:v>
                </c:pt>
                <c:pt idx="129">
                  <c:v>5.3938648448729722</c:v>
                </c:pt>
                <c:pt idx="130">
                  <c:v>3.4245414192117636</c:v>
                </c:pt>
                <c:pt idx="131">
                  <c:v>3.5722384172369255</c:v>
                </c:pt>
                <c:pt idx="132">
                  <c:v>3.3882470198367693</c:v>
                </c:pt>
                <c:pt idx="133">
                  <c:v>2.8435998375471536</c:v>
                </c:pt>
                <c:pt idx="134">
                  <c:v>4.037917173271417</c:v>
                </c:pt>
                <c:pt idx="135">
                  <c:v>3.2633367214084319</c:v>
                </c:pt>
                <c:pt idx="136">
                  <c:v>2.9613826278410613</c:v>
                </c:pt>
                <c:pt idx="137">
                  <c:v>3.0902827475170915</c:v>
                </c:pt>
                <c:pt idx="138">
                  <c:v>3.3742320014358871</c:v>
                </c:pt>
                <c:pt idx="139">
                  <c:v>2.659963748352987</c:v>
                </c:pt>
                <c:pt idx="140">
                  <c:v>4.0106908324948725</c:v>
                </c:pt>
                <c:pt idx="141">
                  <c:v>3.9433615662181145</c:v>
                </c:pt>
                <c:pt idx="142">
                  <c:v>2.940718660231044</c:v>
                </c:pt>
                <c:pt idx="143">
                  <c:v>3.4156620503523607</c:v>
                </c:pt>
                <c:pt idx="144">
                  <c:v>2.8949074980579503</c:v>
                </c:pt>
                <c:pt idx="145">
                  <c:v>4.5506599142013009</c:v>
                </c:pt>
                <c:pt idx="146">
                  <c:v>4.0910960857589185</c:v>
                </c:pt>
                <c:pt idx="147">
                  <c:v>3.4864343526384869</c:v>
                </c:pt>
                <c:pt idx="148">
                  <c:v>5.2354544518881392</c:v>
                </c:pt>
                <c:pt idx="149">
                  <c:v>3.3594246208245253</c:v>
                </c:pt>
                <c:pt idx="150">
                  <c:v>3.002360276371471</c:v>
                </c:pt>
                <c:pt idx="151">
                  <c:v>2.9629453196030791</c:v>
                </c:pt>
                <c:pt idx="152">
                  <c:v>3.1767409343939197</c:v>
                </c:pt>
                <c:pt idx="153">
                  <c:v>4.6509602120961695</c:v>
                </c:pt>
                <c:pt idx="154">
                  <c:v>4.4246060169573616</c:v>
                </c:pt>
                <c:pt idx="155">
                  <c:v>4.0131981832824239</c:v>
                </c:pt>
                <c:pt idx="156">
                  <c:v>3.0733019682658131</c:v>
                </c:pt>
                <c:pt idx="157">
                  <c:v>7.4167600124600153</c:v>
                </c:pt>
                <c:pt idx="158">
                  <c:v>4.0865066341647172</c:v>
                </c:pt>
                <c:pt idx="159">
                  <c:v>3.3298811688518843</c:v>
                </c:pt>
                <c:pt idx="160">
                  <c:v>4.0412683654133197</c:v>
                </c:pt>
                <c:pt idx="161">
                  <c:v>3.6360209987029783</c:v>
                </c:pt>
                <c:pt idx="162">
                  <c:v>3.5763477247638189</c:v>
                </c:pt>
                <c:pt idx="163">
                  <c:v>4.3736159546482165</c:v>
                </c:pt>
                <c:pt idx="164">
                  <c:v>2.5339367396852728</c:v>
                </c:pt>
                <c:pt idx="165">
                  <c:v>2.6308406768169861</c:v>
                </c:pt>
                <c:pt idx="166">
                  <c:v>3.5035749687339464</c:v>
                </c:pt>
                <c:pt idx="167">
                  <c:v>3.15153099771481</c:v>
                </c:pt>
                <c:pt idx="169">
                  <c:v>5.9860090455584949</c:v>
                </c:pt>
                <c:pt idx="170">
                  <c:v>3.7135157467081479</c:v>
                </c:pt>
                <c:pt idx="171">
                  <c:v>3.523769292496989</c:v>
                </c:pt>
                <c:pt idx="172">
                  <c:v>4.5685167955120471</c:v>
                </c:pt>
                <c:pt idx="173">
                  <c:v>2.9406657025280065</c:v>
                </c:pt>
                <c:pt idx="174">
                  <c:v>3.4486666016683709</c:v>
                </c:pt>
              </c:numCache>
            </c:numRef>
          </c:yVal>
          <c:smooth val="0"/>
          <c:extLst>
            <c:ext xmlns:c16="http://schemas.microsoft.com/office/drawing/2014/chart" uri="{C3380CC4-5D6E-409C-BE32-E72D297353CC}">
              <c16:uniqueId val="{00000001-31BF-4E1D-B3AE-AC4F043A9562}"/>
            </c:ext>
          </c:extLst>
        </c:ser>
        <c:dLbls>
          <c:showLegendKey val="0"/>
          <c:showVal val="0"/>
          <c:showCatName val="0"/>
          <c:showSerName val="0"/>
          <c:showPercent val="0"/>
          <c:showBubbleSize val="0"/>
        </c:dLbls>
        <c:axId val="906092832"/>
        <c:axId val="906093488"/>
      </c:scatterChart>
      <c:valAx>
        <c:axId val="906092832"/>
        <c:scaling>
          <c:orientation val="minMax"/>
          <c:max val="8"/>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3488"/>
        <c:crosses val="autoZero"/>
        <c:crossBetween val="midCat"/>
      </c:valAx>
      <c:valAx>
        <c:axId val="90609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204996</xdr:colOff>
      <xdr:row>23</xdr:row>
      <xdr:rowOff>51352</xdr:rowOff>
    </xdr:from>
    <xdr:to>
      <xdr:col>5</xdr:col>
      <xdr:colOff>480393</xdr:colOff>
      <xdr:row>39</xdr:row>
      <xdr:rowOff>160889</xdr:rowOff>
    </xdr:to>
    <xdr:graphicFrame macro="">
      <xdr:nvGraphicFramePr>
        <xdr:cNvPr id="3" name="Chart 2">
          <a:extLst>
            <a:ext uri="{FF2B5EF4-FFF2-40B4-BE49-F238E27FC236}">
              <a16:creationId xmlns:a16="http://schemas.microsoft.com/office/drawing/2014/main" id="{6D94925E-42AA-4156-B7F2-3C841BCE7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142875</xdr:colOff>
      <xdr:row>5</xdr:row>
      <xdr:rowOff>28575</xdr:rowOff>
    </xdr:from>
    <xdr:to>
      <xdr:col>25</xdr:col>
      <xdr:colOff>28575</xdr:colOff>
      <xdr:row>17</xdr:row>
      <xdr:rowOff>123825</xdr:rowOff>
    </xdr:to>
    <xdr:cxnSp macro="">
      <xdr:nvCxnSpPr>
        <xdr:cNvPr id="5" name="Straight Connector 4">
          <a:extLst>
            <a:ext uri="{FF2B5EF4-FFF2-40B4-BE49-F238E27FC236}">
              <a16:creationId xmlns:a16="http://schemas.microsoft.com/office/drawing/2014/main" id="{7296D51E-00DE-4461-AF30-0BAB999D0618}"/>
            </a:ext>
          </a:extLst>
        </xdr:cNvPr>
        <xdr:cNvCxnSpPr/>
      </xdr:nvCxnSpPr>
      <xdr:spPr>
        <a:xfrm flipH="1">
          <a:off x="9553575" y="2486025"/>
          <a:ext cx="3238500" cy="238125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483603</xdr:colOff>
      <xdr:row>23</xdr:row>
      <xdr:rowOff>50215</xdr:rowOff>
    </xdr:from>
    <xdr:to>
      <xdr:col>7</xdr:col>
      <xdr:colOff>960783</xdr:colOff>
      <xdr:row>39</xdr:row>
      <xdr:rowOff>159752</xdr:rowOff>
    </xdr:to>
    <xdr:graphicFrame macro="">
      <xdr:nvGraphicFramePr>
        <xdr:cNvPr id="6" name="Chart 5">
          <a:extLst>
            <a:ext uri="{FF2B5EF4-FFF2-40B4-BE49-F238E27FC236}">
              <a16:creationId xmlns:a16="http://schemas.microsoft.com/office/drawing/2014/main" id="{14FF3891-2E3E-4CE8-B25C-A6BEA89BF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197231</xdr:colOff>
      <xdr:row>39</xdr:row>
      <xdr:rowOff>159130</xdr:rowOff>
    </xdr:from>
    <xdr:to>
      <xdr:col>5</xdr:col>
      <xdr:colOff>516940</xdr:colOff>
      <xdr:row>56</xdr:row>
      <xdr:rowOff>78167</xdr:rowOff>
    </xdr:to>
    <xdr:graphicFrame macro="">
      <xdr:nvGraphicFramePr>
        <xdr:cNvPr id="8" name="Chart 7">
          <a:extLst>
            <a:ext uri="{FF2B5EF4-FFF2-40B4-BE49-F238E27FC236}">
              <a16:creationId xmlns:a16="http://schemas.microsoft.com/office/drawing/2014/main" id="{0EE73A8B-9455-473A-9663-B70A5F756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157371</xdr:colOff>
      <xdr:row>2</xdr:row>
      <xdr:rowOff>33129</xdr:rowOff>
    </xdr:from>
    <xdr:to>
      <xdr:col>7</xdr:col>
      <xdr:colOff>1142999</xdr:colOff>
      <xdr:row>22</xdr:row>
      <xdr:rowOff>166686</xdr:rowOff>
    </xdr:to>
    <xdr:graphicFrame macro="">
      <xdr:nvGraphicFramePr>
        <xdr:cNvPr id="7" name="Chart 6">
          <a:extLst>
            <a:ext uri="{FF2B5EF4-FFF2-40B4-BE49-F238E27FC236}">
              <a16:creationId xmlns:a16="http://schemas.microsoft.com/office/drawing/2014/main" id="{C732B655-AC6D-49E9-BB6B-3905375DC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523873</xdr:colOff>
      <xdr:row>3</xdr:row>
      <xdr:rowOff>95250</xdr:rowOff>
    </xdr:from>
    <xdr:to>
      <xdr:col>15</xdr:col>
      <xdr:colOff>71435</xdr:colOff>
      <xdr:row>19</xdr:row>
      <xdr:rowOff>183562</xdr:rowOff>
    </xdr:to>
    <xdr:graphicFrame macro="">
      <xdr:nvGraphicFramePr>
        <xdr:cNvPr id="10" name="Chart 9">
          <a:extLst>
            <a:ext uri="{FF2B5EF4-FFF2-40B4-BE49-F238E27FC236}">
              <a16:creationId xmlns:a16="http://schemas.microsoft.com/office/drawing/2014/main" id="{0F6222AD-CED6-4318-BC5B-3698AF43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36241</xdr:colOff>
      <xdr:row>3</xdr:row>
      <xdr:rowOff>94215</xdr:rowOff>
    </xdr:from>
    <xdr:to>
      <xdr:col>24</xdr:col>
      <xdr:colOff>63573</xdr:colOff>
      <xdr:row>20</xdr:row>
      <xdr:rowOff>13252</xdr:rowOff>
    </xdr:to>
    <xdr:graphicFrame macro="">
      <xdr:nvGraphicFramePr>
        <xdr:cNvPr id="11" name="Chart 10">
          <a:extLst>
            <a:ext uri="{FF2B5EF4-FFF2-40B4-BE49-F238E27FC236}">
              <a16:creationId xmlns:a16="http://schemas.microsoft.com/office/drawing/2014/main" id="{ED8A2530-A2B0-4868-89F2-BF0E2FBA8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521807</xdr:colOff>
      <xdr:row>19</xdr:row>
      <xdr:rowOff>161511</xdr:rowOff>
    </xdr:from>
    <xdr:to>
      <xdr:col>15</xdr:col>
      <xdr:colOff>47625</xdr:colOff>
      <xdr:row>36</xdr:row>
      <xdr:rowOff>80548</xdr:rowOff>
    </xdr:to>
    <xdr:graphicFrame macro="">
      <xdr:nvGraphicFramePr>
        <xdr:cNvPr id="12" name="Chart 11">
          <a:extLst>
            <a:ext uri="{FF2B5EF4-FFF2-40B4-BE49-F238E27FC236}">
              <a16:creationId xmlns:a16="http://schemas.microsoft.com/office/drawing/2014/main" id="{AC6011B6-3782-4C5B-BC00-D3188EEDF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36239</xdr:colOff>
      <xdr:row>19</xdr:row>
      <xdr:rowOff>185324</xdr:rowOff>
    </xdr:from>
    <xdr:to>
      <xdr:col>24</xdr:col>
      <xdr:colOff>63571</xdr:colOff>
      <xdr:row>36</xdr:row>
      <xdr:rowOff>104361</xdr:rowOff>
    </xdr:to>
    <xdr:graphicFrame macro="">
      <xdr:nvGraphicFramePr>
        <xdr:cNvPr id="13" name="Chart 12">
          <a:extLst>
            <a:ext uri="{FF2B5EF4-FFF2-40B4-BE49-F238E27FC236}">
              <a16:creationId xmlns:a16="http://schemas.microsoft.com/office/drawing/2014/main" id="{4DDB1535-8C71-4900-A2E7-450559711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13972</xdr:colOff>
      <xdr:row>3</xdr:row>
      <xdr:rowOff>72473</xdr:rowOff>
    </xdr:from>
    <xdr:to>
      <xdr:col>34</xdr:col>
      <xdr:colOff>323534</xdr:colOff>
      <xdr:row>19</xdr:row>
      <xdr:rowOff>160785</xdr:rowOff>
    </xdr:to>
    <xdr:graphicFrame macro="">
      <xdr:nvGraphicFramePr>
        <xdr:cNvPr id="14" name="Chart 13">
          <a:extLst>
            <a:ext uri="{FF2B5EF4-FFF2-40B4-BE49-F238E27FC236}">
              <a16:creationId xmlns:a16="http://schemas.microsoft.com/office/drawing/2014/main" id="{A3CBADDF-F56B-4796-AC7C-6DE1EB946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288340</xdr:colOff>
      <xdr:row>3</xdr:row>
      <xdr:rowOff>71438</xdr:rowOff>
    </xdr:from>
    <xdr:to>
      <xdr:col>42</xdr:col>
      <xdr:colOff>339484</xdr:colOff>
      <xdr:row>19</xdr:row>
      <xdr:rowOff>180975</xdr:rowOff>
    </xdr:to>
    <xdr:graphicFrame macro="">
      <xdr:nvGraphicFramePr>
        <xdr:cNvPr id="15" name="Chart 14">
          <a:extLst>
            <a:ext uri="{FF2B5EF4-FFF2-40B4-BE49-F238E27FC236}">
              <a16:creationId xmlns:a16="http://schemas.microsoft.com/office/drawing/2014/main" id="{0EF4E26B-1218-4F16-9AA2-D0810A37D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11906</xdr:colOff>
      <xdr:row>19</xdr:row>
      <xdr:rowOff>138734</xdr:rowOff>
    </xdr:from>
    <xdr:to>
      <xdr:col>34</xdr:col>
      <xdr:colOff>299724</xdr:colOff>
      <xdr:row>36</xdr:row>
      <xdr:rowOff>57771</xdr:rowOff>
    </xdr:to>
    <xdr:graphicFrame macro="">
      <xdr:nvGraphicFramePr>
        <xdr:cNvPr id="16" name="Chart 15">
          <a:extLst>
            <a:ext uri="{FF2B5EF4-FFF2-40B4-BE49-F238E27FC236}">
              <a16:creationId xmlns:a16="http://schemas.microsoft.com/office/drawing/2014/main" id="{8E60B3CD-0F23-4FC6-B40C-87001259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288338</xdr:colOff>
      <xdr:row>19</xdr:row>
      <xdr:rowOff>162547</xdr:rowOff>
    </xdr:from>
    <xdr:to>
      <xdr:col>42</xdr:col>
      <xdr:colOff>339482</xdr:colOff>
      <xdr:row>36</xdr:row>
      <xdr:rowOff>81584</xdr:rowOff>
    </xdr:to>
    <xdr:graphicFrame macro="">
      <xdr:nvGraphicFramePr>
        <xdr:cNvPr id="17" name="Chart 16">
          <a:extLst>
            <a:ext uri="{FF2B5EF4-FFF2-40B4-BE49-F238E27FC236}">
              <a16:creationId xmlns:a16="http://schemas.microsoft.com/office/drawing/2014/main" id="{2A9148D5-26A4-48D4-894A-00B51D23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0.0833</cdr:x>
      <cdr:y>0.14689</cdr:y>
    </cdr:from>
    <cdr:to>
      <cdr:x>0.93788</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33521" y="463811"/>
          <a:ext cx="3421754" cy="2393697"/>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c:userShapes xmlns:c="http://schemas.openxmlformats.org/drawingml/2006/chart">
  <cdr:relSizeAnchor xmlns:cdr="http://schemas.openxmlformats.org/drawingml/2006/chartDrawing">
    <cdr:from>
      <cdr:x>0.08833</cdr:x>
      <cdr:y>0.15485</cdr:y>
    </cdr:from>
    <cdr:to>
      <cdr:x>0.93833</cdr:x>
      <cdr:y>0.909</cdr:y>
    </cdr:to>
    <cdr:cxnSp macro="">
      <cdr:nvCxnSpPr>
        <cdr:cNvPr id="2" name="Straight Connector 1">
          <a:extLst xmlns:a="http://schemas.openxmlformats.org/drawingml/2006/main">
            <a:ext uri="{FF2B5EF4-FFF2-40B4-BE49-F238E27FC236}">
              <a16:creationId xmlns:a16="http://schemas.microsoft.com/office/drawing/2014/main" id="{BCE6B999-CB88-429E-92D4-86D6A55814DC}"/>
            </a:ext>
          </a:extLst>
        </cdr:cNvPr>
        <cdr:cNvCxnSpPr/>
      </cdr:nvCxnSpPr>
      <cdr:spPr>
        <a:xfrm xmlns:a="http://schemas.openxmlformats.org/drawingml/2006/main" flipH="1">
          <a:off x="336550" y="488950"/>
          <a:ext cx="3238500" cy="238125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0.08833</cdr:x>
      <cdr:y>0.15184</cdr:y>
    </cdr:from>
    <cdr:to>
      <cdr:x>0.93833</cdr:x>
      <cdr:y>0.90598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36550" y="479425"/>
          <a:ext cx="3238500" cy="238125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0.02158</cdr:x>
      <cdr:y>0.89805</cdr:y>
    </cdr:from>
    <cdr:to>
      <cdr:x>0.98561</cdr:x>
      <cdr:y>0.99349</cdr:y>
    </cdr:to>
    <cdr:sp macro="" textlink="">
      <cdr:nvSpPr>
        <cdr:cNvPr id="2" name="TextBox 1">
          <a:extLst xmlns:a="http://schemas.openxmlformats.org/drawingml/2006/main">
            <a:ext uri="{FF2B5EF4-FFF2-40B4-BE49-F238E27FC236}">
              <a16:creationId xmlns:a16="http://schemas.microsoft.com/office/drawing/2014/main" id="{CEAF1D06-9888-4EC2-93B3-5ECF3E9ADF6E}"/>
            </a:ext>
          </a:extLst>
        </cdr:cNvPr>
        <cdr:cNvSpPr txBox="1"/>
      </cdr:nvSpPr>
      <cdr:spPr>
        <a:xfrm xmlns:a="http://schemas.openxmlformats.org/drawingml/2006/main">
          <a:off x="173933" y="3429000"/>
          <a:ext cx="7769087" cy="3644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nSpc>
              <a:spcPct val="80000"/>
            </a:lnSpc>
          </a:pPr>
          <a:r>
            <a:rPr lang="en-US" sz="900"/>
            <a:t>Note: Data</a:t>
          </a:r>
          <a:r>
            <a:rPr lang="en-US" sz="900" baseline="0"/>
            <a:t> shown are national averages for 166 countries in 2017, in US dollars at 2017 PPP price levels. Chart omits two small countries with outlier national income</a:t>
          </a:r>
        </a:p>
        <a:p xmlns:a="http://schemas.openxmlformats.org/drawingml/2006/main">
          <a:r>
            <a:rPr lang="en-US" sz="900" baseline="0"/>
            <a:t>levels, Singapore (240/day) and Qatar (260/day). Methods are as defined in the technical background paper accompanying SOFI 2020 (Herforth et al. 2020).  </a:t>
          </a:r>
          <a:endParaRPr lang="en-US" sz="900"/>
        </a:p>
      </cdr:txBody>
    </cdr:sp>
  </cdr:relSizeAnchor>
</c:userShapes>
</file>

<file path=xl/drawings/drawing6.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0.08627</cdr:x>
      <cdr:y>0.14689</cdr:y>
    </cdr:from>
    <cdr:to>
      <cdr:x>0.94085</cdr:x>
      <cdr:y>0.90498</cdr:y>
    </cdr:to>
    <cdr:cxnSp macro="">
      <cdr:nvCxnSpPr>
        <cdr:cNvPr id="2" name="Straight Connector 1">
          <a:extLst xmlns:a="http://schemas.openxmlformats.org/drawingml/2006/main">
            <a:ext uri="{FF2B5EF4-FFF2-40B4-BE49-F238E27FC236}">
              <a16:creationId xmlns:a16="http://schemas.microsoft.com/office/drawing/2014/main" id="{7296D51E-00DE-4461-AF30-0BAB999D0618}"/>
            </a:ext>
          </a:extLst>
        </cdr:cNvPr>
        <cdr:cNvCxnSpPr/>
      </cdr:nvCxnSpPr>
      <cdr:spPr>
        <a:xfrm xmlns:a="http://schemas.openxmlformats.org/drawingml/2006/main" flipH="1">
          <a:off x="350352" y="463826"/>
          <a:ext cx="3470414" cy="239367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ites.tufts.edu/foodpricesfornutri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D77"/>
  <sheetViews>
    <sheetView showGridLines="0" tabSelected="1" topLeftCell="B1" workbookViewId="0">
      <selection activeCell="B2" sqref="B2"/>
    </sheetView>
  </sheetViews>
  <sheetFormatPr defaultColWidth="0" defaultRowHeight="15.6" zeroHeight="1" x14ac:dyDescent="0.3"/>
  <cols>
    <col min="1" max="1" width="3.33203125" style="1" customWidth="1"/>
    <col min="2" max="2" width="170.33203125" style="1" customWidth="1"/>
    <col min="3" max="3" width="2.44140625" style="1" customWidth="1"/>
    <col min="4" max="4" width="0" style="1" hidden="1" customWidth="1"/>
    <col min="5" max="16384" width="8.6640625" style="1" hidden="1"/>
  </cols>
  <sheetData>
    <row r="1" spans="1:4" ht="15" customHeight="1" x14ac:dyDescent="0.3"/>
    <row r="2" spans="1:4" ht="28.5" customHeight="1" x14ac:dyDescent="0.6">
      <c r="B2" s="6" t="s">
        <v>432</v>
      </c>
    </row>
    <row r="3" spans="1:4" ht="56.25" customHeight="1" x14ac:dyDescent="0.3">
      <c r="B3" s="64" t="s">
        <v>475</v>
      </c>
    </row>
    <row r="4" spans="1:4" ht="26.25" customHeight="1" x14ac:dyDescent="0.3">
      <c r="B4" s="52" t="s">
        <v>433</v>
      </c>
    </row>
    <row r="5" spans="1:4" ht="57.75" customHeight="1" x14ac:dyDescent="0.3">
      <c r="B5" s="41" t="s">
        <v>477</v>
      </c>
    </row>
    <row r="6" spans="1:4" ht="25.5" customHeight="1" x14ac:dyDescent="0.3">
      <c r="A6" s="100"/>
      <c r="B6" s="40" t="s">
        <v>471</v>
      </c>
    </row>
    <row r="7" spans="1:4" ht="55.5" customHeight="1" x14ac:dyDescent="0.3">
      <c r="B7" s="42" t="s">
        <v>478</v>
      </c>
    </row>
    <row r="8" spans="1:4" ht="24" customHeight="1" x14ac:dyDescent="0.3">
      <c r="B8" s="53" t="s">
        <v>449</v>
      </c>
    </row>
    <row r="9" spans="1:4" ht="30" customHeight="1" x14ac:dyDescent="0.3">
      <c r="B9" s="51" t="s">
        <v>451</v>
      </c>
      <c r="D9" s="5"/>
    </row>
    <row r="10" spans="1:4" ht="33" customHeight="1" x14ac:dyDescent="0.3">
      <c r="B10" s="51" t="s">
        <v>452</v>
      </c>
      <c r="D10" s="4"/>
    </row>
    <row r="11" spans="1:4" ht="82.5" customHeight="1" x14ac:dyDescent="0.3">
      <c r="B11" s="51" t="s">
        <v>453</v>
      </c>
      <c r="D11" s="3"/>
    </row>
    <row r="12" spans="1:4" ht="51" customHeight="1" x14ac:dyDescent="0.3">
      <c r="B12" s="39" t="s">
        <v>476</v>
      </c>
      <c r="D12" s="3"/>
    </row>
    <row r="13" spans="1:4" ht="20.25" customHeight="1" x14ac:dyDescent="0.3">
      <c r="B13" s="53" t="s">
        <v>450</v>
      </c>
      <c r="D13" s="3"/>
    </row>
    <row r="14" spans="1:4" ht="49.5" customHeight="1" x14ac:dyDescent="0.3">
      <c r="B14" s="51" t="s">
        <v>479</v>
      </c>
    </row>
    <row r="15" spans="1:4" s="54" customFormat="1" ht="34.5" customHeight="1" x14ac:dyDescent="0.3">
      <c r="B15" s="51" t="s">
        <v>448</v>
      </c>
    </row>
    <row r="16" spans="1:4" s="54" customFormat="1" ht="36.75" customHeight="1" x14ac:dyDescent="0.3">
      <c r="B16" s="51" t="s">
        <v>454</v>
      </c>
    </row>
    <row r="17" spans="2:4" s="54" customFormat="1" ht="125.25" customHeight="1" x14ac:dyDescent="0.3">
      <c r="B17" s="51" t="s">
        <v>480</v>
      </c>
    </row>
    <row r="18" spans="2:4" ht="71.25" customHeight="1" x14ac:dyDescent="0.3">
      <c r="B18" s="40" t="s">
        <v>481</v>
      </c>
    </row>
    <row r="19" spans="2:4" ht="42" customHeight="1" x14ac:dyDescent="0.3">
      <c r="B19" s="39" t="s">
        <v>434</v>
      </c>
      <c r="D19" s="3"/>
    </row>
    <row r="20" spans="2:4" ht="32.25" customHeight="1" x14ac:dyDescent="0.3">
      <c r="B20" s="40" t="s">
        <v>435</v>
      </c>
    </row>
    <row r="21" spans="2:4" ht="45" customHeight="1" x14ac:dyDescent="0.3">
      <c r="B21" s="40" t="s">
        <v>482</v>
      </c>
    </row>
    <row r="22" spans="2:4" ht="25.5" customHeight="1" x14ac:dyDescent="0.3">
      <c r="B22" s="40" t="s">
        <v>436</v>
      </c>
    </row>
    <row r="23" spans="2:4" ht="15" customHeight="1" x14ac:dyDescent="0.3">
      <c r="B23" s="40"/>
    </row>
    <row r="24" spans="2:4" ht="31.2" x14ac:dyDescent="0.3">
      <c r="B24" s="64" t="s">
        <v>483</v>
      </c>
    </row>
    <row r="25" spans="2:4" x14ac:dyDescent="0.3">
      <c r="B25" s="2" t="s">
        <v>437</v>
      </c>
    </row>
    <row r="26" spans="2:4" x14ac:dyDescent="0.3"/>
    <row r="27" spans="2:4" x14ac:dyDescent="0.3"/>
    <row r="28" spans="2:4" x14ac:dyDescent="0.3"/>
    <row r="29" spans="2:4" x14ac:dyDescent="0.3"/>
    <row r="30" spans="2:4" x14ac:dyDescent="0.3"/>
    <row r="31" spans="2:4" x14ac:dyDescent="0.3"/>
    <row r="32" spans="2:4"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sheetData>
  <hyperlinks>
    <hyperlink ref="B4"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AU180"/>
  <sheetViews>
    <sheetView showGridLines="0" zoomScale="85" zoomScaleNormal="85" workbookViewId="0">
      <pane xSplit="2" ySplit="2" topLeftCell="C153" activePane="bottomRight" state="frozen"/>
      <selection pane="topRight" activeCell="C1" sqref="C1"/>
      <selection pane="bottomLeft" activeCell="A3" sqref="A3"/>
      <selection pane="bottomRight" activeCell="H178" sqref="H178"/>
    </sheetView>
  </sheetViews>
  <sheetFormatPr defaultColWidth="0" defaultRowHeight="14.4" zeroHeight="1" x14ac:dyDescent="0.3"/>
  <cols>
    <col min="1" max="1" width="4.6640625" style="36" bestFit="1" customWidth="1"/>
    <col min="2" max="2" width="25.44140625" style="37" bestFit="1" customWidth="1"/>
    <col min="3" max="3" width="8.88671875" style="37" customWidth="1"/>
    <col min="4" max="4" width="13.6640625" style="37" bestFit="1" customWidth="1"/>
    <col min="5" max="5" width="30.33203125" style="36" bestFit="1" customWidth="1"/>
    <col min="6" max="6" width="18.6640625" style="36" customWidth="1"/>
    <col min="7" max="7" width="14.33203125" style="36" customWidth="1"/>
    <col min="8" max="10" width="6.33203125" style="37" customWidth="1"/>
    <col min="11" max="19" width="6.33203125" style="38" customWidth="1"/>
    <col min="20" max="22" width="6.33203125" style="69" customWidth="1"/>
    <col min="23" max="31" width="6.33203125" style="37" customWidth="1"/>
    <col min="32" max="34" width="5.88671875" style="37" customWidth="1"/>
    <col min="35" max="35" width="14.109375" style="37" customWidth="1"/>
    <col min="36" max="36" width="9.88671875" style="37" bestFit="1" customWidth="1"/>
    <col min="37" max="37" width="10.109375" style="37" bestFit="1" customWidth="1"/>
    <col min="38" max="38" width="9.33203125" style="37" bestFit="1" customWidth="1"/>
    <col min="39" max="39" width="9.6640625" style="37" bestFit="1" customWidth="1"/>
    <col min="40" max="40" width="3.109375" style="37" customWidth="1"/>
    <col min="41" max="47" width="0" style="37" hidden="1" customWidth="1"/>
    <col min="48" max="16384" width="12.44140625" style="37" hidden="1"/>
  </cols>
  <sheetData>
    <row r="1" spans="1:39" s="56" customFormat="1" ht="132.75" customHeight="1" x14ac:dyDescent="0.3">
      <c r="A1" s="7"/>
      <c r="B1" s="7"/>
      <c r="C1" s="7"/>
      <c r="D1" s="104" t="s">
        <v>0</v>
      </c>
      <c r="E1" s="104"/>
      <c r="F1" s="104"/>
      <c r="G1" s="104"/>
      <c r="H1" s="105" t="s">
        <v>438</v>
      </c>
      <c r="I1" s="105"/>
      <c r="J1" s="105"/>
      <c r="K1" s="106" t="s">
        <v>440</v>
      </c>
      <c r="L1" s="106"/>
      <c r="M1" s="106"/>
      <c r="N1" s="107" t="s">
        <v>439</v>
      </c>
      <c r="O1" s="107"/>
      <c r="P1" s="107"/>
      <c r="Q1" s="108" t="s">
        <v>441</v>
      </c>
      <c r="R1" s="108"/>
      <c r="S1" s="108"/>
      <c r="T1" s="103" t="s">
        <v>442</v>
      </c>
      <c r="U1" s="103"/>
      <c r="V1" s="103"/>
      <c r="W1" s="102" t="s">
        <v>443</v>
      </c>
      <c r="X1" s="102"/>
      <c r="Y1" s="102"/>
      <c r="Z1" s="102" t="s">
        <v>444</v>
      </c>
      <c r="AA1" s="102"/>
      <c r="AB1" s="102"/>
      <c r="AC1" s="102" t="s">
        <v>445</v>
      </c>
      <c r="AD1" s="102"/>
      <c r="AE1" s="102"/>
      <c r="AF1" s="102" t="s">
        <v>446</v>
      </c>
      <c r="AG1" s="102"/>
      <c r="AH1" s="102"/>
      <c r="AI1" s="55" t="s">
        <v>447</v>
      </c>
      <c r="AJ1" s="101" t="s">
        <v>438</v>
      </c>
      <c r="AK1" s="101"/>
      <c r="AL1" s="101"/>
      <c r="AM1" s="101"/>
    </row>
    <row r="2" spans="1:39" customFormat="1" ht="15.6" x14ac:dyDescent="0.3">
      <c r="A2" s="8" t="s">
        <v>1</v>
      </c>
      <c r="B2" s="9" t="s">
        <v>2</v>
      </c>
      <c r="C2" s="9" t="s">
        <v>3</v>
      </c>
      <c r="D2" s="10" t="s">
        <v>4</v>
      </c>
      <c r="E2" s="11" t="s">
        <v>5</v>
      </c>
      <c r="F2" s="11" t="s">
        <v>6</v>
      </c>
      <c r="G2" s="11" t="s">
        <v>7</v>
      </c>
      <c r="H2" s="57" t="s">
        <v>8</v>
      </c>
      <c r="I2" s="57" t="s">
        <v>9</v>
      </c>
      <c r="J2" s="57" t="s">
        <v>10</v>
      </c>
      <c r="K2" s="58" t="s">
        <v>8</v>
      </c>
      <c r="L2" s="58" t="s">
        <v>9</v>
      </c>
      <c r="M2" s="58" t="s">
        <v>10</v>
      </c>
      <c r="N2" s="59" t="s">
        <v>8</v>
      </c>
      <c r="O2" s="59" t="s">
        <v>9</v>
      </c>
      <c r="P2" s="59" t="s">
        <v>10</v>
      </c>
      <c r="Q2" s="60" t="s">
        <v>8</v>
      </c>
      <c r="R2" s="60" t="s">
        <v>9</v>
      </c>
      <c r="S2" s="60" t="s">
        <v>10</v>
      </c>
      <c r="T2" s="61" t="s">
        <v>8</v>
      </c>
      <c r="U2" s="61" t="s">
        <v>9</v>
      </c>
      <c r="V2" s="61" t="s">
        <v>10</v>
      </c>
      <c r="W2" s="62" t="s">
        <v>8</v>
      </c>
      <c r="X2" s="62" t="s">
        <v>9</v>
      </c>
      <c r="Y2" s="62" t="s">
        <v>10</v>
      </c>
      <c r="Z2" s="62" t="s">
        <v>8</v>
      </c>
      <c r="AA2" s="62" t="s">
        <v>9</v>
      </c>
      <c r="AB2" s="62" t="s">
        <v>10</v>
      </c>
      <c r="AC2" s="62" t="s">
        <v>8</v>
      </c>
      <c r="AD2" s="62" t="s">
        <v>9</v>
      </c>
      <c r="AE2" s="62" t="s">
        <v>10</v>
      </c>
      <c r="AF2" s="62" t="s">
        <v>8</v>
      </c>
      <c r="AG2" s="62" t="s">
        <v>9</v>
      </c>
      <c r="AH2" s="62" t="s">
        <v>10</v>
      </c>
      <c r="AI2" s="62" t="s">
        <v>11</v>
      </c>
      <c r="AJ2" s="82" t="s">
        <v>462</v>
      </c>
      <c r="AK2" s="82" t="s">
        <v>463</v>
      </c>
      <c r="AL2" s="82" t="s">
        <v>464</v>
      </c>
      <c r="AM2" s="82" t="s">
        <v>465</v>
      </c>
    </row>
    <row r="3" spans="1:39" customFormat="1" x14ac:dyDescent="0.3">
      <c r="A3" s="12">
        <v>1</v>
      </c>
      <c r="B3" s="13" t="s">
        <v>12</v>
      </c>
      <c r="C3" s="13" t="s">
        <v>13</v>
      </c>
      <c r="D3" s="14" t="s">
        <v>14</v>
      </c>
      <c r="E3" s="15" t="s">
        <v>15</v>
      </c>
      <c r="F3" s="15" t="s">
        <v>16</v>
      </c>
      <c r="G3" s="16">
        <v>0.105366</v>
      </c>
      <c r="H3" s="17">
        <v>1.1294290540540539</v>
      </c>
      <c r="I3" s="17">
        <v>2.8357702702702703</v>
      </c>
      <c r="J3" s="17">
        <v>3.9644418414476279</v>
      </c>
      <c r="K3" s="18">
        <v>0.94354975276027908</v>
      </c>
      <c r="L3" s="18">
        <v>2.3690645532750798</v>
      </c>
      <c r="M3" s="18">
        <v>3.3119814882603413</v>
      </c>
      <c r="N3" s="19">
        <v>0.23898010560390334</v>
      </c>
      <c r="O3" s="19">
        <v>0.60003120711747204</v>
      </c>
      <c r="P3" s="19">
        <v>0.83885103409456285</v>
      </c>
      <c r="Q3" s="20" t="s">
        <v>17</v>
      </c>
      <c r="R3" s="20" t="s">
        <v>17</v>
      </c>
      <c r="S3" s="20" t="s">
        <v>17</v>
      </c>
      <c r="T3" s="21" t="s">
        <v>17</v>
      </c>
      <c r="U3" s="21" t="s">
        <v>17</v>
      </c>
      <c r="V3" s="21" t="s">
        <v>17</v>
      </c>
      <c r="W3" s="22" t="s">
        <v>17</v>
      </c>
      <c r="X3" s="22" t="s">
        <v>17</v>
      </c>
      <c r="Y3" s="22" t="s">
        <v>17</v>
      </c>
      <c r="Z3" s="23" t="s">
        <v>17</v>
      </c>
      <c r="AA3" s="23" t="s">
        <v>17</v>
      </c>
      <c r="AB3" s="23" t="s">
        <v>17</v>
      </c>
      <c r="AC3" s="22" t="s">
        <v>17</v>
      </c>
      <c r="AD3" s="22" t="s">
        <v>17</v>
      </c>
      <c r="AE3" s="22" t="s">
        <v>17</v>
      </c>
      <c r="AF3" s="23" t="s">
        <v>17</v>
      </c>
      <c r="AG3" s="23" t="s">
        <v>17</v>
      </c>
      <c r="AH3" s="23" t="s">
        <v>17</v>
      </c>
      <c r="AI3" s="23">
        <v>3.156972972972973</v>
      </c>
      <c r="AJ3" s="83">
        <v>3.6284373524440072</v>
      </c>
      <c r="AK3" s="83">
        <v>3.7381557999135673</v>
      </c>
      <c r="AL3" s="83">
        <v>3.573544709472142</v>
      </c>
      <c r="AM3" s="83">
        <v>3.5991530231815809</v>
      </c>
    </row>
    <row r="4" spans="1:39" customFormat="1" x14ac:dyDescent="0.3">
      <c r="A4" s="12">
        <v>2</v>
      </c>
      <c r="B4" s="13" t="s">
        <v>18</v>
      </c>
      <c r="C4" s="13" t="s">
        <v>19</v>
      </c>
      <c r="D4" s="14" t="s">
        <v>20</v>
      </c>
      <c r="E4" s="15" t="s">
        <v>21</v>
      </c>
      <c r="F4" s="15" t="s">
        <v>22</v>
      </c>
      <c r="G4" s="16">
        <v>29.816748</v>
      </c>
      <c r="H4" s="17">
        <v>1.4019203878064697</v>
      </c>
      <c r="I4" s="17">
        <v>3.2309051925048946</v>
      </c>
      <c r="J4" s="17">
        <v>4.5825581160116435</v>
      </c>
      <c r="K4" s="18">
        <v>1.1711949772819297</v>
      </c>
      <c r="L4" s="18">
        <v>2.6991689160441896</v>
      </c>
      <c r="M4" s="18">
        <v>3.8283693533931866</v>
      </c>
      <c r="N4" s="19">
        <v>0.31491828410342015</v>
      </c>
      <c r="O4" s="19">
        <v>0.7257695431025647</v>
      </c>
      <c r="P4" s="19">
        <v>1.0293960707402223</v>
      </c>
      <c r="Q4" s="20">
        <v>0.48105490000000001</v>
      </c>
      <c r="R4" s="20">
        <v>0.81654870000000002</v>
      </c>
      <c r="S4" s="20">
        <v>0.90509850000000003</v>
      </c>
      <c r="T4" s="21">
        <v>14.343492727465199</v>
      </c>
      <c r="U4" s="21">
        <v>24.346826817627601</v>
      </c>
      <c r="V4" s="21">
        <v>26.987093889678</v>
      </c>
      <c r="W4" s="22">
        <v>0.2909718</v>
      </c>
      <c r="X4" s="22">
        <v>0.64675669999999996</v>
      </c>
      <c r="Y4" s="22">
        <v>0.78023279999999995</v>
      </c>
      <c r="Z4" s="23">
        <v>8.6758328357063998</v>
      </c>
      <c r="AA4" s="23">
        <v>19.284181541211598</v>
      </c>
      <c r="AB4" s="23">
        <v>23.264004778934396</v>
      </c>
      <c r="AC4" s="22">
        <v>0.65901670000000001</v>
      </c>
      <c r="AD4" s="22">
        <v>0.91542310000000005</v>
      </c>
      <c r="AE4" s="22">
        <v>0.96157890000000001</v>
      </c>
      <c r="AF4" s="23">
        <v>19.649734871691599</v>
      </c>
      <c r="AG4" s="23">
        <v>27.294939886078801</v>
      </c>
      <c r="AH4" s="23">
        <v>28.671155743417199</v>
      </c>
      <c r="AI4" s="23">
        <v>3.988477673161182</v>
      </c>
      <c r="AJ4" s="83">
        <v>4.2070176457790716</v>
      </c>
      <c r="AK4" s="83">
        <v>4.2522033825722296</v>
      </c>
      <c r="AL4" s="83">
        <v>4.205533641194668</v>
      </c>
      <c r="AM4" s="83">
        <v>4.1376591499528672</v>
      </c>
    </row>
    <row r="5" spans="1:39" customFormat="1" x14ac:dyDescent="0.3">
      <c r="A5" s="12">
        <v>3</v>
      </c>
      <c r="B5" s="13" t="s">
        <v>23</v>
      </c>
      <c r="C5" s="13" t="s">
        <v>24</v>
      </c>
      <c r="D5" s="14"/>
      <c r="E5" s="15"/>
      <c r="F5" s="15"/>
      <c r="G5" s="16">
        <v>1.4584E-2</v>
      </c>
      <c r="H5" s="17">
        <v>1.3079360308285162</v>
      </c>
      <c r="I5" s="17">
        <v>2.432867437379576</v>
      </c>
      <c r="J5" s="17">
        <v>4.5089032217110017</v>
      </c>
      <c r="K5" s="18">
        <v>1.0926783883279167</v>
      </c>
      <c r="L5" s="18">
        <v>2.0324707079194457</v>
      </c>
      <c r="M5" s="18">
        <v>3.7668364425321657</v>
      </c>
      <c r="N5" s="19">
        <v>0.20300343165213483</v>
      </c>
      <c r="O5" s="19">
        <v>0.37760290021977533</v>
      </c>
      <c r="P5" s="19">
        <v>0.6998223196090757</v>
      </c>
      <c r="Q5" s="20" t="s">
        <v>17</v>
      </c>
      <c r="R5" s="20" t="s">
        <v>17</v>
      </c>
      <c r="S5" s="20" t="s">
        <v>17</v>
      </c>
      <c r="T5" s="21" t="s">
        <v>17</v>
      </c>
      <c r="U5" s="21" t="s">
        <v>17</v>
      </c>
      <c r="V5" s="21" t="s">
        <v>17</v>
      </c>
      <c r="W5" s="22" t="s">
        <v>17</v>
      </c>
      <c r="X5" s="22" t="s">
        <v>17</v>
      </c>
      <c r="Y5" s="22" t="s">
        <v>17</v>
      </c>
      <c r="Z5" s="23" t="s">
        <v>17</v>
      </c>
      <c r="AA5" s="23" t="s">
        <v>17</v>
      </c>
      <c r="AB5" s="23" t="s">
        <v>17</v>
      </c>
      <c r="AC5" s="22" t="s">
        <v>17</v>
      </c>
      <c r="AD5" s="22" t="s">
        <v>17</v>
      </c>
      <c r="AE5" s="22" t="s">
        <v>17</v>
      </c>
      <c r="AF5" s="23" t="s">
        <v>17</v>
      </c>
      <c r="AG5" s="23" t="s">
        <v>17</v>
      </c>
      <c r="AH5" s="23" t="s">
        <v>17</v>
      </c>
      <c r="AI5" s="23">
        <v>2.7956015414258184</v>
      </c>
      <c r="AJ5" s="83">
        <v>3.9773245683865119</v>
      </c>
      <c r="AK5" s="83">
        <v>4.2020659175062809</v>
      </c>
      <c r="AL5" s="83">
        <v>3.9826155142921769</v>
      </c>
      <c r="AM5" s="83">
        <v>3.942868590078227</v>
      </c>
    </row>
    <row r="6" spans="1:39" customFormat="1" x14ac:dyDescent="0.3">
      <c r="A6" s="12">
        <v>4</v>
      </c>
      <c r="B6" s="13" t="s">
        <v>25</v>
      </c>
      <c r="C6" s="13" t="s">
        <v>26</v>
      </c>
      <c r="D6" s="14" t="s">
        <v>27</v>
      </c>
      <c r="E6" s="15" t="s">
        <v>28</v>
      </c>
      <c r="F6" s="15" t="s">
        <v>29</v>
      </c>
      <c r="G6" s="16">
        <v>2.8734570000000001</v>
      </c>
      <c r="H6" s="17">
        <v>0.75963858053498035</v>
      </c>
      <c r="I6" s="17">
        <v>2.5887423794110056</v>
      </c>
      <c r="J6" s="17">
        <v>4.2816758579785628</v>
      </c>
      <c r="K6" s="18">
        <v>0.63461869718878905</v>
      </c>
      <c r="L6" s="18">
        <v>2.1626920462915673</v>
      </c>
      <c r="M6" s="18">
        <v>3.5770057293053994</v>
      </c>
      <c r="N6" s="19">
        <v>8.1623513229293898E-2</v>
      </c>
      <c r="O6" s="19">
        <v>0.27816155375399315</v>
      </c>
      <c r="P6" s="19">
        <v>0.46006803102487787</v>
      </c>
      <c r="Q6" s="20">
        <v>0</v>
      </c>
      <c r="R6" s="20">
        <v>0.14597189999999999</v>
      </c>
      <c r="S6" s="20">
        <v>0.42007739999999999</v>
      </c>
      <c r="T6" s="21">
        <v>0</v>
      </c>
      <c r="U6" s="21">
        <v>0.41944397785829995</v>
      </c>
      <c r="V6" s="21">
        <v>1.2070743455717998</v>
      </c>
      <c r="W6" s="22">
        <v>0</v>
      </c>
      <c r="X6" s="22">
        <v>2.9794290000000001E-2</v>
      </c>
      <c r="Y6" s="22">
        <v>0.16104889999999999</v>
      </c>
      <c r="Z6" s="23">
        <v>0</v>
      </c>
      <c r="AA6" s="23">
        <v>8.5612611160530011E-2</v>
      </c>
      <c r="AB6" s="23">
        <v>0.46276708904729996</v>
      </c>
      <c r="AC6" s="22">
        <v>3.4931160000000003E-2</v>
      </c>
      <c r="AD6" s="22">
        <v>0.61548530000000001</v>
      </c>
      <c r="AE6" s="22">
        <v>0.86114369999999996</v>
      </c>
      <c r="AF6" s="23">
        <v>0.10037318622012001</v>
      </c>
      <c r="AG6" s="23">
        <v>1.7685705436821</v>
      </c>
      <c r="AH6" s="23">
        <v>2.4744593927708998</v>
      </c>
      <c r="AI6" s="23">
        <v>2.9631431578529304</v>
      </c>
      <c r="AJ6" s="83">
        <v>4.1952359905667533</v>
      </c>
      <c r="AK6" s="83">
        <v>4.4286266697317354</v>
      </c>
      <c r="AL6" s="83">
        <v>3.8719235332401851</v>
      </c>
      <c r="AM6" s="83">
        <v>3.7367172474675221</v>
      </c>
    </row>
    <row r="7" spans="1:39" customFormat="1" x14ac:dyDescent="0.3">
      <c r="A7" s="12">
        <v>5</v>
      </c>
      <c r="B7" s="13" t="s">
        <v>30</v>
      </c>
      <c r="C7" s="13" t="s">
        <v>31</v>
      </c>
      <c r="D7" s="14" t="s">
        <v>32</v>
      </c>
      <c r="E7" s="15" t="s">
        <v>33</v>
      </c>
      <c r="F7" s="15" t="s">
        <v>16</v>
      </c>
      <c r="G7" s="16">
        <v>9.4872029999999992</v>
      </c>
      <c r="H7" s="17">
        <v>0.74547548500881833</v>
      </c>
      <c r="I7" s="17">
        <v>1.805731569664903</v>
      </c>
      <c r="J7" s="17">
        <v>3.4126686651708855</v>
      </c>
      <c r="K7" s="18">
        <v>0.62278653718364108</v>
      </c>
      <c r="L7" s="18">
        <v>1.508547677247204</v>
      </c>
      <c r="M7" s="18">
        <v>2.8510180995579666</v>
      </c>
      <c r="N7" s="19">
        <v>0.10109156358872538</v>
      </c>
      <c r="O7" s="19">
        <v>0.2448695248466676</v>
      </c>
      <c r="P7" s="19">
        <v>0.46278116223807436</v>
      </c>
      <c r="Q7" s="20" t="s">
        <v>17</v>
      </c>
      <c r="R7" s="20" t="s">
        <v>17</v>
      </c>
      <c r="S7" s="20" t="s">
        <v>17</v>
      </c>
      <c r="T7" s="21" t="s">
        <v>17</v>
      </c>
      <c r="U7" s="21" t="s">
        <v>17</v>
      </c>
      <c r="V7" s="21" t="s">
        <v>17</v>
      </c>
      <c r="W7" s="22" t="s">
        <v>17</v>
      </c>
      <c r="X7" s="22" t="s">
        <v>17</v>
      </c>
      <c r="Y7" s="22" t="s">
        <v>17</v>
      </c>
      <c r="Z7" s="23" t="s">
        <v>17</v>
      </c>
      <c r="AA7" s="23" t="s">
        <v>17</v>
      </c>
      <c r="AB7" s="23" t="s">
        <v>17</v>
      </c>
      <c r="AC7" s="22" t="s">
        <v>17</v>
      </c>
      <c r="AD7" s="22" t="s">
        <v>17</v>
      </c>
      <c r="AE7" s="22" t="s">
        <v>17</v>
      </c>
      <c r="AF7" s="23" t="s">
        <v>17</v>
      </c>
      <c r="AG7" s="23" t="s">
        <v>17</v>
      </c>
      <c r="AH7" s="23" t="s">
        <v>17</v>
      </c>
      <c r="AI7" s="23">
        <v>2.2304042328042328</v>
      </c>
      <c r="AJ7" s="83">
        <v>3.1194722653804696</v>
      </c>
      <c r="AK7" s="83">
        <v>3.111867484037238</v>
      </c>
      <c r="AL7" s="83">
        <v>2.9975212488459224</v>
      </c>
      <c r="AM7" s="83">
        <v>2.7895525457943244</v>
      </c>
    </row>
    <row r="8" spans="1:39" customFormat="1" x14ac:dyDescent="0.3">
      <c r="A8" s="12">
        <v>6</v>
      </c>
      <c r="B8" s="13" t="s">
        <v>34</v>
      </c>
      <c r="C8" s="13" t="s">
        <v>35</v>
      </c>
      <c r="D8" s="14" t="s">
        <v>14</v>
      </c>
      <c r="E8" s="15" t="s">
        <v>15</v>
      </c>
      <c r="F8" s="15" t="s">
        <v>16</v>
      </c>
      <c r="G8" s="16">
        <v>44.044811000000003</v>
      </c>
      <c r="H8" s="17">
        <v>0.65209381939304223</v>
      </c>
      <c r="I8" s="17">
        <v>2.6249916728349372</v>
      </c>
      <c r="J8" s="17">
        <v>3.4968817003836143</v>
      </c>
      <c r="K8" s="18">
        <v>0.54477344978533193</v>
      </c>
      <c r="L8" s="18">
        <v>2.1929754994443922</v>
      </c>
      <c r="M8" s="18">
        <v>2.9213715124340975</v>
      </c>
      <c r="N8" s="19">
        <v>7.7049903580500401E-2</v>
      </c>
      <c r="O8" s="19">
        <v>0.31016296930985204</v>
      </c>
      <c r="P8" s="19">
        <v>0.4131834865384228</v>
      </c>
      <c r="Q8" s="20">
        <v>2.0281750000000001E-3</v>
      </c>
      <c r="R8" s="20">
        <v>4.5925460000000001E-2</v>
      </c>
      <c r="S8" s="20">
        <v>8.5967000000000002E-2</v>
      </c>
      <c r="T8" s="21">
        <v>8.9330584549924999E-2</v>
      </c>
      <c r="U8" s="21">
        <v>2.0227782057880601</v>
      </c>
      <c r="V8" s="21">
        <v>3.7864002672370001</v>
      </c>
      <c r="W8" s="22">
        <v>1.485019E-3</v>
      </c>
      <c r="X8" s="22">
        <v>1.7699840000000001E-2</v>
      </c>
      <c r="Y8" s="22">
        <v>3.200132E-2</v>
      </c>
      <c r="Z8" s="23">
        <v>6.5407381186409E-2</v>
      </c>
      <c r="AA8" s="23">
        <v>0.77958610753024005</v>
      </c>
      <c r="AB8" s="23">
        <v>1.40949209115052</v>
      </c>
      <c r="AC8" s="22">
        <v>5.2401929999999999E-2</v>
      </c>
      <c r="AD8" s="22">
        <v>0.5092875</v>
      </c>
      <c r="AE8" s="22">
        <v>0.65140710000000002</v>
      </c>
      <c r="AF8" s="23">
        <v>2.3080331028852301</v>
      </c>
      <c r="AG8" s="23">
        <v>22.431471682162503</v>
      </c>
      <c r="AH8" s="23">
        <v>28.6911026035581</v>
      </c>
      <c r="AI8" s="23">
        <v>3.1614517024426352</v>
      </c>
      <c r="AJ8" s="83">
        <v>4.7251584600936809</v>
      </c>
      <c r="AK8" s="83">
        <v>5.2852410672039323</v>
      </c>
      <c r="AL8" s="83">
        <v>4.3646123515066622</v>
      </c>
      <c r="AM8" s="83">
        <v>4.381285279309882</v>
      </c>
    </row>
    <row r="9" spans="1:39" customFormat="1" x14ac:dyDescent="0.3">
      <c r="A9" s="12">
        <v>7</v>
      </c>
      <c r="B9" s="13" t="s">
        <v>36</v>
      </c>
      <c r="C9" s="13" t="s">
        <v>37</v>
      </c>
      <c r="D9" s="14" t="s">
        <v>32</v>
      </c>
      <c r="E9" s="15" t="s">
        <v>33</v>
      </c>
      <c r="F9" s="15" t="s">
        <v>29</v>
      </c>
      <c r="G9" s="16">
        <v>2.9448089999999998</v>
      </c>
      <c r="H9" s="17">
        <v>1.0130104236396671</v>
      </c>
      <c r="I9" s="17">
        <v>2.2077740986898724</v>
      </c>
      <c r="J9" s="17">
        <v>3.5610608537592459</v>
      </c>
      <c r="K9" s="18">
        <v>0.84629108073489323</v>
      </c>
      <c r="L9" s="18">
        <v>1.8444228059230348</v>
      </c>
      <c r="M9" s="18">
        <v>2.9749881819208408</v>
      </c>
      <c r="N9" s="19">
        <v>8.8196958123813521E-2</v>
      </c>
      <c r="O9" s="19">
        <v>0.19221812054942222</v>
      </c>
      <c r="P9" s="19">
        <v>0.31004097062191116</v>
      </c>
      <c r="Q9" s="20">
        <v>2.2039569999999999E-3</v>
      </c>
      <c r="R9" s="20">
        <v>8.2682629999999993E-2</v>
      </c>
      <c r="S9" s="20">
        <v>0.366346</v>
      </c>
      <c r="T9" s="21">
        <v>6.4902324092129997E-3</v>
      </c>
      <c r="U9" s="21">
        <v>0.24348455296766996</v>
      </c>
      <c r="V9" s="21">
        <v>1.0788189979139999</v>
      </c>
      <c r="W9" s="22">
        <v>4.4131259999999999E-5</v>
      </c>
      <c r="X9" s="22">
        <v>1.1977399999999999E-2</v>
      </c>
      <c r="Y9" s="22">
        <v>8.9363869999999998E-2</v>
      </c>
      <c r="Z9" s="23">
        <v>1.2995813162934E-4</v>
      </c>
      <c r="AA9" s="23">
        <v>3.5271155316599995E-2</v>
      </c>
      <c r="AB9" s="23">
        <v>0.26315952865082998</v>
      </c>
      <c r="AC9" s="22">
        <v>9.5084569999999993E-2</v>
      </c>
      <c r="AD9" s="22">
        <v>0.6390595</v>
      </c>
      <c r="AE9" s="22">
        <v>0.88329440000000004</v>
      </c>
      <c r="AF9" s="23">
        <v>0.28000589749712995</v>
      </c>
      <c r="AG9" s="23">
        <v>1.8819081671355</v>
      </c>
      <c r="AH9" s="23">
        <v>2.6011332987696001</v>
      </c>
      <c r="AI9" s="23">
        <v>2.6395279477861719</v>
      </c>
      <c r="AJ9" s="83">
        <v>3.3128921559425444</v>
      </c>
      <c r="AK9" s="83">
        <v>3.2388889323987042</v>
      </c>
      <c r="AL9" s="83">
        <v>3.0860506327288539</v>
      </c>
      <c r="AM9" s="83">
        <v>2.9882141737864227</v>
      </c>
    </row>
    <row r="10" spans="1:39" customFormat="1" x14ac:dyDescent="0.3">
      <c r="A10" s="12">
        <v>8</v>
      </c>
      <c r="B10" s="13" t="s">
        <v>38</v>
      </c>
      <c r="C10" s="13" t="s">
        <v>39</v>
      </c>
      <c r="D10" s="14" t="s">
        <v>14</v>
      </c>
      <c r="E10" s="15" t="s">
        <v>15</v>
      </c>
      <c r="F10" s="15" t="s">
        <v>16</v>
      </c>
      <c r="G10" s="16">
        <v>9.5425999999999997E-2</v>
      </c>
      <c r="H10" s="17">
        <v>0.93292787682333866</v>
      </c>
      <c r="I10" s="17">
        <v>3.0170348460291736</v>
      </c>
      <c r="J10" s="17">
        <v>4.4583308114951574</v>
      </c>
      <c r="K10" s="18">
        <v>0.77938836827346603</v>
      </c>
      <c r="L10" s="18">
        <v>2.5204969473927936</v>
      </c>
      <c r="M10" s="18">
        <v>3.7245871441062306</v>
      </c>
      <c r="N10" s="19">
        <v>0.17396099563631237</v>
      </c>
      <c r="O10" s="19">
        <v>0.56257980785375272</v>
      </c>
      <c r="P10" s="19">
        <v>0.83133507542363938</v>
      </c>
      <c r="Q10" s="20" t="s">
        <v>17</v>
      </c>
      <c r="R10" s="20" t="s">
        <v>17</v>
      </c>
      <c r="S10" s="20" t="s">
        <v>17</v>
      </c>
      <c r="T10" s="21" t="s">
        <v>17</v>
      </c>
      <c r="U10" s="21" t="s">
        <v>17</v>
      </c>
      <c r="V10" s="21" t="s">
        <v>17</v>
      </c>
      <c r="W10" s="22" t="s">
        <v>17</v>
      </c>
      <c r="X10" s="22" t="s">
        <v>17</v>
      </c>
      <c r="Y10" s="22" t="s">
        <v>17</v>
      </c>
      <c r="Z10" s="23" t="s">
        <v>17</v>
      </c>
      <c r="AA10" s="23" t="s">
        <v>17</v>
      </c>
      <c r="AB10" s="23" t="s">
        <v>17</v>
      </c>
      <c r="AC10" s="22" t="s">
        <v>17</v>
      </c>
      <c r="AD10" s="22" t="s">
        <v>17</v>
      </c>
      <c r="AE10" s="22" t="s">
        <v>17</v>
      </c>
      <c r="AF10" s="23" t="s">
        <v>17</v>
      </c>
      <c r="AG10" s="23" t="s">
        <v>17</v>
      </c>
      <c r="AH10" s="23" t="s">
        <v>17</v>
      </c>
      <c r="AI10" s="23">
        <v>3.4857289303079417</v>
      </c>
      <c r="AJ10" s="83">
        <v>4.5443524760168561</v>
      </c>
      <c r="AK10" s="83">
        <v>4.7878150360709082</v>
      </c>
      <c r="AL10" s="83">
        <v>4.6487402287235815</v>
      </c>
      <c r="AM10" s="83">
        <v>4.6877001141298216</v>
      </c>
    </row>
    <row r="11" spans="1:39" customFormat="1" x14ac:dyDescent="0.3">
      <c r="A11" s="12">
        <v>9</v>
      </c>
      <c r="B11" s="13" t="s">
        <v>40</v>
      </c>
      <c r="C11" s="13" t="s">
        <v>41</v>
      </c>
      <c r="D11" s="14" t="s">
        <v>42</v>
      </c>
      <c r="E11" s="15" t="s">
        <v>43</v>
      </c>
      <c r="F11" s="15" t="s">
        <v>16</v>
      </c>
      <c r="G11" s="16">
        <v>24.601859999999999</v>
      </c>
      <c r="H11" s="17">
        <v>0.31393557880967954</v>
      </c>
      <c r="I11" s="17">
        <v>1.6306880313930674</v>
      </c>
      <c r="J11" s="17">
        <v>2.2707156306753271</v>
      </c>
      <c r="K11" s="18">
        <v>0.26226865397634053</v>
      </c>
      <c r="L11" s="18">
        <v>1.3623124740125878</v>
      </c>
      <c r="M11" s="18">
        <v>1.897005539411301</v>
      </c>
      <c r="N11" s="19">
        <v>4.6249484635683021E-2</v>
      </c>
      <c r="O11" s="19">
        <v>0.24023553284232113</v>
      </c>
      <c r="P11" s="19">
        <v>0.33452540827362176</v>
      </c>
      <c r="Q11" s="20">
        <v>2.4392870000000001E-3</v>
      </c>
      <c r="R11" s="20">
        <v>4.9848380000000001E-3</v>
      </c>
      <c r="S11" s="20">
        <v>7.4441489999999997E-3</v>
      </c>
      <c r="T11" s="21">
        <v>6.0010997273819998E-2</v>
      </c>
      <c r="U11" s="21">
        <v>0.12263628659868001</v>
      </c>
      <c r="V11" s="21">
        <v>0.18313991151713999</v>
      </c>
      <c r="W11" s="22">
        <v>2.4392870000000001E-3</v>
      </c>
      <c r="X11" s="22">
        <v>4.9848380000000001E-3</v>
      </c>
      <c r="Y11" s="22">
        <v>4.9848380000000001E-3</v>
      </c>
      <c r="Z11" s="23">
        <v>6.0010997273819998E-2</v>
      </c>
      <c r="AA11" s="23">
        <v>0.12263628659868001</v>
      </c>
      <c r="AB11" s="23">
        <v>0.12263628659868001</v>
      </c>
      <c r="AC11" s="22">
        <v>4.9848380000000001E-3</v>
      </c>
      <c r="AD11" s="22">
        <v>1.4781880000000001E-2</v>
      </c>
      <c r="AE11" s="22">
        <v>2.4968009999999999E-2</v>
      </c>
      <c r="AF11" s="23">
        <v>0.12263628659868001</v>
      </c>
      <c r="AG11" s="23">
        <v>0.36366174229680004</v>
      </c>
      <c r="AH11" s="23">
        <v>0.61425948649859996</v>
      </c>
      <c r="AI11" s="23">
        <v>1.9513996075866582</v>
      </c>
      <c r="AJ11" s="83">
        <v>2.2282805679055917</v>
      </c>
      <c r="AK11" s="83">
        <v>2.3674326801144474</v>
      </c>
      <c r="AL11" s="83">
        <v>2.1985674805010009</v>
      </c>
      <c r="AM11" s="83">
        <v>2.2862022996608959</v>
      </c>
    </row>
    <row r="12" spans="1:39" customFormat="1" x14ac:dyDescent="0.3">
      <c r="A12" s="12">
        <v>10</v>
      </c>
      <c r="B12" s="13" t="s">
        <v>44</v>
      </c>
      <c r="C12" s="13" t="s">
        <v>45</v>
      </c>
      <c r="D12" s="14" t="s">
        <v>27</v>
      </c>
      <c r="E12" s="15" t="s">
        <v>46</v>
      </c>
      <c r="F12" s="15" t="s">
        <v>16</v>
      </c>
      <c r="G12" s="16">
        <v>8.7975659999999998</v>
      </c>
      <c r="H12" s="17">
        <v>0.34901263537906141</v>
      </c>
      <c r="I12" s="17">
        <v>2.2738255114320096</v>
      </c>
      <c r="J12" s="17">
        <v>2.9052805157936463</v>
      </c>
      <c r="K12" s="18">
        <v>0.29157279480289178</v>
      </c>
      <c r="L12" s="18">
        <v>1.89960360186467</v>
      </c>
      <c r="M12" s="18">
        <v>2.4271349338292789</v>
      </c>
      <c r="N12" s="19">
        <v>4.912528161683221E-2</v>
      </c>
      <c r="O12" s="19">
        <v>0.32005236279000476</v>
      </c>
      <c r="P12" s="19">
        <v>0.40893282662745944</v>
      </c>
      <c r="Q12" s="20">
        <v>1.970276E-3</v>
      </c>
      <c r="R12" s="20">
        <v>4.091946E-3</v>
      </c>
      <c r="S12" s="20">
        <v>5.4761139999999998E-3</v>
      </c>
      <c r="T12" s="21">
        <v>1.7333633148216E-2</v>
      </c>
      <c r="U12" s="21">
        <v>3.5999165003436001E-2</v>
      </c>
      <c r="V12" s="21">
        <v>4.8176474338523997E-2</v>
      </c>
      <c r="W12" s="22">
        <v>1.9000320000000001E-3</v>
      </c>
      <c r="X12" s="22">
        <v>3.4160430000000001E-3</v>
      </c>
      <c r="Y12" s="22">
        <v>3.9283039999999997E-3</v>
      </c>
      <c r="Z12" s="23">
        <v>1.6715656922112E-2</v>
      </c>
      <c r="AA12" s="23">
        <v>3.0052863751338001E-2</v>
      </c>
      <c r="AB12" s="23">
        <v>3.4559513708063996E-2</v>
      </c>
      <c r="AC12" s="22">
        <v>3.4160430000000001E-3</v>
      </c>
      <c r="AD12" s="22">
        <v>2.5645330000000001E-2</v>
      </c>
      <c r="AE12" s="22">
        <v>4.5543149999999998E-2</v>
      </c>
      <c r="AF12" s="23">
        <v>3.0052863751338001E-2</v>
      </c>
      <c r="AG12" s="23">
        <v>0.22561648326677999</v>
      </c>
      <c r="AH12" s="23">
        <v>0.40066886797289997</v>
      </c>
      <c r="AI12" s="23">
        <v>2.7959939831528282</v>
      </c>
      <c r="AJ12" s="83">
        <v>2.907510484826811</v>
      </c>
      <c r="AK12" s="83">
        <v>3.015712119466655</v>
      </c>
      <c r="AL12" s="83">
        <v>2.7879901519797472</v>
      </c>
      <c r="AM12" s="83">
        <v>2.9010216968446696</v>
      </c>
    </row>
    <row r="13" spans="1:39" customFormat="1" x14ac:dyDescent="0.3">
      <c r="A13" s="12">
        <v>11</v>
      </c>
      <c r="B13" s="13" t="s">
        <v>47</v>
      </c>
      <c r="C13" s="13" t="s">
        <v>48</v>
      </c>
      <c r="D13" s="14" t="s">
        <v>32</v>
      </c>
      <c r="E13" s="15" t="s">
        <v>33</v>
      </c>
      <c r="F13" s="15" t="s">
        <v>29</v>
      </c>
      <c r="G13" s="16">
        <v>9.8540329999999994</v>
      </c>
      <c r="H13" s="17">
        <v>0.78829794661190966</v>
      </c>
      <c r="I13" s="17">
        <v>1.835305954825462</v>
      </c>
      <c r="J13" s="17">
        <v>2.8059189325874434</v>
      </c>
      <c r="K13" s="18">
        <v>0.65856135890719281</v>
      </c>
      <c r="L13" s="18">
        <v>1.5332547659360587</v>
      </c>
      <c r="M13" s="18">
        <v>2.344126092387171</v>
      </c>
      <c r="N13" s="19">
        <v>9.6707210356474962E-2</v>
      </c>
      <c r="O13" s="19">
        <v>0.22515258323916026</v>
      </c>
      <c r="P13" s="19">
        <v>0.34422592830949028</v>
      </c>
      <c r="Q13" s="20">
        <v>0</v>
      </c>
      <c r="R13" s="20">
        <v>0</v>
      </c>
      <c r="S13" s="20">
        <v>0</v>
      </c>
      <c r="T13" s="21">
        <v>0</v>
      </c>
      <c r="U13" s="21">
        <v>0</v>
      </c>
      <c r="V13" s="21">
        <v>0</v>
      </c>
      <c r="W13" s="22">
        <v>0</v>
      </c>
      <c r="X13" s="22">
        <v>0</v>
      </c>
      <c r="Y13" s="22">
        <v>0</v>
      </c>
      <c r="Z13" s="23">
        <v>0</v>
      </c>
      <c r="AA13" s="23">
        <v>0</v>
      </c>
      <c r="AB13" s="23">
        <v>0</v>
      </c>
      <c r="AC13" s="22">
        <v>0</v>
      </c>
      <c r="AD13" s="22">
        <v>8.6614100000000001E-5</v>
      </c>
      <c r="AE13" s="22">
        <v>2.1811779999999999E-2</v>
      </c>
      <c r="AF13" s="23">
        <v>0</v>
      </c>
      <c r="AG13" s="23">
        <v>8.5349819966530009E-4</v>
      </c>
      <c r="AH13" s="23">
        <v>0.21493399990873999</v>
      </c>
      <c r="AI13" s="23">
        <v>2.2005030800821355</v>
      </c>
      <c r="AJ13" s="83">
        <v>2.7050884162407187</v>
      </c>
      <c r="AK13" s="83">
        <v>2.7054814973485422</v>
      </c>
      <c r="AL13" s="83">
        <v>2.5224832144173512</v>
      </c>
      <c r="AM13" s="83">
        <v>2.4280442228841683</v>
      </c>
    </row>
    <row r="14" spans="1:39" customFormat="1" x14ac:dyDescent="0.3">
      <c r="A14" s="12">
        <v>12</v>
      </c>
      <c r="B14" s="13" t="s">
        <v>49</v>
      </c>
      <c r="C14" s="13" t="s">
        <v>50</v>
      </c>
      <c r="D14" s="14" t="s">
        <v>20</v>
      </c>
      <c r="E14" s="15" t="s">
        <v>21</v>
      </c>
      <c r="F14" s="15" t="s">
        <v>51</v>
      </c>
      <c r="G14" s="16">
        <v>10.827024</v>
      </c>
      <c r="H14" s="17">
        <v>0.70798613127309296</v>
      </c>
      <c r="I14" s="17">
        <v>1.5885544801366702</v>
      </c>
      <c r="J14" s="17">
        <v>3.4392331715092781</v>
      </c>
      <c r="K14" s="18">
        <v>0.59146711050383716</v>
      </c>
      <c r="L14" s="18">
        <v>1.327113183071571</v>
      </c>
      <c r="M14" s="18">
        <v>2.8732106695983948</v>
      </c>
      <c r="N14" s="19">
        <v>0.80835229605444392</v>
      </c>
      <c r="O14" s="19">
        <v>1.8137525647811426</v>
      </c>
      <c r="P14" s="19">
        <v>3.92678882827403</v>
      </c>
      <c r="Q14" s="20">
        <v>0.42486679999999999</v>
      </c>
      <c r="R14" s="20">
        <v>0.84769740000000005</v>
      </c>
      <c r="S14" s="20">
        <v>0.97167000000000003</v>
      </c>
      <c r="T14" s="21">
        <v>4.6000430404032002</v>
      </c>
      <c r="U14" s="21">
        <v>9.1780400945376002</v>
      </c>
      <c r="V14" s="21">
        <v>10.52029441008</v>
      </c>
      <c r="W14" s="22">
        <v>0.16257440000000001</v>
      </c>
      <c r="X14" s="22">
        <v>0.65771389999999996</v>
      </c>
      <c r="Y14" s="22">
        <v>0.9208982</v>
      </c>
      <c r="Z14" s="23">
        <v>1.7601969305856</v>
      </c>
      <c r="AA14" s="23">
        <v>7.1210841804335994</v>
      </c>
      <c r="AB14" s="23">
        <v>9.9705869129568008</v>
      </c>
      <c r="AC14" s="22">
        <v>0.58467369999999996</v>
      </c>
      <c r="AD14" s="22">
        <v>0.9035822</v>
      </c>
      <c r="AE14" s="22">
        <v>0.98506389999999999</v>
      </c>
      <c r="AF14" s="23">
        <v>6.3302761820687996</v>
      </c>
      <c r="AG14" s="23">
        <v>9.7831061653728</v>
      </c>
      <c r="AH14" s="23">
        <v>10.665310486833601</v>
      </c>
      <c r="AI14" s="23">
        <v>2.0948164945555008</v>
      </c>
      <c r="AJ14" s="83">
        <v>2.909131974397086</v>
      </c>
      <c r="AK14" s="83">
        <v>2.9240650740376699</v>
      </c>
      <c r="AL14" s="83">
        <v>2.4167339033423696</v>
      </c>
      <c r="AM14" s="83">
        <v>2.0178812512559632</v>
      </c>
    </row>
    <row r="15" spans="1:39" customFormat="1" x14ac:dyDescent="0.3">
      <c r="A15" s="12">
        <v>13</v>
      </c>
      <c r="B15" s="13" t="s">
        <v>52</v>
      </c>
      <c r="C15" s="13" t="s">
        <v>53</v>
      </c>
      <c r="D15" s="14" t="s">
        <v>27</v>
      </c>
      <c r="E15" s="15" t="s">
        <v>46</v>
      </c>
      <c r="F15" s="15" t="s">
        <v>16</v>
      </c>
      <c r="G15" s="16">
        <v>11.375158000000001</v>
      </c>
      <c r="H15" s="17">
        <v>0.26624331360946746</v>
      </c>
      <c r="I15" s="17">
        <v>2.4405266272189348</v>
      </c>
      <c r="J15" s="17">
        <v>2.8766780492921953</v>
      </c>
      <c r="K15" s="18">
        <v>0.22242549173723267</v>
      </c>
      <c r="L15" s="18">
        <v>2.0388693627560026</v>
      </c>
      <c r="M15" s="18">
        <v>2.4032398072616505</v>
      </c>
      <c r="N15" s="19">
        <v>3.2255379798779377E-2</v>
      </c>
      <c r="O15" s="19">
        <v>0.29566982247467621</v>
      </c>
      <c r="P15" s="19">
        <v>0.3485095711167262</v>
      </c>
      <c r="Q15" s="20">
        <v>5.7667269999999999E-4</v>
      </c>
      <c r="R15" s="20">
        <v>2.448614E-3</v>
      </c>
      <c r="S15" s="20">
        <v>2.9260599999999999E-3</v>
      </c>
      <c r="T15" s="21">
        <v>6.5597430767865995E-3</v>
      </c>
      <c r="U15" s="21">
        <v>2.7853371131012002E-2</v>
      </c>
      <c r="V15" s="21">
        <v>3.3284394817479995E-2</v>
      </c>
      <c r="W15" s="22">
        <v>5.7667269999999999E-4</v>
      </c>
      <c r="X15" s="22">
        <v>1.749619E-3</v>
      </c>
      <c r="Y15" s="22">
        <v>2.0749259999999999E-3</v>
      </c>
      <c r="Z15" s="23">
        <v>6.5597430767865995E-3</v>
      </c>
      <c r="AA15" s="23">
        <v>1.9902192564801999E-2</v>
      </c>
      <c r="AB15" s="23">
        <v>2.3602611088307999E-2</v>
      </c>
      <c r="AC15" s="22">
        <v>1.4786860000000001E-3</v>
      </c>
      <c r="AD15" s="22">
        <v>3.2078589999999997E-2</v>
      </c>
      <c r="AE15" s="22">
        <v>5.4316749999999997E-2</v>
      </c>
      <c r="AF15" s="23">
        <v>1.6820286882388003E-2</v>
      </c>
      <c r="AG15" s="23">
        <v>0.36489902966721999</v>
      </c>
      <c r="AH15" s="23">
        <v>0.61786161329649991</v>
      </c>
      <c r="AI15" s="23">
        <v>3.0781076923076927</v>
      </c>
      <c r="AJ15" s="83">
        <v>3.2143013373006513</v>
      </c>
      <c r="AK15" s="83">
        <v>3.6253682090143786</v>
      </c>
      <c r="AL15" s="83">
        <v>2.7863916532414201</v>
      </c>
      <c r="AM15" s="83">
        <v>2.8947137190391481</v>
      </c>
    </row>
    <row r="16" spans="1:39" customFormat="1" x14ac:dyDescent="0.3">
      <c r="A16" s="12">
        <v>14</v>
      </c>
      <c r="B16" s="13" t="s">
        <v>54</v>
      </c>
      <c r="C16" s="13" t="s">
        <v>55</v>
      </c>
      <c r="D16" s="14" t="s">
        <v>20</v>
      </c>
      <c r="E16" s="15" t="s">
        <v>21</v>
      </c>
      <c r="F16" s="15" t="s">
        <v>51</v>
      </c>
      <c r="G16" s="16">
        <v>11.175204000000001</v>
      </c>
      <c r="H16" s="17">
        <v>0.65122746906267659</v>
      </c>
      <c r="I16" s="17">
        <v>2.4982977637646031</v>
      </c>
      <c r="J16" s="17">
        <v>3.5231533050595467</v>
      </c>
      <c r="K16" s="18">
        <v>0.54404968175662216</v>
      </c>
      <c r="L16" s="18">
        <v>2.0871326347239796</v>
      </c>
      <c r="M16" s="18">
        <v>2.9433193860146591</v>
      </c>
      <c r="N16" s="19">
        <v>0.31565929093989037</v>
      </c>
      <c r="O16" s="19">
        <v>1.2109607443336357</v>
      </c>
      <c r="P16" s="19">
        <v>1.707722918611398</v>
      </c>
      <c r="Q16" s="20">
        <v>0.1954813</v>
      </c>
      <c r="R16" s="20">
        <v>0.82396199999999997</v>
      </c>
      <c r="S16" s="20">
        <v>0.89633879999999999</v>
      </c>
      <c r="T16" s="21">
        <v>2.1845434056851998</v>
      </c>
      <c r="U16" s="21">
        <v>9.2079434382479999</v>
      </c>
      <c r="V16" s="21">
        <v>10.016768943115199</v>
      </c>
      <c r="W16" s="22">
        <v>0.15405279999999999</v>
      </c>
      <c r="X16" s="22">
        <v>0.59164839999999996</v>
      </c>
      <c r="Y16" s="22">
        <v>0.7526138</v>
      </c>
      <c r="Z16" s="23">
        <v>1.7215714667711999</v>
      </c>
      <c r="AA16" s="23">
        <v>6.6117915662735998</v>
      </c>
      <c r="AB16" s="23">
        <v>8.4106127482152004</v>
      </c>
      <c r="AC16" s="22">
        <v>0.24445140000000001</v>
      </c>
      <c r="AD16" s="22">
        <v>0.88218989999999997</v>
      </c>
      <c r="AE16" s="22">
        <v>0.91923710000000003</v>
      </c>
      <c r="AF16" s="23">
        <v>2.7317942630855998</v>
      </c>
      <c r="AG16" s="23">
        <v>9.858652099239599</v>
      </c>
      <c r="AH16" s="23">
        <v>10.272662116868402</v>
      </c>
      <c r="AI16" s="23">
        <v>3.2008060106799832</v>
      </c>
      <c r="AJ16" s="83">
        <v>3.3406674516479296</v>
      </c>
      <c r="AK16" s="83">
        <v>3.2950564689412007</v>
      </c>
      <c r="AL16" s="83">
        <v>3.1426039435716842</v>
      </c>
      <c r="AM16" s="83">
        <v>2.7529907358621584</v>
      </c>
    </row>
    <row r="17" spans="1:39" customFormat="1" x14ac:dyDescent="0.3">
      <c r="A17" s="12">
        <v>15</v>
      </c>
      <c r="B17" s="13" t="s">
        <v>56</v>
      </c>
      <c r="C17" s="13" t="s">
        <v>57</v>
      </c>
      <c r="D17" s="14" t="s">
        <v>20</v>
      </c>
      <c r="E17" s="15" t="s">
        <v>21</v>
      </c>
      <c r="F17" s="15" t="s">
        <v>51</v>
      </c>
      <c r="G17" s="16">
        <v>19.193283999999998</v>
      </c>
      <c r="H17" s="17">
        <v>0.57361132666803505</v>
      </c>
      <c r="I17" s="17">
        <v>2.5389038805252802</v>
      </c>
      <c r="J17" s="17">
        <v>3.5420367288394239</v>
      </c>
      <c r="K17" s="18">
        <v>0.47920745753386396</v>
      </c>
      <c r="L17" s="18">
        <v>2.1210558734547038</v>
      </c>
      <c r="M17" s="18">
        <v>2.9590950115617578</v>
      </c>
      <c r="N17" s="19">
        <v>0.36107969221859076</v>
      </c>
      <c r="O17" s="19">
        <v>1.5982017598533245</v>
      </c>
      <c r="P17" s="19">
        <v>2.2296587818539568</v>
      </c>
      <c r="Q17" s="20">
        <v>8.2390499999999995E-3</v>
      </c>
      <c r="R17" s="20">
        <v>0.80154210000000004</v>
      </c>
      <c r="S17" s="20">
        <v>0.8996324</v>
      </c>
      <c r="T17" s="21">
        <v>0.15813442654019999</v>
      </c>
      <c r="U17" s="21">
        <v>15.384225163256401</v>
      </c>
      <c r="V17" s="21">
        <v>17.2669001488016</v>
      </c>
      <c r="W17" s="22">
        <v>3.0598329999999997E-5</v>
      </c>
      <c r="X17" s="22">
        <v>0.53882459999999999</v>
      </c>
      <c r="Y17" s="22">
        <v>0.73880840000000003</v>
      </c>
      <c r="Z17" s="23">
        <v>5.8728243761571987E-4</v>
      </c>
      <c r="AA17" s="23">
        <v>10.3418135739864</v>
      </c>
      <c r="AB17" s="23">
        <v>14.1801594427856</v>
      </c>
      <c r="AC17" s="22">
        <v>4.1955279999999998E-2</v>
      </c>
      <c r="AD17" s="22">
        <v>0.87237189999999998</v>
      </c>
      <c r="AE17" s="22">
        <v>0.93676000000000004</v>
      </c>
      <c r="AF17" s="23">
        <v>0.80525960433951993</v>
      </c>
      <c r="AG17" s="23">
        <v>16.7436816303196</v>
      </c>
      <c r="AH17" s="23">
        <v>17.979500719840001</v>
      </c>
      <c r="AI17" s="23">
        <v>3.3225597148307053</v>
      </c>
      <c r="AJ17" s="83">
        <v>5.2287172016087329</v>
      </c>
      <c r="AK17" s="83">
        <v>5.0592038207313967</v>
      </c>
      <c r="AL17" s="83">
        <v>5.3871814133847833</v>
      </c>
      <c r="AM17" s="83">
        <v>5.6025228482403708</v>
      </c>
    </row>
    <row r="18" spans="1:39" customFormat="1" x14ac:dyDescent="0.3">
      <c r="A18" s="12">
        <v>16</v>
      </c>
      <c r="B18" s="13" t="s">
        <v>58</v>
      </c>
      <c r="C18" s="13" t="s">
        <v>59</v>
      </c>
      <c r="D18" s="14" t="s">
        <v>32</v>
      </c>
      <c r="E18" s="15" t="s">
        <v>60</v>
      </c>
      <c r="F18" s="15" t="s">
        <v>22</v>
      </c>
      <c r="G18" s="16">
        <v>159.670593</v>
      </c>
      <c r="H18" s="17">
        <v>0.64352002439520228</v>
      </c>
      <c r="I18" s="17">
        <v>1.9463925594633056</v>
      </c>
      <c r="J18" s="17">
        <v>3.4415231215098836</v>
      </c>
      <c r="K18" s="18">
        <v>0.53761071378045311</v>
      </c>
      <c r="L18" s="18">
        <v>1.626058946920055</v>
      </c>
      <c r="M18" s="18">
        <v>2.8751237439514488</v>
      </c>
      <c r="N18" s="19">
        <v>0.14464214095742225</v>
      </c>
      <c r="O18" s="19">
        <v>0.43748504517626979</v>
      </c>
      <c r="P18" s="19">
        <v>0.77354123194145563</v>
      </c>
      <c r="Q18" s="20">
        <v>2.0780289999999999E-3</v>
      </c>
      <c r="R18" s="20">
        <v>0.37544309999999997</v>
      </c>
      <c r="S18" s="20">
        <v>0.77600979999999997</v>
      </c>
      <c r="T18" s="21">
        <v>0.33180012270119696</v>
      </c>
      <c r="U18" s="21">
        <v>59.947222414758293</v>
      </c>
      <c r="V18" s="21">
        <v>123.90594493981139</v>
      </c>
      <c r="W18" s="22">
        <v>1.4551169999999999E-4</v>
      </c>
      <c r="X18" s="22">
        <v>8.6652480000000004E-2</v>
      </c>
      <c r="Y18" s="22">
        <v>0.4638216</v>
      </c>
      <c r="Z18" s="23">
        <v>2.3233939427438097E-2</v>
      </c>
      <c r="AA18" s="23">
        <v>13.835852866520641</v>
      </c>
      <c r="AB18" s="23">
        <v>74.058669918208793</v>
      </c>
      <c r="AC18" s="22">
        <v>2.6745669999999999E-2</v>
      </c>
      <c r="AD18" s="22">
        <v>0.67461729999999998</v>
      </c>
      <c r="AE18" s="22">
        <v>0.91342299999999998</v>
      </c>
      <c r="AF18" s="23">
        <v>4.270496989082309</v>
      </c>
      <c r="AG18" s="23">
        <v>107.71654433905888</v>
      </c>
      <c r="AH18" s="23">
        <v>145.84679206983901</v>
      </c>
      <c r="AI18" s="23">
        <v>2.3855099274920377</v>
      </c>
      <c r="AJ18" s="83">
        <v>3.0269506181219321</v>
      </c>
      <c r="AK18" s="83">
        <v>3.1528800610895167</v>
      </c>
      <c r="AL18" s="83">
        <v>2.5299177101589483</v>
      </c>
      <c r="AM18" s="83">
        <v>2.2843570185992275</v>
      </c>
    </row>
    <row r="19" spans="1:39" customFormat="1" x14ac:dyDescent="0.3">
      <c r="A19" s="12">
        <v>17</v>
      </c>
      <c r="B19" s="13" t="s">
        <v>61</v>
      </c>
      <c r="C19" s="13" t="s">
        <v>62</v>
      </c>
      <c r="D19" s="14" t="s">
        <v>27</v>
      </c>
      <c r="E19" s="15" t="s">
        <v>63</v>
      </c>
      <c r="F19" s="15" t="s">
        <v>29</v>
      </c>
      <c r="G19" s="16">
        <v>7.0759470000000002</v>
      </c>
      <c r="H19" s="17">
        <v>0.51493156462585032</v>
      </c>
      <c r="I19" s="17">
        <v>2.8287632653061223</v>
      </c>
      <c r="J19" s="17">
        <v>4.1675103176405921</v>
      </c>
      <c r="K19" s="18">
        <v>0.43018509993805382</v>
      </c>
      <c r="L19" s="18">
        <v>2.3632107479583313</v>
      </c>
      <c r="M19" s="18">
        <v>3.4816293380456078</v>
      </c>
      <c r="N19" s="19">
        <v>7.8438005543646966E-2</v>
      </c>
      <c r="O19" s="19">
        <v>0.43089715979436327</v>
      </c>
      <c r="P19" s="19">
        <v>0.63482454728876081</v>
      </c>
      <c r="Q19" s="20">
        <v>1.2885570000000001E-3</v>
      </c>
      <c r="R19" s="20">
        <v>5.2841590000000001E-2</v>
      </c>
      <c r="S19" s="20">
        <v>9.3375949999999999E-2</v>
      </c>
      <c r="T19" s="21">
        <v>9.1177610384789998E-3</v>
      </c>
      <c r="U19" s="21">
        <v>0.37390429023573002</v>
      </c>
      <c r="V19" s="21">
        <v>0.66072327327464997</v>
      </c>
      <c r="W19" s="22">
        <v>5.6045759999999998E-4</v>
      </c>
      <c r="X19" s="22">
        <v>2.1120860000000002E-2</v>
      </c>
      <c r="Y19" s="22">
        <v>4.7886570000000003E-2</v>
      </c>
      <c r="Z19" s="23">
        <v>3.9657682733471996E-3</v>
      </c>
      <c r="AA19" s="23">
        <v>0.14945008595442</v>
      </c>
      <c r="AB19" s="23">
        <v>0.33884283133179</v>
      </c>
      <c r="AC19" s="22">
        <v>1.0589339999999999E-2</v>
      </c>
      <c r="AD19" s="22">
        <v>0.20092360000000001</v>
      </c>
      <c r="AE19" s="22">
        <v>0.41449150000000001</v>
      </c>
      <c r="AF19" s="23">
        <v>7.4929608604979991E-2</v>
      </c>
      <c r="AG19" s="23">
        <v>1.4217247446492001</v>
      </c>
      <c r="AH19" s="23">
        <v>2.9329198859505001</v>
      </c>
      <c r="AI19" s="23">
        <v>3.3622870748299318</v>
      </c>
      <c r="AJ19" s="83">
        <v>4.0253809727068841</v>
      </c>
      <c r="AK19" s="83">
        <v>4.3082065503141092</v>
      </c>
      <c r="AL19" s="83">
        <v>3.8281799956164759</v>
      </c>
      <c r="AM19" s="83">
        <v>3.6745255173937963</v>
      </c>
    </row>
    <row r="20" spans="1:39" customFormat="1" x14ac:dyDescent="0.3">
      <c r="A20" s="12">
        <v>18</v>
      </c>
      <c r="B20" s="13" t="s">
        <v>64</v>
      </c>
      <c r="C20" s="13" t="s">
        <v>65</v>
      </c>
      <c r="D20" s="14" t="s">
        <v>32</v>
      </c>
      <c r="E20" s="15" t="s">
        <v>33</v>
      </c>
      <c r="F20" s="15" t="s">
        <v>16</v>
      </c>
      <c r="G20" s="16">
        <v>1.4940739999999999</v>
      </c>
      <c r="H20" s="17">
        <v>0.7916382352941177</v>
      </c>
      <c r="I20" s="17">
        <v>2.8306186274509808</v>
      </c>
      <c r="J20" s="17">
        <v>4.5537904704968559</v>
      </c>
      <c r="K20" s="18">
        <v>0.66135190918472664</v>
      </c>
      <c r="L20" s="18">
        <v>2.3647607581044121</v>
      </c>
      <c r="M20" s="18">
        <v>3.8043362326623695</v>
      </c>
      <c r="N20" s="19">
        <v>0.11527325151877225</v>
      </c>
      <c r="O20" s="19">
        <v>0.41217641903646862</v>
      </c>
      <c r="P20" s="19">
        <v>0.66309358349062653</v>
      </c>
      <c r="Q20" s="20" t="s">
        <v>17</v>
      </c>
      <c r="R20" s="20" t="s">
        <v>17</v>
      </c>
      <c r="S20" s="20" t="s">
        <v>17</v>
      </c>
      <c r="T20" s="21" t="s">
        <v>17</v>
      </c>
      <c r="U20" s="21" t="s">
        <v>17</v>
      </c>
      <c r="V20" s="21" t="s">
        <v>17</v>
      </c>
      <c r="W20" s="22" t="s">
        <v>17</v>
      </c>
      <c r="X20" s="22" t="s">
        <v>17</v>
      </c>
      <c r="Y20" s="22" t="s">
        <v>17</v>
      </c>
      <c r="Z20" s="23" t="s">
        <v>17</v>
      </c>
      <c r="AA20" s="23" t="s">
        <v>17</v>
      </c>
      <c r="AB20" s="23" t="s">
        <v>17</v>
      </c>
      <c r="AC20" s="22" t="s">
        <v>17</v>
      </c>
      <c r="AD20" s="22" t="s">
        <v>17</v>
      </c>
      <c r="AE20" s="22" t="s">
        <v>17</v>
      </c>
      <c r="AF20" s="23" t="s">
        <v>17</v>
      </c>
      <c r="AG20" s="23" t="s">
        <v>17</v>
      </c>
      <c r="AH20" s="23" t="s">
        <v>17</v>
      </c>
      <c r="AI20" s="23">
        <v>3.3452828431372552</v>
      </c>
      <c r="AJ20" s="83">
        <v>4.3054426331025732</v>
      </c>
      <c r="AK20" s="83">
        <v>4.599898757624123</v>
      </c>
      <c r="AL20" s="83">
        <v>3.8926906153242404</v>
      </c>
      <c r="AM20" s="83">
        <v>3.7339060967677651</v>
      </c>
    </row>
    <row r="21" spans="1:39" customFormat="1" x14ac:dyDescent="0.3">
      <c r="A21" s="12">
        <v>19</v>
      </c>
      <c r="B21" s="13" t="s">
        <v>66</v>
      </c>
      <c r="C21" s="13" t="s">
        <v>67</v>
      </c>
      <c r="D21" s="14" t="s">
        <v>14</v>
      </c>
      <c r="E21" s="15" t="s">
        <v>15</v>
      </c>
      <c r="F21" s="15" t="s">
        <v>16</v>
      </c>
      <c r="G21" s="16">
        <v>0.38176100000000002</v>
      </c>
      <c r="H21" s="17">
        <v>1.0480480507706256</v>
      </c>
      <c r="I21" s="17">
        <v>4.6829791477787852</v>
      </c>
      <c r="J21" s="17">
        <v>4.2907526942010827</v>
      </c>
      <c r="K21" s="18">
        <v>0.87556228134555192</v>
      </c>
      <c r="L21" s="18">
        <v>3.9122632813523692</v>
      </c>
      <c r="M21" s="18">
        <v>3.5845887169599693</v>
      </c>
      <c r="N21" s="19">
        <v>0.16902394366390872</v>
      </c>
      <c r="O21" s="19">
        <v>0.7552474364809969</v>
      </c>
      <c r="P21" s="19">
        <v>0.69199111732247609</v>
      </c>
      <c r="Q21" s="20" t="s">
        <v>17</v>
      </c>
      <c r="R21" s="20" t="s">
        <v>17</v>
      </c>
      <c r="S21" s="20" t="s">
        <v>17</v>
      </c>
      <c r="T21" s="21" t="s">
        <v>17</v>
      </c>
      <c r="U21" s="21" t="s">
        <v>17</v>
      </c>
      <c r="V21" s="21" t="s">
        <v>17</v>
      </c>
      <c r="W21" s="22" t="s">
        <v>17</v>
      </c>
      <c r="X21" s="22" t="s">
        <v>17</v>
      </c>
      <c r="Y21" s="22" t="s">
        <v>17</v>
      </c>
      <c r="Z21" s="23" t="s">
        <v>17</v>
      </c>
      <c r="AA21" s="23" t="s">
        <v>17</v>
      </c>
      <c r="AB21" s="23" t="s">
        <v>17</v>
      </c>
      <c r="AC21" s="22" t="s">
        <v>17</v>
      </c>
      <c r="AD21" s="22" t="s">
        <v>17</v>
      </c>
      <c r="AE21" s="22" t="s">
        <v>17</v>
      </c>
      <c r="AF21" s="23" t="s">
        <v>17</v>
      </c>
      <c r="AG21" s="23" t="s">
        <v>17</v>
      </c>
      <c r="AH21" s="23" t="s">
        <v>17</v>
      </c>
      <c r="AI21" s="23">
        <v>5.396677243880327</v>
      </c>
      <c r="AJ21" s="83">
        <v>5.9124870769039983</v>
      </c>
      <c r="AK21" s="83">
        <v>6.0341364250917593</v>
      </c>
      <c r="AL21" s="83">
        <v>6.294207242748314</v>
      </c>
      <c r="AM21" s="83">
        <v>6.6677038817925665</v>
      </c>
    </row>
    <row r="22" spans="1:39" customFormat="1" x14ac:dyDescent="0.3">
      <c r="A22" s="12">
        <v>20</v>
      </c>
      <c r="B22" s="13" t="s">
        <v>68</v>
      </c>
      <c r="C22" s="13" t="s">
        <v>69</v>
      </c>
      <c r="D22" s="14" t="s">
        <v>27</v>
      </c>
      <c r="E22" s="15" t="s">
        <v>28</v>
      </c>
      <c r="F22" s="15" t="s">
        <v>29</v>
      </c>
      <c r="G22" s="16">
        <v>3.3515269999999999</v>
      </c>
      <c r="H22" s="17">
        <v>0.70574181585677753</v>
      </c>
      <c r="I22" s="17">
        <v>3.1180575447570336</v>
      </c>
      <c r="J22" s="17">
        <v>4.2845586787189456</v>
      </c>
      <c r="K22" s="18">
        <v>0.58959216028135142</v>
      </c>
      <c r="L22" s="18">
        <v>2.6048935211002791</v>
      </c>
      <c r="M22" s="18">
        <v>3.5794141008512499</v>
      </c>
      <c r="N22" s="19">
        <v>8.9338523022586408E-2</v>
      </c>
      <c r="O22" s="19">
        <v>0.39470901325273983</v>
      </c>
      <c r="P22" s="19">
        <v>0.54237418778375901</v>
      </c>
      <c r="Q22" s="20">
        <v>0</v>
      </c>
      <c r="R22" s="20">
        <v>1.2856060000000001E-2</v>
      </c>
      <c r="S22" s="20">
        <v>3.6331990000000002E-2</v>
      </c>
      <c r="T22" s="21">
        <v>0</v>
      </c>
      <c r="U22" s="21">
        <v>4.3087432203620005E-2</v>
      </c>
      <c r="V22" s="21">
        <v>0.12176764544873001</v>
      </c>
      <c r="W22" s="22">
        <v>0</v>
      </c>
      <c r="X22" s="22">
        <v>1.9897949999999999E-3</v>
      </c>
      <c r="Y22" s="22">
        <v>8.496979E-3</v>
      </c>
      <c r="Z22" s="23">
        <v>0</v>
      </c>
      <c r="AA22" s="23">
        <v>6.6688516669649997E-3</v>
      </c>
      <c r="AB22" s="23">
        <v>2.8477854536932998E-2</v>
      </c>
      <c r="AC22" s="22">
        <v>7.4978760000000001E-4</v>
      </c>
      <c r="AD22" s="22">
        <v>0.15049960000000001</v>
      </c>
      <c r="AE22" s="22">
        <v>0.30336730000000001</v>
      </c>
      <c r="AF22" s="23">
        <v>2.5129333856652E-3</v>
      </c>
      <c r="AG22" s="23">
        <v>0.50440347288920007</v>
      </c>
      <c r="AH22" s="23">
        <v>1.0167436968671</v>
      </c>
      <c r="AI22" s="23">
        <v>3.7879156010230175</v>
      </c>
      <c r="AJ22" s="83">
        <v>4.1601919732418544</v>
      </c>
      <c r="AK22" s="83">
        <v>4.4100681814455109</v>
      </c>
      <c r="AL22" s="83">
        <v>3.9071051474208183</v>
      </c>
      <c r="AM22" s="83">
        <v>3.9343775080035424</v>
      </c>
    </row>
    <row r="23" spans="1:39" customFormat="1" x14ac:dyDescent="0.3">
      <c r="A23" s="12">
        <v>21</v>
      </c>
      <c r="B23" s="13" t="s">
        <v>70</v>
      </c>
      <c r="C23" s="13" t="s">
        <v>71</v>
      </c>
      <c r="D23" s="14" t="s">
        <v>27</v>
      </c>
      <c r="E23" s="15" t="s">
        <v>63</v>
      </c>
      <c r="F23" s="15" t="s">
        <v>29</v>
      </c>
      <c r="G23" s="16">
        <v>9.4982640000000007</v>
      </c>
      <c r="H23" s="17">
        <v>0.79942528363047005</v>
      </c>
      <c r="I23" s="17">
        <v>2.1748978930307943</v>
      </c>
      <c r="J23" s="17">
        <v>4.0616299917327305</v>
      </c>
      <c r="K23" s="18">
        <v>0.66785737980824578</v>
      </c>
      <c r="L23" s="18">
        <v>1.8169573041192937</v>
      </c>
      <c r="M23" s="18">
        <v>3.3931745962679458</v>
      </c>
      <c r="N23" s="19">
        <v>9.5011439297963338E-2</v>
      </c>
      <c r="O23" s="19">
        <v>0.25848591903991114</v>
      </c>
      <c r="P23" s="19">
        <v>0.48272342558117343</v>
      </c>
      <c r="Q23" s="20">
        <v>0</v>
      </c>
      <c r="R23" s="20">
        <v>2.7521609999999998E-4</v>
      </c>
      <c r="S23" s="20">
        <v>1.0277029999999999E-2</v>
      </c>
      <c r="T23" s="21">
        <v>0</v>
      </c>
      <c r="U23" s="21">
        <v>2.6140751748503998E-3</v>
      </c>
      <c r="V23" s="21">
        <v>9.7613944075919987E-2</v>
      </c>
      <c r="W23" s="22">
        <v>0</v>
      </c>
      <c r="X23" s="22">
        <v>0</v>
      </c>
      <c r="Y23" s="22">
        <v>8.3246009999999996E-4</v>
      </c>
      <c r="Z23" s="23">
        <v>0</v>
      </c>
      <c r="AA23" s="23">
        <v>0</v>
      </c>
      <c r="AB23" s="23">
        <v>7.9069257992664E-3</v>
      </c>
      <c r="AC23" s="22">
        <v>0</v>
      </c>
      <c r="AD23" s="22">
        <v>2.5621149999999999E-2</v>
      </c>
      <c r="AE23" s="22">
        <v>0.30652679999999999</v>
      </c>
      <c r="AF23" s="23">
        <v>0</v>
      </c>
      <c r="AG23" s="23">
        <v>0.24335644668359999</v>
      </c>
      <c r="AH23" s="23">
        <v>2.9114724694751999</v>
      </c>
      <c r="AI23" s="23">
        <v>2.5892901134521877</v>
      </c>
      <c r="AJ23" s="83">
        <v>3.458466550273501</v>
      </c>
      <c r="AK23" s="83">
        <v>3.4791346219055921</v>
      </c>
      <c r="AL23" s="83">
        <v>3.4185419082450728</v>
      </c>
      <c r="AM23" s="83">
        <v>3.357404395644862</v>
      </c>
    </row>
    <row r="24" spans="1:39" customFormat="1" x14ac:dyDescent="0.3">
      <c r="A24" s="12">
        <v>22</v>
      </c>
      <c r="B24" s="13" t="s">
        <v>72</v>
      </c>
      <c r="C24" s="13" t="s">
        <v>73</v>
      </c>
      <c r="D24" s="14" t="s">
        <v>14</v>
      </c>
      <c r="E24" s="15" t="s">
        <v>15</v>
      </c>
      <c r="F24" s="15" t="s">
        <v>29</v>
      </c>
      <c r="G24" s="16">
        <v>0.37576900000000002</v>
      </c>
      <c r="H24" s="17">
        <v>1.1299106296547055</v>
      </c>
      <c r="I24" s="17">
        <v>2.803726472579553</v>
      </c>
      <c r="J24" s="17">
        <v>2.9130163843114385</v>
      </c>
      <c r="K24" s="18">
        <v>0.94395207155781591</v>
      </c>
      <c r="L24" s="18">
        <v>2.3422944633078977</v>
      </c>
      <c r="M24" s="18">
        <v>2.4335976477121459</v>
      </c>
      <c r="N24" s="19">
        <v>0.46055554380569419</v>
      </c>
      <c r="O24" s="19">
        <v>1.1428087641373039</v>
      </c>
      <c r="P24" s="19">
        <v>1.1873557162670814</v>
      </c>
      <c r="Q24" s="20">
        <v>0.1076588</v>
      </c>
      <c r="R24" s="20">
        <v>0.36959310000000001</v>
      </c>
      <c r="S24" s="20">
        <v>0.38114140000000002</v>
      </c>
      <c r="T24" s="21">
        <v>4.0454839617199999E-2</v>
      </c>
      <c r="U24" s="21">
        <v>0.13888162959389999</v>
      </c>
      <c r="V24" s="21">
        <v>0.14322112273659998</v>
      </c>
      <c r="W24" s="22">
        <v>5.9634279999999998E-2</v>
      </c>
      <c r="X24" s="22">
        <v>0.19714780000000001</v>
      </c>
      <c r="Y24" s="22">
        <v>0.20238210000000001</v>
      </c>
      <c r="Z24" s="23">
        <v>2.240871376132E-2</v>
      </c>
      <c r="AA24" s="23">
        <v>7.4082031658200015E-2</v>
      </c>
      <c r="AB24" s="23">
        <v>7.6048919334900003E-2</v>
      </c>
      <c r="AC24" s="22">
        <v>0.3208512</v>
      </c>
      <c r="AD24" s="22">
        <v>0.72392749999999995</v>
      </c>
      <c r="AE24" s="22">
        <v>0.73958259999999998</v>
      </c>
      <c r="AF24" s="23">
        <v>0.1205659345728</v>
      </c>
      <c r="AG24" s="23">
        <v>0.27202951274749998</v>
      </c>
      <c r="AH24" s="23">
        <v>0.27791221401940003</v>
      </c>
      <c r="AI24" s="23">
        <v>3.7149945836154363</v>
      </c>
      <c r="AJ24" s="83">
        <v>3.0108193865275625</v>
      </c>
      <c r="AK24" s="83">
        <v>3.0821419114341437</v>
      </c>
      <c r="AL24" s="83">
        <v>2.8847166740268113</v>
      </c>
      <c r="AM24" s="83">
        <v>2.8231341831196275</v>
      </c>
    </row>
    <row r="25" spans="1:39" customFormat="1" x14ac:dyDescent="0.3">
      <c r="A25" s="12">
        <v>23</v>
      </c>
      <c r="B25" s="13" t="s">
        <v>74</v>
      </c>
      <c r="C25" s="13" t="s">
        <v>75</v>
      </c>
      <c r="D25" s="14" t="s">
        <v>14</v>
      </c>
      <c r="E25" s="15" t="s">
        <v>76</v>
      </c>
      <c r="F25" s="15" t="s">
        <v>16</v>
      </c>
      <c r="G25" s="16">
        <v>6.3874E-2</v>
      </c>
      <c r="H25" s="17">
        <v>1.0982664974619289</v>
      </c>
      <c r="I25" s="17">
        <v>4.7052588832487308</v>
      </c>
      <c r="J25" s="17">
        <v>3.7338986064759294</v>
      </c>
      <c r="K25" s="18">
        <v>0.91751587089551301</v>
      </c>
      <c r="L25" s="18">
        <v>3.9308762600240028</v>
      </c>
      <c r="M25" s="18">
        <v>3.1193806236223307</v>
      </c>
      <c r="N25" s="19">
        <v>0.10427254227565892</v>
      </c>
      <c r="O25" s="19">
        <v>0.44673064957850128</v>
      </c>
      <c r="P25" s="19">
        <v>0.3545069445317226</v>
      </c>
      <c r="Q25" s="20" t="s">
        <v>17</v>
      </c>
      <c r="R25" s="20" t="s">
        <v>17</v>
      </c>
      <c r="S25" s="20" t="s">
        <v>17</v>
      </c>
      <c r="T25" s="21" t="s">
        <v>17</v>
      </c>
      <c r="U25" s="21" t="s">
        <v>17</v>
      </c>
      <c r="V25" s="21" t="s">
        <v>17</v>
      </c>
      <c r="W25" s="22" t="s">
        <v>17</v>
      </c>
      <c r="X25" s="22" t="s">
        <v>17</v>
      </c>
      <c r="Y25" s="22" t="s">
        <v>17</v>
      </c>
      <c r="Z25" s="23" t="s">
        <v>17</v>
      </c>
      <c r="AA25" s="23" t="s">
        <v>17</v>
      </c>
      <c r="AB25" s="23" t="s">
        <v>17</v>
      </c>
      <c r="AC25" s="22" t="s">
        <v>17</v>
      </c>
      <c r="AD25" s="22" t="s">
        <v>17</v>
      </c>
      <c r="AE25" s="22" t="s">
        <v>17</v>
      </c>
      <c r="AF25" s="23" t="s">
        <v>17</v>
      </c>
      <c r="AG25" s="23" t="s">
        <v>17</v>
      </c>
      <c r="AH25" s="23" t="s">
        <v>17</v>
      </c>
      <c r="AI25" s="23">
        <v>5.6814536802030453</v>
      </c>
      <c r="AJ25" s="83">
        <v>4.3296737448834959</v>
      </c>
      <c r="AK25" s="83">
        <v>4.5601048331656662</v>
      </c>
      <c r="AL25" s="83">
        <v>4.4105115859277788</v>
      </c>
      <c r="AM25" s="83">
        <v>4.4801728810097652</v>
      </c>
    </row>
    <row r="26" spans="1:39" customFormat="1" x14ac:dyDescent="0.3">
      <c r="A26" s="12">
        <v>24</v>
      </c>
      <c r="B26" s="13" t="s">
        <v>77</v>
      </c>
      <c r="C26" s="13" t="s">
        <v>78</v>
      </c>
      <c r="D26" s="14" t="s">
        <v>14</v>
      </c>
      <c r="E26" s="15" t="s">
        <v>15</v>
      </c>
      <c r="F26" s="15" t="s">
        <v>22</v>
      </c>
      <c r="G26" s="16">
        <v>11.192854000000001</v>
      </c>
      <c r="H26" s="17">
        <v>1.4671990811638589</v>
      </c>
      <c r="I26" s="17">
        <v>3.3381611791730474</v>
      </c>
      <c r="J26" s="17">
        <v>3.7587389778770497</v>
      </c>
      <c r="K26" s="18">
        <v>1.2257302265362231</v>
      </c>
      <c r="L26" s="18">
        <v>2.7887729149315352</v>
      </c>
      <c r="M26" s="18">
        <v>3.1401328135982038</v>
      </c>
      <c r="N26" s="19">
        <v>0.25762336398785707</v>
      </c>
      <c r="O26" s="19">
        <v>0.58614289195849589</v>
      </c>
      <c r="P26" s="19">
        <v>0.65999153916101694</v>
      </c>
      <c r="Q26" s="20">
        <v>7.4380269999999998E-2</v>
      </c>
      <c r="R26" s="20">
        <v>0.21490980000000001</v>
      </c>
      <c r="S26" s="20">
        <v>0.2554418</v>
      </c>
      <c r="T26" s="21">
        <v>0.83252750259058006</v>
      </c>
      <c r="U26" s="21">
        <v>2.4054540145692003</v>
      </c>
      <c r="V26" s="21">
        <v>2.8591227728972002</v>
      </c>
      <c r="W26" s="22">
        <v>4.3707910000000003E-2</v>
      </c>
      <c r="X26" s="22">
        <v>0.1181527</v>
      </c>
      <c r="Y26" s="22">
        <v>0.13661090000000001</v>
      </c>
      <c r="Z26" s="23">
        <v>0.48921625527514007</v>
      </c>
      <c r="AA26" s="23">
        <v>1.3224659208058001</v>
      </c>
      <c r="AB26" s="23">
        <v>1.5290658585086001</v>
      </c>
      <c r="AC26" s="22">
        <v>0.12331549999999999</v>
      </c>
      <c r="AD26" s="22">
        <v>0.36083209999999999</v>
      </c>
      <c r="AE26" s="22">
        <v>0.4114121</v>
      </c>
      <c r="AF26" s="23">
        <v>1.3802523874369999</v>
      </c>
      <c r="AG26" s="23">
        <v>4.0387410138134001</v>
      </c>
      <c r="AH26" s="23">
        <v>4.6048755691333998</v>
      </c>
      <c r="AI26" s="23">
        <v>4.0501378254211335</v>
      </c>
      <c r="AJ26" s="83">
        <v>4.372151733929786</v>
      </c>
      <c r="AK26" s="83">
        <v>4.8583280778939892</v>
      </c>
      <c r="AL26" s="83">
        <v>3.8217828726118759</v>
      </c>
      <c r="AM26" s="83">
        <v>3.6568438928255516</v>
      </c>
    </row>
    <row r="27" spans="1:39" customFormat="1" x14ac:dyDescent="0.3">
      <c r="A27" s="12">
        <v>25</v>
      </c>
      <c r="B27" s="13" t="s">
        <v>79</v>
      </c>
      <c r="C27" s="13" t="s">
        <v>80</v>
      </c>
      <c r="D27" s="14"/>
      <c r="E27" s="15"/>
      <c r="F27" s="15"/>
      <c r="G27" s="16">
        <v>2.5401E-2</v>
      </c>
      <c r="H27" s="17">
        <v>0.74599273399014765</v>
      </c>
      <c r="I27" s="17">
        <v>2.8703004926108373</v>
      </c>
      <c r="J27" s="17">
        <v>3.6121002249633372</v>
      </c>
      <c r="K27" s="18">
        <v>0.62321865830421697</v>
      </c>
      <c r="L27" s="18">
        <v>2.3979118568177422</v>
      </c>
      <c r="M27" s="18">
        <v>3.0176275897772245</v>
      </c>
      <c r="N27" s="19">
        <v>0.22464372761705997</v>
      </c>
      <c r="O27" s="19">
        <v>0.86434488254640007</v>
      </c>
      <c r="P27" s="19">
        <v>1.0877259550800151</v>
      </c>
      <c r="Q27" s="20" t="s">
        <v>17</v>
      </c>
      <c r="R27" s="20" t="s">
        <v>17</v>
      </c>
      <c r="S27" s="20" t="s">
        <v>17</v>
      </c>
      <c r="T27" s="21" t="s">
        <v>17</v>
      </c>
      <c r="U27" s="21" t="s">
        <v>17</v>
      </c>
      <c r="V27" s="21" t="s">
        <v>17</v>
      </c>
      <c r="W27" s="22" t="s">
        <v>17</v>
      </c>
      <c r="X27" s="22" t="s">
        <v>17</v>
      </c>
      <c r="Y27" s="22" t="s">
        <v>17</v>
      </c>
      <c r="Z27" s="23" t="s">
        <v>17</v>
      </c>
      <c r="AA27" s="23" t="s">
        <v>17</v>
      </c>
      <c r="AB27" s="23" t="s">
        <v>17</v>
      </c>
      <c r="AC27" s="22" t="s">
        <v>17</v>
      </c>
      <c r="AD27" s="22" t="s">
        <v>17</v>
      </c>
      <c r="AE27" s="22" t="s">
        <v>17</v>
      </c>
      <c r="AF27" s="23" t="s">
        <v>17</v>
      </c>
      <c r="AG27" s="23" t="s">
        <v>17</v>
      </c>
      <c r="AH27" s="23" t="s">
        <v>17</v>
      </c>
      <c r="AI27" s="23">
        <v>3.1392352216748769</v>
      </c>
      <c r="AJ27" s="83">
        <v>4.2808158385238668</v>
      </c>
      <c r="AK27" s="83">
        <v>5.2843668591292241</v>
      </c>
      <c r="AL27" s="83">
        <v>3.1568378673198274</v>
      </c>
      <c r="AM27" s="83">
        <v>3.2599657349266868</v>
      </c>
    </row>
    <row r="28" spans="1:39" customFormat="1" x14ac:dyDescent="0.3">
      <c r="A28" s="12">
        <v>26</v>
      </c>
      <c r="B28" s="13" t="s">
        <v>81</v>
      </c>
      <c r="C28" s="13" t="s">
        <v>82</v>
      </c>
      <c r="D28" s="14" t="s">
        <v>14</v>
      </c>
      <c r="E28" s="15" t="s">
        <v>15</v>
      </c>
      <c r="F28" s="15" t="s">
        <v>29</v>
      </c>
      <c r="G28" s="16">
        <v>207.833831</v>
      </c>
      <c r="H28" s="17">
        <v>0.84750795015040825</v>
      </c>
      <c r="I28" s="17">
        <v>2.6577112161581438</v>
      </c>
      <c r="J28" s="17">
        <v>2.8077381635666567</v>
      </c>
      <c r="K28" s="18">
        <v>0.7080266918549778</v>
      </c>
      <c r="L28" s="18">
        <v>2.2203101221037129</v>
      </c>
      <c r="M28" s="18">
        <v>2.3456459177666309</v>
      </c>
      <c r="N28" s="19">
        <v>0.19118109536018224</v>
      </c>
      <c r="O28" s="19">
        <v>0.59952728628207219</v>
      </c>
      <c r="P28" s="19">
        <v>0.63337040968169778</v>
      </c>
      <c r="Q28" s="20">
        <v>2.076389E-2</v>
      </c>
      <c r="R28" s="20">
        <v>0.1195671</v>
      </c>
      <c r="S28" s="20">
        <v>0.1298858</v>
      </c>
      <c r="T28" s="21">
        <v>4.3154388051625903</v>
      </c>
      <c r="U28" s="21">
        <v>24.850088454560098</v>
      </c>
      <c r="V28" s="21">
        <v>26.9946634064998</v>
      </c>
      <c r="W28" s="22">
        <v>7.9403930000000005E-3</v>
      </c>
      <c r="X28" s="22">
        <v>6.2029260000000003E-2</v>
      </c>
      <c r="Y28" s="22">
        <v>6.7178050000000003E-2</v>
      </c>
      <c r="Z28" s="23">
        <v>1.6502822968355833</v>
      </c>
      <c r="AA28" s="23">
        <v>12.891778739895061</v>
      </c>
      <c r="AB28" s="23">
        <v>13.961871490609552</v>
      </c>
      <c r="AC28" s="22">
        <v>7.5077980000000002E-2</v>
      </c>
      <c r="AD28" s="22">
        <v>0.35977350000000002</v>
      </c>
      <c r="AE28" s="22">
        <v>0.38294600000000001</v>
      </c>
      <c r="AF28" s="23">
        <v>15.60374420714138</v>
      </c>
      <c r="AG28" s="23">
        <v>74.773104797278506</v>
      </c>
      <c r="AH28" s="23">
        <v>79.589134246125994</v>
      </c>
      <c r="AI28" s="23">
        <v>3.0935853029651912</v>
      </c>
      <c r="AJ28" s="83">
        <v>3.4072742895828232</v>
      </c>
      <c r="AK28" s="83">
        <v>3.665833426378466</v>
      </c>
      <c r="AL28" s="83">
        <v>3.2220112370272709</v>
      </c>
      <c r="AM28" s="83">
        <v>3.2808444901535885</v>
      </c>
    </row>
    <row r="29" spans="1:39" customFormat="1" x14ac:dyDescent="0.3">
      <c r="A29" s="12">
        <v>27</v>
      </c>
      <c r="B29" s="13" t="s">
        <v>83</v>
      </c>
      <c r="C29" s="13" t="s">
        <v>84</v>
      </c>
      <c r="D29" s="14" t="s">
        <v>14</v>
      </c>
      <c r="E29" s="15" t="s">
        <v>15</v>
      </c>
      <c r="F29" s="15" t="s">
        <v>16</v>
      </c>
      <c r="G29" s="16">
        <v>0.28623300000000002</v>
      </c>
      <c r="H29" s="17">
        <v>0.89525938422606499</v>
      </c>
      <c r="I29" s="17">
        <v>2.224830451286377</v>
      </c>
      <c r="J29" s="17">
        <v>5.8912623755251792</v>
      </c>
      <c r="K29" s="18">
        <v>0.74791928506772354</v>
      </c>
      <c r="L29" s="18">
        <v>1.8586720562125123</v>
      </c>
      <c r="M29" s="18">
        <v>4.9216895367795992</v>
      </c>
      <c r="N29" s="19">
        <v>0.21784381043192536</v>
      </c>
      <c r="O29" s="19">
        <v>0.54136884975764732</v>
      </c>
      <c r="P29" s="19">
        <v>1.4335231406125892</v>
      </c>
      <c r="Q29" s="20" t="s">
        <v>17</v>
      </c>
      <c r="R29" s="20" t="s">
        <v>17</v>
      </c>
      <c r="S29" s="20" t="s">
        <v>17</v>
      </c>
      <c r="T29" s="21" t="s">
        <v>17</v>
      </c>
      <c r="U29" s="21" t="s">
        <v>17</v>
      </c>
      <c r="V29" s="21" t="s">
        <v>17</v>
      </c>
      <c r="W29" s="22" t="s">
        <v>17</v>
      </c>
      <c r="X29" s="22" t="s">
        <v>17</v>
      </c>
      <c r="Y29" s="22" t="s">
        <v>17</v>
      </c>
      <c r="Z29" s="23" t="s">
        <v>17</v>
      </c>
      <c r="AA29" s="23" t="s">
        <v>17</v>
      </c>
      <c r="AB29" s="23" t="s">
        <v>17</v>
      </c>
      <c r="AC29" s="22" t="s">
        <v>17</v>
      </c>
      <c r="AD29" s="22" t="s">
        <v>17</v>
      </c>
      <c r="AE29" s="22" t="s">
        <v>17</v>
      </c>
      <c r="AF29" s="23" t="s">
        <v>17</v>
      </c>
      <c r="AG29" s="23" t="s">
        <v>17</v>
      </c>
      <c r="AH29" s="23" t="s">
        <v>17</v>
      </c>
      <c r="AI29" s="23">
        <v>2.4481130324757485</v>
      </c>
      <c r="AJ29" s="83">
        <v>6.4728901446563896</v>
      </c>
      <c r="AK29" s="83">
        <v>6.9669753312390128</v>
      </c>
      <c r="AL29" s="83">
        <v>7.1427407650123165</v>
      </c>
      <c r="AM29" s="83">
        <v>7.760231279865879</v>
      </c>
    </row>
    <row r="30" spans="1:39" customFormat="1" x14ac:dyDescent="0.3">
      <c r="A30" s="12">
        <v>28</v>
      </c>
      <c r="B30" s="13" t="s">
        <v>85</v>
      </c>
      <c r="C30" s="13" t="s">
        <v>86</v>
      </c>
      <c r="D30" s="14" t="s">
        <v>32</v>
      </c>
      <c r="E30" s="15" t="s">
        <v>87</v>
      </c>
      <c r="F30" s="15" t="s">
        <v>16</v>
      </c>
      <c r="G30" s="16">
        <v>0.42447299999999999</v>
      </c>
      <c r="H30" s="17">
        <v>0.76147446197991409</v>
      </c>
      <c r="I30" s="17">
        <v>2.374312769010043</v>
      </c>
      <c r="J30" s="17">
        <v>4.9850120901511055</v>
      </c>
      <c r="K30" s="18">
        <v>0.63615243273175792</v>
      </c>
      <c r="L30" s="18">
        <v>1.9835528563158256</v>
      </c>
      <c r="M30" s="18">
        <v>4.1645882123233973</v>
      </c>
      <c r="N30" s="19">
        <v>0.14251324954708233</v>
      </c>
      <c r="O30" s="19">
        <v>0.44436293670696708</v>
      </c>
      <c r="P30" s="19">
        <v>0.93296664231093618</v>
      </c>
      <c r="Q30" s="20" t="s">
        <v>17</v>
      </c>
      <c r="R30" s="20" t="s">
        <v>17</v>
      </c>
      <c r="S30" s="20" t="s">
        <v>17</v>
      </c>
      <c r="T30" s="21" t="s">
        <v>17</v>
      </c>
      <c r="U30" s="21" t="s">
        <v>17</v>
      </c>
      <c r="V30" s="21" t="s">
        <v>17</v>
      </c>
      <c r="W30" s="22" t="s">
        <v>17</v>
      </c>
      <c r="X30" s="22" t="s">
        <v>17</v>
      </c>
      <c r="Y30" s="22" t="s">
        <v>17</v>
      </c>
      <c r="Z30" s="23" t="s">
        <v>17</v>
      </c>
      <c r="AA30" s="23" t="s">
        <v>17</v>
      </c>
      <c r="AB30" s="23" t="s">
        <v>17</v>
      </c>
      <c r="AC30" s="22" t="s">
        <v>17</v>
      </c>
      <c r="AD30" s="22" t="s">
        <v>17</v>
      </c>
      <c r="AE30" s="22" t="s">
        <v>17</v>
      </c>
      <c r="AF30" s="23" t="s">
        <v>17</v>
      </c>
      <c r="AG30" s="23" t="s">
        <v>17</v>
      </c>
      <c r="AH30" s="23" t="s">
        <v>17</v>
      </c>
      <c r="AI30" s="23">
        <v>2.7731621233859398</v>
      </c>
      <c r="AJ30" s="83">
        <v>4.0631720414058679</v>
      </c>
      <c r="AK30" s="83">
        <v>4.1011096783771306</v>
      </c>
      <c r="AL30" s="83">
        <v>3.987668100140302</v>
      </c>
      <c r="AM30" s="83">
        <v>3.7598895111440029</v>
      </c>
    </row>
    <row r="31" spans="1:39" customFormat="1" x14ac:dyDescent="0.3">
      <c r="A31" s="12">
        <v>29</v>
      </c>
      <c r="B31" s="13" t="s">
        <v>88</v>
      </c>
      <c r="C31" s="13" t="s">
        <v>89</v>
      </c>
      <c r="D31" s="14" t="s">
        <v>32</v>
      </c>
      <c r="E31" s="15" t="s">
        <v>60</v>
      </c>
      <c r="F31" s="15" t="s">
        <v>22</v>
      </c>
      <c r="G31" s="16">
        <v>0.74556800000000001</v>
      </c>
      <c r="H31" s="17">
        <v>1.04631288463417</v>
      </c>
      <c r="I31" s="17">
        <v>2.8018384292273129</v>
      </c>
      <c r="J31" s="17">
        <v>4.779471980653736</v>
      </c>
      <c r="K31" s="18">
        <v>0.87411268557574784</v>
      </c>
      <c r="L31" s="18">
        <v>2.3407171505658422</v>
      </c>
      <c r="M31" s="18">
        <v>3.9928755059763881</v>
      </c>
      <c r="N31" s="19">
        <v>0.17976735967273735</v>
      </c>
      <c r="O31" s="19">
        <v>0.48138477892099041</v>
      </c>
      <c r="P31" s="19">
        <v>0.82116264762653313</v>
      </c>
      <c r="Q31" s="20">
        <v>5.2888739999999998E-3</v>
      </c>
      <c r="R31" s="20">
        <v>0.22609589999999999</v>
      </c>
      <c r="S31" s="20">
        <v>0.52144299999999999</v>
      </c>
      <c r="T31" s="21">
        <v>3.9432152104319999E-3</v>
      </c>
      <c r="U31" s="21">
        <v>0.16856986797119999</v>
      </c>
      <c r="V31" s="21">
        <v>0.38877121462399999</v>
      </c>
      <c r="W31" s="22">
        <v>2.7519250000000001E-4</v>
      </c>
      <c r="X31" s="22">
        <v>5.6961810000000002E-2</v>
      </c>
      <c r="Y31" s="22">
        <v>0.26297739999999997</v>
      </c>
      <c r="Z31" s="23">
        <v>2.0517472184000002E-4</v>
      </c>
      <c r="AA31" s="23">
        <v>4.2468902758080004E-2</v>
      </c>
      <c r="AB31" s="23">
        <v>0.19606753416319997</v>
      </c>
      <c r="AC31" s="22">
        <v>3.5377840000000001E-2</v>
      </c>
      <c r="AD31" s="22">
        <v>0.44274910000000001</v>
      </c>
      <c r="AE31" s="22">
        <v>0.72722359999999997</v>
      </c>
      <c r="AF31" s="23">
        <v>2.6376585413120001E-2</v>
      </c>
      <c r="AG31" s="23">
        <v>0.3300995609888</v>
      </c>
      <c r="AH31" s="23">
        <v>0.54219464500479997</v>
      </c>
      <c r="AI31" s="23">
        <v>3.5632983295887466</v>
      </c>
      <c r="AJ31" s="83">
        <v>4.1632990522411895</v>
      </c>
      <c r="AK31" s="83">
        <v>4.1211405184111172</v>
      </c>
      <c r="AL31" s="83">
        <v>3.9127666506303944</v>
      </c>
      <c r="AM31" s="83">
        <v>3.8294394601235471</v>
      </c>
    </row>
    <row r="32" spans="1:39" customFormat="1" x14ac:dyDescent="0.3">
      <c r="A32" s="12">
        <v>30</v>
      </c>
      <c r="B32" s="13" t="s">
        <v>90</v>
      </c>
      <c r="C32" s="13" t="s">
        <v>91</v>
      </c>
      <c r="D32" s="14" t="s">
        <v>20</v>
      </c>
      <c r="E32" s="15" t="s">
        <v>21</v>
      </c>
      <c r="F32" s="15" t="s">
        <v>29</v>
      </c>
      <c r="G32" s="16">
        <v>2.2051280000000002</v>
      </c>
      <c r="H32" s="17">
        <v>0.50509003793172291</v>
      </c>
      <c r="I32" s="17">
        <v>2.249894190457177</v>
      </c>
      <c r="J32" s="17">
        <v>3.958068766431194</v>
      </c>
      <c r="K32" s="18">
        <v>0.42196327312591725</v>
      </c>
      <c r="L32" s="18">
        <v>1.8796108525122617</v>
      </c>
      <c r="M32" s="18">
        <v>3.3066572818974058</v>
      </c>
      <c r="N32" s="19">
        <v>3.825013115151342E-2</v>
      </c>
      <c r="O32" s="19">
        <v>0.17038298402085766</v>
      </c>
      <c r="P32" s="19">
        <v>0.2997419035280352</v>
      </c>
      <c r="Q32" s="20">
        <v>7.5241600000000002E-3</v>
      </c>
      <c r="R32" s="20">
        <v>0.37109229999999999</v>
      </c>
      <c r="S32" s="20">
        <v>0.60192100000000004</v>
      </c>
      <c r="T32" s="21">
        <v>1.6591735892479999E-2</v>
      </c>
      <c r="U32" s="21">
        <v>0.8183060213144</v>
      </c>
      <c r="V32" s="21">
        <v>1.3273128508880001</v>
      </c>
      <c r="W32" s="22">
        <v>1.6419060000000001E-3</v>
      </c>
      <c r="X32" s="22">
        <v>0.17032269999999999</v>
      </c>
      <c r="Y32" s="22">
        <v>0.41981380000000001</v>
      </c>
      <c r="Z32" s="23">
        <v>3.6206128939680004E-3</v>
      </c>
      <c r="AA32" s="23">
        <v>0.37558335480560001</v>
      </c>
      <c r="AB32" s="23">
        <v>0.92574316516639998</v>
      </c>
      <c r="AC32" s="22">
        <v>0.1029455</v>
      </c>
      <c r="AD32" s="22">
        <v>0.69146620000000003</v>
      </c>
      <c r="AE32" s="22">
        <v>0.84186810000000001</v>
      </c>
      <c r="AF32" s="23">
        <v>0.227008004524</v>
      </c>
      <c r="AG32" s="23">
        <v>1.5247714786736002</v>
      </c>
      <c r="AH32" s="23">
        <v>1.8564269196168</v>
      </c>
      <c r="AI32" s="23">
        <v>2.9621720902375719</v>
      </c>
      <c r="AJ32" s="83">
        <v>4.4240336197014969</v>
      </c>
      <c r="AK32" s="83">
        <v>4.629788511911439</v>
      </c>
      <c r="AL32" s="83">
        <v>4.3329636400714913</v>
      </c>
      <c r="AM32" s="83">
        <v>4.2691070573077061</v>
      </c>
    </row>
    <row r="33" spans="1:39" customFormat="1" x14ac:dyDescent="0.3">
      <c r="A33" s="12">
        <v>31</v>
      </c>
      <c r="B33" s="13" t="s">
        <v>92</v>
      </c>
      <c r="C33" s="13" t="s">
        <v>93</v>
      </c>
      <c r="D33" s="14" t="s">
        <v>20</v>
      </c>
      <c r="E33" s="15" t="s">
        <v>21</v>
      </c>
      <c r="F33" s="15" t="s">
        <v>51</v>
      </c>
      <c r="G33" s="16">
        <v>4.5960279999999996</v>
      </c>
      <c r="H33" s="17">
        <v>1.0208469140309249</v>
      </c>
      <c r="I33" s="17">
        <v>1.7054685666605824</v>
      </c>
      <c r="J33" s="17">
        <v>3.2670347950774361</v>
      </c>
      <c r="K33" s="18">
        <v>0.85283785633327069</v>
      </c>
      <c r="L33" s="18">
        <v>1.4247857699754241</v>
      </c>
      <c r="M33" s="18">
        <v>2.7293523768399637</v>
      </c>
      <c r="N33" s="19">
        <v>0.82336352939728863</v>
      </c>
      <c r="O33" s="19">
        <v>1.3755447550672162</v>
      </c>
      <c r="P33" s="19">
        <v>2.6350251566291334</v>
      </c>
      <c r="Q33" s="20">
        <v>0.62839100000000003</v>
      </c>
      <c r="R33" s="20">
        <v>0.81092189999999997</v>
      </c>
      <c r="S33" s="20">
        <v>0.93047709999999995</v>
      </c>
      <c r="T33" s="21">
        <v>2.888102630948</v>
      </c>
      <c r="U33" s="21">
        <v>3.7270197582131996</v>
      </c>
      <c r="V33" s="21">
        <v>4.2764988049588002</v>
      </c>
      <c r="W33" s="22">
        <v>0.40561049999999998</v>
      </c>
      <c r="X33" s="22">
        <v>0.64974050000000005</v>
      </c>
      <c r="Y33" s="22">
        <v>0.85232350000000001</v>
      </c>
      <c r="Z33" s="23">
        <v>1.8641972150939998</v>
      </c>
      <c r="AA33" s="23">
        <v>2.9862255307340004</v>
      </c>
      <c r="AB33" s="23">
        <v>3.9173026710580001</v>
      </c>
      <c r="AC33" s="22">
        <v>0.7150417</v>
      </c>
      <c r="AD33" s="22">
        <v>0.86093030000000004</v>
      </c>
      <c r="AE33" s="22">
        <v>0.95313219999999998</v>
      </c>
      <c r="AF33" s="23">
        <v>3.2863516743676002</v>
      </c>
      <c r="AG33" s="23">
        <v>3.9568597648484003</v>
      </c>
      <c r="AH33" s="23">
        <v>4.3806222789016003</v>
      </c>
      <c r="AI33" s="23">
        <v>2.554249889181508</v>
      </c>
      <c r="AJ33" s="83">
        <v>3.2678379028375075</v>
      </c>
      <c r="AK33" s="83">
        <v>3.2571889626216692</v>
      </c>
      <c r="AL33" s="83">
        <v>2.9627142861533824</v>
      </c>
      <c r="AM33" s="83">
        <v>2.5024775341063989</v>
      </c>
    </row>
    <row r="34" spans="1:39" customFormat="1" x14ac:dyDescent="0.3">
      <c r="A34" s="12">
        <v>32</v>
      </c>
      <c r="B34" s="13" t="s">
        <v>94</v>
      </c>
      <c r="C34" s="13" t="s">
        <v>95</v>
      </c>
      <c r="D34" s="14" t="s">
        <v>14</v>
      </c>
      <c r="E34" s="15" t="s">
        <v>76</v>
      </c>
      <c r="F34" s="15" t="s">
        <v>16</v>
      </c>
      <c r="G34" s="16">
        <v>36.543320999999999</v>
      </c>
      <c r="H34" s="17">
        <v>0.67861235431235434</v>
      </c>
      <c r="I34" s="17">
        <v>2.1301810411810416</v>
      </c>
      <c r="J34" s="17">
        <v>2.976252719455649</v>
      </c>
      <c r="K34" s="18">
        <v>0.56692761429603544</v>
      </c>
      <c r="L34" s="18">
        <v>1.7795998673191662</v>
      </c>
      <c r="M34" s="18">
        <v>2.4864266662119041</v>
      </c>
      <c r="N34" s="19">
        <v>0.10689720200249528</v>
      </c>
      <c r="O34" s="19">
        <v>0.33555297308395898</v>
      </c>
      <c r="P34" s="19">
        <v>0.46882890672468613</v>
      </c>
      <c r="Q34" s="20">
        <v>0</v>
      </c>
      <c r="R34" s="20">
        <v>4.9738309999999997E-3</v>
      </c>
      <c r="S34" s="20">
        <v>4.9738309999999997E-3</v>
      </c>
      <c r="T34" s="21">
        <v>0</v>
      </c>
      <c r="U34" s="21">
        <v>0.18176030283275099</v>
      </c>
      <c r="V34" s="21">
        <v>0.18176030283275099</v>
      </c>
      <c r="W34" s="22">
        <v>0</v>
      </c>
      <c r="X34" s="22">
        <v>2.4701060000000001E-3</v>
      </c>
      <c r="Y34" s="22">
        <v>4.9738309999999997E-3</v>
      </c>
      <c r="Z34" s="23">
        <v>0</v>
      </c>
      <c r="AA34" s="23">
        <v>9.026587646202601E-2</v>
      </c>
      <c r="AB34" s="23">
        <v>0.18176030283275099</v>
      </c>
      <c r="AC34" s="22">
        <v>4.9738309999999997E-3</v>
      </c>
      <c r="AD34" s="22">
        <v>2.240342E-2</v>
      </c>
      <c r="AE34" s="22">
        <v>5.4866169999999999E-2</v>
      </c>
      <c r="AF34" s="23">
        <v>0.18176030283275099</v>
      </c>
      <c r="AG34" s="23">
        <v>0.81869536855781999</v>
      </c>
      <c r="AH34" s="23">
        <v>2.0049920623505701</v>
      </c>
      <c r="AI34" s="23">
        <v>2.6022533022533025</v>
      </c>
      <c r="AJ34" s="83">
        <v>2.9047106302206838</v>
      </c>
      <c r="AK34" s="83">
        <v>2.9552480888099537</v>
      </c>
      <c r="AL34" s="83">
        <v>2.8791753146972652</v>
      </c>
      <c r="AM34" s="83">
        <v>2.8106903952641029</v>
      </c>
    </row>
    <row r="35" spans="1:39" customFormat="1" x14ac:dyDescent="0.3">
      <c r="A35" s="12">
        <v>33</v>
      </c>
      <c r="B35" s="13" t="s">
        <v>96</v>
      </c>
      <c r="C35" s="13" t="s">
        <v>97</v>
      </c>
      <c r="D35" s="14" t="s">
        <v>27</v>
      </c>
      <c r="E35" s="15" t="s">
        <v>46</v>
      </c>
      <c r="F35" s="15" t="s">
        <v>16</v>
      </c>
      <c r="G35" s="16">
        <v>8.4518400000000007</v>
      </c>
      <c r="H35" s="17">
        <v>0.4220598233995585</v>
      </c>
      <c r="I35" s="17">
        <v>2.123611479028698</v>
      </c>
      <c r="J35" s="17">
        <v>2.4577847299088775</v>
      </c>
      <c r="K35" s="18">
        <v>0.35259801453597206</v>
      </c>
      <c r="L35" s="18">
        <v>1.7741115113021706</v>
      </c>
      <c r="M35" s="18">
        <v>2.0532871594894551</v>
      </c>
      <c r="N35" s="19">
        <v>5.5779811231412894E-2</v>
      </c>
      <c r="O35" s="19">
        <v>0.28065843006559488</v>
      </c>
      <c r="P35" s="19">
        <v>0.32482307170938773</v>
      </c>
      <c r="Q35" s="20">
        <v>0</v>
      </c>
      <c r="R35" s="20">
        <v>2.182594E-4</v>
      </c>
      <c r="S35" s="20">
        <v>2.182594E-4</v>
      </c>
      <c r="T35" s="21">
        <v>0</v>
      </c>
      <c r="U35" s="21">
        <v>1.8446935272959999E-3</v>
      </c>
      <c r="V35" s="21">
        <v>1.8446935272959999E-3</v>
      </c>
      <c r="W35" s="22">
        <v>0</v>
      </c>
      <c r="X35" s="22">
        <v>0</v>
      </c>
      <c r="Y35" s="22">
        <v>0</v>
      </c>
      <c r="Z35" s="23">
        <v>0</v>
      </c>
      <c r="AA35" s="23">
        <v>0</v>
      </c>
      <c r="AB35" s="23">
        <v>0</v>
      </c>
      <c r="AC35" s="22">
        <v>2.182594E-4</v>
      </c>
      <c r="AD35" s="22">
        <v>7.545805E-3</v>
      </c>
      <c r="AE35" s="22">
        <v>1.852635E-2</v>
      </c>
      <c r="AF35" s="23">
        <v>1.8446935272959999E-3</v>
      </c>
      <c r="AG35" s="23">
        <v>6.3775936531200006E-2</v>
      </c>
      <c r="AH35" s="23">
        <v>0.15658174598400001</v>
      </c>
      <c r="AI35" s="23">
        <v>2.4773899926416481</v>
      </c>
      <c r="AJ35" s="83">
        <v>2.7236922060994115</v>
      </c>
      <c r="AK35" s="83">
        <v>2.9545648157867106</v>
      </c>
      <c r="AL35" s="83">
        <v>2.4055212964103898</v>
      </c>
      <c r="AM35" s="83">
        <v>2.5386973870992051</v>
      </c>
    </row>
    <row r="36" spans="1:39" customFormat="1" x14ac:dyDescent="0.3">
      <c r="A36" s="12">
        <v>34</v>
      </c>
      <c r="B36" s="13" t="s">
        <v>98</v>
      </c>
      <c r="C36" s="13" t="s">
        <v>99</v>
      </c>
      <c r="D36" s="14" t="s">
        <v>14</v>
      </c>
      <c r="E36" s="15" t="s">
        <v>15</v>
      </c>
      <c r="F36" s="15" t="s">
        <v>16</v>
      </c>
      <c r="G36" s="16">
        <v>18.470438999999999</v>
      </c>
      <c r="H36" s="17">
        <v>0.62246386191116421</v>
      </c>
      <c r="I36" s="17">
        <v>2.1066710369188888</v>
      </c>
      <c r="J36" s="17">
        <v>3.0750403159302793</v>
      </c>
      <c r="K36" s="18">
        <v>0.52001993476287744</v>
      </c>
      <c r="L36" s="18">
        <v>1.7599590951703334</v>
      </c>
      <c r="M36" s="18">
        <v>2.5689559865750038</v>
      </c>
      <c r="N36" s="19">
        <v>0.10004619420867086</v>
      </c>
      <c r="O36" s="19">
        <v>0.33859703765975208</v>
      </c>
      <c r="P36" s="19">
        <v>0.49423926346901648</v>
      </c>
      <c r="Q36" s="20">
        <v>1.5477749999999999E-3</v>
      </c>
      <c r="R36" s="20">
        <v>6.2006120000000003E-3</v>
      </c>
      <c r="S36" s="20">
        <v>1.807866E-2</v>
      </c>
      <c r="T36" s="21">
        <v>2.8588083723224997E-2</v>
      </c>
      <c r="U36" s="21">
        <v>0.114528025708668</v>
      </c>
      <c r="V36" s="21">
        <v>0.33392078673173997</v>
      </c>
      <c r="W36" s="22">
        <v>1.1675100000000001E-3</v>
      </c>
      <c r="X36" s="22">
        <v>2.9750229999999998E-3</v>
      </c>
      <c r="Y36" s="22">
        <v>5.1822810000000004E-3</v>
      </c>
      <c r="Z36" s="23">
        <v>2.156442223689E-2</v>
      </c>
      <c r="AA36" s="23">
        <v>5.4949980845096995E-2</v>
      </c>
      <c r="AB36" s="23">
        <v>9.5719005091359013E-2</v>
      </c>
      <c r="AC36" s="22">
        <v>1.1418609999999999E-2</v>
      </c>
      <c r="AD36" s="22">
        <v>0.32958090000000001</v>
      </c>
      <c r="AE36" s="22">
        <v>0.55736350000000001</v>
      </c>
      <c r="AF36" s="23">
        <v>0.21090673946978999</v>
      </c>
      <c r="AG36" s="23">
        <v>6.0875039090151004</v>
      </c>
      <c r="AH36" s="23">
        <v>10.2947485275765</v>
      </c>
      <c r="AI36" s="23">
        <v>2.3257856015499083</v>
      </c>
      <c r="AJ36" s="83">
        <v>3.0334935353024659</v>
      </c>
      <c r="AK36" s="83">
        <v>3.0669748185025552</v>
      </c>
      <c r="AL36" s="83">
        <v>3.017582852255134</v>
      </c>
      <c r="AM36" s="83">
        <v>2.9694492559468348</v>
      </c>
    </row>
    <row r="37" spans="1:39" customFormat="1" x14ac:dyDescent="0.3">
      <c r="A37" s="12">
        <v>35</v>
      </c>
      <c r="B37" s="13" t="s">
        <v>100</v>
      </c>
      <c r="C37" s="13" t="s">
        <v>101</v>
      </c>
      <c r="D37" s="14" t="s">
        <v>32</v>
      </c>
      <c r="E37" s="15" t="s">
        <v>102</v>
      </c>
      <c r="F37" s="15" t="s">
        <v>29</v>
      </c>
      <c r="G37" s="16">
        <v>1386.395</v>
      </c>
      <c r="H37" s="17">
        <v>0.84718688208343373</v>
      </c>
      <c r="I37" s="17">
        <v>2.1107798408488061</v>
      </c>
      <c r="J37" s="17">
        <v>3.6089583522468169</v>
      </c>
      <c r="K37" s="18">
        <v>0.70775846456427227</v>
      </c>
      <c r="L37" s="18">
        <v>1.7633916799071063</v>
      </c>
      <c r="M37" s="18">
        <v>3.0150028005403655</v>
      </c>
      <c r="N37" s="19">
        <v>0.30797425855799437</v>
      </c>
      <c r="O37" s="19">
        <v>0.76732285427496949</v>
      </c>
      <c r="P37" s="19">
        <v>1.3119493422354875</v>
      </c>
      <c r="Q37" s="20">
        <v>7.8854809999999995E-4</v>
      </c>
      <c r="R37" s="20">
        <v>3.2221029999999998E-2</v>
      </c>
      <c r="S37" s="20">
        <v>0.1794347</v>
      </c>
      <c r="T37" s="21">
        <v>1.0932391430994999</v>
      </c>
      <c r="U37" s="21">
        <v>44.67107488685</v>
      </c>
      <c r="V37" s="21">
        <v>248.76737090650002</v>
      </c>
      <c r="W37" s="22">
        <v>2.9374039999999999E-4</v>
      </c>
      <c r="X37" s="22">
        <v>3.835438E-3</v>
      </c>
      <c r="Y37" s="22">
        <v>4.3563919999999999E-2</v>
      </c>
      <c r="Z37" s="23">
        <v>0.40724022185799996</v>
      </c>
      <c r="AA37" s="23">
        <v>5.3174320660100003</v>
      </c>
      <c r="AB37" s="23">
        <v>60.3968008684</v>
      </c>
      <c r="AC37" s="22">
        <v>2.0926480000000001E-2</v>
      </c>
      <c r="AD37" s="22">
        <v>0.31245820000000002</v>
      </c>
      <c r="AE37" s="22">
        <v>0.6130158</v>
      </c>
      <c r="AF37" s="23">
        <v>29.012367239600003</v>
      </c>
      <c r="AG37" s="23">
        <v>433.19048618900001</v>
      </c>
      <c r="AH37" s="23">
        <v>849.88204004099998</v>
      </c>
      <c r="AI37" s="23">
        <v>2.6521557752592235</v>
      </c>
      <c r="AJ37" s="83">
        <v>2.7613068276317336</v>
      </c>
      <c r="AK37" s="83">
        <v>2.7559399010525918</v>
      </c>
      <c r="AL37" s="83">
        <v>2.6747789086053531</v>
      </c>
      <c r="AM37" s="83">
        <v>2.3844419842828382</v>
      </c>
    </row>
    <row r="38" spans="1:39" customFormat="1" x14ac:dyDescent="0.3">
      <c r="A38" s="12">
        <v>36</v>
      </c>
      <c r="B38" s="13" t="s">
        <v>103</v>
      </c>
      <c r="C38" s="13" t="s">
        <v>104</v>
      </c>
      <c r="D38" s="14" t="s">
        <v>20</v>
      </c>
      <c r="E38" s="15" t="s">
        <v>21</v>
      </c>
      <c r="F38" s="15" t="s">
        <v>22</v>
      </c>
      <c r="G38" s="16">
        <v>24.437469</v>
      </c>
      <c r="H38" s="17">
        <v>0.81496192349089969</v>
      </c>
      <c r="I38" s="17">
        <v>1.6188561670996304</v>
      </c>
      <c r="J38" s="17">
        <v>2.8890521554056323</v>
      </c>
      <c r="K38" s="18">
        <v>0.68083702881445263</v>
      </c>
      <c r="L38" s="18">
        <v>1.3524278756053723</v>
      </c>
      <c r="M38" s="18">
        <v>2.4135774063539119</v>
      </c>
      <c r="N38" s="19">
        <v>0.25844889398654769</v>
      </c>
      <c r="O38" s="19">
        <v>0.51338789439145294</v>
      </c>
      <c r="P38" s="19">
        <v>0.91620517807219393</v>
      </c>
      <c r="Q38" s="20">
        <v>9.4328480000000006E-2</v>
      </c>
      <c r="R38" s="20">
        <v>0.36853439999999998</v>
      </c>
      <c r="S38" s="20">
        <v>0.68844839999999996</v>
      </c>
      <c r="T38" s="21">
        <v>2.3051493058171202</v>
      </c>
      <c r="U38" s="21">
        <v>9.0060479754335994</v>
      </c>
      <c r="V38" s="21">
        <v>16.823936433099597</v>
      </c>
      <c r="W38" s="22">
        <v>2.9972769999999999E-2</v>
      </c>
      <c r="X38" s="22">
        <v>0.15489040000000001</v>
      </c>
      <c r="Y38" s="22">
        <v>0.43876999999999999</v>
      </c>
      <c r="Z38" s="23">
        <v>0.73245863771913</v>
      </c>
      <c r="AA38" s="23">
        <v>3.7851293483976005</v>
      </c>
      <c r="AB38" s="23">
        <v>10.722428273129999</v>
      </c>
      <c r="AC38" s="22">
        <v>0.22213579999999999</v>
      </c>
      <c r="AD38" s="22">
        <v>0.59211349999999996</v>
      </c>
      <c r="AE38" s="22">
        <v>0.84545570000000003</v>
      </c>
      <c r="AF38" s="23">
        <v>5.4284367262902</v>
      </c>
      <c r="AG38" s="23">
        <v>14.469755300731499</v>
      </c>
      <c r="AH38" s="23">
        <v>20.6607974596233</v>
      </c>
      <c r="AI38" s="23">
        <v>2.1641983701149985</v>
      </c>
      <c r="AJ38" s="83">
        <v>3.0196594911739223</v>
      </c>
      <c r="AK38" s="83">
        <v>3.0294570630086919</v>
      </c>
      <c r="AL38" s="83">
        <v>2.8176707405165455</v>
      </c>
      <c r="AM38" s="83">
        <v>2.5483528111504445</v>
      </c>
    </row>
    <row r="39" spans="1:39" customFormat="1" x14ac:dyDescent="0.3">
      <c r="A39" s="12">
        <v>37</v>
      </c>
      <c r="B39" s="13" t="s">
        <v>105</v>
      </c>
      <c r="C39" s="13" t="s">
        <v>106</v>
      </c>
      <c r="D39" s="14" t="s">
        <v>20</v>
      </c>
      <c r="E39" s="15" t="s">
        <v>21</v>
      </c>
      <c r="F39" s="15" t="s">
        <v>22</v>
      </c>
      <c r="G39" s="16">
        <v>24.566044999999999</v>
      </c>
      <c r="H39" s="17">
        <v>0.89347352603498342</v>
      </c>
      <c r="I39" s="17">
        <v>2.0649907982710878</v>
      </c>
      <c r="J39" s="17">
        <v>3.6016844694935082</v>
      </c>
      <c r="K39" s="18">
        <v>0.74642734004593447</v>
      </c>
      <c r="L39" s="18">
        <v>1.7251385115046685</v>
      </c>
      <c r="M39" s="18">
        <v>3.0089260396771165</v>
      </c>
      <c r="N39" s="19">
        <v>0.38526347646167586</v>
      </c>
      <c r="O39" s="19">
        <v>0.89041869806016016</v>
      </c>
      <c r="P39" s="19">
        <v>1.5530370396008413</v>
      </c>
      <c r="Q39" s="20">
        <v>0.11025790000000001</v>
      </c>
      <c r="R39" s="20">
        <v>0.41820459999999998</v>
      </c>
      <c r="S39" s="20">
        <v>0.66432849999999999</v>
      </c>
      <c r="T39" s="21">
        <v>2.7086005330055003</v>
      </c>
      <c r="U39" s="21">
        <v>10.273633022807001</v>
      </c>
      <c r="V39" s="21">
        <v>16.319923825782499</v>
      </c>
      <c r="W39" s="22">
        <v>3.0363330000000001E-2</v>
      </c>
      <c r="X39" s="22">
        <v>0.23550670000000001</v>
      </c>
      <c r="Y39" s="22">
        <v>0.458951</v>
      </c>
      <c r="Z39" s="23">
        <v>0.74590693112984996</v>
      </c>
      <c r="AA39" s="23">
        <v>5.7854681900015006</v>
      </c>
      <c r="AB39" s="23">
        <v>11.274610918795</v>
      </c>
      <c r="AC39" s="22">
        <v>0.24749080000000001</v>
      </c>
      <c r="AD39" s="22">
        <v>0.59372460000000005</v>
      </c>
      <c r="AE39" s="22">
        <v>0.81685759999999996</v>
      </c>
      <c r="AF39" s="23">
        <v>6.0798701298860003</v>
      </c>
      <c r="AG39" s="23">
        <v>14.585465241207002</v>
      </c>
      <c r="AH39" s="23">
        <v>20.066960560192001</v>
      </c>
      <c r="AI39" s="23">
        <v>2.771495323157966</v>
      </c>
      <c r="AJ39" s="83">
        <v>2.9570704798779337</v>
      </c>
      <c r="AK39" s="83">
        <v>2.8088874750368111</v>
      </c>
      <c r="AL39" s="83">
        <v>2.727594324092089</v>
      </c>
      <c r="AM39" s="83">
        <v>2.0702384226144224</v>
      </c>
    </row>
    <row r="40" spans="1:39" customFormat="1" x14ac:dyDescent="0.3">
      <c r="A40" s="12">
        <v>38</v>
      </c>
      <c r="B40" s="13" t="s">
        <v>107</v>
      </c>
      <c r="C40" s="13" t="s">
        <v>108</v>
      </c>
      <c r="D40" s="14" t="s">
        <v>20</v>
      </c>
      <c r="E40" s="15" t="s">
        <v>21</v>
      </c>
      <c r="F40" s="15" t="s">
        <v>51</v>
      </c>
      <c r="G40" s="16">
        <v>81.398764</v>
      </c>
      <c r="H40" s="17">
        <v>0.56019257666435152</v>
      </c>
      <c r="I40" s="17">
        <v>2.0493794857644869</v>
      </c>
      <c r="J40" s="17">
        <v>3.2461801597068058</v>
      </c>
      <c r="K40" s="18">
        <v>0.46799714007046916</v>
      </c>
      <c r="L40" s="18">
        <v>1.7120964793354112</v>
      </c>
      <c r="M40" s="18">
        <v>2.7119299579839651</v>
      </c>
      <c r="N40" s="19">
        <v>0.36022481809630613</v>
      </c>
      <c r="O40" s="19">
        <v>1.3178278028345611</v>
      </c>
      <c r="P40" s="19">
        <v>2.0874154821920463</v>
      </c>
      <c r="Q40" s="20">
        <v>0.28688269999999999</v>
      </c>
      <c r="R40" s="20">
        <v>0.87434529999999999</v>
      </c>
      <c r="S40" s="20">
        <v>0.9551018</v>
      </c>
      <c r="T40" s="21">
        <v>23.351897192982801</v>
      </c>
      <c r="U40" s="21">
        <v>71.170626729209204</v>
      </c>
      <c r="V40" s="21">
        <v>77.744106014175202</v>
      </c>
      <c r="W40" s="22">
        <v>0.11431479999999999</v>
      </c>
      <c r="X40" s="22">
        <v>0.72200819999999999</v>
      </c>
      <c r="Y40" s="22">
        <v>0.87362960000000001</v>
      </c>
      <c r="Z40" s="23">
        <v>9.3050834269072009</v>
      </c>
      <c r="AA40" s="23">
        <v>58.770575077864798</v>
      </c>
      <c r="AB40" s="23">
        <v>71.112369633814396</v>
      </c>
      <c r="AC40" s="22">
        <v>0.40278350000000002</v>
      </c>
      <c r="AD40" s="22">
        <v>0.92291020000000001</v>
      </c>
      <c r="AE40" s="22">
        <v>0.97538340000000001</v>
      </c>
      <c r="AF40" s="23">
        <v>32.786079059594002</v>
      </c>
      <c r="AG40" s="23">
        <v>75.123749562992799</v>
      </c>
      <c r="AH40" s="23">
        <v>79.395003186117606</v>
      </c>
      <c r="AI40" s="23">
        <v>3.0730868402774472</v>
      </c>
      <c r="AJ40" s="83">
        <v>2.873759004093063</v>
      </c>
      <c r="AK40" s="83">
        <v>2.7139310139440793</v>
      </c>
      <c r="AL40" s="83">
        <v>2.5431977838431128</v>
      </c>
      <c r="AM40" s="83">
        <v>2.1251544203477448</v>
      </c>
    </row>
    <row r="41" spans="1:39" customFormat="1" x14ac:dyDescent="0.3">
      <c r="A41" s="12">
        <v>39</v>
      </c>
      <c r="B41" s="13" t="s">
        <v>109</v>
      </c>
      <c r="C41" s="13" t="s">
        <v>110</v>
      </c>
      <c r="D41" s="14" t="s">
        <v>20</v>
      </c>
      <c r="E41" s="15" t="s">
        <v>21</v>
      </c>
      <c r="F41" s="15" t="s">
        <v>22</v>
      </c>
      <c r="G41" s="16">
        <v>5.1107019999999999</v>
      </c>
      <c r="H41" s="17">
        <v>0.98661148586035563</v>
      </c>
      <c r="I41" s="17">
        <v>2.5759603313645885</v>
      </c>
      <c r="J41" s="17">
        <v>3.8768458362676381</v>
      </c>
      <c r="K41" s="18">
        <v>0.8242368302926949</v>
      </c>
      <c r="L41" s="18">
        <v>2.1520136435794393</v>
      </c>
      <c r="M41" s="18">
        <v>3.2388018682269331</v>
      </c>
      <c r="N41" s="19">
        <v>0.44855813957898338</v>
      </c>
      <c r="O41" s="19">
        <v>1.1711479041403596</v>
      </c>
      <c r="P41" s="19">
        <v>1.7625892062611517</v>
      </c>
      <c r="Q41" s="20">
        <v>0.36001129999999998</v>
      </c>
      <c r="R41" s="20">
        <v>0.77874750000000004</v>
      </c>
      <c r="S41" s="20">
        <v>0.90044190000000002</v>
      </c>
      <c r="T41" s="21">
        <v>1.8399104709326</v>
      </c>
      <c r="U41" s="21">
        <v>3.9799464057450002</v>
      </c>
      <c r="V41" s="21">
        <v>4.6018902192138009</v>
      </c>
      <c r="W41" s="22">
        <v>0.1891967</v>
      </c>
      <c r="X41" s="22">
        <v>0.58571640000000003</v>
      </c>
      <c r="Y41" s="22">
        <v>0.75543039999999995</v>
      </c>
      <c r="Z41" s="23">
        <v>0.96692795308340007</v>
      </c>
      <c r="AA41" s="23">
        <v>2.9934219769128001</v>
      </c>
      <c r="AB41" s="23">
        <v>3.8607796561407994</v>
      </c>
      <c r="AC41" s="22">
        <v>0.54140739999999998</v>
      </c>
      <c r="AD41" s="22">
        <v>0.89832630000000002</v>
      </c>
      <c r="AE41" s="22">
        <v>0.95209809999999995</v>
      </c>
      <c r="AF41" s="23">
        <v>2.7669718819947997</v>
      </c>
      <c r="AG41" s="23">
        <v>4.5910780180625999</v>
      </c>
      <c r="AH41" s="23">
        <v>4.8658896638661995</v>
      </c>
      <c r="AI41" s="23">
        <v>3.0842304585462061</v>
      </c>
      <c r="AJ41" s="83">
        <v>3.7168681060020843</v>
      </c>
      <c r="AK41" s="83">
        <v>3.6168787056685865</v>
      </c>
      <c r="AL41" s="83">
        <v>3.7368954768691016</v>
      </c>
      <c r="AM41" s="83">
        <v>3.4081946415109399</v>
      </c>
    </row>
    <row r="42" spans="1:39" customFormat="1" x14ac:dyDescent="0.3">
      <c r="A42" s="12">
        <v>40</v>
      </c>
      <c r="B42" s="13" t="s">
        <v>111</v>
      </c>
      <c r="C42" s="13" t="s">
        <v>112</v>
      </c>
      <c r="D42" s="14" t="s">
        <v>14</v>
      </c>
      <c r="E42" s="15" t="s">
        <v>15</v>
      </c>
      <c r="F42" s="15" t="s">
        <v>29</v>
      </c>
      <c r="G42" s="16">
        <v>48.901066</v>
      </c>
      <c r="H42" s="17">
        <v>1.0242578770641142</v>
      </c>
      <c r="I42" s="17">
        <v>2.6111673174230328</v>
      </c>
      <c r="J42" s="17">
        <v>3.2660964583468766</v>
      </c>
      <c r="K42" s="18">
        <v>0.85568744951053832</v>
      </c>
      <c r="L42" s="18">
        <v>2.1814263303450567</v>
      </c>
      <c r="M42" s="18">
        <v>2.7285684697968899</v>
      </c>
      <c r="N42" s="19">
        <v>0.23077911750896773</v>
      </c>
      <c r="O42" s="19">
        <v>0.58833122270967486</v>
      </c>
      <c r="P42" s="19">
        <v>0.73589559351690081</v>
      </c>
      <c r="Q42" s="20">
        <v>2.6496990000000002E-2</v>
      </c>
      <c r="R42" s="20">
        <v>0.1529894</v>
      </c>
      <c r="S42" s="20">
        <v>0.22399189999999999</v>
      </c>
      <c r="T42" s="21">
        <v>1.29573105679134</v>
      </c>
      <c r="U42" s="21">
        <v>7.4813447467003993</v>
      </c>
      <c r="V42" s="21">
        <v>10.953442685365399</v>
      </c>
      <c r="W42" s="22">
        <v>1.2624089999999999E-2</v>
      </c>
      <c r="X42" s="22">
        <v>6.3392379999999998E-2</v>
      </c>
      <c r="Y42" s="22">
        <v>9.7319210000000003E-2</v>
      </c>
      <c r="Z42" s="23">
        <v>0.61733145827993996</v>
      </c>
      <c r="AA42" s="23">
        <v>3.0999549582770798</v>
      </c>
      <c r="AB42" s="23">
        <v>4.7590131112778602</v>
      </c>
      <c r="AC42" s="22">
        <v>0.1218484</v>
      </c>
      <c r="AD42" s="22">
        <v>0.48171330000000001</v>
      </c>
      <c r="AE42" s="22">
        <v>0.58955089999999999</v>
      </c>
      <c r="AF42" s="23">
        <v>5.9585166503944</v>
      </c>
      <c r="AG42" s="23">
        <v>23.556293876377801</v>
      </c>
      <c r="AH42" s="23">
        <v>28.829667471259402</v>
      </c>
      <c r="AI42" s="23">
        <v>3.0917157845641814</v>
      </c>
      <c r="AJ42" s="83">
        <v>3.2483300724969104</v>
      </c>
      <c r="AK42" s="83">
        <v>3.3854833402101066</v>
      </c>
      <c r="AL42" s="83">
        <v>3.0618682720118096</v>
      </c>
      <c r="AM42" s="83">
        <v>2.9311188110834983</v>
      </c>
    </row>
    <row r="43" spans="1:39" customFormat="1" x14ac:dyDescent="0.3">
      <c r="A43" s="12">
        <v>41</v>
      </c>
      <c r="B43" s="13" t="s">
        <v>113</v>
      </c>
      <c r="C43" s="13" t="s">
        <v>114</v>
      </c>
      <c r="D43" s="14" t="s">
        <v>20</v>
      </c>
      <c r="E43" s="15" t="s">
        <v>21</v>
      </c>
      <c r="F43" s="15" t="s">
        <v>51</v>
      </c>
      <c r="G43" s="16">
        <v>0.81389199999999995</v>
      </c>
      <c r="H43" s="17">
        <v>1.1006767579314156</v>
      </c>
      <c r="I43" s="17">
        <v>3.461404190747384</v>
      </c>
      <c r="J43" s="17">
        <v>3.357260845983479</v>
      </c>
      <c r="K43" s="18">
        <v>0.91952945524763219</v>
      </c>
      <c r="L43" s="18">
        <v>2.8917328243503628</v>
      </c>
      <c r="M43" s="18">
        <v>2.8047291946394983</v>
      </c>
      <c r="N43" s="19">
        <v>0.29696860592226121</v>
      </c>
      <c r="O43" s="19">
        <v>0.93390577174681733</v>
      </c>
      <c r="P43" s="19">
        <v>0.90580732805046604</v>
      </c>
      <c r="Q43" s="20">
        <v>0.14843229999999999</v>
      </c>
      <c r="R43" s="20">
        <v>0.60930039999999996</v>
      </c>
      <c r="S43" s="20">
        <v>0.60214500000000004</v>
      </c>
      <c r="T43" s="21">
        <v>0.12080786151159999</v>
      </c>
      <c r="U43" s="21">
        <v>0.49590472115680001</v>
      </c>
      <c r="V43" s="21">
        <v>0.49008099834000007</v>
      </c>
      <c r="W43" s="22">
        <v>5.978837E-2</v>
      </c>
      <c r="X43" s="22">
        <v>0.38767190000000001</v>
      </c>
      <c r="Y43" s="22">
        <v>0.37517470000000003</v>
      </c>
      <c r="Z43" s="23">
        <v>4.8661276036040001E-2</v>
      </c>
      <c r="AA43" s="23">
        <v>0.31552305803480002</v>
      </c>
      <c r="AB43" s="23">
        <v>0.30535168693240006</v>
      </c>
      <c r="AC43" s="22">
        <v>0.2050342</v>
      </c>
      <c r="AD43" s="22">
        <v>0.70852190000000004</v>
      </c>
      <c r="AE43" s="22">
        <v>0.69197339999999996</v>
      </c>
      <c r="AF43" s="23">
        <v>0.16687569510639999</v>
      </c>
      <c r="AG43" s="23">
        <v>0.57666030623480002</v>
      </c>
      <c r="AH43" s="23">
        <v>0.56319161447279997</v>
      </c>
      <c r="AI43" s="23">
        <v>4.3155256231324763</v>
      </c>
      <c r="AJ43" s="83">
        <v>4.4182249943067937</v>
      </c>
      <c r="AK43" s="83">
        <v>4.4866242335193567</v>
      </c>
      <c r="AL43" s="83">
        <v>4.5008419409645324</v>
      </c>
      <c r="AM43" s="83">
        <v>4.5465708120531003</v>
      </c>
    </row>
    <row r="44" spans="1:39" customFormat="1" x14ac:dyDescent="0.3">
      <c r="A44" s="12">
        <v>42</v>
      </c>
      <c r="B44" s="13" t="s">
        <v>115</v>
      </c>
      <c r="C44" s="13" t="s">
        <v>116</v>
      </c>
      <c r="D44" s="14" t="s">
        <v>20</v>
      </c>
      <c r="E44" s="15" t="s">
        <v>21</v>
      </c>
      <c r="F44" s="15" t="s">
        <v>22</v>
      </c>
      <c r="G44" s="16">
        <v>0.537497</v>
      </c>
      <c r="H44" s="17">
        <v>0.61950180626732754</v>
      </c>
      <c r="I44" s="17">
        <v>2.5219650508275224</v>
      </c>
      <c r="J44" s="17">
        <v>3.3640837805245418</v>
      </c>
      <c r="K44" s="18">
        <v>0.51754536864438394</v>
      </c>
      <c r="L44" s="18">
        <v>2.1069048043671867</v>
      </c>
      <c r="M44" s="18">
        <v>2.8104292234958583</v>
      </c>
      <c r="N44" s="19">
        <v>0.13883206424237901</v>
      </c>
      <c r="O44" s="19">
        <v>0.56517932701948126</v>
      </c>
      <c r="P44" s="19">
        <v>0.75390045809324091</v>
      </c>
      <c r="Q44" s="20">
        <v>1.6234940000000001E-3</v>
      </c>
      <c r="R44" s="20">
        <v>0.19001029999999999</v>
      </c>
      <c r="S44" s="20">
        <v>0.32423079999999999</v>
      </c>
      <c r="T44" s="21">
        <v>8.7262315451799995E-4</v>
      </c>
      <c r="U44" s="21">
        <v>0.10212996621909999</v>
      </c>
      <c r="V44" s="21">
        <v>0.17427308230759997</v>
      </c>
      <c r="W44" s="22">
        <v>0</v>
      </c>
      <c r="X44" s="22">
        <v>5.6648909999999997E-2</v>
      </c>
      <c r="Y44" s="22">
        <v>0.1258389</v>
      </c>
      <c r="Z44" s="23">
        <v>0</v>
      </c>
      <c r="AA44" s="23">
        <v>3.0448619178269996E-2</v>
      </c>
      <c r="AB44" s="23">
        <v>6.7638031233300006E-2</v>
      </c>
      <c r="AC44" s="22">
        <v>7.5221410000000004E-3</v>
      </c>
      <c r="AD44" s="22">
        <v>0.37643199999999999</v>
      </c>
      <c r="AE44" s="22">
        <v>0.53078630000000004</v>
      </c>
      <c r="AF44" s="23">
        <v>4.0431282210770005E-3</v>
      </c>
      <c r="AG44" s="23">
        <v>0.20233107070399997</v>
      </c>
      <c r="AH44" s="23">
        <v>0.28529604389110003</v>
      </c>
      <c r="AI44" s="23">
        <v>3.0409329580777951</v>
      </c>
      <c r="AJ44" s="83">
        <v>3.3539499685052299</v>
      </c>
      <c r="AK44" s="83">
        <v>3.5405964999943502</v>
      </c>
      <c r="AL44" s="83">
        <v>3.1299665941284971</v>
      </c>
      <c r="AM44" s="83">
        <v>3.0264973616838819</v>
      </c>
    </row>
    <row r="45" spans="1:39" customFormat="1" x14ac:dyDescent="0.3">
      <c r="A45" s="12">
        <v>43</v>
      </c>
      <c r="B45" s="13" t="s">
        <v>117</v>
      </c>
      <c r="C45" s="13" t="s">
        <v>118</v>
      </c>
      <c r="D45" s="14" t="s">
        <v>14</v>
      </c>
      <c r="E45" s="15" t="s">
        <v>15</v>
      </c>
      <c r="F45" s="15" t="s">
        <v>29</v>
      </c>
      <c r="G45" s="16">
        <v>4.949954</v>
      </c>
      <c r="H45" s="17">
        <v>0.94263112842763963</v>
      </c>
      <c r="I45" s="17">
        <v>2.736463188513131</v>
      </c>
      <c r="J45" s="17">
        <v>3.8791178522233136</v>
      </c>
      <c r="K45" s="18">
        <v>0.7874946770489889</v>
      </c>
      <c r="L45" s="18">
        <v>2.2861012435364505</v>
      </c>
      <c r="M45" s="18">
        <v>3.2406999600863107</v>
      </c>
      <c r="N45" s="19">
        <v>0.15286398598567236</v>
      </c>
      <c r="O45" s="19">
        <v>0.44376496583232727</v>
      </c>
      <c r="P45" s="19">
        <v>0.62906623716973464</v>
      </c>
      <c r="Q45" s="20">
        <v>5.1039550000000003E-3</v>
      </c>
      <c r="R45" s="20">
        <v>4.925115E-2</v>
      </c>
      <c r="S45" s="20">
        <v>0.10590339999999999</v>
      </c>
      <c r="T45" s="21">
        <v>2.5264342468070002E-2</v>
      </c>
      <c r="U45" s="21">
        <v>0.2437909269471</v>
      </c>
      <c r="V45" s="21">
        <v>0.52421695844359995</v>
      </c>
      <c r="W45" s="22">
        <v>2.7588069999999998E-3</v>
      </c>
      <c r="X45" s="22">
        <v>1.7600669999999999E-2</v>
      </c>
      <c r="Y45" s="22">
        <v>3.6973730000000003E-2</v>
      </c>
      <c r="Z45" s="23">
        <v>1.3655967744877999E-2</v>
      </c>
      <c r="AA45" s="23">
        <v>8.7122506869179994E-2</v>
      </c>
      <c r="AB45" s="23">
        <v>0.18301826270842003</v>
      </c>
      <c r="AC45" s="22">
        <v>2.6959779999999999E-2</v>
      </c>
      <c r="AD45" s="22">
        <v>0.25581409999999999</v>
      </c>
      <c r="AE45" s="22">
        <v>0.42152830000000002</v>
      </c>
      <c r="AF45" s="23">
        <v>0.13344967085011999</v>
      </c>
      <c r="AG45" s="23">
        <v>1.2662680275514</v>
      </c>
      <c r="AH45" s="23">
        <v>2.0865456946981999</v>
      </c>
      <c r="AI45" s="23">
        <v>3.1037220697187049</v>
      </c>
      <c r="AJ45" s="83">
        <v>4.0332156677753721</v>
      </c>
      <c r="AK45" s="83">
        <v>4.299051232694751</v>
      </c>
      <c r="AL45" s="83">
        <v>3.9624075226483559</v>
      </c>
      <c r="AM45" s="83">
        <v>4.0584405516254645</v>
      </c>
    </row>
    <row r="46" spans="1:39" customFormat="1" x14ac:dyDescent="0.3">
      <c r="A46" s="12">
        <v>44</v>
      </c>
      <c r="B46" s="13" t="s">
        <v>119</v>
      </c>
      <c r="C46" s="13" t="s">
        <v>120</v>
      </c>
      <c r="D46" s="14" t="s">
        <v>14</v>
      </c>
      <c r="E46" s="15" t="s">
        <v>15</v>
      </c>
      <c r="F46" s="15" t="s">
        <v>16</v>
      </c>
      <c r="G46" s="16">
        <v>0.16017500000000001</v>
      </c>
      <c r="H46" s="17">
        <v>1.1368010788941334</v>
      </c>
      <c r="I46" s="17">
        <v>2.395994605529332</v>
      </c>
      <c r="J46" s="17">
        <v>3.2433512622681557</v>
      </c>
      <c r="K46" s="18">
        <v>0.94970850367095538</v>
      </c>
      <c r="L46" s="18">
        <v>2.0016663371172365</v>
      </c>
      <c r="M46" s="18">
        <v>2.7095666351446583</v>
      </c>
      <c r="N46" s="19">
        <v>0.21757802147792493</v>
      </c>
      <c r="O46" s="19">
        <v>0.45858134322847677</v>
      </c>
      <c r="P46" s="19">
        <v>0.62076115487919381</v>
      </c>
      <c r="Q46" s="20" t="s">
        <v>17</v>
      </c>
      <c r="R46" s="20" t="s">
        <v>17</v>
      </c>
      <c r="S46" s="20" t="s">
        <v>17</v>
      </c>
      <c r="T46" s="21" t="s">
        <v>17</v>
      </c>
      <c r="U46" s="21" t="s">
        <v>17</v>
      </c>
      <c r="V46" s="21" t="s">
        <v>17</v>
      </c>
      <c r="W46" s="22" t="s">
        <v>17</v>
      </c>
      <c r="X46" s="22" t="s">
        <v>17</v>
      </c>
      <c r="Y46" s="22" t="s">
        <v>17</v>
      </c>
      <c r="Z46" s="23" t="s">
        <v>17</v>
      </c>
      <c r="AA46" s="23" t="s">
        <v>17</v>
      </c>
      <c r="AB46" s="23" t="s">
        <v>17</v>
      </c>
      <c r="AC46" s="22" t="s">
        <v>17</v>
      </c>
      <c r="AD46" s="22" t="s">
        <v>17</v>
      </c>
      <c r="AE46" s="22" t="s">
        <v>17</v>
      </c>
      <c r="AF46" s="23" t="s">
        <v>17</v>
      </c>
      <c r="AG46" s="23" t="s">
        <v>17</v>
      </c>
      <c r="AH46" s="23" t="s">
        <v>17</v>
      </c>
      <c r="AI46" s="23">
        <v>2.6817498314227914</v>
      </c>
      <c r="AJ46" s="83">
        <v>3.2820127962076331</v>
      </c>
      <c r="AK46" s="83">
        <v>3.437660851848638</v>
      </c>
      <c r="AL46" s="83">
        <v>3.1248651822080511</v>
      </c>
      <c r="AM46" s="83">
        <v>3.1032442712274171</v>
      </c>
    </row>
    <row r="47" spans="1:39" customFormat="1" x14ac:dyDescent="0.3">
      <c r="A47" s="12">
        <v>45</v>
      </c>
      <c r="B47" s="13" t="s">
        <v>121</v>
      </c>
      <c r="C47" s="13" t="s">
        <v>122</v>
      </c>
      <c r="D47" s="14" t="s">
        <v>14</v>
      </c>
      <c r="E47" s="15" t="s">
        <v>15</v>
      </c>
      <c r="F47" s="15" t="s">
        <v>16</v>
      </c>
      <c r="G47" s="16">
        <v>6.3381999999999994E-2</v>
      </c>
      <c r="H47" s="17">
        <v>1.0946608695652176</v>
      </c>
      <c r="I47" s="17">
        <v>2.2303460869565219</v>
      </c>
      <c r="J47" s="17">
        <v>3.187522751157422</v>
      </c>
      <c r="K47" s="18">
        <v>0.91450365043042414</v>
      </c>
      <c r="L47" s="18">
        <v>1.8632799389778798</v>
      </c>
      <c r="M47" s="18">
        <v>2.6629262749853155</v>
      </c>
      <c r="N47" s="19">
        <v>0.17543981054096386</v>
      </c>
      <c r="O47" s="19">
        <v>0.35745453757915663</v>
      </c>
      <c r="P47" s="19">
        <v>0.51085994128956391</v>
      </c>
      <c r="Q47" s="20" t="s">
        <v>17</v>
      </c>
      <c r="R47" s="20" t="s">
        <v>17</v>
      </c>
      <c r="S47" s="20" t="s">
        <v>17</v>
      </c>
      <c r="T47" s="21" t="s">
        <v>17</v>
      </c>
      <c r="U47" s="21" t="s">
        <v>17</v>
      </c>
      <c r="V47" s="21" t="s">
        <v>17</v>
      </c>
      <c r="W47" s="22" t="s">
        <v>17</v>
      </c>
      <c r="X47" s="22" t="s">
        <v>17</v>
      </c>
      <c r="Y47" s="22" t="s">
        <v>17</v>
      </c>
      <c r="Z47" s="23" t="s">
        <v>17</v>
      </c>
      <c r="AA47" s="23" t="s">
        <v>17</v>
      </c>
      <c r="AB47" s="23" t="s">
        <v>17</v>
      </c>
      <c r="AC47" s="22" t="s">
        <v>17</v>
      </c>
      <c r="AD47" s="22" t="s">
        <v>17</v>
      </c>
      <c r="AE47" s="22" t="s">
        <v>17</v>
      </c>
      <c r="AF47" s="23" t="s">
        <v>17</v>
      </c>
      <c r="AG47" s="23" t="s">
        <v>17</v>
      </c>
      <c r="AH47" s="23" t="s">
        <v>17</v>
      </c>
      <c r="AI47" s="23">
        <v>2.5374321739130439</v>
      </c>
      <c r="AJ47" s="83">
        <v>3.0314605677036348</v>
      </c>
      <c r="AK47" s="83">
        <v>3.1529683155403396</v>
      </c>
      <c r="AL47" s="83">
        <v>3.0510473341611828</v>
      </c>
      <c r="AM47" s="83">
        <v>3.016466695285557</v>
      </c>
    </row>
    <row r="48" spans="1:39" customFormat="1" x14ac:dyDescent="0.3">
      <c r="A48" s="12">
        <v>46</v>
      </c>
      <c r="B48" s="13" t="s">
        <v>123</v>
      </c>
      <c r="C48" s="13" t="s">
        <v>124</v>
      </c>
      <c r="D48" s="14" t="s">
        <v>32</v>
      </c>
      <c r="E48" s="15" t="s">
        <v>33</v>
      </c>
      <c r="F48" s="15" t="s">
        <v>16</v>
      </c>
      <c r="G48" s="16">
        <v>1.1796800000000001</v>
      </c>
      <c r="H48" s="17">
        <v>0.58157065868263469</v>
      </c>
      <c r="I48" s="17">
        <v>2.085576347305389</v>
      </c>
      <c r="J48" s="17">
        <v>3.051524635556639</v>
      </c>
      <c r="K48" s="18">
        <v>0.48585685771314518</v>
      </c>
      <c r="L48" s="18">
        <v>1.7423361297455215</v>
      </c>
      <c r="M48" s="18">
        <v>2.5493104724783957</v>
      </c>
      <c r="N48" s="19">
        <v>9.5532223244683037E-2</v>
      </c>
      <c r="O48" s="19">
        <v>0.34258905986750432</v>
      </c>
      <c r="P48" s="19">
        <v>0.50126141745354091</v>
      </c>
      <c r="Q48" s="20">
        <v>2.3124789999999999E-5</v>
      </c>
      <c r="R48" s="20">
        <v>5.1302469999999997E-4</v>
      </c>
      <c r="S48" s="20">
        <v>5.1302469999999997E-4</v>
      </c>
      <c r="T48" s="21">
        <v>2.7279852267200001E-5</v>
      </c>
      <c r="U48" s="21">
        <v>6.0520497809599995E-4</v>
      </c>
      <c r="V48" s="21">
        <v>6.0520497809599995E-4</v>
      </c>
      <c r="W48" s="22">
        <v>2.3124789999999999E-5</v>
      </c>
      <c r="X48" s="22">
        <v>3.2828860000000003E-4</v>
      </c>
      <c r="Y48" s="22">
        <v>5.1302469999999997E-4</v>
      </c>
      <c r="Z48" s="23">
        <v>2.7279852267200001E-5</v>
      </c>
      <c r="AA48" s="23">
        <v>3.8727549564799999E-4</v>
      </c>
      <c r="AB48" s="23">
        <v>6.0520497809599995E-4</v>
      </c>
      <c r="AC48" s="22">
        <v>5.1302469999999997E-4</v>
      </c>
      <c r="AD48" s="22">
        <v>2.2462030000000001E-2</v>
      </c>
      <c r="AE48" s="22">
        <v>0.10622089999999999</v>
      </c>
      <c r="AF48" s="23">
        <v>6.0520497809599995E-4</v>
      </c>
      <c r="AG48" s="23">
        <v>2.64980075504E-2</v>
      </c>
      <c r="AH48" s="23">
        <v>0.12530667131199999</v>
      </c>
      <c r="AI48" s="23">
        <v>2.5316137724550893</v>
      </c>
      <c r="AJ48" s="83">
        <v>3.0222417571237274</v>
      </c>
      <c r="AK48" s="83">
        <v>3.171225065700733</v>
      </c>
      <c r="AL48" s="83">
        <v>2.891120077424401</v>
      </c>
      <c r="AM48" s="83">
        <v>2.8439561751441018</v>
      </c>
    </row>
    <row r="49" spans="1:39" customFormat="1" x14ac:dyDescent="0.3">
      <c r="A49" s="12">
        <v>47</v>
      </c>
      <c r="B49" s="13" t="s">
        <v>125</v>
      </c>
      <c r="C49" s="13" t="s">
        <v>126</v>
      </c>
      <c r="D49" s="14" t="s">
        <v>27</v>
      </c>
      <c r="E49" s="15" t="s">
        <v>63</v>
      </c>
      <c r="F49" s="15" t="s">
        <v>16</v>
      </c>
      <c r="G49" s="16">
        <v>10.594438</v>
      </c>
      <c r="H49" s="17">
        <v>0.44930898835250166</v>
      </c>
      <c r="I49" s="17">
        <v>2.4079715771738335</v>
      </c>
      <c r="J49" s="17">
        <v>3.1080338370884881</v>
      </c>
      <c r="K49" s="18">
        <v>0.37536256336884022</v>
      </c>
      <c r="L49" s="18">
        <v>2.0116721613816488</v>
      </c>
      <c r="M49" s="18">
        <v>2.5965194963145266</v>
      </c>
      <c r="N49" s="19">
        <v>5.9526275539424953E-2</v>
      </c>
      <c r="O49" s="19">
        <v>0.31901783251551374</v>
      </c>
      <c r="P49" s="19">
        <v>0.41176491761441847</v>
      </c>
      <c r="Q49" s="20">
        <v>0</v>
      </c>
      <c r="R49" s="20">
        <v>1.1875880000000001E-3</v>
      </c>
      <c r="S49" s="20">
        <v>1.88587E-3</v>
      </c>
      <c r="T49" s="21">
        <v>0</v>
      </c>
      <c r="U49" s="21">
        <v>1.2581827435544E-2</v>
      </c>
      <c r="V49" s="21">
        <v>1.9979732791059999E-2</v>
      </c>
      <c r="W49" s="22">
        <v>0</v>
      </c>
      <c r="X49" s="22">
        <v>0</v>
      </c>
      <c r="Y49" s="22">
        <v>1.1875880000000001E-3</v>
      </c>
      <c r="Z49" s="23">
        <v>0</v>
      </c>
      <c r="AA49" s="23">
        <v>0</v>
      </c>
      <c r="AB49" s="23">
        <v>1.2581827435544E-2</v>
      </c>
      <c r="AC49" s="22">
        <v>1.019996E-3</v>
      </c>
      <c r="AD49" s="22">
        <v>6.0700570000000002E-2</v>
      </c>
      <c r="AE49" s="22">
        <v>0.15979109999999999</v>
      </c>
      <c r="AF49" s="23">
        <v>1.0806284382248002E-2</v>
      </c>
      <c r="AG49" s="23">
        <v>0.64308842542966005</v>
      </c>
      <c r="AH49" s="23">
        <v>1.6928969019017999</v>
      </c>
      <c r="AI49" s="23">
        <v>2.769861548604498</v>
      </c>
      <c r="AJ49" s="83">
        <v>3.0820329528953927</v>
      </c>
      <c r="AK49" s="83">
        <v>3.1891029034070253</v>
      </c>
      <c r="AL49" s="83">
        <v>3.019107607342737</v>
      </c>
      <c r="AM49" s="83">
        <v>3.0509028808936343</v>
      </c>
    </row>
    <row r="50" spans="1:39" customFormat="1" x14ac:dyDescent="0.3">
      <c r="A50" s="12">
        <v>48</v>
      </c>
      <c r="B50" s="13" t="s">
        <v>127</v>
      </c>
      <c r="C50" s="13" t="s">
        <v>128</v>
      </c>
      <c r="D50" s="14" t="s">
        <v>27</v>
      </c>
      <c r="E50" s="15" t="s">
        <v>46</v>
      </c>
      <c r="F50" s="15" t="s">
        <v>16</v>
      </c>
      <c r="G50" s="16">
        <v>82.657002000000006</v>
      </c>
      <c r="H50" s="17">
        <v>0.26642058449809403</v>
      </c>
      <c r="I50" s="17">
        <v>2.2586213468869123</v>
      </c>
      <c r="J50" s="17">
        <v>2.7784157424205653</v>
      </c>
      <c r="K50" s="18">
        <v>0.222573587717706</v>
      </c>
      <c r="L50" s="18">
        <v>1.8869017100141292</v>
      </c>
      <c r="M50" s="18">
        <v>2.321149325330464</v>
      </c>
      <c r="N50" s="19">
        <v>3.6726197308590766E-2</v>
      </c>
      <c r="O50" s="19">
        <v>0.31135196774465901</v>
      </c>
      <c r="P50" s="19">
        <v>0.3830058587765105</v>
      </c>
      <c r="Q50" s="20">
        <v>0</v>
      </c>
      <c r="R50" s="20">
        <v>2.4067839999999999E-3</v>
      </c>
      <c r="S50" s="20">
        <v>2.4067839999999999E-3</v>
      </c>
      <c r="T50" s="21">
        <v>0</v>
      </c>
      <c r="U50" s="21">
        <v>0.19893754990156798</v>
      </c>
      <c r="V50" s="21">
        <v>0.19893754990156798</v>
      </c>
      <c r="W50" s="22">
        <v>0</v>
      </c>
      <c r="X50" s="22">
        <v>2.4067839999999999E-3</v>
      </c>
      <c r="Y50" s="22">
        <v>2.4067839999999999E-3</v>
      </c>
      <c r="Z50" s="23">
        <v>0</v>
      </c>
      <c r="AA50" s="23">
        <v>0.19893754990156798</v>
      </c>
      <c r="AB50" s="23">
        <v>0.19893754990156798</v>
      </c>
      <c r="AC50" s="22">
        <v>0</v>
      </c>
      <c r="AD50" s="22">
        <v>2.9903180000000001E-2</v>
      </c>
      <c r="AE50" s="22">
        <v>4.9864940000000003E-2</v>
      </c>
      <c r="AF50" s="23">
        <v>0</v>
      </c>
      <c r="AG50" s="23">
        <v>2.4717072090663601</v>
      </c>
      <c r="AH50" s="23">
        <v>4.12168644530988</v>
      </c>
      <c r="AI50" s="23">
        <v>2.6550686149936462</v>
      </c>
      <c r="AJ50" s="83">
        <v>2.7297208815504193</v>
      </c>
      <c r="AK50" s="83">
        <v>2.9071792480381191</v>
      </c>
      <c r="AL50" s="83">
        <v>2.6494729005393012</v>
      </c>
      <c r="AM50" s="83">
        <v>2.7305798542993007</v>
      </c>
    </row>
    <row r="51" spans="1:39" customFormat="1" x14ac:dyDescent="0.3">
      <c r="A51" s="12">
        <v>49</v>
      </c>
      <c r="B51" s="13" t="s">
        <v>129</v>
      </c>
      <c r="C51" s="13" t="s">
        <v>130</v>
      </c>
      <c r="D51" s="14" t="s">
        <v>20</v>
      </c>
      <c r="E51" s="15" t="s">
        <v>21</v>
      </c>
      <c r="F51" s="15" t="s">
        <v>22</v>
      </c>
      <c r="G51" s="16">
        <v>0.94409699999999996</v>
      </c>
      <c r="H51" s="17">
        <v>0.61553481577665958</v>
      </c>
      <c r="I51" s="17">
        <v>2.4594546339879888</v>
      </c>
      <c r="J51" s="17">
        <v>3.5408365881924251</v>
      </c>
      <c r="K51" s="18">
        <v>0.51423125795878</v>
      </c>
      <c r="L51" s="18">
        <v>2.0546822339080943</v>
      </c>
      <c r="M51" s="18">
        <v>2.9580923877965124</v>
      </c>
      <c r="N51" s="19">
        <v>0.2567767887110699</v>
      </c>
      <c r="O51" s="19">
        <v>1.0259872337182954</v>
      </c>
      <c r="P51" s="19">
        <v>1.4770970303597049</v>
      </c>
      <c r="Q51" s="20">
        <v>3.311857E-2</v>
      </c>
      <c r="R51" s="20">
        <v>0.4617658</v>
      </c>
      <c r="S51" s="20">
        <v>0.66709569999999996</v>
      </c>
      <c r="T51" s="21">
        <v>3.126714258129E-2</v>
      </c>
      <c r="U51" s="21">
        <v>0.43595170648260001</v>
      </c>
      <c r="V51" s="21">
        <v>0.62980304908289997</v>
      </c>
      <c r="W51" s="22">
        <v>1.3404579999999999E-2</v>
      </c>
      <c r="X51" s="22">
        <v>0.22134119999999999</v>
      </c>
      <c r="Y51" s="22">
        <v>0.4021747</v>
      </c>
      <c r="Z51" s="23">
        <v>1.2655223764259999E-2</v>
      </c>
      <c r="AA51" s="23">
        <v>0.20896756289640001</v>
      </c>
      <c r="AB51" s="23">
        <v>0.37969192774589999</v>
      </c>
      <c r="AC51" s="22">
        <v>8.344538E-2</v>
      </c>
      <c r="AD51" s="22">
        <v>0.6839423</v>
      </c>
      <c r="AE51" s="22">
        <v>0.84928060000000005</v>
      </c>
      <c r="AF51" s="23">
        <v>7.8780532921859991E-2</v>
      </c>
      <c r="AG51" s="23">
        <v>0.6457078736031</v>
      </c>
      <c r="AH51" s="23">
        <v>0.80180326661820001</v>
      </c>
      <c r="AI51" s="23">
        <v>3.1369239141850542</v>
      </c>
      <c r="AJ51" s="83">
        <v>4.2534589349386271</v>
      </c>
      <c r="AK51" s="83">
        <v>4.489120823643832</v>
      </c>
      <c r="AL51" s="83">
        <v>4.1846795728371253</v>
      </c>
      <c r="AM51" s="83">
        <v>4.3289017330661661</v>
      </c>
    </row>
    <row r="52" spans="1:39" customFormat="1" x14ac:dyDescent="0.3">
      <c r="A52" s="12">
        <v>50</v>
      </c>
      <c r="B52" s="13" t="s">
        <v>131</v>
      </c>
      <c r="C52" s="13" t="s">
        <v>132</v>
      </c>
      <c r="D52" s="14" t="s">
        <v>14</v>
      </c>
      <c r="E52" s="15" t="s">
        <v>15</v>
      </c>
      <c r="F52" s="15" t="s">
        <v>29</v>
      </c>
      <c r="G52" s="16">
        <v>7.1457999999999994E-2</v>
      </c>
      <c r="H52" s="17">
        <v>1.216278251599147</v>
      </c>
      <c r="I52" s="17">
        <v>3.479075692963753</v>
      </c>
      <c r="J52" s="17">
        <v>4.1549777068955125</v>
      </c>
      <c r="K52" s="18">
        <v>1.0161054733493293</v>
      </c>
      <c r="L52" s="18">
        <v>2.9064959840967028</v>
      </c>
      <c r="M52" s="18">
        <v>3.4711593207147144</v>
      </c>
      <c r="N52" s="19">
        <v>0.2645007929398222</v>
      </c>
      <c r="O52" s="19">
        <v>0.75658532763919994</v>
      </c>
      <c r="P52" s="19">
        <v>0.9035719389672574</v>
      </c>
      <c r="Q52" s="20" t="s">
        <v>17</v>
      </c>
      <c r="R52" s="20" t="s">
        <v>17</v>
      </c>
      <c r="S52" s="20" t="s">
        <v>17</v>
      </c>
      <c r="T52" s="21" t="s">
        <v>17</v>
      </c>
      <c r="U52" s="21" t="s">
        <v>17</v>
      </c>
      <c r="V52" s="21" t="s">
        <v>17</v>
      </c>
      <c r="W52" s="22" t="s">
        <v>17</v>
      </c>
      <c r="X52" s="22" t="s">
        <v>17</v>
      </c>
      <c r="Y52" s="22" t="s">
        <v>17</v>
      </c>
      <c r="Z52" s="23" t="s">
        <v>17</v>
      </c>
      <c r="AA52" s="23" t="s">
        <v>17</v>
      </c>
      <c r="AB52" s="23" t="s">
        <v>17</v>
      </c>
      <c r="AC52" s="22" t="s">
        <v>17</v>
      </c>
      <c r="AD52" s="22" t="s">
        <v>17</v>
      </c>
      <c r="AE52" s="22" t="s">
        <v>17</v>
      </c>
      <c r="AF52" s="23" t="s">
        <v>17</v>
      </c>
      <c r="AG52" s="23" t="s">
        <v>17</v>
      </c>
      <c r="AH52" s="23" t="s">
        <v>17</v>
      </c>
      <c r="AI52" s="23">
        <v>4.4862388059701495</v>
      </c>
      <c r="AJ52" s="83">
        <v>3.6760087926787852</v>
      </c>
      <c r="AK52" s="83">
        <v>3.8167221980067381</v>
      </c>
      <c r="AL52" s="83">
        <v>3.6943589187184225</v>
      </c>
      <c r="AM52" s="83">
        <v>3.6650040738239555</v>
      </c>
    </row>
    <row r="53" spans="1:39" customFormat="1" x14ac:dyDescent="0.3">
      <c r="A53" s="12">
        <v>51</v>
      </c>
      <c r="B53" s="13" t="s">
        <v>133</v>
      </c>
      <c r="C53" s="13" t="s">
        <v>134</v>
      </c>
      <c r="D53" s="14" t="s">
        <v>27</v>
      </c>
      <c r="E53" s="15" t="s">
        <v>135</v>
      </c>
      <c r="F53" s="15" t="s">
        <v>16</v>
      </c>
      <c r="G53" s="16">
        <v>5.7649800000000004</v>
      </c>
      <c r="H53" s="17">
        <v>0.30374147763274617</v>
      </c>
      <c r="I53" s="17">
        <v>1.7484285895323786</v>
      </c>
      <c r="J53" s="17">
        <v>2.3898939562503609</v>
      </c>
      <c r="K53" s="18">
        <v>0.25375227872409878</v>
      </c>
      <c r="L53" s="18">
        <v>1.4606755133938001</v>
      </c>
      <c r="M53" s="18">
        <v>1.9965697211782467</v>
      </c>
      <c r="N53" s="19">
        <v>4.4514814776825715E-2</v>
      </c>
      <c r="O53" s="19">
        <v>0.25624085133228297</v>
      </c>
      <c r="P53" s="19">
        <v>0.35025077124096626</v>
      </c>
      <c r="Q53" s="20">
        <v>1.0920439999999999E-3</v>
      </c>
      <c r="R53" s="20">
        <v>1.4254269999999999E-3</v>
      </c>
      <c r="S53" s="20">
        <v>1.7106140000000001E-3</v>
      </c>
      <c r="T53" s="21">
        <v>6.2956118191199997E-3</v>
      </c>
      <c r="U53" s="21">
        <v>8.2175581464600002E-3</v>
      </c>
      <c r="V53" s="21">
        <v>9.8616554977200011E-3</v>
      </c>
      <c r="W53" s="22">
        <v>0</v>
      </c>
      <c r="X53" s="22">
        <v>1.0920439999999999E-3</v>
      </c>
      <c r="Y53" s="22">
        <v>1.4254269999999999E-3</v>
      </c>
      <c r="Z53" s="23">
        <v>0</v>
      </c>
      <c r="AA53" s="23">
        <v>6.2956118191199997E-3</v>
      </c>
      <c r="AB53" s="23">
        <v>8.2175581464600002E-3</v>
      </c>
      <c r="AC53" s="22">
        <v>1.409052E-3</v>
      </c>
      <c r="AD53" s="22">
        <v>3.8015179999999998E-3</v>
      </c>
      <c r="AE53" s="22">
        <v>1.1353149999999999E-2</v>
      </c>
      <c r="AF53" s="23">
        <v>8.1231565989600008E-3</v>
      </c>
      <c r="AG53" s="23">
        <v>2.1915675239640001E-2</v>
      </c>
      <c r="AH53" s="23">
        <v>6.5450682686999995E-2</v>
      </c>
      <c r="AI53" s="23">
        <v>2.0878152325434041</v>
      </c>
      <c r="AJ53" s="83">
        <v>2.4929079577959827</v>
      </c>
      <c r="AK53" s="83">
        <v>2.6245686410491191</v>
      </c>
      <c r="AL53" s="83">
        <v>2.5115873445181855</v>
      </c>
      <c r="AM53" s="83">
        <v>2.5929880054611205</v>
      </c>
    </row>
    <row r="54" spans="1:39" customFormat="1" x14ac:dyDescent="0.3">
      <c r="A54" s="12">
        <v>52</v>
      </c>
      <c r="B54" s="13" t="s">
        <v>136</v>
      </c>
      <c r="C54" s="13" t="s">
        <v>137</v>
      </c>
      <c r="D54" s="14" t="s">
        <v>14</v>
      </c>
      <c r="E54" s="15" t="s">
        <v>15</v>
      </c>
      <c r="F54" s="15" t="s">
        <v>29</v>
      </c>
      <c r="G54" s="16">
        <v>10.513131</v>
      </c>
      <c r="H54" s="17">
        <v>1.1803825181419376</v>
      </c>
      <c r="I54" s="17">
        <v>2.8754540609241115</v>
      </c>
      <c r="J54" s="17">
        <v>4.0241911378518385</v>
      </c>
      <c r="K54" s="18">
        <v>0.98611739193144343</v>
      </c>
      <c r="L54" s="18">
        <v>2.4022172605882304</v>
      </c>
      <c r="M54" s="18">
        <v>3.3618973582722131</v>
      </c>
      <c r="N54" s="19">
        <v>0.15241256928437424</v>
      </c>
      <c r="O54" s="19">
        <v>0.37128247373105577</v>
      </c>
      <c r="P54" s="19">
        <v>0.51960894132596447</v>
      </c>
      <c r="Q54" s="20">
        <v>5.8477190000000004E-3</v>
      </c>
      <c r="R54" s="20">
        <v>7.9217770000000007E-2</v>
      </c>
      <c r="S54" s="20">
        <v>0.18580650000000001</v>
      </c>
      <c r="T54" s="21">
        <v>6.1477835898189004E-2</v>
      </c>
      <c r="U54" s="21">
        <v>0.83282679353787004</v>
      </c>
      <c r="V54" s="21">
        <v>1.9534080751515002</v>
      </c>
      <c r="W54" s="22">
        <v>3.0426300000000002E-3</v>
      </c>
      <c r="X54" s="22">
        <v>2.0754140000000001E-2</v>
      </c>
      <c r="Y54" s="22">
        <v>5.8258030000000002E-2</v>
      </c>
      <c r="Z54" s="23">
        <v>3.1987567774530004E-2</v>
      </c>
      <c r="AA54" s="23">
        <v>0.21819099261234001</v>
      </c>
      <c r="AB54" s="23">
        <v>0.61247430119193003</v>
      </c>
      <c r="AC54" s="22">
        <v>6.6089519999999999E-2</v>
      </c>
      <c r="AD54" s="22">
        <v>0.43581249999999999</v>
      </c>
      <c r="AE54" s="22">
        <v>0.64325209999999999</v>
      </c>
      <c r="AF54" s="23">
        <v>0.69480778148711997</v>
      </c>
      <c r="AG54" s="23">
        <v>4.5817539039374999</v>
      </c>
      <c r="AH54" s="23">
        <v>6.7625935933251</v>
      </c>
      <c r="AI54" s="23">
        <v>3.604251568201386</v>
      </c>
      <c r="AJ54" s="83">
        <v>4.1398974705567628</v>
      </c>
      <c r="AK54" s="83">
        <v>4.3838122164956346</v>
      </c>
      <c r="AL54" s="83">
        <v>3.9411215310164942</v>
      </c>
      <c r="AM54" s="83">
        <v>3.7818276863305815</v>
      </c>
    </row>
    <row r="55" spans="1:39" customFormat="1" x14ac:dyDescent="0.3">
      <c r="A55" s="12">
        <v>53</v>
      </c>
      <c r="B55" s="13" t="s">
        <v>138</v>
      </c>
      <c r="C55" s="13" t="s">
        <v>139</v>
      </c>
      <c r="D55" s="14" t="s">
        <v>20</v>
      </c>
      <c r="E55" s="15" t="s">
        <v>140</v>
      </c>
      <c r="F55" s="15" t="s">
        <v>29</v>
      </c>
      <c r="G55" s="16">
        <v>41.389198</v>
      </c>
      <c r="H55" s="17">
        <v>0.77287019104946342</v>
      </c>
      <c r="I55" s="17">
        <v>2.3243077728343366</v>
      </c>
      <c r="J55" s="17">
        <v>4.0171177795031534</v>
      </c>
      <c r="K55" s="18">
        <v>0.64567267422678654</v>
      </c>
      <c r="L55" s="18">
        <v>1.9417775879986106</v>
      </c>
      <c r="M55" s="18">
        <v>3.355988119885676</v>
      </c>
      <c r="N55" s="19">
        <v>0.12429629644067873</v>
      </c>
      <c r="O55" s="19">
        <v>0.37380513739221283</v>
      </c>
      <c r="P55" s="19">
        <v>0.64605009759819965</v>
      </c>
      <c r="Q55" s="20">
        <v>1.0793669999999999E-3</v>
      </c>
      <c r="R55" s="20">
        <v>3.0149800000000001E-2</v>
      </c>
      <c r="S55" s="20">
        <v>0.25603619999999999</v>
      </c>
      <c r="T55" s="21">
        <v>4.4674134477665994E-2</v>
      </c>
      <c r="U55" s="21">
        <v>1.2478760418604</v>
      </c>
      <c r="V55" s="21">
        <v>10.597132976967599</v>
      </c>
      <c r="W55" s="22">
        <v>6.1587860000000003E-4</v>
      </c>
      <c r="X55" s="22">
        <v>4.6699860000000001E-3</v>
      </c>
      <c r="Y55" s="22">
        <v>4.4758230000000003E-2</v>
      </c>
      <c r="Z55" s="23">
        <v>2.5490721319362801E-2</v>
      </c>
      <c r="AA55" s="23">
        <v>0.19328697521122801</v>
      </c>
      <c r="AB55" s="23">
        <v>1.85250724359954</v>
      </c>
      <c r="AC55" s="22">
        <v>8.7011910000000005E-3</v>
      </c>
      <c r="AD55" s="22">
        <v>0.46836440000000001</v>
      </c>
      <c r="AE55" s="22">
        <v>0.85816060000000005</v>
      </c>
      <c r="AF55" s="23">
        <v>0.360135317134818</v>
      </c>
      <c r="AG55" s="23">
        <v>19.385226887751198</v>
      </c>
      <c r="AH55" s="23">
        <v>35.518578989198801</v>
      </c>
      <c r="AI55" s="23">
        <v>3.1684218790892436</v>
      </c>
      <c r="AJ55" s="83">
        <v>4.191945189818215</v>
      </c>
      <c r="AK55" s="83">
        <v>4.2139565911026695</v>
      </c>
      <c r="AL55" s="83">
        <v>3.7026030168181627</v>
      </c>
      <c r="AM55" s="83">
        <v>3.7642583189408794</v>
      </c>
    </row>
    <row r="56" spans="1:39" customFormat="1" x14ac:dyDescent="0.3">
      <c r="A56" s="12">
        <v>54</v>
      </c>
      <c r="B56" s="13" t="s">
        <v>141</v>
      </c>
      <c r="C56" s="13" t="s">
        <v>142</v>
      </c>
      <c r="D56" s="14" t="s">
        <v>14</v>
      </c>
      <c r="E56" s="15" t="s">
        <v>15</v>
      </c>
      <c r="F56" s="15" t="s">
        <v>29</v>
      </c>
      <c r="G56" s="16">
        <v>16.785361000000002</v>
      </c>
      <c r="H56" s="17">
        <v>1.3457742608695653</v>
      </c>
      <c r="I56" s="17">
        <v>2.5094800000000004</v>
      </c>
      <c r="J56" s="17">
        <v>3.1825896606702435</v>
      </c>
      <c r="K56" s="18">
        <v>1.1242892739094115</v>
      </c>
      <c r="L56" s="18">
        <v>2.096474519632415</v>
      </c>
      <c r="M56" s="18">
        <v>2.6588050632165783</v>
      </c>
      <c r="N56" s="19">
        <v>0.31378190239086989</v>
      </c>
      <c r="O56" s="19">
        <v>0.58511254919011957</v>
      </c>
      <c r="P56" s="19">
        <v>0.74205538572966645</v>
      </c>
      <c r="Q56" s="20">
        <v>3.3934619999999999E-2</v>
      </c>
      <c r="R56" s="20">
        <v>0.1093528</v>
      </c>
      <c r="S56" s="20">
        <v>0.1705914</v>
      </c>
      <c r="T56" s="21">
        <v>0.56960484709782</v>
      </c>
      <c r="U56" s="21">
        <v>1.8355262243608002</v>
      </c>
      <c r="V56" s="21">
        <v>2.8634382324954002</v>
      </c>
      <c r="W56" s="22">
        <v>1.3603769999999999E-2</v>
      </c>
      <c r="X56" s="22">
        <v>4.435091E-2</v>
      </c>
      <c r="Y56" s="22">
        <v>7.2267120000000004E-2</v>
      </c>
      <c r="Z56" s="23">
        <v>0.22834419041096998</v>
      </c>
      <c r="AA56" s="23">
        <v>0.74444603502851003</v>
      </c>
      <c r="AB56" s="23">
        <v>1.2130296976303199</v>
      </c>
      <c r="AC56" s="22">
        <v>0.1597577</v>
      </c>
      <c r="AD56" s="22">
        <v>0.41156160000000003</v>
      </c>
      <c r="AE56" s="22">
        <v>0.53351040000000005</v>
      </c>
      <c r="AF56" s="23">
        <v>2.6815906670297003</v>
      </c>
      <c r="AG56" s="23">
        <v>6.9082100297376003</v>
      </c>
      <c r="AH56" s="23">
        <v>8.9551646612544005</v>
      </c>
      <c r="AI56" s="23">
        <v>2.9579669565217395</v>
      </c>
      <c r="AJ56" s="83">
        <v>3.2046272179894957</v>
      </c>
      <c r="AK56" s="83">
        <v>3.3507006567757394</v>
      </c>
      <c r="AL56" s="83">
        <v>2.8837841873421395</v>
      </c>
      <c r="AM56" s="83">
        <v>2.7995129088734614</v>
      </c>
    </row>
    <row r="57" spans="1:39" customFormat="1" x14ac:dyDescent="0.3">
      <c r="A57" s="12">
        <v>55</v>
      </c>
      <c r="B57" s="13" t="s">
        <v>143</v>
      </c>
      <c r="C57" s="13" t="s">
        <v>144</v>
      </c>
      <c r="D57" s="14" t="s">
        <v>20</v>
      </c>
      <c r="E57" s="15" t="s">
        <v>140</v>
      </c>
      <c r="F57" s="15" t="s">
        <v>22</v>
      </c>
      <c r="G57" s="16">
        <v>96.442593000000002</v>
      </c>
      <c r="H57" s="17">
        <v>0.9873482981220657</v>
      </c>
      <c r="I57" s="17">
        <v>2.2659128521126761</v>
      </c>
      <c r="J57" s="17">
        <v>4.1480561206820568</v>
      </c>
      <c r="K57" s="18">
        <v>0.82485237938351363</v>
      </c>
      <c r="L57" s="18">
        <v>1.8929931930765884</v>
      </c>
      <c r="M57" s="18">
        <v>3.4653768760919443</v>
      </c>
      <c r="N57" s="19">
        <v>8.1653716087244296E-2</v>
      </c>
      <c r="O57" s="19">
        <v>0.18739102002480224</v>
      </c>
      <c r="P57" s="19">
        <v>0.34304429089141419</v>
      </c>
      <c r="Q57" s="20">
        <v>7.054973E-3</v>
      </c>
      <c r="R57" s="20">
        <v>0.26997700000000002</v>
      </c>
      <c r="S57" s="20">
        <v>0.75183619999999995</v>
      </c>
      <c r="T57" s="21">
        <v>0.68039988966498899</v>
      </c>
      <c r="U57" s="21">
        <v>26.037281930361004</v>
      </c>
      <c r="V57" s="21">
        <v>72.509032639266593</v>
      </c>
      <c r="W57" s="22">
        <v>3.2134839999999997E-4</v>
      </c>
      <c r="X57" s="22">
        <v>4.7092740000000001E-2</v>
      </c>
      <c r="Y57" s="22">
        <v>0.39100580000000001</v>
      </c>
      <c r="Z57" s="23">
        <v>3.0991672952401197E-2</v>
      </c>
      <c r="AA57" s="23">
        <v>4.54174595707482</v>
      </c>
      <c r="AB57" s="23">
        <v>37.709613230039402</v>
      </c>
      <c r="AC57" s="22">
        <v>5.3591529999999998E-2</v>
      </c>
      <c r="AD57" s="22">
        <v>0.60639509999999996</v>
      </c>
      <c r="AE57" s="22">
        <v>0.90669889999999997</v>
      </c>
      <c r="AF57" s="23">
        <v>5.1685061160372898</v>
      </c>
      <c r="AG57" s="23">
        <v>58.4823158264943</v>
      </c>
      <c r="AH57" s="23">
        <v>87.444392986247706</v>
      </c>
      <c r="AI57" s="23">
        <v>2.8734988262910801</v>
      </c>
      <c r="AJ57" s="83">
        <v>4.0883738568304286</v>
      </c>
      <c r="AK57" s="83">
        <v>3.8150977668030226</v>
      </c>
      <c r="AL57" s="83">
        <v>3.8335925124152586</v>
      </c>
      <c r="AM57" s="83">
        <v>3.4280239304786679</v>
      </c>
    </row>
    <row r="58" spans="1:39" customFormat="1" x14ac:dyDescent="0.3">
      <c r="A58" s="12">
        <v>56</v>
      </c>
      <c r="B58" s="13" t="s">
        <v>145</v>
      </c>
      <c r="C58" s="13" t="s">
        <v>146</v>
      </c>
      <c r="D58" s="14" t="s">
        <v>27</v>
      </c>
      <c r="E58" s="15" t="s">
        <v>28</v>
      </c>
      <c r="F58" s="15" t="s">
        <v>16</v>
      </c>
      <c r="G58" s="16">
        <v>46.593235999999997</v>
      </c>
      <c r="H58" s="17">
        <v>0.44228051209103847</v>
      </c>
      <c r="I58" s="17">
        <v>1.7708278805120914</v>
      </c>
      <c r="J58" s="17">
        <v>2.7150953170088479</v>
      </c>
      <c r="K58" s="18">
        <v>0.36949082046034964</v>
      </c>
      <c r="L58" s="18">
        <v>1.4793883713551308</v>
      </c>
      <c r="M58" s="18">
        <v>2.2682500559806584</v>
      </c>
      <c r="N58" s="19">
        <v>6.0805706959998714E-2</v>
      </c>
      <c r="O58" s="19">
        <v>0.24345734943177841</v>
      </c>
      <c r="P58" s="19">
        <v>0.37327733350485548</v>
      </c>
      <c r="Q58" s="20">
        <v>5.0173889999999997E-3</v>
      </c>
      <c r="R58" s="20">
        <v>9.5130590000000008E-3</v>
      </c>
      <c r="S58" s="20">
        <v>1.4804930000000001E-2</v>
      </c>
      <c r="T58" s="21">
        <v>0.23377638978080398</v>
      </c>
      <c r="U58" s="21">
        <v>0.44324420306892404</v>
      </c>
      <c r="V58" s="21">
        <v>0.68980959745348003</v>
      </c>
      <c r="W58" s="22">
        <v>4.7757659999999999E-3</v>
      </c>
      <c r="X58" s="22">
        <v>6.3207269999999999E-3</v>
      </c>
      <c r="Y58" s="22">
        <v>9.3069209999999992E-3</v>
      </c>
      <c r="Z58" s="23">
        <v>0.22251839231877599</v>
      </c>
      <c r="AA58" s="23">
        <v>0.29450312480257201</v>
      </c>
      <c r="AB58" s="23">
        <v>0.433639566586356</v>
      </c>
      <c r="AC58" s="22">
        <v>9.7460350000000001E-3</v>
      </c>
      <c r="AD58" s="22">
        <v>7.640102E-2</v>
      </c>
      <c r="AE58" s="22">
        <v>0.16946420000000001</v>
      </c>
      <c r="AF58" s="23">
        <v>0.45409930881925997</v>
      </c>
      <c r="AG58" s="23">
        <v>3.5597707555007201</v>
      </c>
      <c r="AH58" s="23">
        <v>7.8958854641512008</v>
      </c>
      <c r="AI58" s="23">
        <v>2.0210995732574681</v>
      </c>
      <c r="AJ58" s="83">
        <v>2.8792037806548367</v>
      </c>
      <c r="AK58" s="83">
        <v>3.0869890784442675</v>
      </c>
      <c r="AL58" s="83">
        <v>2.6878157558605689</v>
      </c>
      <c r="AM58" s="83">
        <v>2.7842516439408111</v>
      </c>
    </row>
    <row r="59" spans="1:39" customFormat="1" x14ac:dyDescent="0.3">
      <c r="A59" s="12">
        <v>57</v>
      </c>
      <c r="B59" s="13" t="s">
        <v>147</v>
      </c>
      <c r="C59" s="13" t="s">
        <v>148</v>
      </c>
      <c r="D59" s="14" t="s">
        <v>27</v>
      </c>
      <c r="E59" s="15" t="s">
        <v>135</v>
      </c>
      <c r="F59" s="15" t="s">
        <v>16</v>
      </c>
      <c r="G59" s="16">
        <v>1.3173840000000001</v>
      </c>
      <c r="H59" s="17">
        <v>0.42469127516778526</v>
      </c>
      <c r="I59" s="17">
        <v>2.5994781879194631</v>
      </c>
      <c r="J59" s="17">
        <v>3.2877140570586327</v>
      </c>
      <c r="K59" s="18">
        <v>0.35479638694050569</v>
      </c>
      <c r="L59" s="18">
        <v>2.1716609757054832</v>
      </c>
      <c r="M59" s="18">
        <v>2.7466282849278474</v>
      </c>
      <c r="N59" s="19">
        <v>5.0543855281794017E-2</v>
      </c>
      <c r="O59" s="19">
        <v>0.30937214164918603</v>
      </c>
      <c r="P59" s="19">
        <v>0.39128127471476826</v>
      </c>
      <c r="Q59" s="20">
        <v>1.485402E-3</v>
      </c>
      <c r="R59" s="20">
        <v>6.0718370000000001E-3</v>
      </c>
      <c r="S59" s="20">
        <v>7.8334110000000002E-3</v>
      </c>
      <c r="T59" s="21">
        <v>1.9568448283680002E-3</v>
      </c>
      <c r="U59" s="21">
        <v>7.9989409144080002E-3</v>
      </c>
      <c r="V59" s="21">
        <v>1.0319610316824001E-2</v>
      </c>
      <c r="W59" s="22">
        <v>1.1461240000000001E-3</v>
      </c>
      <c r="X59" s="22">
        <v>3.9656810000000004E-3</v>
      </c>
      <c r="Y59" s="22">
        <v>5.3174820000000001E-3</v>
      </c>
      <c r="Z59" s="23">
        <v>1.509885419616E-3</v>
      </c>
      <c r="AA59" s="23">
        <v>5.2243246985040001E-3</v>
      </c>
      <c r="AB59" s="23">
        <v>7.005165707088E-3</v>
      </c>
      <c r="AC59" s="22">
        <v>5.1896269999999996E-3</v>
      </c>
      <c r="AD59" s="22">
        <v>0.1241787</v>
      </c>
      <c r="AE59" s="22">
        <v>0.2276628</v>
      </c>
      <c r="AF59" s="23">
        <v>6.8367315757679997E-3</v>
      </c>
      <c r="AG59" s="23">
        <v>0.16359103252080001</v>
      </c>
      <c r="AH59" s="23">
        <v>0.2999193301152</v>
      </c>
      <c r="AI59" s="23">
        <v>2.8541711409395978</v>
      </c>
      <c r="AJ59" s="83">
        <v>3.3521265826703024</v>
      </c>
      <c r="AK59" s="83">
        <v>3.4474648585040102</v>
      </c>
      <c r="AL59" s="83">
        <v>3.3460525394258056</v>
      </c>
      <c r="AM59" s="83">
        <v>3.4597183810936412</v>
      </c>
    </row>
    <row r="60" spans="1:39" customFormat="1" x14ac:dyDescent="0.3">
      <c r="A60" s="12">
        <v>58</v>
      </c>
      <c r="B60" s="13" t="s">
        <v>149</v>
      </c>
      <c r="C60" s="13" t="s">
        <v>150</v>
      </c>
      <c r="D60" s="14" t="s">
        <v>20</v>
      </c>
      <c r="E60" s="15" t="s">
        <v>21</v>
      </c>
      <c r="F60" s="15" t="s">
        <v>51</v>
      </c>
      <c r="G60" s="16">
        <v>106.400024</v>
      </c>
      <c r="H60" s="17">
        <v>0.72033121468926542</v>
      </c>
      <c r="I60" s="17">
        <v>2.0034121939736349</v>
      </c>
      <c r="J60" s="17">
        <v>3.6474358652767651</v>
      </c>
      <c r="K60" s="18">
        <v>0.60178046339955349</v>
      </c>
      <c r="L60" s="18">
        <v>1.673694397638793</v>
      </c>
      <c r="M60" s="18">
        <v>3.0471477571234464</v>
      </c>
      <c r="N60" s="19">
        <v>0.50717811965904536</v>
      </c>
      <c r="O60" s="19">
        <v>1.4105828106864249</v>
      </c>
      <c r="P60" s="19">
        <v>2.5681236992152803</v>
      </c>
      <c r="Q60" s="20">
        <v>5.5991329999999999E-2</v>
      </c>
      <c r="R60" s="20">
        <v>0.52992229999999996</v>
      </c>
      <c r="S60" s="20">
        <v>0.8736121</v>
      </c>
      <c r="T60" s="21">
        <v>5.95747885579192</v>
      </c>
      <c r="U60" s="21">
        <v>56.383745438135193</v>
      </c>
      <c r="V60" s="21">
        <v>92.952348406690405</v>
      </c>
      <c r="W60" s="22">
        <v>6.8653280000000004E-3</v>
      </c>
      <c r="X60" s="22">
        <v>0.22596469999999999</v>
      </c>
      <c r="Y60" s="22">
        <v>0.65158729999999998</v>
      </c>
      <c r="Z60" s="23">
        <v>0.73047106396787209</v>
      </c>
      <c r="AA60" s="23">
        <v>24.042649503152798</v>
      </c>
      <c r="AB60" s="23">
        <v>69.328904358095201</v>
      </c>
      <c r="AC60" s="22">
        <v>0.1093784</v>
      </c>
      <c r="AD60" s="22">
        <v>0.71506139999999996</v>
      </c>
      <c r="AE60" s="22">
        <v>0.92166300000000001</v>
      </c>
      <c r="AF60" s="23">
        <v>11.637864385081601</v>
      </c>
      <c r="AG60" s="23">
        <v>76.082550121473602</v>
      </c>
      <c r="AH60" s="23">
        <v>98.064965319912005</v>
      </c>
      <c r="AI60" s="23">
        <v>2.4276706685499057</v>
      </c>
      <c r="AJ60" s="83">
        <v>3.2959562462243288</v>
      </c>
      <c r="AK60" s="83">
        <v>3.0217027599356521</v>
      </c>
      <c r="AL60" s="83">
        <v>2.9520183288569091</v>
      </c>
      <c r="AM60" s="83">
        <v>2.6569923965342159</v>
      </c>
    </row>
    <row r="61" spans="1:39" customFormat="1" x14ac:dyDescent="0.3">
      <c r="A61" s="12">
        <v>59</v>
      </c>
      <c r="B61" s="13" t="s">
        <v>151</v>
      </c>
      <c r="C61" s="13" t="s">
        <v>152</v>
      </c>
      <c r="D61" s="14" t="s">
        <v>27</v>
      </c>
      <c r="E61" s="15" t="s">
        <v>135</v>
      </c>
      <c r="F61" s="15" t="s">
        <v>16</v>
      </c>
      <c r="G61" s="16">
        <v>5.5082139999999997</v>
      </c>
      <c r="H61" s="17">
        <v>0.28152154340836011</v>
      </c>
      <c r="I61" s="17">
        <v>2.4799999999999995</v>
      </c>
      <c r="J61" s="17">
        <v>2.5743013488395334</v>
      </c>
      <c r="K61" s="18">
        <v>0.23518925932193829</v>
      </c>
      <c r="L61" s="18">
        <v>2.071846282372598</v>
      </c>
      <c r="M61" s="18">
        <v>2.1506276932661099</v>
      </c>
      <c r="N61" s="19">
        <v>3.9624568873216477E-2</v>
      </c>
      <c r="O61" s="19">
        <v>0.34906362623564191</v>
      </c>
      <c r="P61" s="19">
        <v>0.36233667897146449</v>
      </c>
      <c r="Q61" s="20">
        <v>6.2722820000000003E-4</v>
      </c>
      <c r="R61" s="20">
        <v>9.8728490000000004E-4</v>
      </c>
      <c r="S61" s="20">
        <v>9.8728490000000004E-4</v>
      </c>
      <c r="T61" s="21">
        <v>3.4549071524348001E-3</v>
      </c>
      <c r="U61" s="21">
        <v>5.4381765081685995E-3</v>
      </c>
      <c r="V61" s="21">
        <v>5.4381765081685995E-3</v>
      </c>
      <c r="W61" s="22">
        <v>6.2722820000000003E-4</v>
      </c>
      <c r="X61" s="22">
        <v>6.5777730000000001E-4</v>
      </c>
      <c r="Y61" s="22">
        <v>7.6250489999999998E-4</v>
      </c>
      <c r="Z61" s="23">
        <v>3.4549071524348001E-3</v>
      </c>
      <c r="AA61" s="23">
        <v>3.6231781327421999E-3</v>
      </c>
      <c r="AB61" s="23">
        <v>4.2000401652485999E-3</v>
      </c>
      <c r="AC61" s="22">
        <v>6.5777730000000001E-4</v>
      </c>
      <c r="AD61" s="22">
        <v>1.219024E-2</v>
      </c>
      <c r="AE61" s="22">
        <v>1.4437119999999999E-2</v>
      </c>
      <c r="AF61" s="23">
        <v>3.6231781327421999E-3</v>
      </c>
      <c r="AG61" s="23">
        <v>6.7146450631360002E-2</v>
      </c>
      <c r="AH61" s="23">
        <v>7.9522746503679992E-2</v>
      </c>
      <c r="AI61" s="23">
        <v>2.7087009646302249</v>
      </c>
      <c r="AJ61" s="83">
        <v>2.8883567253256803</v>
      </c>
      <c r="AK61" s="83">
        <v>2.9345479649363022</v>
      </c>
      <c r="AL61" s="83">
        <v>2.9321695459783812</v>
      </c>
      <c r="AM61" s="83">
        <v>2.9951047239110822</v>
      </c>
    </row>
    <row r="62" spans="1:39" customFormat="1" x14ac:dyDescent="0.3">
      <c r="A62" s="12">
        <v>60</v>
      </c>
      <c r="B62" s="13" t="s">
        <v>153</v>
      </c>
      <c r="C62" s="13" t="s">
        <v>154</v>
      </c>
      <c r="D62" s="14" t="s">
        <v>42</v>
      </c>
      <c r="E62" s="15" t="s">
        <v>155</v>
      </c>
      <c r="F62" s="15" t="s">
        <v>29</v>
      </c>
      <c r="G62" s="16">
        <v>0.87745899999999999</v>
      </c>
      <c r="H62" s="17">
        <v>0.84862373225152132</v>
      </c>
      <c r="I62" s="17">
        <v>2.5579320486815416</v>
      </c>
      <c r="J62" s="17">
        <v>3.9552163024134077</v>
      </c>
      <c r="K62" s="18">
        <v>0.70895884064454584</v>
      </c>
      <c r="L62" s="18">
        <v>2.1369524216220066</v>
      </c>
      <c r="M62" s="18">
        <v>3.3042742710220621</v>
      </c>
      <c r="N62" s="19">
        <v>0.10987527747171176</v>
      </c>
      <c r="O62" s="19">
        <v>0.33118740723523366</v>
      </c>
      <c r="P62" s="19">
        <v>0.51210032452817011</v>
      </c>
      <c r="Q62" s="20">
        <v>3.7362179999999998E-4</v>
      </c>
      <c r="R62" s="20">
        <v>7.5152990000000003E-2</v>
      </c>
      <c r="S62" s="20">
        <v>0.28744989999999998</v>
      </c>
      <c r="T62" s="21">
        <v>3.2783781100619995E-4</v>
      </c>
      <c r="U62" s="21">
        <v>6.594366745241001E-2</v>
      </c>
      <c r="V62" s="21">
        <v>0.25222550180409997</v>
      </c>
      <c r="W62" s="22">
        <v>0</v>
      </c>
      <c r="X62" s="22">
        <v>8.5941279999999995E-3</v>
      </c>
      <c r="Y62" s="22">
        <v>6.8823930000000005E-2</v>
      </c>
      <c r="Z62" s="23">
        <v>0</v>
      </c>
      <c r="AA62" s="23">
        <v>7.5409949607519993E-3</v>
      </c>
      <c r="AB62" s="23">
        <v>6.0390176793870008E-2</v>
      </c>
      <c r="AC62" s="22">
        <v>1.9005359999999999E-2</v>
      </c>
      <c r="AD62" s="22">
        <v>0.54717490000000002</v>
      </c>
      <c r="AE62" s="22">
        <v>0.78527190000000002</v>
      </c>
      <c r="AF62" s="23">
        <v>1.6676424180239999E-2</v>
      </c>
      <c r="AG62" s="23">
        <v>0.48012354057910001</v>
      </c>
      <c r="AH62" s="23">
        <v>0.68904389610210004</v>
      </c>
      <c r="AI62" s="23">
        <v>3.0973073022312376</v>
      </c>
      <c r="AJ62" s="83">
        <v>3.8145665674397971</v>
      </c>
      <c r="AK62" s="83">
        <v>3.8470436078189656</v>
      </c>
      <c r="AL62" s="83">
        <v>3.5291422185901524</v>
      </c>
      <c r="AM62" s="83">
        <v>3.3376209101291683</v>
      </c>
    </row>
    <row r="63" spans="1:39" customFormat="1" x14ac:dyDescent="0.3">
      <c r="A63" s="12">
        <v>61</v>
      </c>
      <c r="B63" s="13" t="s">
        <v>156</v>
      </c>
      <c r="C63" s="13" t="s">
        <v>157</v>
      </c>
      <c r="D63" s="14" t="s">
        <v>27</v>
      </c>
      <c r="E63" s="15" t="s">
        <v>46</v>
      </c>
      <c r="F63" s="15" t="s">
        <v>16</v>
      </c>
      <c r="G63" s="16">
        <v>66.865144000000001</v>
      </c>
      <c r="H63" s="17">
        <v>0.31927029940119761</v>
      </c>
      <c r="I63" s="17">
        <v>1.9031257485029942</v>
      </c>
      <c r="J63" s="17">
        <v>2.994268773087521</v>
      </c>
      <c r="K63" s="18">
        <v>0.26672539632514425</v>
      </c>
      <c r="L63" s="18">
        <v>1.5899129060175392</v>
      </c>
      <c r="M63" s="18">
        <v>2.5014776717523155</v>
      </c>
      <c r="N63" s="19">
        <v>4.0590377145381842E-2</v>
      </c>
      <c r="O63" s="19">
        <v>0.24195357987168248</v>
      </c>
      <c r="P63" s="19">
        <v>0.38067586932518266</v>
      </c>
      <c r="Q63" s="20">
        <v>2.3882629999999999E-5</v>
      </c>
      <c r="R63" s="20">
        <v>2.0606659999999999E-4</v>
      </c>
      <c r="S63" s="20">
        <v>3.9687300000000001E-4</v>
      </c>
      <c r="T63" s="21">
        <v>1.5969154940487199E-3</v>
      </c>
      <c r="U63" s="21">
        <v>1.3778672882590399E-2</v>
      </c>
      <c r="V63" s="21">
        <v>2.6536970294712001E-2</v>
      </c>
      <c r="W63" s="22">
        <v>2.3882629999999999E-5</v>
      </c>
      <c r="X63" s="22">
        <v>9.6540890000000002E-5</v>
      </c>
      <c r="Y63" s="22">
        <v>2.0606659999999999E-4</v>
      </c>
      <c r="Z63" s="23">
        <v>1.5969154940487199E-3</v>
      </c>
      <c r="AA63" s="23">
        <v>6.4552205117381599E-3</v>
      </c>
      <c r="AB63" s="23">
        <v>1.3778672882590399E-2</v>
      </c>
      <c r="AC63" s="22">
        <v>1.848354E-4</v>
      </c>
      <c r="AD63" s="22">
        <v>9.7733969999999996E-3</v>
      </c>
      <c r="AE63" s="22">
        <v>5.6160080000000001E-2</v>
      </c>
      <c r="AF63" s="23">
        <v>1.2359045637297601E-2</v>
      </c>
      <c r="AG63" s="23">
        <v>0.653499597774168</v>
      </c>
      <c r="AH63" s="23">
        <v>3.7551518362515202</v>
      </c>
      <c r="AI63" s="23">
        <v>2.2623784431137728</v>
      </c>
      <c r="AJ63" s="83">
        <v>2.9067999012917247</v>
      </c>
      <c r="AK63" s="83">
        <v>2.995072303936515</v>
      </c>
      <c r="AL63" s="83">
        <v>2.845869947011102</v>
      </c>
      <c r="AM63" s="83">
        <v>2.9406187266912336</v>
      </c>
    </row>
    <row r="64" spans="1:39" customFormat="1" x14ac:dyDescent="0.3">
      <c r="A64" s="12">
        <v>62</v>
      </c>
      <c r="B64" s="13" t="s">
        <v>158</v>
      </c>
      <c r="C64" s="13" t="s">
        <v>159</v>
      </c>
      <c r="D64" s="14" t="s">
        <v>20</v>
      </c>
      <c r="E64" s="15" t="s">
        <v>21</v>
      </c>
      <c r="F64" s="15" t="s">
        <v>29</v>
      </c>
      <c r="G64" s="16">
        <v>2.0648230000000001</v>
      </c>
      <c r="H64" s="17">
        <v>0.9553950996365459</v>
      </c>
      <c r="I64" s="17">
        <v>2.5699210427371848</v>
      </c>
      <c r="J64" s="17">
        <v>3.7596035367573934</v>
      </c>
      <c r="K64" s="18">
        <v>0.79815797797539345</v>
      </c>
      <c r="L64" s="18">
        <v>2.1469682896718338</v>
      </c>
      <c r="M64" s="18">
        <v>3.140855085010354</v>
      </c>
      <c r="N64" s="19">
        <v>0.21992182166071794</v>
      </c>
      <c r="O64" s="19">
        <v>0.59156857456981049</v>
      </c>
      <c r="P64" s="19">
        <v>0.86542087021411851</v>
      </c>
      <c r="Q64" s="20">
        <v>1.150285E-2</v>
      </c>
      <c r="R64" s="20">
        <v>0.1518224</v>
      </c>
      <c r="S64" s="20">
        <v>0.32047199999999998</v>
      </c>
      <c r="T64" s="21">
        <v>2.3751349245550002E-2</v>
      </c>
      <c r="U64" s="21">
        <v>0.31348638343519997</v>
      </c>
      <c r="V64" s="21">
        <v>0.66171795645599996</v>
      </c>
      <c r="W64" s="22">
        <v>3.413344E-3</v>
      </c>
      <c r="X64" s="22">
        <v>5.6594940000000003E-2</v>
      </c>
      <c r="Y64" s="22">
        <v>0.12776080000000001</v>
      </c>
      <c r="Z64" s="23">
        <v>7.0479511981120001E-3</v>
      </c>
      <c r="AA64" s="23">
        <v>0.11685853379562001</v>
      </c>
      <c r="AB64" s="23">
        <v>0.26380343833840003</v>
      </c>
      <c r="AC64" s="22">
        <v>0.10447339999999999</v>
      </c>
      <c r="AD64" s="22">
        <v>0.56405130000000003</v>
      </c>
      <c r="AE64" s="22">
        <v>0.75655640000000002</v>
      </c>
      <c r="AF64" s="23">
        <v>0.21571907920819999</v>
      </c>
      <c r="AG64" s="23">
        <v>1.1646660974199001</v>
      </c>
      <c r="AH64" s="23">
        <v>1.5621550555172001</v>
      </c>
      <c r="AI64" s="23">
        <v>3.0230458077453313</v>
      </c>
      <c r="AJ64" s="83">
        <v>3.4141268686558779</v>
      </c>
      <c r="AK64" s="83">
        <v>3.4344993212765069</v>
      </c>
      <c r="AL64" s="83">
        <v>3.4648173030825289</v>
      </c>
      <c r="AM64" s="83">
        <v>3.3753086686916274</v>
      </c>
    </row>
    <row r="65" spans="1:39" customFormat="1" x14ac:dyDescent="0.3">
      <c r="A65" s="12">
        <v>63</v>
      </c>
      <c r="B65" s="13" t="s">
        <v>160</v>
      </c>
      <c r="C65" s="13" t="s">
        <v>161</v>
      </c>
      <c r="D65" s="14" t="s">
        <v>27</v>
      </c>
      <c r="E65" s="15" t="s">
        <v>135</v>
      </c>
      <c r="F65" s="15" t="s">
        <v>16</v>
      </c>
      <c r="G65" s="16">
        <v>66.058858999999998</v>
      </c>
      <c r="H65" s="17">
        <v>0.26534833333333335</v>
      </c>
      <c r="I65" s="17">
        <v>1.5397307692307691</v>
      </c>
      <c r="J65" s="17">
        <v>1.8876920822880576</v>
      </c>
      <c r="K65" s="18">
        <v>0.22167780562517408</v>
      </c>
      <c r="L65" s="18">
        <v>1.2863247863247864</v>
      </c>
      <c r="M65" s="18">
        <v>1.5770192834486698</v>
      </c>
      <c r="N65" s="19">
        <v>4.9636900841084568E-2</v>
      </c>
      <c r="O65" s="19">
        <v>0.2880269212705609</v>
      </c>
      <c r="P65" s="19">
        <v>0.3531176681231567</v>
      </c>
      <c r="Q65" s="20">
        <v>1.0030270000000001E-3</v>
      </c>
      <c r="R65" s="20">
        <v>3.4337830000000001E-3</v>
      </c>
      <c r="S65" s="20">
        <v>4.2459999999999998E-3</v>
      </c>
      <c r="T65" s="21">
        <v>6.6258819166193E-2</v>
      </c>
      <c r="U65" s="21">
        <v>0.22683178703359702</v>
      </c>
      <c r="V65" s="21">
        <v>0.28048591531399997</v>
      </c>
      <c r="W65" s="22">
        <v>6.5840400000000002E-4</v>
      </c>
      <c r="X65" s="22">
        <v>2.6960170000000002E-3</v>
      </c>
      <c r="Y65" s="22">
        <v>2.9805539999999998E-3</v>
      </c>
      <c r="Z65" s="23">
        <v>4.3493417001036004E-2</v>
      </c>
      <c r="AA65" s="23">
        <v>0.17809580686460302</v>
      </c>
      <c r="AB65" s="23">
        <v>0.19689199642788599</v>
      </c>
      <c r="AC65" s="22">
        <v>2.9805539999999998E-3</v>
      </c>
      <c r="AD65" s="22">
        <v>1.9417420000000001E-2</v>
      </c>
      <c r="AE65" s="22">
        <v>2.964955E-2</v>
      </c>
      <c r="AF65" s="23">
        <v>0.19689199642788599</v>
      </c>
      <c r="AG65" s="23">
        <v>1.2826926099237799</v>
      </c>
      <c r="AH65" s="23">
        <v>1.9586154428634499</v>
      </c>
      <c r="AI65" s="23">
        <v>1.8389051282051281</v>
      </c>
      <c r="AJ65" s="83">
        <v>1.8549469035621027</v>
      </c>
      <c r="AK65" s="83">
        <v>1.895973837981205</v>
      </c>
      <c r="AL65" s="83">
        <v>1.8011094449210638</v>
      </c>
      <c r="AM65" s="83">
        <v>1.7993696248530255</v>
      </c>
    </row>
    <row r="66" spans="1:39" customFormat="1" x14ac:dyDescent="0.3">
      <c r="A66" s="12">
        <v>64</v>
      </c>
      <c r="B66" s="13" t="s">
        <v>162</v>
      </c>
      <c r="C66" s="13" t="s">
        <v>163</v>
      </c>
      <c r="D66" s="14" t="s">
        <v>20</v>
      </c>
      <c r="E66" s="15" t="s">
        <v>21</v>
      </c>
      <c r="F66" s="15" t="s">
        <v>22</v>
      </c>
      <c r="G66" s="16">
        <v>29.121471</v>
      </c>
      <c r="H66" s="17">
        <v>0.82397144488863516</v>
      </c>
      <c r="I66" s="17">
        <v>2.5149063392347233</v>
      </c>
      <c r="J66" s="17">
        <v>4.2505679794497118</v>
      </c>
      <c r="K66" s="18">
        <v>0.68836378019100686</v>
      </c>
      <c r="L66" s="18">
        <v>2.1010078022011056</v>
      </c>
      <c r="M66" s="18">
        <v>3.551017526691489</v>
      </c>
      <c r="N66" s="19">
        <v>0.50054608454214411</v>
      </c>
      <c r="O66" s="19">
        <v>1.5277550319286806</v>
      </c>
      <c r="P66" s="19">
        <v>2.5821345780754879</v>
      </c>
      <c r="Q66" s="20">
        <v>5.2872099999999998E-2</v>
      </c>
      <c r="R66" s="20">
        <v>0.34261320000000001</v>
      </c>
      <c r="S66" s="20">
        <v>0.60902270000000003</v>
      </c>
      <c r="T66" s="21">
        <v>1.5397133268591001</v>
      </c>
      <c r="U66" s="21">
        <v>9.9774003680172001</v>
      </c>
      <c r="V66" s="21">
        <v>17.7356368963917</v>
      </c>
      <c r="W66" s="22">
        <v>2.116351E-2</v>
      </c>
      <c r="X66" s="22">
        <v>0.1745314</v>
      </c>
      <c r="Y66" s="22">
        <v>0.37418800000000002</v>
      </c>
      <c r="Z66" s="23">
        <v>0.6163125427232099</v>
      </c>
      <c r="AA66" s="23">
        <v>5.0826111036894002</v>
      </c>
      <c r="AB66" s="23">
        <v>10.896904990548</v>
      </c>
      <c r="AC66" s="22">
        <v>0.1109931</v>
      </c>
      <c r="AD66" s="22">
        <v>0.53950129999999996</v>
      </c>
      <c r="AE66" s="22">
        <v>0.78414090000000003</v>
      </c>
      <c r="AF66" s="23">
        <v>3.2322823428501</v>
      </c>
      <c r="AG66" s="23">
        <v>15.711071462412299</v>
      </c>
      <c r="AH66" s="23">
        <v>22.835336479263901</v>
      </c>
      <c r="AI66" s="23">
        <v>3.3573409480296976</v>
      </c>
      <c r="AJ66" s="83">
        <v>3.8409351083512853</v>
      </c>
      <c r="AK66" s="83">
        <v>3.9410019844619475</v>
      </c>
      <c r="AL66" s="83">
        <v>3.6665604969339181</v>
      </c>
      <c r="AM66" s="83">
        <v>3.1586992458653858</v>
      </c>
    </row>
    <row r="67" spans="1:39" customFormat="1" x14ac:dyDescent="0.3">
      <c r="A67" s="12">
        <v>65</v>
      </c>
      <c r="B67" s="13" t="s">
        <v>164</v>
      </c>
      <c r="C67" s="13" t="s">
        <v>165</v>
      </c>
      <c r="D67" s="14" t="s">
        <v>20</v>
      </c>
      <c r="E67" s="15" t="s">
        <v>21</v>
      </c>
      <c r="F67" s="15" t="s">
        <v>51</v>
      </c>
      <c r="G67" s="16">
        <v>12.067539</v>
      </c>
      <c r="H67" s="17">
        <v>0.90321762647231607</v>
      </c>
      <c r="I67" s="17">
        <v>2.2142490441769467</v>
      </c>
      <c r="J67" s="17">
        <v>4.1476757089531562</v>
      </c>
      <c r="K67" s="18">
        <v>0.7545677748306735</v>
      </c>
      <c r="L67" s="18">
        <v>1.8498321171068897</v>
      </c>
      <c r="M67" s="18">
        <v>3.4650590718071483</v>
      </c>
      <c r="N67" s="19">
        <v>0.2458392943405924</v>
      </c>
      <c r="O67" s="19">
        <v>0.60267803302383438</v>
      </c>
      <c r="P67" s="19">
        <v>1.1289213579955675</v>
      </c>
      <c r="Q67" s="20">
        <v>8.8948169999999993E-2</v>
      </c>
      <c r="R67" s="20">
        <v>0.59425620000000001</v>
      </c>
      <c r="S67" s="20">
        <v>0.90284450000000005</v>
      </c>
      <c r="T67" s="21">
        <v>1.0733855104536301</v>
      </c>
      <c r="U67" s="21">
        <v>7.1712098694917996</v>
      </c>
      <c r="V67" s="21">
        <v>10.895111214685501</v>
      </c>
      <c r="W67" s="22">
        <v>2.1244679999999998E-2</v>
      </c>
      <c r="X67" s="22">
        <v>0.28175790000000001</v>
      </c>
      <c r="Y67" s="22">
        <v>0.70113599999999998</v>
      </c>
      <c r="Z67" s="23">
        <v>0.25637100444251998</v>
      </c>
      <c r="AA67" s="23">
        <v>3.4001244468081002</v>
      </c>
      <c r="AB67" s="23">
        <v>8.4609860243040007</v>
      </c>
      <c r="AC67" s="22">
        <v>0.17625830000000001</v>
      </c>
      <c r="AD67" s="22">
        <v>0.73533199999999999</v>
      </c>
      <c r="AE67" s="22">
        <v>0.94852460000000005</v>
      </c>
      <c r="AF67" s="23">
        <v>2.1270039093237001</v>
      </c>
      <c r="AG67" s="23">
        <v>8.8736475879479997</v>
      </c>
      <c r="AH67" s="23">
        <v>11.446357602959401</v>
      </c>
      <c r="AI67" s="23">
        <v>2.6209243729900336</v>
      </c>
      <c r="AJ67" s="83">
        <v>6.0218253238724282</v>
      </c>
      <c r="AK67" s="83">
        <v>6.0695686446625441</v>
      </c>
      <c r="AL67" s="83">
        <v>6.6848078617967612</v>
      </c>
      <c r="AM67" s="83">
        <v>7.2604997862505858</v>
      </c>
    </row>
    <row r="68" spans="1:39" customFormat="1" x14ac:dyDescent="0.3">
      <c r="A68" s="12">
        <v>66</v>
      </c>
      <c r="B68" s="13" t="s">
        <v>166</v>
      </c>
      <c r="C68" s="13" t="s">
        <v>167</v>
      </c>
      <c r="D68" s="14" t="s">
        <v>20</v>
      </c>
      <c r="E68" s="15" t="s">
        <v>21</v>
      </c>
      <c r="F68" s="15" t="s">
        <v>51</v>
      </c>
      <c r="G68" s="16">
        <v>2.2138939999999998</v>
      </c>
      <c r="H68" s="17">
        <v>0.98305743019716807</v>
      </c>
      <c r="I68" s="17">
        <v>2.5294382691544266</v>
      </c>
      <c r="J68" s="17">
        <v>3.8499259521848153</v>
      </c>
      <c r="K68" s="18">
        <v>0.82126769440030756</v>
      </c>
      <c r="L68" s="18">
        <v>2.113148094531685</v>
      </c>
      <c r="M68" s="18">
        <v>3.2163124078402805</v>
      </c>
      <c r="N68" s="19">
        <v>0.38994046635233193</v>
      </c>
      <c r="O68" s="19">
        <v>1.0033293152422313</v>
      </c>
      <c r="P68" s="19">
        <v>1.5271151766950115</v>
      </c>
      <c r="Q68" s="20">
        <v>3.858992E-2</v>
      </c>
      <c r="R68" s="20">
        <v>0.47661439999999999</v>
      </c>
      <c r="S68" s="20">
        <v>0.73062530000000003</v>
      </c>
      <c r="T68" s="21">
        <v>8.5433992348479995E-2</v>
      </c>
      <c r="U68" s="21">
        <v>1.0551737604735998</v>
      </c>
      <c r="V68" s="21">
        <v>1.6175269679182003</v>
      </c>
      <c r="W68" s="22">
        <v>4.2921010000000004E-3</v>
      </c>
      <c r="X68" s="22">
        <v>0.1783892</v>
      </c>
      <c r="Y68" s="22">
        <v>0.44590030000000003</v>
      </c>
      <c r="Z68" s="23">
        <v>9.502256651294002E-3</v>
      </c>
      <c r="AA68" s="23">
        <v>0.3949347795448</v>
      </c>
      <c r="AB68" s="23">
        <v>0.98717599876820006</v>
      </c>
      <c r="AC68" s="22">
        <v>8.4299429999999995E-2</v>
      </c>
      <c r="AD68" s="22">
        <v>0.6158245</v>
      </c>
      <c r="AE68" s="22">
        <v>0.83523879999999995</v>
      </c>
      <c r="AF68" s="23">
        <v>0.18663000228041998</v>
      </c>
      <c r="AG68" s="23">
        <v>1.363370165603</v>
      </c>
      <c r="AH68" s="23">
        <v>1.8491301678871999</v>
      </c>
      <c r="AI68" s="23">
        <v>3.310199153103083</v>
      </c>
      <c r="AJ68" s="83">
        <v>3.5162525488309382</v>
      </c>
      <c r="AK68" s="83">
        <v>3.396619694788527</v>
      </c>
      <c r="AL68" s="83">
        <v>3.4452038201699748</v>
      </c>
      <c r="AM68" s="83">
        <v>2.9620792199580124</v>
      </c>
    </row>
    <row r="69" spans="1:39" customFormat="1" x14ac:dyDescent="0.3">
      <c r="A69" s="12">
        <v>67</v>
      </c>
      <c r="B69" s="13" t="s">
        <v>168</v>
      </c>
      <c r="C69" s="13" t="s">
        <v>169</v>
      </c>
      <c r="D69" s="14" t="s">
        <v>20</v>
      </c>
      <c r="E69" s="15" t="s">
        <v>21</v>
      </c>
      <c r="F69" s="15" t="s">
        <v>51</v>
      </c>
      <c r="G69" s="16">
        <v>1.828146</v>
      </c>
      <c r="H69" s="17">
        <v>0.92502939289144215</v>
      </c>
      <c r="I69" s="17">
        <v>1.8572241913186534</v>
      </c>
      <c r="J69" s="17">
        <v>3.7783431405776229</v>
      </c>
      <c r="K69" s="18">
        <v>0.77278980191432101</v>
      </c>
      <c r="L69" s="18">
        <v>1.551565740450003</v>
      </c>
      <c r="M69" s="18">
        <v>3.1565105602152244</v>
      </c>
      <c r="N69" s="19">
        <v>0.26103516823278466</v>
      </c>
      <c r="O69" s="19">
        <v>0.52409235095922679</v>
      </c>
      <c r="P69" s="19">
        <v>1.0662152412897585</v>
      </c>
      <c r="Q69" s="20">
        <v>0.45316719999999999</v>
      </c>
      <c r="R69" s="20">
        <v>0.78247140000000004</v>
      </c>
      <c r="S69" s="20">
        <v>0.92621319999999996</v>
      </c>
      <c r="T69" s="21">
        <v>0.8284558040112</v>
      </c>
      <c r="U69" s="21">
        <v>1.4304719600244002</v>
      </c>
      <c r="V69" s="21">
        <v>1.6932529567271999</v>
      </c>
      <c r="W69" s="22">
        <v>0.22336800000000001</v>
      </c>
      <c r="X69" s="22">
        <v>0.58756830000000004</v>
      </c>
      <c r="Y69" s="22">
        <v>0.85009699999999999</v>
      </c>
      <c r="Z69" s="23">
        <v>0.40834931572800004</v>
      </c>
      <c r="AA69" s="23">
        <v>1.0741606373718002</v>
      </c>
      <c r="AB69" s="23">
        <v>1.554101430162</v>
      </c>
      <c r="AC69" s="22">
        <v>0.58215059999999996</v>
      </c>
      <c r="AD69" s="22">
        <v>0.84515870000000004</v>
      </c>
      <c r="AE69" s="22">
        <v>0.94762749999999996</v>
      </c>
      <c r="AF69" s="23">
        <v>1.0642562907876001</v>
      </c>
      <c r="AG69" s="23">
        <v>1.5450734967702</v>
      </c>
      <c r="AH69" s="23">
        <v>1.732401423615</v>
      </c>
      <c r="AI69" s="23">
        <v>2.6328748185823367</v>
      </c>
      <c r="AJ69" s="83">
        <v>3.9395496409204731</v>
      </c>
      <c r="AK69" s="83">
        <v>3.838277415165336</v>
      </c>
      <c r="AL69" s="83">
        <v>4.0598452252656552</v>
      </c>
      <c r="AM69" s="83">
        <v>4.0231217452439241</v>
      </c>
    </row>
    <row r="70" spans="1:39" customFormat="1" x14ac:dyDescent="0.3">
      <c r="A70" s="12">
        <v>68</v>
      </c>
      <c r="B70" s="13" t="s">
        <v>170</v>
      </c>
      <c r="C70" s="13" t="s">
        <v>171</v>
      </c>
      <c r="D70" s="14" t="s">
        <v>20</v>
      </c>
      <c r="E70" s="15" t="s">
        <v>21</v>
      </c>
      <c r="F70" s="15" t="s">
        <v>29</v>
      </c>
      <c r="G70" s="16">
        <v>1.2620009999999999</v>
      </c>
      <c r="H70" s="17">
        <v>0.7677426245616803</v>
      </c>
      <c r="I70" s="17">
        <v>1.8646856421733429</v>
      </c>
      <c r="J70" s="17">
        <v>3.8884625327580711</v>
      </c>
      <c r="K70" s="18">
        <v>0.64138899295044316</v>
      </c>
      <c r="L70" s="18">
        <v>1.557799199810646</v>
      </c>
      <c r="M70" s="18">
        <v>3.2485067107419145</v>
      </c>
      <c r="N70" s="19">
        <v>7.9569173547973049E-2</v>
      </c>
      <c r="O70" s="19">
        <v>0.19325681644836715</v>
      </c>
      <c r="P70" s="19">
        <v>0.40300191783732403</v>
      </c>
      <c r="Q70" s="20" t="s">
        <v>17</v>
      </c>
      <c r="R70" s="20" t="s">
        <v>17</v>
      </c>
      <c r="S70" s="20" t="s">
        <v>17</v>
      </c>
      <c r="T70" s="21" t="s">
        <v>17</v>
      </c>
      <c r="U70" s="21" t="s">
        <v>17</v>
      </c>
      <c r="V70" s="21" t="s">
        <v>17</v>
      </c>
      <c r="W70" s="22" t="s">
        <v>17</v>
      </c>
      <c r="X70" s="22" t="s">
        <v>17</v>
      </c>
      <c r="Y70" s="22" t="s">
        <v>17</v>
      </c>
      <c r="Z70" s="23" t="s">
        <v>17</v>
      </c>
      <c r="AA70" s="23" t="s">
        <v>17</v>
      </c>
      <c r="AB70" s="23" t="s">
        <v>17</v>
      </c>
      <c r="AC70" s="22" t="s">
        <v>17</v>
      </c>
      <c r="AD70" s="22" t="s">
        <v>17</v>
      </c>
      <c r="AE70" s="22" t="s">
        <v>17</v>
      </c>
      <c r="AF70" s="23" t="s">
        <v>17</v>
      </c>
      <c r="AG70" s="23" t="s">
        <v>17</v>
      </c>
      <c r="AH70" s="23" t="s">
        <v>17</v>
      </c>
      <c r="AI70" s="23">
        <v>2.2931942541087857</v>
      </c>
      <c r="AJ70" s="83">
        <v>3.2890207832894274</v>
      </c>
      <c r="AK70" s="83">
        <v>3.3179877116232377</v>
      </c>
      <c r="AL70" s="83">
        <v>3.2675376421763009</v>
      </c>
      <c r="AM70" s="83">
        <v>2.9636835639809753</v>
      </c>
    </row>
    <row r="71" spans="1:39" customFormat="1" x14ac:dyDescent="0.3">
      <c r="A71" s="12">
        <v>69</v>
      </c>
      <c r="B71" s="13" t="s">
        <v>172</v>
      </c>
      <c r="C71" s="13" t="s">
        <v>173</v>
      </c>
      <c r="D71" s="14" t="s">
        <v>27</v>
      </c>
      <c r="E71" s="15" t="s">
        <v>28</v>
      </c>
      <c r="F71" s="15" t="s">
        <v>16</v>
      </c>
      <c r="G71" s="16">
        <v>10.754678999999999</v>
      </c>
      <c r="H71" s="17">
        <v>0.67756068111455103</v>
      </c>
      <c r="I71" s="17">
        <v>2.5804489164086686</v>
      </c>
      <c r="J71" s="17">
        <v>3.0858630108937768</v>
      </c>
      <c r="K71" s="18">
        <v>0.5660490234875114</v>
      </c>
      <c r="L71" s="18">
        <v>2.1557635057716533</v>
      </c>
      <c r="M71" s="18">
        <v>2.5779975028352355</v>
      </c>
      <c r="N71" s="19">
        <v>7.7066130580955683E-2</v>
      </c>
      <c r="O71" s="19">
        <v>0.29350170205023324</v>
      </c>
      <c r="P71" s="19">
        <v>0.35098778364955752</v>
      </c>
      <c r="Q71" s="20">
        <v>4.5554999999999997E-3</v>
      </c>
      <c r="R71" s="20">
        <v>2.0485799999999998E-2</v>
      </c>
      <c r="S71" s="20">
        <v>2.895735E-2</v>
      </c>
      <c r="T71" s="21">
        <v>4.8992940184499997E-2</v>
      </c>
      <c r="U71" s="21">
        <v>0.22031820305819999</v>
      </c>
      <c r="V71" s="21">
        <v>0.31142700394064998</v>
      </c>
      <c r="W71" s="22">
        <v>3.5092560000000001E-3</v>
      </c>
      <c r="X71" s="22">
        <v>1.071737E-2</v>
      </c>
      <c r="Y71" s="22">
        <v>1.3101160000000001E-2</v>
      </c>
      <c r="Z71" s="23">
        <v>3.7740921808824004E-2</v>
      </c>
      <c r="AA71" s="23">
        <v>0.11526187407423</v>
      </c>
      <c r="AB71" s="23">
        <v>0.14089877032764</v>
      </c>
      <c r="AC71" s="22">
        <v>2.513609E-2</v>
      </c>
      <c r="AD71" s="22">
        <v>0.3836176</v>
      </c>
      <c r="AE71" s="22">
        <v>0.49998779999999998</v>
      </c>
      <c r="AF71" s="23">
        <v>0.27033057926511</v>
      </c>
      <c r="AG71" s="23">
        <v>4.1256841467504</v>
      </c>
      <c r="AH71" s="23">
        <v>5.3772082929162002</v>
      </c>
      <c r="AI71" s="23">
        <v>3.0484210526315789</v>
      </c>
      <c r="AJ71" s="83">
        <v>3.2970151122631268</v>
      </c>
      <c r="AK71" s="83">
        <v>3.5376706049003563</v>
      </c>
      <c r="AL71" s="83">
        <v>3.036257158080867</v>
      </c>
      <c r="AM71" s="83">
        <v>2.9927265843252941</v>
      </c>
    </row>
    <row r="72" spans="1:39" customFormat="1" x14ac:dyDescent="0.3">
      <c r="A72" s="12">
        <v>70</v>
      </c>
      <c r="B72" s="13" t="s">
        <v>174</v>
      </c>
      <c r="C72" s="13" t="s">
        <v>175</v>
      </c>
      <c r="D72" s="14" t="s">
        <v>14</v>
      </c>
      <c r="E72" s="15" t="s">
        <v>15</v>
      </c>
      <c r="F72" s="15" t="s">
        <v>29</v>
      </c>
      <c r="G72" s="16">
        <v>0.110874</v>
      </c>
      <c r="H72" s="17">
        <v>1.3273788888888889</v>
      </c>
      <c r="I72" s="17">
        <v>3.7664316666666666</v>
      </c>
      <c r="J72" s="17">
        <v>5.7913779977777775</v>
      </c>
      <c r="K72" s="18">
        <v>1.1089213775178688</v>
      </c>
      <c r="L72" s="18">
        <v>3.1465594541910336</v>
      </c>
      <c r="M72" s="18">
        <v>4.8382439413348193</v>
      </c>
      <c r="N72" s="19">
        <v>0.1652852600868718</v>
      </c>
      <c r="O72" s="19">
        <v>0.46899618702353846</v>
      </c>
      <c r="P72" s="19">
        <v>0.72114256647953501</v>
      </c>
      <c r="Q72" s="20" t="s">
        <v>17</v>
      </c>
      <c r="R72" s="20" t="s">
        <v>17</v>
      </c>
      <c r="S72" s="20" t="s">
        <v>17</v>
      </c>
      <c r="T72" s="21" t="s">
        <v>17</v>
      </c>
      <c r="U72" s="21" t="s">
        <v>17</v>
      </c>
      <c r="V72" s="21" t="s">
        <v>17</v>
      </c>
      <c r="W72" s="22" t="s">
        <v>17</v>
      </c>
      <c r="X72" s="22" t="s">
        <v>17</v>
      </c>
      <c r="Y72" s="22" t="s">
        <v>17</v>
      </c>
      <c r="Z72" s="23" t="s">
        <v>17</v>
      </c>
      <c r="AA72" s="23" t="s">
        <v>17</v>
      </c>
      <c r="AB72" s="23" t="s">
        <v>17</v>
      </c>
      <c r="AC72" s="22" t="s">
        <v>17</v>
      </c>
      <c r="AD72" s="22" t="s">
        <v>17</v>
      </c>
      <c r="AE72" s="22" t="s">
        <v>17</v>
      </c>
      <c r="AF72" s="23" t="s">
        <v>17</v>
      </c>
      <c r="AG72" s="23" t="s">
        <v>17</v>
      </c>
      <c r="AH72" s="23" t="s">
        <v>17</v>
      </c>
      <c r="AI72" s="23">
        <v>4.3124477777777779</v>
      </c>
      <c r="AJ72" s="83">
        <v>6.4905249751741669</v>
      </c>
      <c r="AK72" s="83">
        <v>6.5761786599519443</v>
      </c>
      <c r="AL72" s="83">
        <v>6.7571973227410549</v>
      </c>
      <c r="AM72" s="83">
        <v>7.1618618102508886</v>
      </c>
    </row>
    <row r="73" spans="1:39" customFormat="1" x14ac:dyDescent="0.3">
      <c r="A73" s="12">
        <v>71</v>
      </c>
      <c r="B73" s="13" t="s">
        <v>176</v>
      </c>
      <c r="C73" s="13" t="s">
        <v>177</v>
      </c>
      <c r="D73" s="14" t="s">
        <v>14</v>
      </c>
      <c r="E73" s="15" t="s">
        <v>15</v>
      </c>
      <c r="F73" s="15" t="s">
        <v>29</v>
      </c>
      <c r="G73" s="16">
        <v>0.77522100000000005</v>
      </c>
      <c r="H73" s="17">
        <v>0.72696201546365002</v>
      </c>
      <c r="I73" s="17">
        <v>3.6056475187241626</v>
      </c>
      <c r="J73" s="17">
        <v>4.7716481864092852</v>
      </c>
      <c r="K73" s="18">
        <v>0.60731997950179628</v>
      </c>
      <c r="L73" s="18">
        <v>3.0122368577478387</v>
      </c>
      <c r="M73" s="18">
        <v>3.9863393370169473</v>
      </c>
      <c r="N73" s="19">
        <v>0.18509988341852981</v>
      </c>
      <c r="O73" s="19">
        <v>0.91807401372751052</v>
      </c>
      <c r="P73" s="19">
        <v>1.2149624110075139</v>
      </c>
      <c r="Q73" s="20">
        <v>3.969284E-2</v>
      </c>
      <c r="R73" s="20">
        <v>0.254164</v>
      </c>
      <c r="S73" s="20">
        <v>0.39303480000000002</v>
      </c>
      <c r="T73" s="21">
        <v>3.0770723117639998E-2</v>
      </c>
      <c r="U73" s="21">
        <v>0.19703327024400002</v>
      </c>
      <c r="V73" s="21">
        <v>0.30468883069080005</v>
      </c>
      <c r="W73" s="22">
        <v>3.1473069999999999E-2</v>
      </c>
      <c r="X73" s="22">
        <v>0.12967770000000001</v>
      </c>
      <c r="Y73" s="22">
        <v>0.18873029999999999</v>
      </c>
      <c r="Z73" s="23">
        <v>2.4398584798469996E-2</v>
      </c>
      <c r="AA73" s="23">
        <v>0.10052887627170001</v>
      </c>
      <c r="AB73" s="23">
        <v>0.1463076918963</v>
      </c>
      <c r="AC73" s="22">
        <v>9.1499029999999995E-2</v>
      </c>
      <c r="AD73" s="22">
        <v>0.67640060000000002</v>
      </c>
      <c r="AE73" s="22">
        <v>0.79623619999999995</v>
      </c>
      <c r="AF73" s="23">
        <v>7.0931969535629996E-2</v>
      </c>
      <c r="AG73" s="23">
        <v>0.52435994953260001</v>
      </c>
      <c r="AH73" s="23">
        <v>0.61725902320019999</v>
      </c>
      <c r="AI73" s="23">
        <v>4.0713066265372841</v>
      </c>
      <c r="AJ73" s="83">
        <v>4.9602066160204794</v>
      </c>
      <c r="AK73" s="83">
        <v>5.0943774066123186</v>
      </c>
      <c r="AL73" s="83">
        <v>4.9794124684961076</v>
      </c>
      <c r="AM73" s="83">
        <v>5.1310395445631602</v>
      </c>
    </row>
    <row r="74" spans="1:39" customFormat="1" x14ac:dyDescent="0.3">
      <c r="A74" s="12">
        <v>72</v>
      </c>
      <c r="B74" s="13" t="s">
        <v>178</v>
      </c>
      <c r="C74" s="13" t="s">
        <v>179</v>
      </c>
      <c r="D74" s="14" t="s">
        <v>32</v>
      </c>
      <c r="E74" s="15" t="s">
        <v>102</v>
      </c>
      <c r="F74" s="15" t="s">
        <v>16</v>
      </c>
      <c r="G74" s="16">
        <v>7.3917000000000002</v>
      </c>
      <c r="H74" s="17">
        <v>0.90769833386735022</v>
      </c>
      <c r="I74" s="17">
        <v>2.3157193207305351</v>
      </c>
      <c r="J74" s="17">
        <v>4.7788247790905638</v>
      </c>
      <c r="K74" s="18">
        <v>0.75831105586244807</v>
      </c>
      <c r="L74" s="18">
        <v>1.934602607126596</v>
      </c>
      <c r="M74" s="18">
        <v>3.9923348196245318</v>
      </c>
      <c r="N74" s="19">
        <v>7.9665959200211078E-2</v>
      </c>
      <c r="O74" s="19">
        <v>0.20324373642776736</v>
      </c>
      <c r="P74" s="19">
        <v>0.41942311192081899</v>
      </c>
      <c r="Q74" s="20" t="s">
        <v>17</v>
      </c>
      <c r="R74" s="20" t="s">
        <v>17</v>
      </c>
      <c r="S74" s="20" t="s">
        <v>17</v>
      </c>
      <c r="T74" s="21" t="s">
        <v>17</v>
      </c>
      <c r="U74" s="21" t="s">
        <v>17</v>
      </c>
      <c r="V74" s="21" t="s">
        <v>17</v>
      </c>
      <c r="W74" s="22" t="s">
        <v>17</v>
      </c>
      <c r="X74" s="22" t="s">
        <v>17</v>
      </c>
      <c r="Y74" s="22" t="s">
        <v>17</v>
      </c>
      <c r="Z74" s="23" t="s">
        <v>17</v>
      </c>
      <c r="AA74" s="23" t="s">
        <v>17</v>
      </c>
      <c r="AB74" s="23" t="s">
        <v>17</v>
      </c>
      <c r="AC74" s="22" t="s">
        <v>17</v>
      </c>
      <c r="AD74" s="22" t="s">
        <v>17</v>
      </c>
      <c r="AE74" s="22" t="s">
        <v>17</v>
      </c>
      <c r="AF74" s="23" t="s">
        <v>17</v>
      </c>
      <c r="AG74" s="23" t="s">
        <v>17</v>
      </c>
      <c r="AH74" s="23" t="s">
        <v>17</v>
      </c>
      <c r="AI74" s="23">
        <v>2.6334059596283241</v>
      </c>
      <c r="AJ74" s="83">
        <v>3.476693262833435</v>
      </c>
      <c r="AK74" s="83">
        <v>3.6449987044400194</v>
      </c>
      <c r="AL74" s="83">
        <v>3.2169302981513299</v>
      </c>
      <c r="AM74" s="83">
        <v>2.9868798998290456</v>
      </c>
    </row>
    <row r="75" spans="1:39" customFormat="1" x14ac:dyDescent="0.3">
      <c r="A75" s="12">
        <v>73</v>
      </c>
      <c r="B75" s="13" t="s">
        <v>180</v>
      </c>
      <c r="C75" s="13" t="s">
        <v>181</v>
      </c>
      <c r="D75" s="14" t="s">
        <v>14</v>
      </c>
      <c r="E75" s="15" t="s">
        <v>15</v>
      </c>
      <c r="F75" s="15" t="s">
        <v>22</v>
      </c>
      <c r="G75" s="16">
        <v>9.4290129999999994</v>
      </c>
      <c r="H75" s="17">
        <v>1.1452735492204078</v>
      </c>
      <c r="I75" s="17">
        <v>3.4716403727281109</v>
      </c>
      <c r="J75" s="17">
        <v>3.6490554118419047</v>
      </c>
      <c r="K75" s="18">
        <v>0.95678659082740847</v>
      </c>
      <c r="L75" s="18">
        <v>2.9002843548271606</v>
      </c>
      <c r="M75" s="18">
        <v>3.048500761772686</v>
      </c>
      <c r="N75" s="19">
        <v>0.32602707028637751</v>
      </c>
      <c r="O75" s="19">
        <v>0.98827807607964724</v>
      </c>
      <c r="P75" s="19">
        <v>1.0387831326806545</v>
      </c>
      <c r="Q75" s="20">
        <v>0.12805759999999999</v>
      </c>
      <c r="R75" s="20">
        <v>0.46965699999999999</v>
      </c>
      <c r="S75" s="20">
        <v>0.48853150000000001</v>
      </c>
      <c r="T75" s="21">
        <v>1.2074567751487999</v>
      </c>
      <c r="U75" s="21">
        <v>4.4284019585410004</v>
      </c>
      <c r="V75" s="21">
        <v>4.6063698644094995</v>
      </c>
      <c r="W75" s="22">
        <v>5.7025729999999997E-2</v>
      </c>
      <c r="X75" s="22">
        <v>0.2924139</v>
      </c>
      <c r="Y75" s="22">
        <v>0.30741499999999999</v>
      </c>
      <c r="Z75" s="23">
        <v>0.53769634950448997</v>
      </c>
      <c r="AA75" s="23">
        <v>2.7571744644807001</v>
      </c>
      <c r="AB75" s="23">
        <v>2.8986200313950001</v>
      </c>
      <c r="AC75" s="22">
        <v>0.21791389999999999</v>
      </c>
      <c r="AD75" s="22">
        <v>0.64472229999999997</v>
      </c>
      <c r="AE75" s="22">
        <v>0.6612401</v>
      </c>
      <c r="AF75" s="23">
        <v>2.0547129959807</v>
      </c>
      <c r="AG75" s="23">
        <v>6.0790949480898995</v>
      </c>
      <c r="AH75" s="23">
        <v>6.2348414990213001</v>
      </c>
      <c r="AI75" s="23">
        <v>4.4525592766860411</v>
      </c>
      <c r="AJ75" s="83">
        <v>3.4849107115382139</v>
      </c>
      <c r="AK75" s="83">
        <v>3.5701208511591935</v>
      </c>
      <c r="AL75" s="83">
        <v>3.181972246533407</v>
      </c>
      <c r="AM75" s="83">
        <v>3.0326280943673032</v>
      </c>
    </row>
    <row r="76" spans="1:39" customFormat="1" x14ac:dyDescent="0.3">
      <c r="A76" s="12">
        <v>74</v>
      </c>
      <c r="B76" s="13" t="s">
        <v>182</v>
      </c>
      <c r="C76" s="13" t="s">
        <v>183</v>
      </c>
      <c r="D76" s="14" t="s">
        <v>27</v>
      </c>
      <c r="E76" s="15" t="s">
        <v>28</v>
      </c>
      <c r="F76" s="15" t="s">
        <v>16</v>
      </c>
      <c r="G76" s="16">
        <v>4.1245310000000002</v>
      </c>
      <c r="H76" s="17">
        <v>0.67307863695937087</v>
      </c>
      <c r="I76" s="17">
        <v>3.2628152031454785</v>
      </c>
      <c r="J76" s="17">
        <v>4.3730408790039457</v>
      </c>
      <c r="K76" s="18">
        <v>0.56230462569705175</v>
      </c>
      <c r="L76" s="18">
        <v>2.7258272373813526</v>
      </c>
      <c r="M76" s="18">
        <v>3.6533340676724699</v>
      </c>
      <c r="N76" s="19">
        <v>7.7716507084455988E-2</v>
      </c>
      <c r="O76" s="19">
        <v>0.37673844767388276</v>
      </c>
      <c r="P76" s="19">
        <v>0.50492980135133991</v>
      </c>
      <c r="Q76" s="20">
        <v>3.083222E-3</v>
      </c>
      <c r="R76" s="20">
        <v>2.453549E-2</v>
      </c>
      <c r="S76" s="20">
        <v>5.3110030000000003E-2</v>
      </c>
      <c r="T76" s="21">
        <v>1.2716844718882001E-2</v>
      </c>
      <c r="U76" s="21">
        <v>0.10119738910518999</v>
      </c>
      <c r="V76" s="21">
        <v>0.21905396514593001</v>
      </c>
      <c r="W76" s="22">
        <v>2.8174620000000002E-3</v>
      </c>
      <c r="X76" s="22">
        <v>9.9630540000000007E-3</v>
      </c>
      <c r="Y76" s="22">
        <v>1.8707270000000002E-2</v>
      </c>
      <c r="Z76" s="23">
        <v>1.1620709360322E-2</v>
      </c>
      <c r="AA76" s="23">
        <v>4.1092925077674002E-2</v>
      </c>
      <c r="AB76" s="23">
        <v>7.7158715040370002E-2</v>
      </c>
      <c r="AC76" s="22">
        <v>1.9276040000000001E-2</v>
      </c>
      <c r="AD76" s="22">
        <v>0.51366599999999996</v>
      </c>
      <c r="AE76" s="22">
        <v>0.74323300000000003</v>
      </c>
      <c r="AF76" s="23">
        <v>7.9504624537239998E-2</v>
      </c>
      <c r="AG76" s="23">
        <v>2.1186313406459996</v>
      </c>
      <c r="AH76" s="23">
        <v>3.065487548723</v>
      </c>
      <c r="AI76" s="23">
        <v>3.7487287024901703</v>
      </c>
      <c r="AJ76" s="83">
        <v>4.3516257348433296</v>
      </c>
      <c r="AK76" s="83">
        <v>4.4603265306493833</v>
      </c>
      <c r="AL76" s="83">
        <v>4.2042893617989519</v>
      </c>
      <c r="AM76" s="83">
        <v>4.3165107905346005</v>
      </c>
    </row>
    <row r="77" spans="1:39" customFormat="1" x14ac:dyDescent="0.3">
      <c r="A77" s="12">
        <v>75</v>
      </c>
      <c r="B77" s="13" t="s">
        <v>184</v>
      </c>
      <c r="C77" s="13" t="s">
        <v>185</v>
      </c>
      <c r="D77" s="14" t="s">
        <v>14</v>
      </c>
      <c r="E77" s="15" t="s">
        <v>15</v>
      </c>
      <c r="F77" s="15" t="s">
        <v>51</v>
      </c>
      <c r="G77" s="16">
        <v>10.982366000000001</v>
      </c>
      <c r="H77" s="17">
        <v>1.0941278976304536</v>
      </c>
      <c r="I77" s="17">
        <v>2.9287612127447513</v>
      </c>
      <c r="J77" s="17">
        <v>4.6984067289114719</v>
      </c>
      <c r="K77" s="18">
        <v>0.91405839401040412</v>
      </c>
      <c r="L77" s="18">
        <v>2.4467512220089822</v>
      </c>
      <c r="M77" s="18">
        <v>3.9251518203103362</v>
      </c>
      <c r="N77" s="19">
        <v>0.41098600748878306</v>
      </c>
      <c r="O77" s="19">
        <v>1.1001272157677127</v>
      </c>
      <c r="P77" s="19">
        <v>1.7648571316531365</v>
      </c>
      <c r="Q77" s="20">
        <v>0.14428730000000001</v>
      </c>
      <c r="R77" s="20">
        <v>0.60686640000000003</v>
      </c>
      <c r="S77" s="20">
        <v>0.82167440000000003</v>
      </c>
      <c r="T77" s="21">
        <v>1.5846159377518001</v>
      </c>
      <c r="U77" s="21">
        <v>6.6648289179024003</v>
      </c>
      <c r="V77" s="21">
        <v>9.0239289936304008</v>
      </c>
      <c r="W77" s="22">
        <v>4.594206E-2</v>
      </c>
      <c r="X77" s="22">
        <v>0.35196189999999999</v>
      </c>
      <c r="Y77" s="22">
        <v>0.61297619999999997</v>
      </c>
      <c r="Z77" s="23">
        <v>0.50455251771396004</v>
      </c>
      <c r="AA77" s="23">
        <v>3.8653744038554003</v>
      </c>
      <c r="AB77" s="23">
        <v>6.7319289776891997</v>
      </c>
      <c r="AC77" s="22">
        <v>0.22766069999999999</v>
      </c>
      <c r="AD77" s="22">
        <v>0.72116369999999996</v>
      </c>
      <c r="AE77" s="22">
        <v>0.89144540000000005</v>
      </c>
      <c r="AF77" s="23">
        <v>2.5002531312162</v>
      </c>
      <c r="AG77" s="23">
        <v>7.9200836993141994</v>
      </c>
      <c r="AH77" s="23">
        <v>9.7901796518164002</v>
      </c>
      <c r="AI77" s="23">
        <v>3.719200720187763</v>
      </c>
      <c r="AJ77" s="83">
        <v>4.7442302313690314</v>
      </c>
      <c r="AK77" s="83">
        <v>5.2697364244730087</v>
      </c>
      <c r="AL77" s="83">
        <v>3.811726102595955</v>
      </c>
      <c r="AM77" s="83">
        <v>3.4838137866409671</v>
      </c>
    </row>
    <row r="78" spans="1:39" customFormat="1" x14ac:dyDescent="0.3">
      <c r="A78" s="12">
        <v>76</v>
      </c>
      <c r="B78" s="13" t="s">
        <v>186</v>
      </c>
      <c r="C78" s="13" t="s">
        <v>187</v>
      </c>
      <c r="D78" s="14" t="s">
        <v>27</v>
      </c>
      <c r="E78" s="15" t="s">
        <v>63</v>
      </c>
      <c r="F78" s="15" t="s">
        <v>16</v>
      </c>
      <c r="G78" s="16">
        <v>9.7879660000000008</v>
      </c>
      <c r="H78" s="17">
        <v>0.45006954952265271</v>
      </c>
      <c r="I78" s="17">
        <v>2.342294252156035</v>
      </c>
      <c r="J78" s="17">
        <v>3.7210890044610148</v>
      </c>
      <c r="K78" s="18">
        <v>0.37599795281758797</v>
      </c>
      <c r="L78" s="18">
        <v>1.9568038865129787</v>
      </c>
      <c r="M78" s="18">
        <v>3.1086792017218174</v>
      </c>
      <c r="N78" s="19">
        <v>6.6905118559216645E-2</v>
      </c>
      <c r="O78" s="19">
        <v>0.34819390649129817</v>
      </c>
      <c r="P78" s="19">
        <v>0.55315873130477378</v>
      </c>
      <c r="Q78" s="20">
        <v>3.0692990000000002E-3</v>
      </c>
      <c r="R78" s="20">
        <v>1.281289E-2</v>
      </c>
      <c r="S78" s="20">
        <v>3.021302E-2</v>
      </c>
      <c r="T78" s="21">
        <v>3.0042194255834001E-2</v>
      </c>
      <c r="U78" s="21">
        <v>0.12541213168174001</v>
      </c>
      <c r="V78" s="21">
        <v>0.29572401251732</v>
      </c>
      <c r="W78" s="22">
        <v>2.4979910000000002E-3</v>
      </c>
      <c r="X78" s="22">
        <v>6.7445860000000003E-3</v>
      </c>
      <c r="Y78" s="22">
        <v>1.281289E-2</v>
      </c>
      <c r="Z78" s="23">
        <v>2.4450250976306001E-2</v>
      </c>
      <c r="AA78" s="23">
        <v>6.6015778452075999E-2</v>
      </c>
      <c r="AB78" s="23">
        <v>0.12541213168174001</v>
      </c>
      <c r="AC78" s="22">
        <v>9.1447899999999999E-3</v>
      </c>
      <c r="AD78" s="22">
        <v>0.25540210000000002</v>
      </c>
      <c r="AE78" s="22">
        <v>0.58547159999999998</v>
      </c>
      <c r="AF78" s="23">
        <v>8.9508893597139996E-2</v>
      </c>
      <c r="AG78" s="23">
        <v>2.4998670711286004</v>
      </c>
      <c r="AH78" s="23">
        <v>5.7305761147655998</v>
      </c>
      <c r="AI78" s="23">
        <v>2.7172014629148373</v>
      </c>
      <c r="AJ78" s="83">
        <v>3.464443934989252</v>
      </c>
      <c r="AK78" s="83">
        <v>3.6610827769620968</v>
      </c>
      <c r="AL78" s="83">
        <v>3.3137108529365573</v>
      </c>
      <c r="AM78" s="83">
        <v>3.3014353274718848</v>
      </c>
    </row>
    <row r="79" spans="1:39" customFormat="1" x14ac:dyDescent="0.3">
      <c r="A79" s="12">
        <v>77</v>
      </c>
      <c r="B79" s="13" t="s">
        <v>188</v>
      </c>
      <c r="C79" s="13" t="s">
        <v>189</v>
      </c>
      <c r="D79" s="14" t="s">
        <v>32</v>
      </c>
      <c r="E79" s="15" t="s">
        <v>87</v>
      </c>
      <c r="F79" s="15" t="s">
        <v>22</v>
      </c>
      <c r="G79" s="16">
        <v>264.64588600000002</v>
      </c>
      <c r="H79" s="17">
        <v>1.0203664823330949</v>
      </c>
      <c r="I79" s="17">
        <v>2.6634098842246852</v>
      </c>
      <c r="J79" s="17">
        <v>5.0569876354661272</v>
      </c>
      <c r="K79" s="18">
        <v>0.85243649317718884</v>
      </c>
      <c r="L79" s="18">
        <v>2.2250709141392528</v>
      </c>
      <c r="M79" s="18">
        <v>4.2247181582841504</v>
      </c>
      <c r="N79" s="19">
        <v>0.20868581176669271</v>
      </c>
      <c r="O79" s="19">
        <v>0.54472178710336883</v>
      </c>
      <c r="P79" s="19">
        <v>1.034257385041065</v>
      </c>
      <c r="Q79" s="20">
        <v>1.066842E-2</v>
      </c>
      <c r="R79" s="20">
        <v>0.35587590000000002</v>
      </c>
      <c r="S79" s="20">
        <v>0.71303879999999997</v>
      </c>
      <c r="T79" s="21">
        <v>2.82335346312012</v>
      </c>
      <c r="U79" s="21">
        <v>94.181092861547413</v>
      </c>
      <c r="V79" s="21">
        <v>188.7027849783768</v>
      </c>
      <c r="W79" s="22">
        <v>2.1663729999999999E-4</v>
      </c>
      <c r="X79" s="22">
        <v>0.1224112</v>
      </c>
      <c r="Y79" s="22">
        <v>0.46228770000000002</v>
      </c>
      <c r="Z79" s="23">
        <v>5.7332170199147797E-2</v>
      </c>
      <c r="AA79" s="23">
        <v>32.395620480323203</v>
      </c>
      <c r="AB79" s="23">
        <v>122.3425379534022</v>
      </c>
      <c r="AC79" s="22">
        <v>8.7733569999999997E-2</v>
      </c>
      <c r="AD79" s="22">
        <v>0.58677990000000002</v>
      </c>
      <c r="AE79" s="22">
        <v>0.87162090000000003</v>
      </c>
      <c r="AF79" s="23">
        <v>23.218328364593017</v>
      </c>
      <c r="AG79" s="23">
        <v>155.2888865224914</v>
      </c>
      <c r="AH79" s="23">
        <v>230.6708853366174</v>
      </c>
      <c r="AI79" s="23">
        <v>3.0671165176004966</v>
      </c>
      <c r="AJ79" s="83">
        <v>4.3269978796703761</v>
      </c>
      <c r="AK79" s="83">
        <v>4.4152716695294369</v>
      </c>
      <c r="AL79" s="83">
        <v>4.4519484934562366</v>
      </c>
      <c r="AM79" s="83">
        <v>4.37220148928209</v>
      </c>
    </row>
    <row r="80" spans="1:39" customFormat="1" x14ac:dyDescent="0.3">
      <c r="A80" s="12">
        <v>78</v>
      </c>
      <c r="B80" s="13" t="s">
        <v>190</v>
      </c>
      <c r="C80" s="13" t="s">
        <v>191</v>
      </c>
      <c r="D80" s="14" t="s">
        <v>32</v>
      </c>
      <c r="E80" s="15" t="s">
        <v>60</v>
      </c>
      <c r="F80" s="15" t="s">
        <v>22</v>
      </c>
      <c r="G80" s="16">
        <v>1338.658835</v>
      </c>
      <c r="H80" s="17">
        <v>0.78819559299399045</v>
      </c>
      <c r="I80" s="17">
        <v>2.1244080332836819</v>
      </c>
      <c r="J80" s="17">
        <v>3.2191065372150236</v>
      </c>
      <c r="K80" s="18">
        <v>0.65847585045446166</v>
      </c>
      <c r="L80" s="18">
        <v>1.7747769701618064</v>
      </c>
      <c r="M80" s="18">
        <v>2.6893120611654338</v>
      </c>
      <c r="N80" s="19">
        <v>0.27329726266203391</v>
      </c>
      <c r="O80" s="19">
        <v>0.736612720794662</v>
      </c>
      <c r="P80" s="19">
        <v>1.1161861505676201</v>
      </c>
      <c r="Q80" s="20">
        <v>6.5411310000000004E-3</v>
      </c>
      <c r="R80" s="20">
        <v>0.42663269999999998</v>
      </c>
      <c r="S80" s="20">
        <v>0.71485670000000001</v>
      </c>
      <c r="T80" s="21">
        <v>8.7563428040423865</v>
      </c>
      <c r="U80" s="21">
        <v>571.11563315490446</v>
      </c>
      <c r="V80" s="21">
        <v>956.94923721394457</v>
      </c>
      <c r="W80" s="22">
        <v>5.7128949999999995E-4</v>
      </c>
      <c r="X80" s="22">
        <v>0.11561150000000001</v>
      </c>
      <c r="Y80" s="22">
        <v>0.39116899999999999</v>
      </c>
      <c r="Z80" s="23">
        <v>0.76476173651773238</v>
      </c>
      <c r="AA80" s="23">
        <v>154.76435590260249</v>
      </c>
      <c r="AB80" s="23">
        <v>523.64183782811494</v>
      </c>
      <c r="AC80" s="22">
        <v>6.6681180000000007E-2</v>
      </c>
      <c r="AD80" s="22">
        <v>0.70426069999999996</v>
      </c>
      <c r="AE80" s="22">
        <v>0.87875300000000001</v>
      </c>
      <c r="AF80" s="23">
        <v>89.263350735225302</v>
      </c>
      <c r="AG80" s="23">
        <v>942.76480819828453</v>
      </c>
      <c r="AH80" s="23">
        <v>1176.3504672327549</v>
      </c>
      <c r="AI80" s="23">
        <v>2.5503595459448349</v>
      </c>
      <c r="AJ80" s="83">
        <v>2.9840688172093324</v>
      </c>
      <c r="AK80" s="83">
        <v>2.9659206466721968</v>
      </c>
      <c r="AL80" s="83">
        <v>2.6876124332105036</v>
      </c>
      <c r="AM80" s="83">
        <v>2.6251950345997686</v>
      </c>
    </row>
    <row r="81" spans="1:39" customFormat="1" x14ac:dyDescent="0.3">
      <c r="A81" s="12">
        <v>79</v>
      </c>
      <c r="B81" s="13" t="s">
        <v>192</v>
      </c>
      <c r="C81" s="13" t="s">
        <v>193</v>
      </c>
      <c r="D81" s="14" t="s">
        <v>27</v>
      </c>
      <c r="E81" s="15" t="s">
        <v>135</v>
      </c>
      <c r="F81" s="15" t="s">
        <v>16</v>
      </c>
      <c r="G81" s="16">
        <v>4.8073880000000004</v>
      </c>
      <c r="H81" s="17">
        <v>0.57723141091658092</v>
      </c>
      <c r="I81" s="17">
        <v>2.0582162718846551</v>
      </c>
      <c r="J81" s="17">
        <v>2.4705634854108807</v>
      </c>
      <c r="K81" s="18">
        <v>0.48223175515169675</v>
      </c>
      <c r="L81" s="18">
        <v>1.7194789238802468</v>
      </c>
      <c r="M81" s="18">
        <v>2.0639628115379121</v>
      </c>
      <c r="N81" s="19">
        <v>0.11813728426763413</v>
      </c>
      <c r="O81" s="19">
        <v>0.42123847766670997</v>
      </c>
      <c r="P81" s="19">
        <v>0.5056302468255689</v>
      </c>
      <c r="Q81" s="20">
        <v>1.8542789999999999E-3</v>
      </c>
      <c r="R81" s="20">
        <v>3.0404970000000001E-3</v>
      </c>
      <c r="S81" s="20">
        <v>3.353735E-3</v>
      </c>
      <c r="T81" s="21">
        <v>8.9142386132519992E-3</v>
      </c>
      <c r="U81" s="21">
        <v>1.4616848791836001E-2</v>
      </c>
      <c r="V81" s="21">
        <v>1.6122705394179999E-2</v>
      </c>
      <c r="W81" s="22">
        <v>1.707077E-3</v>
      </c>
      <c r="X81" s="22">
        <v>2.4319609999999998E-3</v>
      </c>
      <c r="Y81" s="22">
        <v>2.4319609999999998E-3</v>
      </c>
      <c r="Z81" s="23">
        <v>8.2065814848759997E-3</v>
      </c>
      <c r="AA81" s="23">
        <v>1.1691380127867999E-2</v>
      </c>
      <c r="AB81" s="23">
        <v>1.1691380127867999E-2</v>
      </c>
      <c r="AC81" s="22">
        <v>3.353735E-3</v>
      </c>
      <c r="AD81" s="22">
        <v>1.0380179999999999E-2</v>
      </c>
      <c r="AE81" s="22">
        <v>2.1771680000000002E-2</v>
      </c>
      <c r="AF81" s="23">
        <v>1.6122705394179999E-2</v>
      </c>
      <c r="AG81" s="23">
        <v>4.9901552769839999E-2</v>
      </c>
      <c r="AH81" s="23">
        <v>0.10466491317184</v>
      </c>
      <c r="AI81" s="23">
        <v>2.5187621009268795</v>
      </c>
      <c r="AJ81" s="83">
        <v>2.5876255243566013</v>
      </c>
      <c r="AK81" s="83">
        <v>2.6863635223594442</v>
      </c>
      <c r="AL81" s="83">
        <v>2.5626050215588982</v>
      </c>
      <c r="AM81" s="83">
        <v>2.5910767927852318</v>
      </c>
    </row>
    <row r="82" spans="1:39" customFormat="1" x14ac:dyDescent="0.3">
      <c r="A82" s="12">
        <v>80</v>
      </c>
      <c r="B82" s="13" t="s">
        <v>455</v>
      </c>
      <c r="C82" s="13" t="s">
        <v>456</v>
      </c>
      <c r="D82" s="14" t="s">
        <v>32</v>
      </c>
      <c r="E82" s="15" t="s">
        <v>60</v>
      </c>
      <c r="F82" s="15" t="s">
        <v>29</v>
      </c>
      <c r="G82" s="16">
        <v>80.673951000000002</v>
      </c>
      <c r="H82" s="17">
        <v>0.87088229506635551</v>
      </c>
      <c r="I82" s="17">
        <v>2.0085717334447049</v>
      </c>
      <c r="J82" s="17">
        <v>3.4594572488777655</v>
      </c>
      <c r="K82" s="18">
        <v>0.72755413121667134</v>
      </c>
      <c r="L82" s="18">
        <v>1.6780047898452006</v>
      </c>
      <c r="M82" s="18">
        <v>2.8901063064977159</v>
      </c>
      <c r="N82" s="19">
        <v>0.2181011212650002</v>
      </c>
      <c r="O82" s="19">
        <v>0.50302061448165858</v>
      </c>
      <c r="P82" s="19">
        <v>0.86637598355479806</v>
      </c>
      <c r="Q82" s="20">
        <v>3.890009E-4</v>
      </c>
      <c r="R82" s="20">
        <v>2.204791E-2</v>
      </c>
      <c r="S82" s="20">
        <v>0.1049139</v>
      </c>
      <c r="T82" s="21">
        <v>3.1382239545555898E-2</v>
      </c>
      <c r="U82" s="21">
        <v>1.77869201099241</v>
      </c>
      <c r="V82" s="21">
        <v>8.4638188278188995</v>
      </c>
      <c r="W82" s="22">
        <v>5.378285E-5</v>
      </c>
      <c r="X82" s="22">
        <v>3.1715630000000001E-3</v>
      </c>
      <c r="Y82" s="22">
        <v>2.8209040000000001E-2</v>
      </c>
      <c r="Z82" s="23">
        <v>4.3388750055403501E-3</v>
      </c>
      <c r="AA82" s="23">
        <v>0.25586251805541299</v>
      </c>
      <c r="AB82" s="23">
        <v>2.2757347107170403</v>
      </c>
      <c r="AC82" s="22">
        <v>2.0631750000000001E-2</v>
      </c>
      <c r="AD82" s="22">
        <v>0.19775380000000001</v>
      </c>
      <c r="AE82" s="22">
        <v>0.47726390000000002</v>
      </c>
      <c r="AF82" s="23">
        <v>1.6644447885442499</v>
      </c>
      <c r="AG82" s="23">
        <v>15.953580371263801</v>
      </c>
      <c r="AH82" s="23">
        <v>38.502764482668901</v>
      </c>
      <c r="AI82" s="23">
        <v>2.4103729936039717</v>
      </c>
      <c r="AJ82" s="83">
        <v>3.9344417161384904</v>
      </c>
      <c r="AK82" s="83">
        <v>4.2347652539828955</v>
      </c>
      <c r="AL82" s="83">
        <v>3.3918482315336913</v>
      </c>
      <c r="AM82" s="83">
        <v>3.4272499509331511</v>
      </c>
    </row>
    <row r="83" spans="1:39" customFormat="1" x14ac:dyDescent="0.3">
      <c r="A83" s="12">
        <v>81</v>
      </c>
      <c r="B83" s="13" t="s">
        <v>194</v>
      </c>
      <c r="C83" s="13" t="s">
        <v>195</v>
      </c>
      <c r="D83" s="14" t="s">
        <v>32</v>
      </c>
      <c r="E83" s="15" t="s">
        <v>33</v>
      </c>
      <c r="F83" s="15" t="s">
        <v>29</v>
      </c>
      <c r="G83" s="16">
        <v>37.552781000000003</v>
      </c>
      <c r="H83" s="17">
        <v>1.1643384570509785</v>
      </c>
      <c r="I83" s="17">
        <v>2.5048047231589998</v>
      </c>
      <c r="J83" s="17">
        <v>3.919958686194132</v>
      </c>
      <c r="K83" s="18">
        <v>0.97271383212278917</v>
      </c>
      <c r="L83" s="18">
        <v>2.0925686910267336</v>
      </c>
      <c r="M83" s="18">
        <v>3.2748192867118902</v>
      </c>
      <c r="N83" s="19">
        <v>0.25025426426637137</v>
      </c>
      <c r="O83" s="19">
        <v>0.53836413229254232</v>
      </c>
      <c r="P83" s="19">
        <v>0.84252681943763497</v>
      </c>
      <c r="Q83" s="20">
        <v>7.0650599999999997E-3</v>
      </c>
      <c r="R83" s="20">
        <v>0.1824499</v>
      </c>
      <c r="S83" s="20">
        <v>0.50815779999999999</v>
      </c>
      <c r="T83" s="21">
        <v>0.26531265093185996</v>
      </c>
      <c r="U83" s="21">
        <v>6.8515011381719004</v>
      </c>
      <c r="V83" s="21">
        <v>19.082738576841802</v>
      </c>
      <c r="W83" s="22">
        <v>1.685437E-4</v>
      </c>
      <c r="X83" s="22">
        <v>3.275637E-2</v>
      </c>
      <c r="Y83" s="22">
        <v>0.17552229999999999</v>
      </c>
      <c r="Z83" s="23">
        <v>6.3292846550296999E-3</v>
      </c>
      <c r="AA83" s="23">
        <v>1.23009278896497</v>
      </c>
      <c r="AB83" s="23">
        <v>6.5913504925163</v>
      </c>
      <c r="AC83" s="22">
        <v>0.21295420000000001</v>
      </c>
      <c r="AD83" s="22">
        <v>0.76314590000000004</v>
      </c>
      <c r="AE83" s="22">
        <v>0.93387149999999997</v>
      </c>
      <c r="AF83" s="23">
        <v>7.9970224356302007</v>
      </c>
      <c r="AG83" s="23">
        <v>28.658250853747901</v>
      </c>
      <c r="AH83" s="23">
        <v>35.069471921641501</v>
      </c>
      <c r="AI83" s="23">
        <v>2.979232648710548</v>
      </c>
      <c r="AJ83" s="83">
        <v>3.6868729963185936</v>
      </c>
      <c r="AK83" s="83">
        <v>3.5720975943001241</v>
      </c>
      <c r="AL83" s="83">
        <v>3.3052557475852509</v>
      </c>
      <c r="AM83" s="83">
        <v>3.1493340687206492</v>
      </c>
    </row>
    <row r="84" spans="1:39" customFormat="1" x14ac:dyDescent="0.3">
      <c r="A84" s="12">
        <v>82</v>
      </c>
      <c r="B84" s="13" t="s">
        <v>196</v>
      </c>
      <c r="C84" s="13" t="s">
        <v>197</v>
      </c>
      <c r="D84" s="14" t="s">
        <v>27</v>
      </c>
      <c r="E84" s="15" t="s">
        <v>135</v>
      </c>
      <c r="F84" s="15" t="s">
        <v>16</v>
      </c>
      <c r="G84" s="16">
        <v>0.34339999999999998</v>
      </c>
      <c r="H84" s="17">
        <v>0.38242097553453946</v>
      </c>
      <c r="I84" s="17">
        <v>2.4509694952713814</v>
      </c>
      <c r="J84" s="17">
        <v>2.3866840869113961</v>
      </c>
      <c r="K84" s="18">
        <v>0.31948285341231369</v>
      </c>
      <c r="L84" s="18">
        <v>2.0475935633010707</v>
      </c>
      <c r="M84" s="18">
        <v>1.9938881260746837</v>
      </c>
      <c r="N84" s="19">
        <v>4.2717647556899191E-2</v>
      </c>
      <c r="O84" s="19">
        <v>0.2737811411242993</v>
      </c>
      <c r="P84" s="19">
        <v>0.26660025515554531</v>
      </c>
      <c r="Q84" s="20">
        <v>0</v>
      </c>
      <c r="R84" s="20">
        <v>1.7925459999999999E-4</v>
      </c>
      <c r="S84" s="20">
        <v>1.7925459999999999E-4</v>
      </c>
      <c r="T84" s="21">
        <v>0</v>
      </c>
      <c r="U84" s="21">
        <v>6.155602964E-5</v>
      </c>
      <c r="V84" s="21">
        <v>6.155602964E-5</v>
      </c>
      <c r="W84" s="22">
        <v>0</v>
      </c>
      <c r="X84" s="22">
        <v>0</v>
      </c>
      <c r="Y84" s="22">
        <v>0</v>
      </c>
      <c r="Z84" s="23">
        <v>0</v>
      </c>
      <c r="AA84" s="23">
        <v>0</v>
      </c>
      <c r="AB84" s="23">
        <v>0</v>
      </c>
      <c r="AC84" s="22">
        <v>0</v>
      </c>
      <c r="AD84" s="22">
        <v>6.861476E-3</v>
      </c>
      <c r="AE84" s="22">
        <v>6.122433E-3</v>
      </c>
      <c r="AF84" s="23">
        <v>0</v>
      </c>
      <c r="AG84" s="23">
        <v>2.3562308584000003E-3</v>
      </c>
      <c r="AH84" s="23">
        <v>2.1024434922000002E-3</v>
      </c>
      <c r="AI84" s="23">
        <v>2.8356599506578948</v>
      </c>
      <c r="AJ84" s="83">
        <v>2.5607849024438991</v>
      </c>
      <c r="AK84" s="83">
        <v>2.7686344359422672</v>
      </c>
      <c r="AL84" s="83">
        <v>2.2969613446596231</v>
      </c>
      <c r="AM84" s="83">
        <v>2.3429004396014661</v>
      </c>
    </row>
    <row r="85" spans="1:39" customFormat="1" x14ac:dyDescent="0.3">
      <c r="A85" s="12">
        <v>83</v>
      </c>
      <c r="B85" s="13" t="s">
        <v>198</v>
      </c>
      <c r="C85" s="13" t="s">
        <v>199</v>
      </c>
      <c r="D85" s="14" t="s">
        <v>32</v>
      </c>
      <c r="E85" s="15" t="s">
        <v>33</v>
      </c>
      <c r="F85" s="15" t="s">
        <v>16</v>
      </c>
      <c r="G85" s="16">
        <v>8.7133000000000003</v>
      </c>
      <c r="H85" s="17">
        <v>0.50812907059662471</v>
      </c>
      <c r="I85" s="17">
        <v>1.918522937960542</v>
      </c>
      <c r="J85" s="17">
        <v>2.6755492005105896</v>
      </c>
      <c r="K85" s="18">
        <v>0.42450214753268567</v>
      </c>
      <c r="L85" s="18">
        <v>1.6027760551048806</v>
      </c>
      <c r="M85" s="18">
        <v>2.2352123646705011</v>
      </c>
      <c r="N85" s="19">
        <v>6.2301974215530041E-2</v>
      </c>
      <c r="O85" s="19">
        <v>0.23523111258400534</v>
      </c>
      <c r="P85" s="19">
        <v>0.32805050320555312</v>
      </c>
      <c r="Q85" s="20">
        <v>0</v>
      </c>
      <c r="R85" s="20">
        <v>4.8313439999999996E-3</v>
      </c>
      <c r="S85" s="20">
        <v>9.9776829999999993E-3</v>
      </c>
      <c r="T85" s="21">
        <v>0</v>
      </c>
      <c r="U85" s="21">
        <v>4.2096949675199995E-2</v>
      </c>
      <c r="V85" s="21">
        <v>8.6938545283899993E-2</v>
      </c>
      <c r="W85" s="22">
        <v>0</v>
      </c>
      <c r="X85" s="22">
        <v>2.4139460000000001E-3</v>
      </c>
      <c r="Y85" s="22">
        <v>2.4139460000000001E-3</v>
      </c>
      <c r="Z85" s="23">
        <v>0</v>
      </c>
      <c r="AA85" s="23">
        <v>2.1033435681800002E-2</v>
      </c>
      <c r="AB85" s="23">
        <v>2.1033435681800002E-2</v>
      </c>
      <c r="AC85" s="22">
        <v>7.3632250000000002E-3</v>
      </c>
      <c r="AD85" s="22">
        <v>0.14486740000000001</v>
      </c>
      <c r="AE85" s="22">
        <v>0.23744979999999999</v>
      </c>
      <c r="AF85" s="23">
        <v>6.4157988392500004E-2</v>
      </c>
      <c r="AG85" s="23">
        <v>1.2622731164200001</v>
      </c>
      <c r="AH85" s="23">
        <v>2.0689713423399998</v>
      </c>
      <c r="AI85" s="23">
        <v>2.2718504872830998</v>
      </c>
      <c r="AJ85" s="83">
        <v>2.3624411935479444</v>
      </c>
      <c r="AK85" s="83">
        <v>2.3991257489487756</v>
      </c>
      <c r="AL85" s="83">
        <v>2.0958454676489446</v>
      </c>
      <c r="AM85" s="83">
        <v>2.0182937173489446</v>
      </c>
    </row>
    <row r="86" spans="1:39" customFormat="1" x14ac:dyDescent="0.3">
      <c r="A86" s="12">
        <v>84</v>
      </c>
      <c r="B86" s="13" t="s">
        <v>200</v>
      </c>
      <c r="C86" s="13" t="s">
        <v>201</v>
      </c>
      <c r="D86" s="14" t="s">
        <v>27</v>
      </c>
      <c r="E86" s="15" t="s">
        <v>28</v>
      </c>
      <c r="F86" s="15" t="s">
        <v>16</v>
      </c>
      <c r="G86" s="16">
        <v>60.536709000000002</v>
      </c>
      <c r="H86" s="17">
        <v>0.31628735332464147</v>
      </c>
      <c r="I86" s="17">
        <v>2.2569113428943934</v>
      </c>
      <c r="J86" s="17">
        <v>3.0935353006264146</v>
      </c>
      <c r="K86" s="18">
        <v>0.26423337788190604</v>
      </c>
      <c r="L86" s="18">
        <v>1.8854731352501202</v>
      </c>
      <c r="M86" s="18">
        <v>2.584407101609369</v>
      </c>
      <c r="N86" s="19">
        <v>3.5638614668268322E-2</v>
      </c>
      <c r="O86" s="19">
        <v>0.25430417259617594</v>
      </c>
      <c r="P86" s="19">
        <v>0.34857325587896354</v>
      </c>
      <c r="Q86" s="20">
        <v>9.9679499999999997E-3</v>
      </c>
      <c r="R86" s="20">
        <v>1.8811310000000001E-2</v>
      </c>
      <c r="S86" s="20">
        <v>2.4729109999999999E-2</v>
      </c>
      <c r="T86" s="21">
        <v>0.60342688847655002</v>
      </c>
      <c r="U86" s="21">
        <v>1.13877479937879</v>
      </c>
      <c r="V86" s="21">
        <v>1.4970189358989898</v>
      </c>
      <c r="W86" s="22">
        <v>9.2327959999999997E-3</v>
      </c>
      <c r="X86" s="22">
        <v>1.4348410000000001E-2</v>
      </c>
      <c r="Y86" s="22">
        <v>1.6248479999999999E-2</v>
      </c>
      <c r="Z86" s="23">
        <v>0.55892308470836394</v>
      </c>
      <c r="AA86" s="23">
        <v>0.86860552078269004</v>
      </c>
      <c r="AB86" s="23">
        <v>0.98362950545231997</v>
      </c>
      <c r="AC86" s="22">
        <v>1.4216339999999999E-2</v>
      </c>
      <c r="AD86" s="22">
        <v>9.7922819999999994E-2</v>
      </c>
      <c r="AE86" s="22">
        <v>0.17743120000000001</v>
      </c>
      <c r="AF86" s="23">
        <v>0.86061043762505995</v>
      </c>
      <c r="AG86" s="23">
        <v>5.9279252587993794</v>
      </c>
      <c r="AH86" s="23">
        <v>10.7411009219208</v>
      </c>
      <c r="AI86" s="23">
        <v>2.7177992177314212</v>
      </c>
      <c r="AJ86" s="83">
        <v>2.9350791938843543</v>
      </c>
      <c r="AK86" s="83">
        <v>3.0612235292877967</v>
      </c>
      <c r="AL86" s="83">
        <v>2.8149496167289438</v>
      </c>
      <c r="AM86" s="83">
        <v>2.8205712811256842</v>
      </c>
    </row>
    <row r="87" spans="1:39" customFormat="1" x14ac:dyDescent="0.3">
      <c r="A87" s="12">
        <v>85</v>
      </c>
      <c r="B87" s="13" t="s">
        <v>202</v>
      </c>
      <c r="C87" s="13" t="s">
        <v>203</v>
      </c>
      <c r="D87" s="14" t="s">
        <v>14</v>
      </c>
      <c r="E87" s="15" t="s">
        <v>15</v>
      </c>
      <c r="F87" s="15" t="s">
        <v>29</v>
      </c>
      <c r="G87" s="16">
        <v>2.9208530000000001</v>
      </c>
      <c r="H87" s="17">
        <v>1.0147860552335495</v>
      </c>
      <c r="I87" s="17">
        <v>4.0571045005114215</v>
      </c>
      <c r="J87" s="17">
        <v>5.497522295481148</v>
      </c>
      <c r="K87" s="18">
        <v>0.8477744822335419</v>
      </c>
      <c r="L87" s="18">
        <v>3.3893939018474701</v>
      </c>
      <c r="M87" s="18">
        <v>4.5927504557068914</v>
      </c>
      <c r="N87" s="19">
        <v>0.15580507585598383</v>
      </c>
      <c r="O87" s="19">
        <v>0.62290713515210439</v>
      </c>
      <c r="P87" s="19">
        <v>0.8440615377497207</v>
      </c>
      <c r="Q87" s="20">
        <v>8.7629700000000001E-3</v>
      </c>
      <c r="R87" s="20">
        <v>0.34517959999999998</v>
      </c>
      <c r="S87" s="20">
        <v>0.52399079999999998</v>
      </c>
      <c r="T87" s="21">
        <v>2.5595347213410002E-2</v>
      </c>
      <c r="U87" s="21">
        <v>1.0082188701988</v>
      </c>
      <c r="V87" s="21">
        <v>1.5305001001523999</v>
      </c>
      <c r="W87" s="22">
        <v>5.0137089999999999E-4</v>
      </c>
      <c r="X87" s="22">
        <v>0.1447563</v>
      </c>
      <c r="Y87" s="22">
        <v>0.26263999999999998</v>
      </c>
      <c r="Z87" s="23">
        <v>1.4644306973776999E-3</v>
      </c>
      <c r="AA87" s="23">
        <v>0.42281187312390001</v>
      </c>
      <c r="AB87" s="23">
        <v>0.76713283191999992</v>
      </c>
      <c r="AC87" s="22">
        <v>0.1087162</v>
      </c>
      <c r="AD87" s="22">
        <v>0.74182040000000005</v>
      </c>
      <c r="AE87" s="22">
        <v>0.84242150000000005</v>
      </c>
      <c r="AF87" s="23">
        <v>0.3175440389186</v>
      </c>
      <c r="AG87" s="23">
        <v>2.1667483408012003</v>
      </c>
      <c r="AH87" s="23">
        <v>2.4605893655395001</v>
      </c>
      <c r="AI87" s="23">
        <v>5.1918527673599275</v>
      </c>
      <c r="AJ87" s="83">
        <v>4.6492363048378227</v>
      </c>
      <c r="AK87" s="83">
        <v>4.8041288507305806</v>
      </c>
      <c r="AL87" s="83">
        <v>4.6867776592732984</v>
      </c>
      <c r="AM87" s="83">
        <v>4.5395237865172744</v>
      </c>
    </row>
    <row r="88" spans="1:39" customFormat="1" x14ac:dyDescent="0.3">
      <c r="A88" s="12">
        <v>86</v>
      </c>
      <c r="B88" s="13" t="s">
        <v>204</v>
      </c>
      <c r="C88" s="13" t="s">
        <v>205</v>
      </c>
      <c r="D88" s="14" t="s">
        <v>32</v>
      </c>
      <c r="E88" s="15" t="s">
        <v>33</v>
      </c>
      <c r="F88" s="15" t="s">
        <v>29</v>
      </c>
      <c r="G88" s="16">
        <v>9.7791730000000001</v>
      </c>
      <c r="H88" s="17">
        <v>0.64354802431610947</v>
      </c>
      <c r="I88" s="17">
        <v>1.6106240121580546</v>
      </c>
      <c r="J88" s="17">
        <v>4.1306026264443005</v>
      </c>
      <c r="K88" s="18">
        <v>0.53763410552724278</v>
      </c>
      <c r="L88" s="18">
        <v>1.3455505531813323</v>
      </c>
      <c r="M88" s="18">
        <v>3.4507958449827076</v>
      </c>
      <c r="N88" s="19">
        <v>0.13798412120976056</v>
      </c>
      <c r="O88" s="19">
        <v>0.34533637043348886</v>
      </c>
      <c r="P88" s="19">
        <v>0.88564885904565183</v>
      </c>
      <c r="Q88" s="20">
        <v>0</v>
      </c>
      <c r="R88" s="20">
        <v>3.593719E-3</v>
      </c>
      <c r="S88" s="20">
        <v>0.19900889999999999</v>
      </c>
      <c r="T88" s="21">
        <v>0</v>
      </c>
      <c r="U88" s="21">
        <v>3.5143599814387E-2</v>
      </c>
      <c r="V88" s="21">
        <v>1.9461424616397001</v>
      </c>
      <c r="W88" s="22">
        <v>0</v>
      </c>
      <c r="X88" s="22">
        <v>4.0854880000000001E-4</v>
      </c>
      <c r="Y88" s="22">
        <v>3.073031E-2</v>
      </c>
      <c r="Z88" s="23">
        <v>0</v>
      </c>
      <c r="AA88" s="23">
        <v>3.9952693941424002E-3</v>
      </c>
      <c r="AB88" s="23">
        <v>0.30051701783363005</v>
      </c>
      <c r="AC88" s="22">
        <v>1.6919330000000001E-3</v>
      </c>
      <c r="AD88" s="22">
        <v>0.1328647</v>
      </c>
      <c r="AE88" s="22">
        <v>0.75312449999999997</v>
      </c>
      <c r="AF88" s="23">
        <v>1.6545705511408999E-2</v>
      </c>
      <c r="AG88" s="23">
        <v>1.2993068868931001</v>
      </c>
      <c r="AH88" s="23">
        <v>7.3649347760384991</v>
      </c>
      <c r="AI88" s="23">
        <v>1.9750155015197566</v>
      </c>
      <c r="AJ88" s="83">
        <v>3.7480086689983279</v>
      </c>
      <c r="AK88" s="83">
        <v>3.6903632716377808</v>
      </c>
      <c r="AL88" s="83">
        <v>3.3222839621581763</v>
      </c>
      <c r="AM88" s="83">
        <v>2.9988118883156627</v>
      </c>
    </row>
    <row r="89" spans="1:39" customFormat="1" x14ac:dyDescent="0.3">
      <c r="A89" s="12">
        <v>87</v>
      </c>
      <c r="B89" s="13" t="s">
        <v>206</v>
      </c>
      <c r="C89" s="13" t="s">
        <v>207</v>
      </c>
      <c r="D89" s="14" t="s">
        <v>32</v>
      </c>
      <c r="E89" s="15" t="s">
        <v>102</v>
      </c>
      <c r="F89" s="15" t="s">
        <v>16</v>
      </c>
      <c r="G89" s="16">
        <v>126.785797</v>
      </c>
      <c r="H89" s="17">
        <v>3.0343859214496165</v>
      </c>
      <c r="I89" s="17">
        <v>3.649771285490564</v>
      </c>
      <c r="J89" s="17">
        <v>5.1991244622722235</v>
      </c>
      <c r="K89" s="18">
        <v>2.5349924155802981</v>
      </c>
      <c r="L89" s="18">
        <v>3.0490988182878569</v>
      </c>
      <c r="M89" s="18">
        <v>4.3434623744964282</v>
      </c>
      <c r="N89" s="19">
        <v>0.35144476408520553</v>
      </c>
      <c r="O89" s="19">
        <v>0.42271914041224129</v>
      </c>
      <c r="P89" s="19">
        <v>0.60216634185409501</v>
      </c>
      <c r="Q89" s="20">
        <v>9.4340350000000003E-3</v>
      </c>
      <c r="R89" s="20">
        <v>1.209406E-2</v>
      </c>
      <c r="S89" s="20">
        <v>1.616443E-2</v>
      </c>
      <c r="T89" s="21">
        <v>1.1961016464008949</v>
      </c>
      <c r="U89" s="21">
        <v>1.5333550360658201</v>
      </c>
      <c r="V89" s="21">
        <v>2.0494201406007098</v>
      </c>
      <c r="W89" s="22">
        <v>9.4340350000000003E-3</v>
      </c>
      <c r="X89" s="22">
        <v>9.4340350000000003E-3</v>
      </c>
      <c r="Y89" s="22">
        <v>9.4340350000000003E-3</v>
      </c>
      <c r="Z89" s="23">
        <v>1.1961016464008949</v>
      </c>
      <c r="AA89" s="23">
        <v>1.1961016464008949</v>
      </c>
      <c r="AB89" s="23">
        <v>1.1961016464008949</v>
      </c>
      <c r="AC89" s="22">
        <v>8.1822489999999998E-2</v>
      </c>
      <c r="AD89" s="22">
        <v>0.1469695</v>
      </c>
      <c r="AE89" s="22">
        <v>0.33731820000000001</v>
      </c>
      <c r="AF89" s="23">
        <v>10.373929607174531</v>
      </c>
      <c r="AG89" s="23">
        <v>18.633645192191501</v>
      </c>
      <c r="AH89" s="23">
        <v>42.767156829605398</v>
      </c>
      <c r="AI89" s="23">
        <v>4.0712881448908629</v>
      </c>
      <c r="AJ89" s="83">
        <v>5.6628906236643788</v>
      </c>
      <c r="AK89" s="83">
        <v>5.9643231336759603</v>
      </c>
      <c r="AL89" s="83">
        <v>5.3913723373235092</v>
      </c>
      <c r="AM89" s="83">
        <v>5.6012043951536157</v>
      </c>
    </row>
    <row r="90" spans="1:39" customFormat="1" x14ac:dyDescent="0.3">
      <c r="A90" s="12">
        <v>88</v>
      </c>
      <c r="B90" s="13" t="s">
        <v>208</v>
      </c>
      <c r="C90" s="13" t="s">
        <v>209</v>
      </c>
      <c r="D90" s="14" t="s">
        <v>32</v>
      </c>
      <c r="E90" s="15" t="s">
        <v>210</v>
      </c>
      <c r="F90" s="15" t="s">
        <v>29</v>
      </c>
      <c r="G90" s="16">
        <v>18.037776000000001</v>
      </c>
      <c r="H90" s="17">
        <v>0.65279404133702679</v>
      </c>
      <c r="I90" s="17">
        <v>1.759645705435763</v>
      </c>
      <c r="J90" s="17">
        <v>2.7965657165535469</v>
      </c>
      <c r="K90" s="18">
        <v>0.54535843052383193</v>
      </c>
      <c r="L90" s="18">
        <v>1.4700465375403202</v>
      </c>
      <c r="M90" s="18">
        <v>2.3363122109887615</v>
      </c>
      <c r="N90" s="19">
        <v>7.726414149761146E-2</v>
      </c>
      <c r="O90" s="19">
        <v>0.20827015285248371</v>
      </c>
      <c r="P90" s="19">
        <v>0.33099911388377223</v>
      </c>
      <c r="Q90" s="20">
        <v>0</v>
      </c>
      <c r="R90" s="20">
        <v>1.0296890000000001E-3</v>
      </c>
      <c r="S90" s="20">
        <v>1.16534E-2</v>
      </c>
      <c r="T90" s="21">
        <v>0</v>
      </c>
      <c r="U90" s="21">
        <v>1.8573299531664002E-2</v>
      </c>
      <c r="V90" s="21">
        <v>0.21020141883839999</v>
      </c>
      <c r="W90" s="22">
        <v>0</v>
      </c>
      <c r="X90" s="22">
        <v>1.808376E-4</v>
      </c>
      <c r="Y90" s="22">
        <v>1.0296890000000001E-3</v>
      </c>
      <c r="Z90" s="23">
        <v>0</v>
      </c>
      <c r="AA90" s="23">
        <v>3.2619081211776001E-3</v>
      </c>
      <c r="AB90" s="23">
        <v>1.8573299531664002E-2</v>
      </c>
      <c r="AC90" s="22">
        <v>3.7392950000000001E-4</v>
      </c>
      <c r="AD90" s="22">
        <v>8.3444420000000005E-2</v>
      </c>
      <c r="AE90" s="22">
        <v>0.42032520000000001</v>
      </c>
      <c r="AF90" s="23">
        <v>6.7448565607920001E-3</v>
      </c>
      <c r="AG90" s="23">
        <v>1.5051517564099202</v>
      </c>
      <c r="AH90" s="23">
        <v>7.5817318047552007</v>
      </c>
      <c r="AI90" s="23">
        <v>2.1331837813240941</v>
      </c>
      <c r="AJ90" s="83">
        <v>2.5845193490763516</v>
      </c>
      <c r="AK90" s="83">
        <v>2.5512893689111946</v>
      </c>
      <c r="AL90" s="83">
        <v>2.5084079046826115</v>
      </c>
      <c r="AM90" s="83">
        <v>2.3848877756289486</v>
      </c>
    </row>
    <row r="91" spans="1:39" customFormat="1" x14ac:dyDescent="0.3">
      <c r="A91" s="12">
        <v>89</v>
      </c>
      <c r="B91" s="13" t="s">
        <v>211</v>
      </c>
      <c r="C91" s="13" t="s">
        <v>212</v>
      </c>
      <c r="D91" s="14" t="s">
        <v>20</v>
      </c>
      <c r="E91" s="15" t="s">
        <v>21</v>
      </c>
      <c r="F91" s="15" t="s">
        <v>22</v>
      </c>
      <c r="G91" s="16">
        <v>50.221473000000003</v>
      </c>
      <c r="H91" s="17">
        <v>0.7663456226732317</v>
      </c>
      <c r="I91" s="17">
        <v>1.8511084424162363</v>
      </c>
      <c r="J91" s="17">
        <v>3.0844409406749609</v>
      </c>
      <c r="K91" s="18">
        <v>0.64022190699518111</v>
      </c>
      <c r="L91" s="18">
        <v>1.5464565099550849</v>
      </c>
      <c r="M91" s="18">
        <v>2.5768094742480878</v>
      </c>
      <c r="N91" s="19">
        <v>0.21262196335288627</v>
      </c>
      <c r="O91" s="19">
        <v>0.51358851640947889</v>
      </c>
      <c r="P91" s="19">
        <v>0.85577560469993574</v>
      </c>
      <c r="Q91" s="20">
        <v>0.106535</v>
      </c>
      <c r="R91" s="20">
        <v>0.55189969999999999</v>
      </c>
      <c r="S91" s="20">
        <v>0.78958269999999997</v>
      </c>
      <c r="T91" s="21">
        <v>5.3503446260550005</v>
      </c>
      <c r="U91" s="21">
        <v>27.717215882258099</v>
      </c>
      <c r="V91" s="21">
        <v>39.654006249317099</v>
      </c>
      <c r="W91" s="22">
        <v>2.6629529999999998E-2</v>
      </c>
      <c r="X91" s="22">
        <v>0.28851520000000003</v>
      </c>
      <c r="Y91" s="22">
        <v>0.5775766</v>
      </c>
      <c r="Z91" s="23">
        <v>1.3373742218976898</v>
      </c>
      <c r="AA91" s="23">
        <v>14.4896583268896</v>
      </c>
      <c r="AB91" s="23">
        <v>29.006747622331797</v>
      </c>
      <c r="AC91" s="22">
        <v>0.27573449999999999</v>
      </c>
      <c r="AD91" s="22">
        <v>0.74605010000000005</v>
      </c>
      <c r="AE91" s="22">
        <v>0.90775150000000004</v>
      </c>
      <c r="AF91" s="23">
        <v>13.847792746918499</v>
      </c>
      <c r="AG91" s="23">
        <v>37.467734953797304</v>
      </c>
      <c r="AH91" s="23">
        <v>45.588617447959507</v>
      </c>
      <c r="AI91" s="23">
        <v>2.3544364116728715</v>
      </c>
      <c r="AJ91" s="83">
        <v>2.7771070690900923</v>
      </c>
      <c r="AK91" s="83">
        <v>2.628666284153693</v>
      </c>
      <c r="AL91" s="83">
        <v>2.4925983490957369</v>
      </c>
      <c r="AM91" s="83">
        <v>2.1806061141702582</v>
      </c>
    </row>
    <row r="92" spans="1:39" customFormat="1" x14ac:dyDescent="0.3">
      <c r="A92" s="12">
        <v>90</v>
      </c>
      <c r="B92" s="13" t="s">
        <v>213</v>
      </c>
      <c r="C92" s="13" t="s">
        <v>214</v>
      </c>
      <c r="D92" s="14" t="s">
        <v>32</v>
      </c>
      <c r="E92" s="15" t="s">
        <v>210</v>
      </c>
      <c r="F92" s="15" t="s">
        <v>22</v>
      </c>
      <c r="G92" s="16">
        <v>6.1981999999999999</v>
      </c>
      <c r="H92" s="17">
        <v>0.96418159293862582</v>
      </c>
      <c r="I92" s="17">
        <v>2.458443710318484</v>
      </c>
      <c r="J92" s="17">
        <v>3.641826927335583</v>
      </c>
      <c r="K92" s="18">
        <v>0.80549840679918627</v>
      </c>
      <c r="L92" s="18">
        <v>2.053837686147439</v>
      </c>
      <c r="M92" s="18">
        <v>3.0424619275986493</v>
      </c>
      <c r="N92" s="19">
        <v>0.21951901772873431</v>
      </c>
      <c r="O92" s="19">
        <v>0.55972355454918044</v>
      </c>
      <c r="P92" s="19">
        <v>0.82914906868342397</v>
      </c>
      <c r="Q92" s="20">
        <v>2.7922329999999999E-3</v>
      </c>
      <c r="R92" s="20">
        <v>0.22426360000000001</v>
      </c>
      <c r="S92" s="20">
        <v>0.57584000000000002</v>
      </c>
      <c r="T92" s="21">
        <v>1.73068185806E-2</v>
      </c>
      <c r="U92" s="21">
        <v>1.39003064552</v>
      </c>
      <c r="V92" s="21">
        <v>3.5691714879999998</v>
      </c>
      <c r="W92" s="22">
        <v>1.4606800000000001E-4</v>
      </c>
      <c r="X92" s="22">
        <v>2.5264140000000001E-2</v>
      </c>
      <c r="Y92" s="22">
        <v>0.17513390000000001</v>
      </c>
      <c r="Z92" s="23">
        <v>9.0535867760000008E-4</v>
      </c>
      <c r="AA92" s="23">
        <v>0.156592192548</v>
      </c>
      <c r="AB92" s="23">
        <v>1.0855149389800001</v>
      </c>
      <c r="AC92" s="22">
        <v>1.7142089999999999E-2</v>
      </c>
      <c r="AD92" s="22">
        <v>0.58019449999999995</v>
      </c>
      <c r="AE92" s="22">
        <v>0.84176019999999996</v>
      </c>
      <c r="AF92" s="23">
        <v>0.10625010223799999</v>
      </c>
      <c r="AG92" s="23">
        <v>3.5961615498999997</v>
      </c>
      <c r="AH92" s="23">
        <v>5.2173980716399999</v>
      </c>
      <c r="AI92" s="23">
        <v>2.8315113818200586</v>
      </c>
      <c r="AJ92" s="83">
        <v>3.3048855577569967</v>
      </c>
      <c r="AK92" s="83">
        <v>3.2181111764843027</v>
      </c>
      <c r="AL92" s="83">
        <v>3.1710556148594637</v>
      </c>
      <c r="AM92" s="83">
        <v>3.0904671246953126</v>
      </c>
    </row>
    <row r="93" spans="1:39" customFormat="1" x14ac:dyDescent="0.3">
      <c r="A93" s="12">
        <v>91</v>
      </c>
      <c r="B93" s="13" t="s">
        <v>215</v>
      </c>
      <c r="C93" s="13" t="s">
        <v>216</v>
      </c>
      <c r="D93" s="14" t="s">
        <v>32</v>
      </c>
      <c r="E93" s="15" t="s">
        <v>87</v>
      </c>
      <c r="F93" s="15" t="s">
        <v>22</v>
      </c>
      <c r="G93" s="16">
        <v>16.009414</v>
      </c>
      <c r="H93" s="17">
        <v>0.9920855616410017</v>
      </c>
      <c r="I93" s="17">
        <v>2.7604342563598285</v>
      </c>
      <c r="J93" s="17">
        <v>4.5186982660498236</v>
      </c>
      <c r="K93" s="18">
        <v>0.82880999301670999</v>
      </c>
      <c r="L93" s="18">
        <v>2.3061271982955964</v>
      </c>
      <c r="M93" s="18">
        <v>3.7750194369672716</v>
      </c>
      <c r="N93" s="19">
        <v>0.25586281548648498</v>
      </c>
      <c r="O93" s="19">
        <v>0.71192698302079294</v>
      </c>
      <c r="P93" s="19">
        <v>1.165390270142626</v>
      </c>
      <c r="Q93" s="20" t="s">
        <v>17</v>
      </c>
      <c r="R93" s="20" t="s">
        <v>17</v>
      </c>
      <c r="S93" s="20" t="s">
        <v>17</v>
      </c>
      <c r="T93" s="21" t="s">
        <v>17</v>
      </c>
      <c r="U93" s="21" t="s">
        <v>17</v>
      </c>
      <c r="V93" s="21" t="s">
        <v>17</v>
      </c>
      <c r="W93" s="22" t="s">
        <v>17</v>
      </c>
      <c r="X93" s="22" t="s">
        <v>17</v>
      </c>
      <c r="Y93" s="22" t="s">
        <v>17</v>
      </c>
      <c r="Z93" s="23" t="s">
        <v>17</v>
      </c>
      <c r="AA93" s="23" t="s">
        <v>17</v>
      </c>
      <c r="AB93" s="23" t="s">
        <v>17</v>
      </c>
      <c r="AC93" s="22" t="s">
        <v>17</v>
      </c>
      <c r="AD93" s="22" t="s">
        <v>17</v>
      </c>
      <c r="AE93" s="22" t="s">
        <v>17</v>
      </c>
      <c r="AF93" s="23" t="s">
        <v>17</v>
      </c>
      <c r="AG93" s="23" t="s">
        <v>17</v>
      </c>
      <c r="AH93" s="23" t="s">
        <v>17</v>
      </c>
      <c r="AI93" s="23">
        <v>3.1550848402536809</v>
      </c>
      <c r="AJ93" s="83">
        <v>3.7453410506899592</v>
      </c>
      <c r="AK93" s="83">
        <v>3.6798127225110391</v>
      </c>
      <c r="AL93" s="83">
        <v>3.4625544574486193</v>
      </c>
      <c r="AM93" s="83">
        <v>3.168490235637595</v>
      </c>
    </row>
    <row r="94" spans="1:39" customFormat="1" x14ac:dyDescent="0.3">
      <c r="A94" s="12">
        <v>92</v>
      </c>
      <c r="B94" s="13" t="s">
        <v>217</v>
      </c>
      <c r="C94" s="13" t="s">
        <v>218</v>
      </c>
      <c r="D94" s="14" t="s">
        <v>14</v>
      </c>
      <c r="E94" s="15" t="s">
        <v>15</v>
      </c>
      <c r="F94" s="15" t="s">
        <v>16</v>
      </c>
      <c r="G94" s="16">
        <v>5.2045000000000001E-2</v>
      </c>
      <c r="H94" s="17">
        <v>0.53285826462504904</v>
      </c>
      <c r="I94" s="17">
        <v>2.9937981939536709</v>
      </c>
      <c r="J94" s="17">
        <v>3.3033746969371576</v>
      </c>
      <c r="K94" s="18">
        <v>0.4451614574979525</v>
      </c>
      <c r="L94" s="18">
        <v>2.5010845396438355</v>
      </c>
      <c r="M94" s="18">
        <v>2.7597115262632901</v>
      </c>
      <c r="N94" s="19">
        <v>8.2107509699840778E-2</v>
      </c>
      <c r="O94" s="19">
        <v>0.46131087864872622</v>
      </c>
      <c r="P94" s="19">
        <v>0.50901316161781074</v>
      </c>
      <c r="Q94" s="20" t="s">
        <v>17</v>
      </c>
      <c r="R94" s="20" t="s">
        <v>17</v>
      </c>
      <c r="S94" s="20" t="s">
        <v>17</v>
      </c>
      <c r="T94" s="21" t="s">
        <v>17</v>
      </c>
      <c r="U94" s="21" t="s">
        <v>17</v>
      </c>
      <c r="V94" s="21" t="s">
        <v>17</v>
      </c>
      <c r="W94" s="22" t="s">
        <v>17</v>
      </c>
      <c r="X94" s="22" t="s">
        <v>17</v>
      </c>
      <c r="Y94" s="22" t="s">
        <v>17</v>
      </c>
      <c r="Z94" s="23" t="s">
        <v>17</v>
      </c>
      <c r="AA94" s="23" t="s">
        <v>17</v>
      </c>
      <c r="AB94" s="23" t="s">
        <v>17</v>
      </c>
      <c r="AC94" s="22" t="s">
        <v>17</v>
      </c>
      <c r="AD94" s="22" t="s">
        <v>17</v>
      </c>
      <c r="AE94" s="22" t="s">
        <v>17</v>
      </c>
      <c r="AF94" s="23" t="s">
        <v>17</v>
      </c>
      <c r="AG94" s="23" t="s">
        <v>17</v>
      </c>
      <c r="AH94" s="23" t="s">
        <v>17</v>
      </c>
      <c r="AI94" s="23">
        <v>3.5207145661562618</v>
      </c>
      <c r="AJ94" s="83">
        <v>3.180691359836973</v>
      </c>
      <c r="AK94" s="83">
        <v>3.3513592825258383</v>
      </c>
      <c r="AL94" s="83">
        <v>3.0781377051489986</v>
      </c>
      <c r="AM94" s="83">
        <v>2.9519145960757598</v>
      </c>
    </row>
    <row r="95" spans="1:39" customFormat="1" x14ac:dyDescent="0.3">
      <c r="A95" s="12">
        <v>93</v>
      </c>
      <c r="B95" s="13" t="s">
        <v>219</v>
      </c>
      <c r="C95" s="13" t="s">
        <v>220</v>
      </c>
      <c r="D95" s="14" t="s">
        <v>32</v>
      </c>
      <c r="E95" s="15" t="s">
        <v>102</v>
      </c>
      <c r="F95" s="15" t="s">
        <v>16</v>
      </c>
      <c r="G95" s="16">
        <v>51.361910999999999</v>
      </c>
      <c r="H95" s="17">
        <v>0.68144879009162329</v>
      </c>
      <c r="I95" s="17">
        <v>4.320287495663135</v>
      </c>
      <c r="J95" s="17">
        <v>4.8608108441884061</v>
      </c>
      <c r="K95" s="18">
        <v>0.56929723483009476</v>
      </c>
      <c r="L95" s="18">
        <v>3.6092627365606815</v>
      </c>
      <c r="M95" s="18">
        <v>4.0608277729226456</v>
      </c>
      <c r="N95" s="19">
        <v>0.13130857912924385</v>
      </c>
      <c r="O95" s="19">
        <v>0.83247754010846675</v>
      </c>
      <c r="P95" s="19">
        <v>0.93663115210841097</v>
      </c>
      <c r="Q95" s="20">
        <v>0</v>
      </c>
      <c r="R95" s="20">
        <v>9.9782410000000005E-3</v>
      </c>
      <c r="S95" s="20">
        <v>1.2280630000000001E-2</v>
      </c>
      <c r="T95" s="21">
        <v>0</v>
      </c>
      <c r="U95" s="21">
        <v>0.51250152617855105</v>
      </c>
      <c r="V95" s="21">
        <v>0.63075662508393004</v>
      </c>
      <c r="W95" s="22">
        <v>0</v>
      </c>
      <c r="X95" s="22">
        <v>4.9644090000000004E-3</v>
      </c>
      <c r="Y95" s="22">
        <v>4.9644090000000004E-3</v>
      </c>
      <c r="Z95" s="23">
        <v>0</v>
      </c>
      <c r="AA95" s="23">
        <v>0.25498153322559902</v>
      </c>
      <c r="AB95" s="23">
        <v>0.25498153322559902</v>
      </c>
      <c r="AC95" s="22">
        <v>4.9644090000000004E-3</v>
      </c>
      <c r="AD95" s="22">
        <v>0.25998929999999998</v>
      </c>
      <c r="AE95" s="22">
        <v>0.3298044</v>
      </c>
      <c r="AF95" s="23">
        <v>0.25498153322559902</v>
      </c>
      <c r="AG95" s="23">
        <v>13.353547287552299</v>
      </c>
      <c r="AH95" s="23">
        <v>16.939384240208398</v>
      </c>
      <c r="AI95" s="23">
        <v>4.9363450851257333</v>
      </c>
      <c r="AJ95" s="83">
        <v>4.9783500977603703</v>
      </c>
      <c r="AK95" s="83">
        <v>4.8610445763890393</v>
      </c>
      <c r="AL95" s="83">
        <v>4.7681687067212168</v>
      </c>
      <c r="AM95" s="83">
        <v>4.8615049708100138</v>
      </c>
    </row>
    <row r="96" spans="1:39" customFormat="1" x14ac:dyDescent="0.3">
      <c r="A96" s="12">
        <v>94</v>
      </c>
      <c r="B96" s="13" t="s">
        <v>221</v>
      </c>
      <c r="C96" s="13" t="s">
        <v>222</v>
      </c>
      <c r="D96" s="14" t="s">
        <v>32</v>
      </c>
      <c r="E96" s="15" t="s">
        <v>33</v>
      </c>
      <c r="F96" s="15" t="s">
        <v>16</v>
      </c>
      <c r="G96" s="16">
        <v>4.0560970000000003</v>
      </c>
      <c r="H96" s="17">
        <v>0.34126951871657751</v>
      </c>
      <c r="I96" s="17">
        <v>1.7951465240641711</v>
      </c>
      <c r="J96" s="17">
        <v>3.9406405439522061</v>
      </c>
      <c r="K96" s="18">
        <v>0.28510402566130122</v>
      </c>
      <c r="L96" s="18">
        <v>1.4997046984663085</v>
      </c>
      <c r="M96" s="18">
        <v>3.2920973633685935</v>
      </c>
      <c r="N96" s="19">
        <v>5.3681869949458519E-2</v>
      </c>
      <c r="O96" s="19">
        <v>0.28237746695762617</v>
      </c>
      <c r="P96" s="19">
        <v>0.6198647743096255</v>
      </c>
      <c r="Q96" s="20" t="s">
        <v>17</v>
      </c>
      <c r="R96" s="20" t="s">
        <v>17</v>
      </c>
      <c r="S96" s="20" t="s">
        <v>17</v>
      </c>
      <c r="T96" s="21" t="s">
        <v>17</v>
      </c>
      <c r="U96" s="21" t="s">
        <v>17</v>
      </c>
      <c r="V96" s="21" t="s">
        <v>17</v>
      </c>
      <c r="W96" s="22" t="s">
        <v>17</v>
      </c>
      <c r="X96" s="22" t="s">
        <v>17</v>
      </c>
      <c r="Y96" s="22" t="s">
        <v>17</v>
      </c>
      <c r="Z96" s="23" t="s">
        <v>17</v>
      </c>
      <c r="AA96" s="23" t="s">
        <v>17</v>
      </c>
      <c r="AB96" s="23" t="s">
        <v>17</v>
      </c>
      <c r="AC96" s="22" t="s">
        <v>17</v>
      </c>
      <c r="AD96" s="22" t="s">
        <v>17</v>
      </c>
      <c r="AE96" s="22" t="s">
        <v>17</v>
      </c>
      <c r="AF96" s="23" t="s">
        <v>17</v>
      </c>
      <c r="AG96" s="23" t="s">
        <v>17</v>
      </c>
      <c r="AH96" s="23" t="s">
        <v>17</v>
      </c>
      <c r="AI96" s="23">
        <v>2.329458823529412</v>
      </c>
      <c r="AJ96" s="83">
        <v>3.6550807403101602</v>
      </c>
      <c r="AK96" s="83">
        <v>3.721358123450893</v>
      </c>
      <c r="AL96" s="83">
        <v>3.4361507798446258</v>
      </c>
      <c r="AM96" s="83">
        <v>3.3721629245911338</v>
      </c>
    </row>
    <row r="97" spans="1:39" customFormat="1" x14ac:dyDescent="0.3">
      <c r="A97" s="12">
        <v>95</v>
      </c>
      <c r="B97" s="13" t="s">
        <v>223</v>
      </c>
      <c r="C97" s="13" t="s">
        <v>224</v>
      </c>
      <c r="D97" s="14" t="s">
        <v>32</v>
      </c>
      <c r="E97" s="15" t="s">
        <v>87</v>
      </c>
      <c r="F97" s="15" t="s">
        <v>22</v>
      </c>
      <c r="G97" s="16">
        <v>6.9530349999999999</v>
      </c>
      <c r="H97" s="17">
        <v>0.72376996450329512</v>
      </c>
      <c r="I97" s="17">
        <v>2.9010425641359472</v>
      </c>
      <c r="J97" s="17">
        <v>5.0159507417078624</v>
      </c>
      <c r="K97" s="18">
        <v>0.60465327026173366</v>
      </c>
      <c r="L97" s="18">
        <v>2.4235944562539244</v>
      </c>
      <c r="M97" s="18">
        <v>4.1904350390207714</v>
      </c>
      <c r="N97" s="19">
        <v>0.17143888090845277</v>
      </c>
      <c r="O97" s="19">
        <v>0.68716790562672037</v>
      </c>
      <c r="P97" s="19">
        <v>1.1881247136864361</v>
      </c>
      <c r="Q97" s="20">
        <v>5.8730470000000002E-3</v>
      </c>
      <c r="R97" s="20">
        <v>0.57432209999999995</v>
      </c>
      <c r="S97" s="20">
        <v>0.83707799999999999</v>
      </c>
      <c r="T97" s="21">
        <v>4.0835501347645006E-2</v>
      </c>
      <c r="U97" s="21">
        <v>3.9932816625734997</v>
      </c>
      <c r="V97" s="21">
        <v>5.8202326317299997</v>
      </c>
      <c r="W97" s="22">
        <v>4.7908679999999999E-4</v>
      </c>
      <c r="X97" s="22">
        <v>0.27605150000000001</v>
      </c>
      <c r="Y97" s="22">
        <v>0.62550720000000004</v>
      </c>
      <c r="Z97" s="23">
        <v>3.3311072884379999E-3</v>
      </c>
      <c r="AA97" s="23">
        <v>1.9193957413025</v>
      </c>
      <c r="AB97" s="23">
        <v>4.3491734543520009</v>
      </c>
      <c r="AC97" s="22">
        <v>5.1518880000000003E-2</v>
      </c>
      <c r="AD97" s="22">
        <v>0.78239000000000003</v>
      </c>
      <c r="AE97" s="22">
        <v>0.93334760000000005</v>
      </c>
      <c r="AF97" s="23">
        <v>0.35821257580080001</v>
      </c>
      <c r="AG97" s="23">
        <v>5.4399850536500001</v>
      </c>
      <c r="AH97" s="23">
        <v>6.4895985299660008</v>
      </c>
      <c r="AI97" s="23">
        <v>3.4944565915249544</v>
      </c>
      <c r="AJ97" s="83">
        <v>4.0159407815464681</v>
      </c>
      <c r="AK97" s="83">
        <v>4.1731919699409534</v>
      </c>
      <c r="AL97" s="83">
        <v>3.8077179445971234</v>
      </c>
      <c r="AM97" s="83">
        <v>3.449936803442772</v>
      </c>
    </row>
    <row r="98" spans="1:39" customFormat="1" x14ac:dyDescent="0.3">
      <c r="A98" s="12">
        <v>96</v>
      </c>
      <c r="B98" s="13" t="s">
        <v>225</v>
      </c>
      <c r="C98" s="13" t="s">
        <v>226</v>
      </c>
      <c r="D98" s="14" t="s">
        <v>20</v>
      </c>
      <c r="E98" s="15" t="s">
        <v>21</v>
      </c>
      <c r="F98" s="15" t="s">
        <v>51</v>
      </c>
      <c r="G98" s="16">
        <v>4.7022279999999999</v>
      </c>
      <c r="H98" s="17">
        <v>0.97041482623551967</v>
      </c>
      <c r="I98" s="17">
        <v>2.9820443370280856</v>
      </c>
      <c r="J98" s="17">
        <v>5.0664442182423324</v>
      </c>
      <c r="K98" s="18">
        <v>0.81070578632875501</v>
      </c>
      <c r="L98" s="18">
        <v>2.4912651102991528</v>
      </c>
      <c r="M98" s="18">
        <v>4.2326183945215812</v>
      </c>
      <c r="N98" s="19">
        <v>1.2733609867169486</v>
      </c>
      <c r="O98" s="19">
        <v>3.9129852685393613</v>
      </c>
      <c r="P98" s="19">
        <v>6.6480975295009337</v>
      </c>
      <c r="Q98" s="20">
        <v>0.26975569999999999</v>
      </c>
      <c r="R98" s="20">
        <v>0.87502179999999996</v>
      </c>
      <c r="S98" s="20">
        <v>0.97570579999999996</v>
      </c>
      <c r="T98" s="21">
        <v>1.2684528056995998</v>
      </c>
      <c r="U98" s="21">
        <v>4.1145520085703993</v>
      </c>
      <c r="V98" s="21">
        <v>4.5879911325223999</v>
      </c>
      <c r="W98" s="22">
        <v>7.5916280000000003E-2</v>
      </c>
      <c r="X98" s="22">
        <v>0.67703639999999998</v>
      </c>
      <c r="Y98" s="22">
        <v>0.89338340000000005</v>
      </c>
      <c r="Z98" s="23">
        <v>0.35697565747184001</v>
      </c>
      <c r="AA98" s="23">
        <v>3.1835795170991998</v>
      </c>
      <c r="AB98" s="23">
        <v>4.2008924382151998</v>
      </c>
      <c r="AC98" s="22">
        <v>0.3994896</v>
      </c>
      <c r="AD98" s="22">
        <v>0.92886190000000002</v>
      </c>
      <c r="AE98" s="22">
        <v>0.98774700000000004</v>
      </c>
      <c r="AF98" s="23">
        <v>1.8784911828288</v>
      </c>
      <c r="AG98" s="23">
        <v>4.3677204343132008</v>
      </c>
      <c r="AH98" s="23">
        <v>4.6446116003159998</v>
      </c>
      <c r="AI98" s="23">
        <v>3.6217413951162598</v>
      </c>
      <c r="AJ98" s="83">
        <v>3.7543728486888486</v>
      </c>
      <c r="AK98" s="83">
        <v>3.6640600161120718</v>
      </c>
      <c r="AL98" s="83">
        <v>3.7160739121104469</v>
      </c>
      <c r="AM98" s="83">
        <v>3.1014597760900493</v>
      </c>
    </row>
    <row r="99" spans="1:39" customFormat="1" x14ac:dyDescent="0.3">
      <c r="A99" s="12">
        <v>97</v>
      </c>
      <c r="B99" s="13" t="s">
        <v>227</v>
      </c>
      <c r="C99" s="13" t="s">
        <v>228</v>
      </c>
      <c r="D99" s="14" t="s">
        <v>14</v>
      </c>
      <c r="E99" s="15" t="s">
        <v>15</v>
      </c>
      <c r="F99" s="15" t="s">
        <v>29</v>
      </c>
      <c r="G99" s="16">
        <v>0.180955</v>
      </c>
      <c r="H99" s="17">
        <v>1.0500548340548339</v>
      </c>
      <c r="I99" s="17">
        <v>2.6511443001443</v>
      </c>
      <c r="J99" s="17">
        <v>3.4810569051684555</v>
      </c>
      <c r="K99" s="18">
        <v>0.87723879202575938</v>
      </c>
      <c r="L99" s="18">
        <v>2.2148239767287388</v>
      </c>
      <c r="M99" s="18">
        <v>2.9081511321373901</v>
      </c>
      <c r="N99" s="19">
        <v>0.59093551776147546</v>
      </c>
      <c r="O99" s="19">
        <v>1.4919747796564551</v>
      </c>
      <c r="P99" s="19">
        <v>1.9590216604873607</v>
      </c>
      <c r="Q99" s="20">
        <v>3.7483229999999999E-2</v>
      </c>
      <c r="R99" s="20">
        <v>0.12985240000000001</v>
      </c>
      <c r="S99" s="20">
        <v>0.17732339999999999</v>
      </c>
      <c r="T99" s="21">
        <v>6.7827778846499993E-3</v>
      </c>
      <c r="U99" s="21">
        <v>2.3497441042000002E-2</v>
      </c>
      <c r="V99" s="21">
        <v>3.2087555847000002E-2</v>
      </c>
      <c r="W99" s="22">
        <v>2.8283059999999999E-2</v>
      </c>
      <c r="X99" s="22">
        <v>6.8718280000000007E-2</v>
      </c>
      <c r="Y99" s="22">
        <v>9.6878829999999999E-2</v>
      </c>
      <c r="Z99" s="23">
        <v>5.1179611222999999E-3</v>
      </c>
      <c r="AA99" s="23">
        <v>1.2434916357400001E-2</v>
      </c>
      <c r="AB99" s="23">
        <v>1.7530708682649998E-2</v>
      </c>
      <c r="AC99" s="22">
        <v>0.1147774</v>
      </c>
      <c r="AD99" s="22">
        <v>0.33975260000000002</v>
      </c>
      <c r="AE99" s="22">
        <v>0.44601829999999998</v>
      </c>
      <c r="AF99" s="23">
        <v>2.0769544417000001E-2</v>
      </c>
      <c r="AG99" s="23">
        <v>6.1479931733000003E-2</v>
      </c>
      <c r="AH99" s="23">
        <v>8.0709241476499993E-2</v>
      </c>
      <c r="AI99" s="23">
        <v>3.5451760461760462</v>
      </c>
      <c r="AJ99" s="83">
        <v>3.7477406444412069</v>
      </c>
      <c r="AK99" s="83">
        <v>3.8871051428944252</v>
      </c>
      <c r="AL99" s="83">
        <v>3.6339823271595666</v>
      </c>
      <c r="AM99" s="83">
        <v>3.5691660071277727</v>
      </c>
    </row>
    <row r="100" spans="1:39" customFormat="1" x14ac:dyDescent="0.3">
      <c r="A100" s="12">
        <v>98</v>
      </c>
      <c r="B100" s="13" t="s">
        <v>229</v>
      </c>
      <c r="C100" s="13" t="s">
        <v>230</v>
      </c>
      <c r="D100" s="14" t="s">
        <v>32</v>
      </c>
      <c r="E100" s="15" t="s">
        <v>60</v>
      </c>
      <c r="F100" s="15" t="s">
        <v>22</v>
      </c>
      <c r="G100" s="16">
        <v>21.443999999999999</v>
      </c>
      <c r="H100" s="17">
        <v>0.97193419938379488</v>
      </c>
      <c r="I100" s="17">
        <v>2.227864362804274</v>
      </c>
      <c r="J100" s="17">
        <v>4.0505199726085834</v>
      </c>
      <c r="K100" s="18">
        <v>0.81197510391294492</v>
      </c>
      <c r="L100" s="18">
        <v>1.8612066523009811</v>
      </c>
      <c r="M100" s="18">
        <v>3.3838930431149405</v>
      </c>
      <c r="N100" s="19">
        <v>0.1760403342538861</v>
      </c>
      <c r="O100" s="19">
        <v>0.40351907294653883</v>
      </c>
      <c r="P100" s="19">
        <v>0.73364523064640841</v>
      </c>
      <c r="Q100" s="20">
        <v>8.0139559999999998E-4</v>
      </c>
      <c r="R100" s="20">
        <v>0.1067173</v>
      </c>
      <c r="S100" s="20">
        <v>0.45437</v>
      </c>
      <c r="T100" s="21">
        <v>1.7185127246399999E-2</v>
      </c>
      <c r="U100" s="21">
        <v>2.2884457812000001</v>
      </c>
      <c r="V100" s="21">
        <v>9.7435102799999989</v>
      </c>
      <c r="W100" s="22">
        <v>2.17115E-5</v>
      </c>
      <c r="X100" s="22">
        <v>1.273675E-2</v>
      </c>
      <c r="Y100" s="22">
        <v>0.16397129999999999</v>
      </c>
      <c r="Z100" s="23">
        <v>4.6558140600000002E-4</v>
      </c>
      <c r="AA100" s="23">
        <v>0.273126867</v>
      </c>
      <c r="AB100" s="23">
        <v>3.5162005571999999</v>
      </c>
      <c r="AC100" s="22">
        <v>1.447964E-2</v>
      </c>
      <c r="AD100" s="22">
        <v>0.31758199999999998</v>
      </c>
      <c r="AE100" s="22">
        <v>0.70397430000000005</v>
      </c>
      <c r="AF100" s="23">
        <v>0.31050140016</v>
      </c>
      <c r="AG100" s="23">
        <v>6.8102284079999995</v>
      </c>
      <c r="AH100" s="23">
        <v>15.096024889200002</v>
      </c>
      <c r="AI100" s="23">
        <v>2.5484946217185276</v>
      </c>
      <c r="AJ100" s="83">
        <v>4.2279796335370357</v>
      </c>
      <c r="AK100" s="83">
        <v>4.1053274550971697</v>
      </c>
      <c r="AL100" s="83">
        <v>3.9066090947359511</v>
      </c>
      <c r="AM100" s="83">
        <v>3.8703296611694746</v>
      </c>
    </row>
    <row r="101" spans="1:39" customFormat="1" x14ac:dyDescent="0.3">
      <c r="A101" s="12">
        <v>99</v>
      </c>
      <c r="B101" s="13" t="s">
        <v>231</v>
      </c>
      <c r="C101" s="13" t="s">
        <v>232</v>
      </c>
      <c r="D101" s="14" t="s">
        <v>20</v>
      </c>
      <c r="E101" s="15" t="s">
        <v>21</v>
      </c>
      <c r="F101" s="15" t="s">
        <v>22</v>
      </c>
      <c r="G101" s="16">
        <v>2.091412</v>
      </c>
      <c r="H101" s="17">
        <v>0.60752993897787955</v>
      </c>
      <c r="I101" s="17">
        <v>2.3063272311212812</v>
      </c>
      <c r="J101" s="17">
        <v>4.1893617657978357</v>
      </c>
      <c r="K101" s="18">
        <v>0.50754380866990778</v>
      </c>
      <c r="L101" s="18">
        <v>1.9267562498924657</v>
      </c>
      <c r="M101" s="18">
        <v>3.4998845161218348</v>
      </c>
      <c r="N101" s="19">
        <v>0.23568134900591728</v>
      </c>
      <c r="O101" s="19">
        <v>0.89470210142110673</v>
      </c>
      <c r="P101" s="19">
        <v>1.6251946926240217</v>
      </c>
      <c r="Q101" s="20">
        <v>6.3568669999999994E-2</v>
      </c>
      <c r="R101" s="20">
        <v>0.51531990000000005</v>
      </c>
      <c r="S101" s="20">
        <v>0.76942960000000005</v>
      </c>
      <c r="T101" s="21">
        <v>0.13294827926203998</v>
      </c>
      <c r="U101" s="21">
        <v>1.0777462226987999</v>
      </c>
      <c r="V101" s="21">
        <v>1.6091942985952001</v>
      </c>
      <c r="W101" s="22">
        <v>1.635035E-2</v>
      </c>
      <c r="X101" s="22">
        <v>0.32021260000000001</v>
      </c>
      <c r="Y101" s="22">
        <v>0.57774020000000004</v>
      </c>
      <c r="Z101" s="23">
        <v>3.4195318194199999E-2</v>
      </c>
      <c r="AA101" s="23">
        <v>0.66969647419120004</v>
      </c>
      <c r="AB101" s="23">
        <v>1.2082927871624001</v>
      </c>
      <c r="AC101" s="22">
        <v>0.14699219999999999</v>
      </c>
      <c r="AD101" s="22">
        <v>0.69217510000000004</v>
      </c>
      <c r="AE101" s="22">
        <v>0.89457260000000005</v>
      </c>
      <c r="AF101" s="23">
        <v>0.3074212509864</v>
      </c>
      <c r="AG101" s="23">
        <v>1.4476233102411999</v>
      </c>
      <c r="AH101" s="23">
        <v>1.8709198705112</v>
      </c>
      <c r="AI101" s="23">
        <v>2.6899618611746758</v>
      </c>
      <c r="AJ101" s="83">
        <v>3.9322490332608506</v>
      </c>
      <c r="AK101" s="83">
        <v>4.1304356389266967</v>
      </c>
      <c r="AL101" s="83">
        <v>3.6158559738692988</v>
      </c>
      <c r="AM101" s="83">
        <v>3.4936906823871281</v>
      </c>
    </row>
    <row r="102" spans="1:39" customFormat="1" x14ac:dyDescent="0.3">
      <c r="A102" s="12">
        <v>100</v>
      </c>
      <c r="B102" s="13" t="s">
        <v>233</v>
      </c>
      <c r="C102" s="13" t="s">
        <v>234</v>
      </c>
      <c r="D102" s="14" t="s">
        <v>27</v>
      </c>
      <c r="E102" s="15" t="s">
        <v>135</v>
      </c>
      <c r="F102" s="15" t="s">
        <v>16</v>
      </c>
      <c r="G102" s="16">
        <v>2.8284029999999998</v>
      </c>
      <c r="H102" s="17">
        <v>0.51251229508196716</v>
      </c>
      <c r="I102" s="17">
        <v>1.9995571721311476</v>
      </c>
      <c r="J102" s="17">
        <v>3.2151281475013729</v>
      </c>
      <c r="K102" s="18">
        <v>0.42816398920799265</v>
      </c>
      <c r="L102" s="18">
        <v>1.6704738280126548</v>
      </c>
      <c r="M102" s="18">
        <v>2.685988427319443</v>
      </c>
      <c r="N102" s="19">
        <v>4.4920181743575156E-2</v>
      </c>
      <c r="O102" s="19">
        <v>0.17525525229484526</v>
      </c>
      <c r="P102" s="19">
        <v>0.28179644098401135</v>
      </c>
      <c r="Q102" s="20">
        <v>8.0642439999999999E-3</v>
      </c>
      <c r="R102" s="20">
        <v>1.322372E-2</v>
      </c>
      <c r="S102" s="20">
        <v>2.8566009999999999E-2</v>
      </c>
      <c r="T102" s="21">
        <v>2.2808931922331997E-2</v>
      </c>
      <c r="U102" s="21">
        <v>3.7402009319159997E-2</v>
      </c>
      <c r="V102" s="21">
        <v>8.0796188382029996E-2</v>
      </c>
      <c r="W102" s="22">
        <v>7.756672E-3</v>
      </c>
      <c r="X102" s="22">
        <v>1.0225069999999999E-2</v>
      </c>
      <c r="Y102" s="22">
        <v>1.3341810000000001E-2</v>
      </c>
      <c r="Z102" s="23">
        <v>2.1938994354815999E-2</v>
      </c>
      <c r="AA102" s="23">
        <v>2.8920618663209999E-2</v>
      </c>
      <c r="AB102" s="23">
        <v>3.7736015429430003E-2</v>
      </c>
      <c r="AC102" s="22">
        <v>1.4951509999999999E-2</v>
      </c>
      <c r="AD102" s="22">
        <v>0.15509809999999999</v>
      </c>
      <c r="AE102" s="22">
        <v>0.41416639999999999</v>
      </c>
      <c r="AF102" s="23">
        <v>4.2288895738530001E-2</v>
      </c>
      <c r="AG102" s="23">
        <v>0.43867993133429994</v>
      </c>
      <c r="AH102" s="23">
        <v>1.1714294882592</v>
      </c>
      <c r="AI102" s="23">
        <v>2.3654303278688529</v>
      </c>
      <c r="AJ102" s="83">
        <v>3.1240976811730534</v>
      </c>
      <c r="AK102" s="83">
        <v>3.2693509791421724</v>
      </c>
      <c r="AL102" s="83">
        <v>3.1229136852258197</v>
      </c>
      <c r="AM102" s="83">
        <v>3.0875142039012293</v>
      </c>
    </row>
    <row r="103" spans="1:39" customFormat="1" x14ac:dyDescent="0.3">
      <c r="A103" s="12">
        <v>101</v>
      </c>
      <c r="B103" s="13" t="s">
        <v>235</v>
      </c>
      <c r="C103" s="13" t="s">
        <v>236</v>
      </c>
      <c r="D103" s="14" t="s">
        <v>27</v>
      </c>
      <c r="E103" s="15" t="s">
        <v>46</v>
      </c>
      <c r="F103" s="15" t="s">
        <v>16</v>
      </c>
      <c r="G103" s="16">
        <v>0.59633599999999998</v>
      </c>
      <c r="H103" s="17">
        <v>0.33448933747412007</v>
      </c>
      <c r="I103" s="17">
        <v>2.0383799171842649</v>
      </c>
      <c r="J103" s="17">
        <v>2.4912225927876608</v>
      </c>
      <c r="K103" s="18">
        <v>0.27943971384638272</v>
      </c>
      <c r="L103" s="18">
        <v>1.7029071989843485</v>
      </c>
      <c r="M103" s="18">
        <v>2.0812218820281214</v>
      </c>
      <c r="N103" s="19">
        <v>4.005149997157631E-2</v>
      </c>
      <c r="O103" s="19">
        <v>0.24407406768678816</v>
      </c>
      <c r="P103" s="19">
        <v>0.29829710674094406</v>
      </c>
      <c r="Q103" s="20">
        <v>1.2917009999999999E-3</v>
      </c>
      <c r="R103" s="20">
        <v>3.4757189999999999E-3</v>
      </c>
      <c r="S103" s="20">
        <v>4.1260380000000003E-3</v>
      </c>
      <c r="T103" s="21">
        <v>7.7028780753599991E-4</v>
      </c>
      <c r="U103" s="21">
        <v>2.0726963655839999E-3</v>
      </c>
      <c r="V103" s="21">
        <v>2.4605049967680002E-3</v>
      </c>
      <c r="W103" s="22">
        <v>1.2917009999999999E-3</v>
      </c>
      <c r="X103" s="22">
        <v>2.8312989999999998E-3</v>
      </c>
      <c r="Y103" s="22">
        <v>2.9104170000000002E-3</v>
      </c>
      <c r="Z103" s="23">
        <v>7.7028780753599991E-4</v>
      </c>
      <c r="AA103" s="23">
        <v>1.6884055204639998E-3</v>
      </c>
      <c r="AB103" s="23">
        <v>1.7355864321120002E-3</v>
      </c>
      <c r="AC103" s="22">
        <v>2.8312989999999998E-3</v>
      </c>
      <c r="AD103" s="22">
        <v>2.2240800000000002E-2</v>
      </c>
      <c r="AE103" s="22">
        <v>2.904265E-2</v>
      </c>
      <c r="AF103" s="23">
        <v>1.6884055204639998E-3</v>
      </c>
      <c r="AG103" s="23">
        <v>1.3262989708800002E-2</v>
      </c>
      <c r="AH103" s="23">
        <v>1.7319177730399999E-2</v>
      </c>
      <c r="AI103" s="23">
        <v>2.5211293995859214</v>
      </c>
      <c r="AJ103" s="83">
        <v>2.4306112926165322</v>
      </c>
      <c r="AK103" s="83">
        <v>2.4271885342256834</v>
      </c>
      <c r="AL103" s="83">
        <v>2.3421566509697516</v>
      </c>
      <c r="AM103" s="83">
        <v>2.4017138483256835</v>
      </c>
    </row>
    <row r="104" spans="1:39" customFormat="1" x14ac:dyDescent="0.3">
      <c r="A104" s="12">
        <v>102</v>
      </c>
      <c r="B104" s="13" t="s">
        <v>237</v>
      </c>
      <c r="C104" s="13" t="s">
        <v>238</v>
      </c>
      <c r="D104" s="14" t="s">
        <v>27</v>
      </c>
      <c r="E104" s="15" t="s">
        <v>135</v>
      </c>
      <c r="F104" s="15" t="s">
        <v>16</v>
      </c>
      <c r="G104" s="16">
        <v>1.942248</v>
      </c>
      <c r="H104" s="17">
        <v>0.44821010830324909</v>
      </c>
      <c r="I104" s="17">
        <v>2.0580505415162453</v>
      </c>
      <c r="J104" s="17">
        <v>3.3285101927502976</v>
      </c>
      <c r="K104" s="18">
        <v>0.37444453492334934</v>
      </c>
      <c r="L104" s="18">
        <v>1.7193404691029621</v>
      </c>
      <c r="M104" s="18">
        <v>2.7807102696326633</v>
      </c>
      <c r="N104" s="19">
        <v>6.1334815347863426E-2</v>
      </c>
      <c r="O104" s="19">
        <v>0.28163164462829271</v>
      </c>
      <c r="P104" s="19">
        <v>0.45548628706449207</v>
      </c>
      <c r="Q104" s="20">
        <v>1.4217209999999999E-3</v>
      </c>
      <c r="R104" s="20">
        <v>1.3787209999999999E-2</v>
      </c>
      <c r="S104" s="20">
        <v>2.6294399999999999E-2</v>
      </c>
      <c r="T104" s="21">
        <v>2.7613347688079997E-3</v>
      </c>
      <c r="U104" s="21">
        <v>2.6778181048079996E-2</v>
      </c>
      <c r="V104" s="21">
        <v>5.1070245811199996E-2</v>
      </c>
      <c r="W104" s="22">
        <v>1.046843E-3</v>
      </c>
      <c r="X104" s="22">
        <v>7.4032830000000001E-3</v>
      </c>
      <c r="Y104" s="22">
        <v>1.4442959999999999E-2</v>
      </c>
      <c r="Z104" s="23">
        <v>2.0332287230639999E-3</v>
      </c>
      <c r="AA104" s="23">
        <v>1.4379011600184E-2</v>
      </c>
      <c r="AB104" s="23">
        <v>2.8051810174079997E-2</v>
      </c>
      <c r="AC104" s="22">
        <v>1.083458E-2</v>
      </c>
      <c r="AD104" s="22">
        <v>0.1750273</v>
      </c>
      <c r="AE104" s="22">
        <v>0.46210630000000003</v>
      </c>
      <c r="AF104" s="23">
        <v>2.1043441335840001E-2</v>
      </c>
      <c r="AG104" s="23">
        <v>0.33994642337039999</v>
      </c>
      <c r="AH104" s="23">
        <v>0.89752503696240005</v>
      </c>
      <c r="AI104" s="23">
        <v>2.4041570397111913</v>
      </c>
      <c r="AJ104" s="83">
        <v>3.3814554083022559</v>
      </c>
      <c r="AK104" s="83">
        <v>3.5953119923190249</v>
      </c>
      <c r="AL104" s="83">
        <v>3.2865440404478514</v>
      </c>
      <c r="AM104" s="83">
        <v>3.256308306777346</v>
      </c>
    </row>
    <row r="105" spans="1:39" customFormat="1" x14ac:dyDescent="0.3">
      <c r="A105" s="12">
        <v>103</v>
      </c>
      <c r="B105" s="13" t="s">
        <v>239</v>
      </c>
      <c r="C105" s="13" t="s">
        <v>240</v>
      </c>
      <c r="D105" s="14" t="s">
        <v>20</v>
      </c>
      <c r="E105" s="15" t="s">
        <v>140</v>
      </c>
      <c r="F105" s="15" t="s">
        <v>22</v>
      </c>
      <c r="G105" s="16">
        <v>35.581294</v>
      </c>
      <c r="H105" s="17">
        <v>0.60782125378699603</v>
      </c>
      <c r="I105" s="17">
        <v>1.9115290142158001</v>
      </c>
      <c r="J105" s="17">
        <v>2.8893927664992427</v>
      </c>
      <c r="K105" s="18">
        <v>0.50778717943775786</v>
      </c>
      <c r="L105" s="18">
        <v>1.5969331781251466</v>
      </c>
      <c r="M105" s="18">
        <v>2.4138619603168281</v>
      </c>
      <c r="N105" s="19">
        <v>0.14382979690122039</v>
      </c>
      <c r="O105" s="19">
        <v>0.45232842414193747</v>
      </c>
      <c r="P105" s="19">
        <v>0.68372201890636231</v>
      </c>
      <c r="Q105" s="20">
        <v>2.4803979999999998E-4</v>
      </c>
      <c r="R105" s="20">
        <v>3.521767E-2</v>
      </c>
      <c r="S105" s="20">
        <v>0.1370442</v>
      </c>
      <c r="T105" s="21">
        <v>8.8255770475012003E-3</v>
      </c>
      <c r="U105" s="21">
        <v>1.25309027026498</v>
      </c>
      <c r="V105" s="21">
        <v>4.8762099711948004</v>
      </c>
      <c r="W105" s="22">
        <v>0</v>
      </c>
      <c r="X105" s="22">
        <v>5.2858489999999996E-3</v>
      </c>
      <c r="Y105" s="22">
        <v>2.9406350000000001E-2</v>
      </c>
      <c r="Z105" s="23">
        <v>0</v>
      </c>
      <c r="AA105" s="23">
        <v>0.18807734730860601</v>
      </c>
      <c r="AB105" s="23">
        <v>1.0463159848168999</v>
      </c>
      <c r="AC105" s="22">
        <v>1.267865E-3</v>
      </c>
      <c r="AD105" s="22">
        <v>0.13071140000000001</v>
      </c>
      <c r="AE105" s="22">
        <v>0.34435389999999999</v>
      </c>
      <c r="AF105" s="23">
        <v>4.5112277317309997E-2</v>
      </c>
      <c r="AG105" s="23">
        <v>4.6508807525516005</v>
      </c>
      <c r="AH105" s="23">
        <v>12.2525573559466</v>
      </c>
      <c r="AI105" s="23">
        <v>2.4730878583080864</v>
      </c>
      <c r="AJ105" s="83">
        <v>2.8346969156994875</v>
      </c>
      <c r="AK105" s="83">
        <v>2.7596983787933578</v>
      </c>
      <c r="AL105" s="83">
        <v>2.7060715025065951</v>
      </c>
      <c r="AM105" s="83">
        <v>2.6350171892691909</v>
      </c>
    </row>
    <row r="106" spans="1:39" customFormat="1" x14ac:dyDescent="0.3">
      <c r="A106" s="12">
        <v>104</v>
      </c>
      <c r="B106" s="13" t="s">
        <v>241</v>
      </c>
      <c r="C106" s="13" t="s">
        <v>242</v>
      </c>
      <c r="D106" s="14" t="s">
        <v>27</v>
      </c>
      <c r="E106" s="15" t="s">
        <v>63</v>
      </c>
      <c r="F106" s="15" t="s">
        <v>22</v>
      </c>
      <c r="G106" s="16">
        <v>2.7551580000000002</v>
      </c>
      <c r="H106" s="17">
        <v>0.80192401691994353</v>
      </c>
      <c r="I106" s="17">
        <v>1.6837411875293748</v>
      </c>
      <c r="J106" s="17">
        <v>2.878004292634976</v>
      </c>
      <c r="K106" s="18">
        <v>0.66994487629067978</v>
      </c>
      <c r="L106" s="18">
        <v>1.4066342418791771</v>
      </c>
      <c r="M106" s="18">
        <v>2.4043477799790947</v>
      </c>
      <c r="N106" s="19">
        <v>0.11576549737789879</v>
      </c>
      <c r="O106" s="19">
        <v>0.24306434514661868</v>
      </c>
      <c r="P106" s="19">
        <v>0.41546778917069971</v>
      </c>
      <c r="Q106" s="20">
        <v>0</v>
      </c>
      <c r="R106" s="20">
        <v>1.9764740000000002E-3</v>
      </c>
      <c r="S106" s="20">
        <v>4.6551059999999998E-2</v>
      </c>
      <c r="T106" s="21">
        <v>0</v>
      </c>
      <c r="U106" s="21">
        <v>5.4454981528920003E-3</v>
      </c>
      <c r="V106" s="21">
        <v>0.12825552536748</v>
      </c>
      <c r="W106" s="22">
        <v>0</v>
      </c>
      <c r="X106" s="22">
        <v>0</v>
      </c>
      <c r="Y106" s="22">
        <v>2.6777900000000002E-3</v>
      </c>
      <c r="Z106" s="23">
        <v>0</v>
      </c>
      <c r="AA106" s="23">
        <v>0</v>
      </c>
      <c r="AB106" s="23">
        <v>7.3777345408200011E-3</v>
      </c>
      <c r="AC106" s="22">
        <v>0</v>
      </c>
      <c r="AD106" s="22">
        <v>2.120855E-2</v>
      </c>
      <c r="AE106" s="22">
        <v>0.2470811</v>
      </c>
      <c r="AF106" s="23">
        <v>0</v>
      </c>
      <c r="AG106" s="23">
        <v>5.8432906200899998E-2</v>
      </c>
      <c r="AH106" s="23">
        <v>0.68074746931380004</v>
      </c>
      <c r="AI106" s="23">
        <v>1.992279492401692</v>
      </c>
      <c r="AJ106" s="83">
        <v>2.7931435387929344</v>
      </c>
      <c r="AK106" s="83">
        <v>2.7605306773837852</v>
      </c>
      <c r="AL106" s="83">
        <v>2.6616484032137397</v>
      </c>
      <c r="AM106" s="83">
        <v>2.539927532510418</v>
      </c>
    </row>
    <row r="107" spans="1:39" customFormat="1" x14ac:dyDescent="0.3">
      <c r="A107" s="12">
        <v>105</v>
      </c>
      <c r="B107" s="13" t="s">
        <v>243</v>
      </c>
      <c r="C107" s="13" t="s">
        <v>244</v>
      </c>
      <c r="D107" s="14" t="s">
        <v>20</v>
      </c>
      <c r="E107" s="15" t="s">
        <v>21</v>
      </c>
      <c r="F107" s="15" t="s">
        <v>51</v>
      </c>
      <c r="G107" s="16">
        <v>25.570540000000001</v>
      </c>
      <c r="H107" s="17">
        <v>1.0781995098446455</v>
      </c>
      <c r="I107" s="17">
        <v>2.5888956966021435</v>
      </c>
      <c r="J107" s="17">
        <v>3.4598353296127664</v>
      </c>
      <c r="K107" s="18">
        <v>0.9007514702127366</v>
      </c>
      <c r="L107" s="18">
        <v>2.1628201308288588</v>
      </c>
      <c r="M107" s="18">
        <v>2.8904221634191871</v>
      </c>
      <c r="N107" s="19">
        <v>0.5873564044248818</v>
      </c>
      <c r="O107" s="19">
        <v>1.4103182703230721</v>
      </c>
      <c r="P107" s="19">
        <v>1.8847684686819579</v>
      </c>
      <c r="Q107" s="20">
        <v>0.70251249999999998</v>
      </c>
      <c r="R107" s="20">
        <v>0.93576199999999998</v>
      </c>
      <c r="S107" s="20">
        <v>0.96739739999999996</v>
      </c>
      <c r="T107" s="21">
        <v>17.963623981750001</v>
      </c>
      <c r="U107" s="21">
        <v>23.927939651479999</v>
      </c>
      <c r="V107" s="21">
        <v>24.736873912596</v>
      </c>
      <c r="W107" s="22">
        <v>0.44635390000000003</v>
      </c>
      <c r="X107" s="22">
        <v>0.84589040000000004</v>
      </c>
      <c r="Y107" s="22">
        <v>0.90969990000000001</v>
      </c>
      <c r="Z107" s="23">
        <v>11.413510254106001</v>
      </c>
      <c r="AA107" s="23">
        <v>21.629874308815999</v>
      </c>
      <c r="AB107" s="23">
        <v>23.261517680946</v>
      </c>
      <c r="AC107" s="22">
        <v>0.79096339999999998</v>
      </c>
      <c r="AD107" s="22">
        <v>0.96236440000000001</v>
      </c>
      <c r="AE107" s="22">
        <v>0.97955440000000005</v>
      </c>
      <c r="AF107" s="23">
        <v>20.225361258235999</v>
      </c>
      <c r="AG107" s="23">
        <v>24.608177384775999</v>
      </c>
      <c r="AH107" s="23">
        <v>25.047734967376002</v>
      </c>
      <c r="AI107" s="23">
        <v>3.1229521475450692</v>
      </c>
      <c r="AJ107" s="83">
        <v>3.1849658373081229</v>
      </c>
      <c r="AK107" s="83">
        <v>3.014411324432853</v>
      </c>
      <c r="AL107" s="83">
        <v>2.8720565323065337</v>
      </c>
      <c r="AM107" s="83">
        <v>2.5204988037044735</v>
      </c>
    </row>
    <row r="108" spans="1:39" customFormat="1" x14ac:dyDescent="0.3">
      <c r="A108" s="12">
        <v>106</v>
      </c>
      <c r="B108" s="13" t="s">
        <v>245</v>
      </c>
      <c r="C108" s="13" t="s">
        <v>246</v>
      </c>
      <c r="D108" s="14" t="s">
        <v>32</v>
      </c>
      <c r="E108" s="15" t="s">
        <v>60</v>
      </c>
      <c r="F108" s="15" t="s">
        <v>29</v>
      </c>
      <c r="G108" s="16">
        <v>0.49640200000000001</v>
      </c>
      <c r="H108" s="17">
        <v>0.42261486624463962</v>
      </c>
      <c r="I108" s="17">
        <v>2.6861660200122524</v>
      </c>
      <c r="J108" s="17">
        <v>3.6385424683753369</v>
      </c>
      <c r="K108" s="18">
        <v>0.35306170947756027</v>
      </c>
      <c r="L108" s="18">
        <v>2.244081888063703</v>
      </c>
      <c r="M108" s="18">
        <v>3.0397180186928465</v>
      </c>
      <c r="N108" s="19">
        <v>0.14461013927414193</v>
      </c>
      <c r="O108" s="19">
        <v>0.91915091799581572</v>
      </c>
      <c r="P108" s="19">
        <v>1.245034605105569</v>
      </c>
      <c r="Q108" s="20">
        <v>0</v>
      </c>
      <c r="R108" s="20">
        <v>5.1163069999999996E-3</v>
      </c>
      <c r="S108" s="20">
        <v>2.7299179999999999E-2</v>
      </c>
      <c r="T108" s="21">
        <v>0</v>
      </c>
      <c r="U108" s="21">
        <v>2.5397450274139998E-3</v>
      </c>
      <c r="V108" s="21">
        <v>1.3551367550359999E-2</v>
      </c>
      <c r="W108" s="22">
        <v>0</v>
      </c>
      <c r="X108" s="22">
        <v>5.0585300000000001E-4</v>
      </c>
      <c r="Y108" s="22">
        <v>2.5505179999999999E-3</v>
      </c>
      <c r="Z108" s="23">
        <v>0</v>
      </c>
      <c r="AA108" s="23">
        <v>2.5110644090600004E-4</v>
      </c>
      <c r="AB108" s="23">
        <v>1.2660822362359999E-3</v>
      </c>
      <c r="AC108" s="22">
        <v>0</v>
      </c>
      <c r="AD108" s="22">
        <v>0.15238850000000001</v>
      </c>
      <c r="AE108" s="22">
        <v>0.32514409999999999</v>
      </c>
      <c r="AF108" s="23">
        <v>0</v>
      </c>
      <c r="AG108" s="23">
        <v>7.5645956176999998E-2</v>
      </c>
      <c r="AH108" s="23">
        <v>0.16140218152819999</v>
      </c>
      <c r="AI108" s="23">
        <v>3.0171860322646515</v>
      </c>
      <c r="AJ108" s="83">
        <v>4.3753413518316213</v>
      </c>
      <c r="AK108" s="83">
        <v>4.5627044703742801</v>
      </c>
      <c r="AL108" s="83">
        <v>4.4492426917254235</v>
      </c>
      <c r="AM108" s="83">
        <v>4.4795502793244326</v>
      </c>
    </row>
    <row r="109" spans="1:39" customFormat="1" x14ac:dyDescent="0.3">
      <c r="A109" s="12">
        <v>107</v>
      </c>
      <c r="B109" s="13" t="s">
        <v>247</v>
      </c>
      <c r="C109" s="13" t="s">
        <v>248</v>
      </c>
      <c r="D109" s="14" t="s">
        <v>14</v>
      </c>
      <c r="E109" s="15" t="s">
        <v>15</v>
      </c>
      <c r="F109" s="15" t="s">
        <v>29</v>
      </c>
      <c r="G109" s="16">
        <v>124.77732399999999</v>
      </c>
      <c r="H109" s="17">
        <v>0.66107950512118441</v>
      </c>
      <c r="I109" s="17">
        <v>2.5517280194706418</v>
      </c>
      <c r="J109" s="17">
        <v>3.2669794277504716</v>
      </c>
      <c r="K109" s="18">
        <v>0.55228028832179155</v>
      </c>
      <c r="L109" s="18">
        <v>2.1317694398250979</v>
      </c>
      <c r="M109" s="18">
        <v>2.7293061217631345</v>
      </c>
      <c r="N109" s="19">
        <v>8.3875028223380207E-2</v>
      </c>
      <c r="O109" s="19">
        <v>0.32375267724001883</v>
      </c>
      <c r="P109" s="19">
        <v>0.41450081205821426</v>
      </c>
      <c r="Q109" s="20">
        <v>3.591183E-3</v>
      </c>
      <c r="R109" s="20">
        <v>0.1029462</v>
      </c>
      <c r="S109" s="20">
        <v>0.17937629999999999</v>
      </c>
      <c r="T109" s="21">
        <v>0.44809820473429202</v>
      </c>
      <c r="U109" s="21">
        <v>12.8453513519688</v>
      </c>
      <c r="V109" s="21">
        <v>22.382094703021199</v>
      </c>
      <c r="W109" s="22">
        <v>1.2996380000000001E-3</v>
      </c>
      <c r="X109" s="22">
        <v>3.2142799999999999E-2</v>
      </c>
      <c r="Y109" s="22">
        <v>5.9288239999999999E-2</v>
      </c>
      <c r="Z109" s="23">
        <v>0.162165351808712</v>
      </c>
      <c r="AA109" s="23">
        <v>4.0106925698671994</v>
      </c>
      <c r="AB109" s="23">
        <v>7.3978279318697604</v>
      </c>
      <c r="AC109" s="22">
        <v>2.7211119999999998E-2</v>
      </c>
      <c r="AD109" s="22">
        <v>0.46444839999999998</v>
      </c>
      <c r="AE109" s="22">
        <v>0.60166010000000003</v>
      </c>
      <c r="AF109" s="23">
        <v>3.39533073664288</v>
      </c>
      <c r="AG109" s="23">
        <v>57.952628488081594</v>
      </c>
      <c r="AH109" s="23">
        <v>75.073537235572402</v>
      </c>
      <c r="AI109" s="23">
        <v>2.9441324409289118</v>
      </c>
      <c r="AJ109" s="83">
        <v>3.106559390623334</v>
      </c>
      <c r="AK109" s="83">
        <v>3.1995537676644252</v>
      </c>
      <c r="AL109" s="83">
        <v>3.0371550325064898</v>
      </c>
      <c r="AM109" s="83">
        <v>3.0223130617099683</v>
      </c>
    </row>
    <row r="110" spans="1:39" customFormat="1" x14ac:dyDescent="0.3">
      <c r="A110" s="12">
        <v>108</v>
      </c>
      <c r="B110" s="13" t="s">
        <v>249</v>
      </c>
      <c r="C110" s="13" t="s">
        <v>250</v>
      </c>
      <c r="D110" s="14" t="s">
        <v>27</v>
      </c>
      <c r="E110" s="15" t="s">
        <v>28</v>
      </c>
      <c r="F110" s="15" t="s">
        <v>29</v>
      </c>
      <c r="G110" s="16">
        <v>2.0819960000000002</v>
      </c>
      <c r="H110" s="17">
        <v>0.74178328145441419</v>
      </c>
      <c r="I110" s="17">
        <v>3.0195200072179365</v>
      </c>
      <c r="J110" s="17">
        <v>3.6905350550542311</v>
      </c>
      <c r="K110" s="18">
        <v>0.61970198951914313</v>
      </c>
      <c r="L110" s="18">
        <v>2.5225731054452272</v>
      </c>
      <c r="M110" s="18">
        <v>3.0831537636209121</v>
      </c>
      <c r="N110" s="19">
        <v>9.705311514842252E-2</v>
      </c>
      <c r="O110" s="19">
        <v>0.39506663237124656</v>
      </c>
      <c r="P110" s="19">
        <v>0.48286060445469842</v>
      </c>
      <c r="Q110" s="20">
        <v>2.337817E-2</v>
      </c>
      <c r="R110" s="20">
        <v>0.1393327</v>
      </c>
      <c r="S110" s="20">
        <v>0.18238280000000001</v>
      </c>
      <c r="T110" s="21">
        <v>4.8673256427319997E-2</v>
      </c>
      <c r="U110" s="21">
        <v>0.29009012406920004</v>
      </c>
      <c r="V110" s="21">
        <v>0.3797202600688</v>
      </c>
      <c r="W110" s="22">
        <v>1.0081710000000001E-2</v>
      </c>
      <c r="X110" s="22">
        <v>7.4107069999999997E-2</v>
      </c>
      <c r="Y110" s="22">
        <v>9.8327559999999994E-2</v>
      </c>
      <c r="Z110" s="23">
        <v>2.0990079893159999E-2</v>
      </c>
      <c r="AA110" s="23">
        <v>0.15429062331172</v>
      </c>
      <c r="AB110" s="23">
        <v>0.20471758660975997</v>
      </c>
      <c r="AC110" s="22">
        <v>5.9162220000000001E-2</v>
      </c>
      <c r="AD110" s="22">
        <v>0.46423880000000001</v>
      </c>
      <c r="AE110" s="22">
        <v>0.60244770000000003</v>
      </c>
      <c r="AF110" s="23">
        <v>0.12317550539112</v>
      </c>
      <c r="AG110" s="23">
        <v>0.96654332464480008</v>
      </c>
      <c r="AH110" s="23">
        <v>1.2542937016092002</v>
      </c>
      <c r="AI110" s="23">
        <v>3.4617548608291604</v>
      </c>
      <c r="AJ110" s="83">
        <v>3.5006999265078313</v>
      </c>
      <c r="AK110" s="83">
        <v>3.6856510451650921</v>
      </c>
      <c r="AL110" s="83">
        <v>3.2004907836942302</v>
      </c>
      <c r="AM110" s="83">
        <v>3.1253589867947218</v>
      </c>
    </row>
    <row r="111" spans="1:39" customFormat="1" x14ac:dyDescent="0.3">
      <c r="A111" s="12">
        <v>109</v>
      </c>
      <c r="B111" s="13" t="s">
        <v>251</v>
      </c>
      <c r="C111" s="13" t="s">
        <v>252</v>
      </c>
      <c r="D111" s="14" t="s">
        <v>20</v>
      </c>
      <c r="E111" s="15" t="s">
        <v>21</v>
      </c>
      <c r="F111" s="15" t="s">
        <v>51</v>
      </c>
      <c r="G111" s="16">
        <v>18.512394</v>
      </c>
      <c r="H111" s="17">
        <v>0.59960004481836382</v>
      </c>
      <c r="I111" s="17">
        <v>1.9849049801971035</v>
      </c>
      <c r="J111" s="17">
        <v>3.2586982604611499</v>
      </c>
      <c r="K111" s="18">
        <v>0.50091900151910096</v>
      </c>
      <c r="L111" s="18">
        <v>1.658233066162994</v>
      </c>
      <c r="M111" s="18">
        <v>2.7223878533510026</v>
      </c>
      <c r="N111" s="19">
        <v>0.23271703212372896</v>
      </c>
      <c r="O111" s="19">
        <v>0.77038219064678048</v>
      </c>
      <c r="P111" s="19">
        <v>1.2647673967252697</v>
      </c>
      <c r="Q111" s="20">
        <v>4.5569610000000003E-2</v>
      </c>
      <c r="R111" s="20">
        <v>0.70887049999999996</v>
      </c>
      <c r="S111" s="20">
        <v>0.90621640000000003</v>
      </c>
      <c r="T111" s="21">
        <v>0.84360257474634004</v>
      </c>
      <c r="U111" s="21">
        <v>13.122889990976999</v>
      </c>
      <c r="V111" s="21">
        <v>16.776235046061601</v>
      </c>
      <c r="W111" s="22">
        <v>7.8632530000000006E-3</v>
      </c>
      <c r="X111" s="22">
        <v>0.41732380000000002</v>
      </c>
      <c r="Y111" s="22">
        <v>0.72758270000000003</v>
      </c>
      <c r="Z111" s="23">
        <v>0.14556763765768199</v>
      </c>
      <c r="AA111" s="23">
        <v>7.7256626111772002</v>
      </c>
      <c r="AB111" s="23">
        <v>13.4692976099838</v>
      </c>
      <c r="AC111" s="22">
        <v>0.11272699999999999</v>
      </c>
      <c r="AD111" s="22">
        <v>0.81725360000000002</v>
      </c>
      <c r="AE111" s="22">
        <v>0.95082350000000004</v>
      </c>
      <c r="AF111" s="23">
        <v>2.0868466384379998</v>
      </c>
      <c r="AG111" s="23">
        <v>15.129320641118399</v>
      </c>
      <c r="AH111" s="23">
        <v>17.602019256459002</v>
      </c>
      <c r="AI111" s="23">
        <v>2.57555304399507</v>
      </c>
      <c r="AJ111" s="83">
        <v>2.7925249945603028</v>
      </c>
      <c r="AK111" s="83">
        <v>2.6327901821853823</v>
      </c>
      <c r="AL111" s="83">
        <v>2.4867843768557143</v>
      </c>
      <c r="AM111" s="83">
        <v>2.084751928493489</v>
      </c>
    </row>
    <row r="112" spans="1:39" customFormat="1" x14ac:dyDescent="0.3">
      <c r="A112" s="12">
        <v>110</v>
      </c>
      <c r="B112" s="13" t="s">
        <v>253</v>
      </c>
      <c r="C112" s="13" t="s">
        <v>254</v>
      </c>
      <c r="D112" s="14" t="s">
        <v>27</v>
      </c>
      <c r="E112" s="15" t="s">
        <v>28</v>
      </c>
      <c r="F112" s="15" t="s">
        <v>16</v>
      </c>
      <c r="G112" s="16">
        <v>0.467999</v>
      </c>
      <c r="H112" s="17">
        <v>0.76347388535031846</v>
      </c>
      <c r="I112" s="17">
        <v>2.7279490445859871</v>
      </c>
      <c r="J112" s="17">
        <v>3.9321998981763611</v>
      </c>
      <c r="K112" s="18">
        <v>0.63782279477887938</v>
      </c>
      <c r="L112" s="18">
        <v>2.2789883413416772</v>
      </c>
      <c r="M112" s="18">
        <v>3.2850458631381465</v>
      </c>
      <c r="N112" s="19">
        <v>0.11188723430125136</v>
      </c>
      <c r="O112" s="19">
        <v>0.39978141986273219</v>
      </c>
      <c r="P112" s="19">
        <v>0.57626459760930671</v>
      </c>
      <c r="Q112" s="20">
        <v>1.004015E-3</v>
      </c>
      <c r="R112" s="20">
        <v>2.2121110000000001E-3</v>
      </c>
      <c r="S112" s="20">
        <v>3.1136779999999999E-3</v>
      </c>
      <c r="T112" s="21">
        <v>4.6987801598500002E-4</v>
      </c>
      <c r="U112" s="21">
        <v>1.0352657358890002E-3</v>
      </c>
      <c r="V112" s="21">
        <v>1.4571981903220002E-3</v>
      </c>
      <c r="W112" s="22">
        <v>9.6834609999999995E-4</v>
      </c>
      <c r="X112" s="22">
        <v>1.6486420000000001E-3</v>
      </c>
      <c r="Y112" s="22">
        <v>2.2121110000000001E-3</v>
      </c>
      <c r="Z112" s="23">
        <v>4.5318500645389996E-4</v>
      </c>
      <c r="AA112" s="23">
        <v>7.7156280735799995E-4</v>
      </c>
      <c r="AB112" s="23">
        <v>1.0352657358890002E-3</v>
      </c>
      <c r="AC112" s="22">
        <v>2.863169E-3</v>
      </c>
      <c r="AD112" s="22">
        <v>5.6775470000000001E-2</v>
      </c>
      <c r="AE112" s="22">
        <v>0.16828319999999999</v>
      </c>
      <c r="AF112" s="23">
        <v>1.339960228831E-3</v>
      </c>
      <c r="AG112" s="23">
        <v>2.6570863184529999E-2</v>
      </c>
      <c r="AH112" s="23">
        <v>7.875636931680001E-2</v>
      </c>
      <c r="AI112" s="23">
        <v>2.9739156050955411</v>
      </c>
      <c r="AJ112" s="83">
        <v>3.9983781029757646</v>
      </c>
      <c r="AK112" s="83">
        <v>4.3861440837445063</v>
      </c>
      <c r="AL112" s="83">
        <v>3.7055914875512417</v>
      </c>
      <c r="AM112" s="83">
        <v>3.8111435925610988</v>
      </c>
    </row>
    <row r="113" spans="1:39" customFormat="1" x14ac:dyDescent="0.3">
      <c r="A113" s="12">
        <v>111</v>
      </c>
      <c r="B113" s="13" t="s">
        <v>255</v>
      </c>
      <c r="C113" s="13" t="s">
        <v>256</v>
      </c>
      <c r="D113" s="14" t="s">
        <v>32</v>
      </c>
      <c r="E113" s="15" t="s">
        <v>87</v>
      </c>
      <c r="F113" s="15" t="s">
        <v>22</v>
      </c>
      <c r="G113" s="16">
        <v>53.382581000000002</v>
      </c>
      <c r="H113" s="17">
        <v>0.90968954168729455</v>
      </c>
      <c r="I113" s="17">
        <v>2.599854300320898</v>
      </c>
      <c r="J113" s="17">
        <v>3.665605708810046</v>
      </c>
      <c r="K113" s="18">
        <v>0.75997455445889284</v>
      </c>
      <c r="L113" s="18">
        <v>2.1719751882380103</v>
      </c>
      <c r="M113" s="18">
        <v>3.062327242113656</v>
      </c>
      <c r="N113" s="19">
        <v>0.2538385500413104</v>
      </c>
      <c r="O113" s="19">
        <v>0.72545985819300274</v>
      </c>
      <c r="P113" s="19">
        <v>1.0228457023059208</v>
      </c>
      <c r="Q113" s="20">
        <v>1.6644100000000001E-3</v>
      </c>
      <c r="R113" s="20">
        <v>0.2474539</v>
      </c>
      <c r="S113" s="20">
        <v>0.51929369999999997</v>
      </c>
      <c r="T113" s="21">
        <v>8.8850501642210006E-2</v>
      </c>
      <c r="U113" s="21">
        <v>13.209727860515899</v>
      </c>
      <c r="V113" s="21">
        <v>27.721238003039698</v>
      </c>
      <c r="W113" s="22">
        <v>1.2750890000000001E-4</v>
      </c>
      <c r="X113" s="22">
        <v>4.4049079999999997E-2</v>
      </c>
      <c r="Y113" s="22">
        <v>0.1752522</v>
      </c>
      <c r="Z113" s="23">
        <v>6.8067541824709003E-3</v>
      </c>
      <c r="AA113" s="23">
        <v>2.3514535810754795</v>
      </c>
      <c r="AB113" s="23">
        <v>9.3554147619282002</v>
      </c>
      <c r="AC113" s="22">
        <v>1.6452899999999999E-2</v>
      </c>
      <c r="AD113" s="22">
        <v>0.56453450000000005</v>
      </c>
      <c r="AE113" s="22">
        <v>0.79679500000000003</v>
      </c>
      <c r="AF113" s="23">
        <v>0.87829826693489998</v>
      </c>
      <c r="AG113" s="23">
        <v>30.136308673544505</v>
      </c>
      <c r="AH113" s="23">
        <v>42.534973627895006</v>
      </c>
      <c r="AI113" s="23">
        <v>3.0069617769204524</v>
      </c>
      <c r="AJ113" s="83">
        <v>3.5207124460674679</v>
      </c>
      <c r="AK113" s="83">
        <v>3.5540854473523185</v>
      </c>
      <c r="AL113" s="83">
        <v>3.3439170470170558</v>
      </c>
      <c r="AM113" s="83">
        <v>3.3603189703415222</v>
      </c>
    </row>
    <row r="114" spans="1:39" customFormat="1" x14ac:dyDescent="0.3">
      <c r="A114" s="12">
        <v>112</v>
      </c>
      <c r="B114" s="13" t="s">
        <v>257</v>
      </c>
      <c r="C114" s="13" t="s">
        <v>258</v>
      </c>
      <c r="D114" s="14" t="s">
        <v>27</v>
      </c>
      <c r="E114" s="15" t="s">
        <v>28</v>
      </c>
      <c r="F114" s="15" t="s">
        <v>29</v>
      </c>
      <c r="G114" s="16">
        <v>0.62237299999999995</v>
      </c>
      <c r="H114" s="17">
        <v>0.56081575178997611</v>
      </c>
      <c r="I114" s="17">
        <v>2.3360859188544154</v>
      </c>
      <c r="J114" s="17">
        <v>3.7633336737963492</v>
      </c>
      <c r="K114" s="18">
        <v>0.4685177542105064</v>
      </c>
      <c r="L114" s="18">
        <v>1.9516173089844744</v>
      </c>
      <c r="M114" s="18">
        <v>3.1439713231381368</v>
      </c>
      <c r="N114" s="19">
        <v>5.1179203884142863E-2</v>
      </c>
      <c r="O114" s="19">
        <v>0.21318769515714289</v>
      </c>
      <c r="P114" s="19">
        <v>0.34343618338204868</v>
      </c>
      <c r="Q114" s="20">
        <v>1.2603420000000001E-2</v>
      </c>
      <c r="R114" s="20">
        <v>6.1634319999999999E-2</v>
      </c>
      <c r="S114" s="20">
        <v>0.1487213</v>
      </c>
      <c r="T114" s="21">
        <v>7.844028315660001E-3</v>
      </c>
      <c r="U114" s="21">
        <v>3.8359536641359999E-2</v>
      </c>
      <c r="V114" s="21">
        <v>9.2560121644900004E-2</v>
      </c>
      <c r="W114" s="22">
        <v>1.1857619999999999E-2</v>
      </c>
      <c r="X114" s="22">
        <v>2.7637709999999999E-2</v>
      </c>
      <c r="Y114" s="22">
        <v>6.2356519999999999E-2</v>
      </c>
      <c r="Z114" s="23">
        <v>7.3798625322599991E-3</v>
      </c>
      <c r="AA114" s="23">
        <v>1.7200964485829997E-2</v>
      </c>
      <c r="AB114" s="23">
        <v>3.8809014421959998E-2</v>
      </c>
      <c r="AC114" s="22">
        <v>2.3322249999999999E-2</v>
      </c>
      <c r="AD114" s="22">
        <v>0.24017939999999999</v>
      </c>
      <c r="AE114" s="22">
        <v>0.46937790000000001</v>
      </c>
      <c r="AF114" s="23">
        <v>1.4515138699249999E-2</v>
      </c>
      <c r="AG114" s="23">
        <v>0.14948117371619998</v>
      </c>
      <c r="AH114" s="23">
        <v>0.29212813175669999</v>
      </c>
      <c r="AI114" s="23">
        <v>2.7518090692124106</v>
      </c>
      <c r="AJ114" s="83">
        <v>3.8790933051920287</v>
      </c>
      <c r="AK114" s="83">
        <v>4.2178513646128639</v>
      </c>
      <c r="AL114" s="83">
        <v>3.5331542322607641</v>
      </c>
      <c r="AM114" s="83">
        <v>3.5823496176825778</v>
      </c>
    </row>
    <row r="115" spans="1:39" customFormat="1" x14ac:dyDescent="0.3">
      <c r="A115" s="12">
        <v>113</v>
      </c>
      <c r="B115" s="13" t="s">
        <v>259</v>
      </c>
      <c r="C115" s="13" t="s">
        <v>260</v>
      </c>
      <c r="D115" s="14" t="s">
        <v>32</v>
      </c>
      <c r="E115" s="15" t="s">
        <v>102</v>
      </c>
      <c r="F115" s="15" t="s">
        <v>22</v>
      </c>
      <c r="G115" s="16">
        <v>3.1137790000000001</v>
      </c>
      <c r="H115" s="17">
        <v>0.74255342044229122</v>
      </c>
      <c r="I115" s="17">
        <v>2.2584042896620882</v>
      </c>
      <c r="J115" s="17">
        <v>4.6104065342139071</v>
      </c>
      <c r="K115" s="18">
        <v>0.62034538048645893</v>
      </c>
      <c r="L115" s="18">
        <v>1.886720375657551</v>
      </c>
      <c r="M115" s="18">
        <v>3.851634531507024</v>
      </c>
      <c r="N115" s="19">
        <v>0.16006268044649363</v>
      </c>
      <c r="O115" s="19">
        <v>0.48681513569738749</v>
      </c>
      <c r="P115" s="19">
        <v>0.99380597745379062</v>
      </c>
      <c r="Q115" s="20">
        <v>5.1729749999999997E-5</v>
      </c>
      <c r="R115" s="20">
        <v>6.5852040000000001E-2</v>
      </c>
      <c r="S115" s="20">
        <v>0.4316624</v>
      </c>
      <c r="T115" s="21">
        <v>1.6107500922525001E-4</v>
      </c>
      <c r="U115" s="21">
        <v>0.20504869925916</v>
      </c>
      <c r="V115" s="21">
        <v>1.3441013162096</v>
      </c>
      <c r="W115" s="22">
        <v>0</v>
      </c>
      <c r="X115" s="22">
        <v>7.8938629999999992E-3</v>
      </c>
      <c r="Y115" s="22">
        <v>0.14952380000000001</v>
      </c>
      <c r="Z115" s="23">
        <v>0</v>
      </c>
      <c r="AA115" s="23">
        <v>2.4579744838276997E-2</v>
      </c>
      <c r="AB115" s="23">
        <v>0.46558406844020006</v>
      </c>
      <c r="AC115" s="22">
        <v>1.1435270000000001E-3</v>
      </c>
      <c r="AD115" s="22">
        <v>0.2237152</v>
      </c>
      <c r="AE115" s="22">
        <v>0.70067330000000005</v>
      </c>
      <c r="AF115" s="23">
        <v>3.5606903585330002E-3</v>
      </c>
      <c r="AG115" s="23">
        <v>0.69659969174080005</v>
      </c>
      <c r="AH115" s="23">
        <v>2.1817418074007002</v>
      </c>
      <c r="AI115" s="23">
        <v>2.7713985131796752</v>
      </c>
      <c r="AJ115" s="83">
        <v>5.0444321758379225</v>
      </c>
      <c r="AK115" s="83">
        <v>5.5557796932929842</v>
      </c>
      <c r="AL115" s="83">
        <v>4.6572669673241585</v>
      </c>
      <c r="AM115" s="83">
        <v>4.6500131016440189</v>
      </c>
    </row>
    <row r="116" spans="1:39" customFormat="1" x14ac:dyDescent="0.3">
      <c r="A116" s="12">
        <v>114</v>
      </c>
      <c r="B116" s="13" t="s">
        <v>261</v>
      </c>
      <c r="C116" s="13" t="s">
        <v>262</v>
      </c>
      <c r="D116" s="14" t="s">
        <v>20</v>
      </c>
      <c r="E116" s="15" t="s">
        <v>21</v>
      </c>
      <c r="F116" s="15" t="s">
        <v>51</v>
      </c>
      <c r="G116" s="16">
        <v>28.649007000000001</v>
      </c>
      <c r="H116" s="17">
        <v>0.38252032927051122</v>
      </c>
      <c r="I116" s="17">
        <v>1.9692636892850648</v>
      </c>
      <c r="J116" s="17">
        <v>3.4882962391014192</v>
      </c>
      <c r="K116" s="18">
        <v>0.31956585569800439</v>
      </c>
      <c r="L116" s="18">
        <v>1.6451659893776651</v>
      </c>
      <c r="M116" s="18">
        <v>2.9141990301599163</v>
      </c>
      <c r="N116" s="19">
        <v>0.24380080967255707</v>
      </c>
      <c r="O116" s="19">
        <v>1.2551178203314319</v>
      </c>
      <c r="P116" s="19">
        <v>2.2232790845195574</v>
      </c>
      <c r="Q116" s="20">
        <v>8.4648840000000003E-2</v>
      </c>
      <c r="R116" s="20">
        <v>0.78019170000000004</v>
      </c>
      <c r="S116" s="20">
        <v>0.90623169999999997</v>
      </c>
      <c r="T116" s="21">
        <v>2.4251052097018797</v>
      </c>
      <c r="U116" s="21">
        <v>22.351717474641902</v>
      </c>
      <c r="V116" s="21">
        <v>25.9626383169219</v>
      </c>
      <c r="W116" s="22">
        <v>2.6038760000000001E-2</v>
      </c>
      <c r="X116" s="22">
        <v>0.59779950000000004</v>
      </c>
      <c r="Y116" s="22">
        <v>0.81377540000000004</v>
      </c>
      <c r="Z116" s="23">
        <v>0.74598461751132006</v>
      </c>
      <c r="AA116" s="23">
        <v>17.126362060096501</v>
      </c>
      <c r="AB116" s="23">
        <v>23.313857131027802</v>
      </c>
      <c r="AC116" s="22">
        <v>0.1432475</v>
      </c>
      <c r="AD116" s="22">
        <v>0.84285310000000002</v>
      </c>
      <c r="AE116" s="22">
        <v>0.9346892</v>
      </c>
      <c r="AF116" s="23">
        <v>4.1038986302325</v>
      </c>
      <c r="AG116" s="23">
        <v>24.146904361871702</v>
      </c>
      <c r="AH116" s="23">
        <v>26.777917433624403</v>
      </c>
      <c r="AI116" s="23">
        <v>2.706659996361652</v>
      </c>
      <c r="AJ116" s="83">
        <v>3.1912292888367655</v>
      </c>
      <c r="AK116" s="83">
        <v>3.0873983427314173</v>
      </c>
      <c r="AL116" s="83">
        <v>3.0126787966920907</v>
      </c>
      <c r="AM116" s="83">
        <v>2.5602391095454751</v>
      </c>
    </row>
    <row r="117" spans="1:39" customFormat="1" x14ac:dyDescent="0.3">
      <c r="A117" s="12">
        <v>115</v>
      </c>
      <c r="B117" s="13" t="s">
        <v>263</v>
      </c>
      <c r="C117" s="13" t="s">
        <v>264</v>
      </c>
      <c r="D117" s="14" t="s">
        <v>20</v>
      </c>
      <c r="E117" s="15" t="s">
        <v>21</v>
      </c>
      <c r="F117" s="15" t="s">
        <v>22</v>
      </c>
      <c r="G117" s="16">
        <v>4.2825740000000003</v>
      </c>
      <c r="H117" s="17">
        <v>0.87682578965553259</v>
      </c>
      <c r="I117" s="17">
        <v>2.813919310904518</v>
      </c>
      <c r="J117" s="17">
        <v>4.4298868682235053</v>
      </c>
      <c r="K117" s="18">
        <v>0.73251945668799723</v>
      </c>
      <c r="L117" s="18">
        <v>2.3508097835459636</v>
      </c>
      <c r="M117" s="18">
        <v>3.7008244513145412</v>
      </c>
      <c r="N117" s="19">
        <v>0.2633259037246628</v>
      </c>
      <c r="O117" s="19">
        <v>0.84506848942400659</v>
      </c>
      <c r="P117" s="19">
        <v>1.3303714109860298</v>
      </c>
      <c r="Q117" s="20">
        <v>1.5580180000000001E-2</v>
      </c>
      <c r="R117" s="20">
        <v>0.38104090000000002</v>
      </c>
      <c r="S117" s="20">
        <v>0.6803631</v>
      </c>
      <c r="T117" s="21">
        <v>6.6723273783320006E-2</v>
      </c>
      <c r="U117" s="21">
        <v>1.6318358512766</v>
      </c>
      <c r="V117" s="21">
        <v>2.9137053226193999</v>
      </c>
      <c r="W117" s="22">
        <v>1.5309639999999999E-3</v>
      </c>
      <c r="X117" s="22">
        <v>0.13896169999999999</v>
      </c>
      <c r="Y117" s="22">
        <v>0.37689119999999998</v>
      </c>
      <c r="Z117" s="23">
        <v>6.5564666213359995E-3</v>
      </c>
      <c r="AA117" s="23">
        <v>0.59511376341579991</v>
      </c>
      <c r="AB117" s="23">
        <v>1.6140644539488</v>
      </c>
      <c r="AC117" s="22">
        <v>5.7835119999999997E-2</v>
      </c>
      <c r="AD117" s="22">
        <v>0.64550200000000002</v>
      </c>
      <c r="AE117" s="22">
        <v>0.88287389999999999</v>
      </c>
      <c r="AF117" s="23">
        <v>0.24768318119888</v>
      </c>
      <c r="AG117" s="23">
        <v>2.7644100821480002</v>
      </c>
      <c r="AH117" s="23">
        <v>3.7809728094185999</v>
      </c>
      <c r="AI117" s="23">
        <v>3.4799852153021624</v>
      </c>
      <c r="AJ117" s="83">
        <v>3.6989854140409069</v>
      </c>
      <c r="AK117" s="83">
        <v>3.690300997775168</v>
      </c>
      <c r="AL117" s="83">
        <v>3.6236619349295314</v>
      </c>
      <c r="AM117" s="83">
        <v>3.254132309867789</v>
      </c>
    </row>
    <row r="118" spans="1:39" customFormat="1" x14ac:dyDescent="0.3">
      <c r="A118" s="12">
        <v>116</v>
      </c>
      <c r="B118" s="13" t="s">
        <v>265</v>
      </c>
      <c r="C118" s="13" t="s">
        <v>266</v>
      </c>
      <c r="D118" s="14"/>
      <c r="E118" s="15"/>
      <c r="F118" s="15"/>
      <c r="G118" s="16">
        <v>4.9839999999999997E-3</v>
      </c>
      <c r="H118" s="17">
        <v>1.3803347497639282</v>
      </c>
      <c r="I118" s="17">
        <v>3.683541076487252</v>
      </c>
      <c r="J118" s="17">
        <v>5.5820964152170687</v>
      </c>
      <c r="K118" s="18">
        <v>1.1531618627935909</v>
      </c>
      <c r="L118" s="18">
        <v>3.0773108408414807</v>
      </c>
      <c r="M118" s="18">
        <v>4.6634055264971339</v>
      </c>
      <c r="N118" s="19">
        <v>0.22160014161833336</v>
      </c>
      <c r="O118" s="19">
        <v>0.59135888910000001</v>
      </c>
      <c r="P118" s="19">
        <v>0.89615461492282955</v>
      </c>
      <c r="Q118" s="20" t="s">
        <v>17</v>
      </c>
      <c r="R118" s="20" t="s">
        <v>17</v>
      </c>
      <c r="S118" s="20" t="s">
        <v>17</v>
      </c>
      <c r="T118" s="21" t="s">
        <v>17</v>
      </c>
      <c r="U118" s="21" t="s">
        <v>17</v>
      </c>
      <c r="V118" s="21" t="s">
        <v>17</v>
      </c>
      <c r="W118" s="22" t="s">
        <v>17</v>
      </c>
      <c r="X118" s="22" t="s">
        <v>17</v>
      </c>
      <c r="Y118" s="22" t="s">
        <v>17</v>
      </c>
      <c r="Z118" s="23" t="s">
        <v>17</v>
      </c>
      <c r="AA118" s="23" t="s">
        <v>17</v>
      </c>
      <c r="AB118" s="23" t="s">
        <v>17</v>
      </c>
      <c r="AC118" s="22" t="s">
        <v>17</v>
      </c>
      <c r="AD118" s="22" t="s">
        <v>17</v>
      </c>
      <c r="AE118" s="22" t="s">
        <v>17</v>
      </c>
      <c r="AF118" s="23" t="s">
        <v>17</v>
      </c>
      <c r="AG118" s="23" t="s">
        <v>17</v>
      </c>
      <c r="AH118" s="23" t="s">
        <v>17</v>
      </c>
      <c r="AI118" s="23">
        <v>4.2431364494806418</v>
      </c>
      <c r="AJ118" s="83">
        <v>5.3802888137216716</v>
      </c>
      <c r="AK118" s="83">
        <v>5.6364623545408881</v>
      </c>
      <c r="AL118" s="83">
        <v>5.523303164341927</v>
      </c>
      <c r="AM118" s="83">
        <v>5.5757913562366861</v>
      </c>
    </row>
    <row r="119" spans="1:39" customFormat="1" x14ac:dyDescent="0.3">
      <c r="A119" s="12">
        <v>117</v>
      </c>
      <c r="B119" s="13" t="s">
        <v>267</v>
      </c>
      <c r="C119" s="13" t="s">
        <v>268</v>
      </c>
      <c r="D119" s="14" t="s">
        <v>20</v>
      </c>
      <c r="E119" s="15" t="s">
        <v>21</v>
      </c>
      <c r="F119" s="15" t="s">
        <v>29</v>
      </c>
      <c r="G119" s="16">
        <v>1.264613</v>
      </c>
      <c r="H119" s="17">
        <v>0.8132683658170915</v>
      </c>
      <c r="I119" s="17">
        <v>2.5184352268310288</v>
      </c>
      <c r="J119" s="17">
        <v>3.7197998443198066</v>
      </c>
      <c r="K119" s="18">
        <v>0.67942219366507239</v>
      </c>
      <c r="L119" s="18">
        <v>2.1039559121395399</v>
      </c>
      <c r="M119" s="18">
        <v>3.1076022091226458</v>
      </c>
      <c r="N119" s="19">
        <v>7.8037016389418914E-2</v>
      </c>
      <c r="O119" s="19">
        <v>0.24165598876386629</v>
      </c>
      <c r="P119" s="19">
        <v>0.35693270956739603</v>
      </c>
      <c r="Q119" s="20">
        <v>8.4748720000000005E-5</v>
      </c>
      <c r="R119" s="20">
        <v>3.2559579999999998E-2</v>
      </c>
      <c r="S119" s="20">
        <v>0.1204238</v>
      </c>
      <c r="T119" s="21">
        <v>1.0717433304536E-4</v>
      </c>
      <c r="U119" s="21">
        <v>4.1175268142540002E-2</v>
      </c>
      <c r="V119" s="21">
        <v>0.1522895029894</v>
      </c>
      <c r="W119" s="22">
        <v>0</v>
      </c>
      <c r="X119" s="22">
        <v>5.3487550000000002E-3</v>
      </c>
      <c r="Y119" s="22">
        <v>2.5513089999999999E-2</v>
      </c>
      <c r="Z119" s="23">
        <v>0</v>
      </c>
      <c r="AA119" s="23">
        <v>6.7641051068149998E-3</v>
      </c>
      <c r="AB119" s="23">
        <v>3.2264185284170001E-2</v>
      </c>
      <c r="AC119" s="22">
        <v>1.139886E-2</v>
      </c>
      <c r="AD119" s="22">
        <v>0.33051259999999999</v>
      </c>
      <c r="AE119" s="22">
        <v>0.60493330000000001</v>
      </c>
      <c r="AF119" s="23">
        <v>1.441514654118E-2</v>
      </c>
      <c r="AG119" s="23">
        <v>0.41797053062380002</v>
      </c>
      <c r="AH119" s="23">
        <v>0.76500651531289998</v>
      </c>
      <c r="AI119" s="23">
        <v>3.0138686212449333</v>
      </c>
      <c r="AJ119" s="83">
        <v>4.5143345895707645</v>
      </c>
      <c r="AK119" s="83">
        <v>4.4915209344970517</v>
      </c>
      <c r="AL119" s="83">
        <v>4.5867421861316613</v>
      </c>
      <c r="AM119" s="83">
        <v>4.7731426853714085</v>
      </c>
    </row>
    <row r="120" spans="1:39" customFormat="1" x14ac:dyDescent="0.3">
      <c r="A120" s="12">
        <v>118</v>
      </c>
      <c r="B120" s="13" t="s">
        <v>269</v>
      </c>
      <c r="C120" s="13" t="s">
        <v>270</v>
      </c>
      <c r="D120" s="14" t="s">
        <v>20</v>
      </c>
      <c r="E120" s="15" t="s">
        <v>21</v>
      </c>
      <c r="F120" s="15" t="s">
        <v>51</v>
      </c>
      <c r="G120" s="16">
        <v>17.670259999999999</v>
      </c>
      <c r="H120" s="17">
        <v>0.28486551950762817</v>
      </c>
      <c r="I120" s="17">
        <v>1.6156052758844464</v>
      </c>
      <c r="J120" s="17">
        <v>2.7036108208891769</v>
      </c>
      <c r="K120" s="18">
        <v>0.23798289014839449</v>
      </c>
      <c r="L120" s="18">
        <v>1.3497120099285267</v>
      </c>
      <c r="M120" s="18">
        <v>2.2586556565490201</v>
      </c>
      <c r="N120" s="19">
        <v>0.21907210889019221</v>
      </c>
      <c r="O120" s="19">
        <v>1.2424601458747229</v>
      </c>
      <c r="P120" s="19">
        <v>2.0791766064712349</v>
      </c>
      <c r="Q120" s="20">
        <v>1.3027179999999999E-2</v>
      </c>
      <c r="R120" s="20">
        <v>0.79037259999999998</v>
      </c>
      <c r="S120" s="20">
        <v>0.92844309999999997</v>
      </c>
      <c r="T120" s="21">
        <v>0.2301936576668</v>
      </c>
      <c r="U120" s="21">
        <v>13.966089338875999</v>
      </c>
      <c r="V120" s="21">
        <v>16.405830972206001</v>
      </c>
      <c r="W120" s="22">
        <v>1.612856E-3</v>
      </c>
      <c r="X120" s="22">
        <v>0.5513382</v>
      </c>
      <c r="Y120" s="22">
        <v>0.81203380000000003</v>
      </c>
      <c r="Z120" s="23">
        <v>2.8499584862560001E-2</v>
      </c>
      <c r="AA120" s="23">
        <v>9.7422893419320005</v>
      </c>
      <c r="AB120" s="23">
        <v>14.348848374788002</v>
      </c>
      <c r="AC120" s="22">
        <v>3.2980879999999997E-2</v>
      </c>
      <c r="AD120" s="22">
        <v>0.86390739999999999</v>
      </c>
      <c r="AE120" s="22">
        <v>0.95520539999999998</v>
      </c>
      <c r="AF120" s="23">
        <v>0.58278072462879993</v>
      </c>
      <c r="AG120" s="23">
        <v>15.265468373924</v>
      </c>
      <c r="AH120" s="23">
        <v>16.878727771403998</v>
      </c>
      <c r="AI120" s="23">
        <v>2.2483844567252644</v>
      </c>
      <c r="AJ120" s="83">
        <v>2.4668993971641084</v>
      </c>
      <c r="AK120" s="83">
        <v>2.4264277361350137</v>
      </c>
      <c r="AL120" s="83">
        <v>2.2385381497758079</v>
      </c>
      <c r="AM120" s="83">
        <v>1.9783674251513819</v>
      </c>
    </row>
    <row r="121" spans="1:39" customFormat="1" x14ac:dyDescent="0.3">
      <c r="A121" s="12">
        <v>119</v>
      </c>
      <c r="B121" s="13" t="s">
        <v>271</v>
      </c>
      <c r="C121" s="13" t="s">
        <v>272</v>
      </c>
      <c r="D121" s="14" t="s">
        <v>32</v>
      </c>
      <c r="E121" s="15" t="s">
        <v>87</v>
      </c>
      <c r="F121" s="15" t="s">
        <v>29</v>
      </c>
      <c r="G121" s="16">
        <v>31.105028000000001</v>
      </c>
      <c r="H121" s="17">
        <v>0.90816792125072376</v>
      </c>
      <c r="I121" s="17">
        <v>2.3833092067168495</v>
      </c>
      <c r="J121" s="17">
        <v>3.96246264745132</v>
      </c>
      <c r="K121" s="18">
        <v>0.75870335944087208</v>
      </c>
      <c r="L121" s="18">
        <v>1.9910686772906014</v>
      </c>
      <c r="M121" s="18">
        <v>3.3103280262751218</v>
      </c>
      <c r="N121" s="19">
        <v>0.1043814427350598</v>
      </c>
      <c r="O121" s="19">
        <v>0.2739286949689288</v>
      </c>
      <c r="P121" s="19">
        <v>0.45543071743288993</v>
      </c>
      <c r="Q121" s="20">
        <v>0</v>
      </c>
      <c r="R121" s="20">
        <v>3.0879779999999999E-3</v>
      </c>
      <c r="S121" s="20">
        <v>2.754231E-2</v>
      </c>
      <c r="T121" s="21">
        <v>0</v>
      </c>
      <c r="U121" s="21">
        <v>9.6051642153384006E-2</v>
      </c>
      <c r="V121" s="21">
        <v>0.85670432373467997</v>
      </c>
      <c r="W121" s="22">
        <v>0</v>
      </c>
      <c r="X121" s="22">
        <v>2.5945900000000002E-4</v>
      </c>
      <c r="Y121" s="22">
        <v>3.9128909999999999E-3</v>
      </c>
      <c r="Z121" s="23">
        <v>0</v>
      </c>
      <c r="AA121" s="23">
        <v>8.0704794598520004E-3</v>
      </c>
      <c r="AB121" s="23">
        <v>0.121710584115948</v>
      </c>
      <c r="AC121" s="22">
        <v>1.2136689999999999E-3</v>
      </c>
      <c r="AD121" s="22">
        <v>7.2379200000000005E-2</v>
      </c>
      <c r="AE121" s="22">
        <v>0.24147759999999999</v>
      </c>
      <c r="AF121" s="23">
        <v>3.7751208227732001E-2</v>
      </c>
      <c r="AG121" s="23">
        <v>2.2513570426175997</v>
      </c>
      <c r="AH121" s="23">
        <v>7.5111675093727994</v>
      </c>
      <c r="AI121" s="23">
        <v>2.6155825130283725</v>
      </c>
      <c r="AJ121" s="83">
        <v>3.5228385311442731</v>
      </c>
      <c r="AK121" s="83">
        <v>3.5762621213242096</v>
      </c>
      <c r="AL121" s="83">
        <v>3.4962953575876199</v>
      </c>
      <c r="AM121" s="83">
        <v>3.3457294692088362</v>
      </c>
    </row>
    <row r="122" spans="1:39" customFormat="1" x14ac:dyDescent="0.3">
      <c r="A122" s="12">
        <v>120</v>
      </c>
      <c r="B122" s="13" t="s">
        <v>273</v>
      </c>
      <c r="C122" s="13" t="s">
        <v>274</v>
      </c>
      <c r="D122" s="14" t="s">
        <v>20</v>
      </c>
      <c r="E122" s="15" t="s">
        <v>21</v>
      </c>
      <c r="F122" s="15" t="s">
        <v>29</v>
      </c>
      <c r="G122" s="16">
        <v>2.402603</v>
      </c>
      <c r="H122" s="17">
        <v>1.0081572919686865</v>
      </c>
      <c r="I122" s="17">
        <v>1.8389040301536679</v>
      </c>
      <c r="J122" s="17">
        <v>3.1872419806278995</v>
      </c>
      <c r="K122" s="18">
        <v>0.84223666831135058</v>
      </c>
      <c r="L122" s="18">
        <v>1.536260676820107</v>
      </c>
      <c r="M122" s="18">
        <v>2.6626917131394321</v>
      </c>
      <c r="N122" s="19">
        <v>0.30325941622106195</v>
      </c>
      <c r="O122" s="19">
        <v>0.55315273431388368</v>
      </c>
      <c r="P122" s="19">
        <v>0.95874041689766332</v>
      </c>
      <c r="Q122" s="20">
        <v>9.8296560000000005E-2</v>
      </c>
      <c r="R122" s="20">
        <v>0.25263970000000002</v>
      </c>
      <c r="S122" s="20">
        <v>0.4598487</v>
      </c>
      <c r="T122" s="21">
        <v>0.23616760994568001</v>
      </c>
      <c r="U122" s="21">
        <v>0.60699290113910009</v>
      </c>
      <c r="V122" s="21">
        <v>1.1048338661660999</v>
      </c>
      <c r="W122" s="22">
        <v>3.5251169999999998E-2</v>
      </c>
      <c r="X122" s="22">
        <v>0.1242501</v>
      </c>
      <c r="Y122" s="22">
        <v>0.28580359999999999</v>
      </c>
      <c r="Z122" s="23">
        <v>8.469456679550999E-2</v>
      </c>
      <c r="AA122" s="23">
        <v>0.29852366301030003</v>
      </c>
      <c r="AB122" s="23">
        <v>0.6866725867707999</v>
      </c>
      <c r="AC122" s="22">
        <v>0.33095819999999998</v>
      </c>
      <c r="AD122" s="22">
        <v>0.5609653</v>
      </c>
      <c r="AE122" s="22">
        <v>0.73835799999999996</v>
      </c>
      <c r="AF122" s="23">
        <v>0.79516116419459992</v>
      </c>
      <c r="AG122" s="23">
        <v>1.3477769126758998</v>
      </c>
      <c r="AH122" s="23">
        <v>1.773981145874</v>
      </c>
      <c r="AI122" s="23">
        <v>2.2505610321832417</v>
      </c>
      <c r="AJ122" s="83">
        <v>2.991907944852334</v>
      </c>
      <c r="AK122" s="83">
        <v>2.9324779107791681</v>
      </c>
      <c r="AL122" s="83">
        <v>2.897603437395651</v>
      </c>
      <c r="AM122" s="83">
        <v>2.6769984442397652</v>
      </c>
    </row>
    <row r="123" spans="1:39" customFormat="1" x14ac:dyDescent="0.3">
      <c r="A123" s="12">
        <v>121</v>
      </c>
      <c r="B123" s="13" t="s">
        <v>275</v>
      </c>
      <c r="C123" s="13" t="s">
        <v>276</v>
      </c>
      <c r="D123" s="14" t="s">
        <v>20</v>
      </c>
      <c r="E123" s="15" t="s">
        <v>21</v>
      </c>
      <c r="F123" s="15" t="s">
        <v>51</v>
      </c>
      <c r="G123" s="16">
        <v>21.602471999999999</v>
      </c>
      <c r="H123" s="17">
        <v>0.60823380649371839</v>
      </c>
      <c r="I123" s="17">
        <v>1.6578679229890685</v>
      </c>
      <c r="J123" s="17">
        <v>3.6075805029041748</v>
      </c>
      <c r="K123" s="18">
        <v>0.50813183499892933</v>
      </c>
      <c r="L123" s="18">
        <v>1.3850191503668077</v>
      </c>
      <c r="M123" s="18">
        <v>3.0138517150410822</v>
      </c>
      <c r="N123" s="19">
        <v>0.86727480771481935</v>
      </c>
      <c r="O123" s="19">
        <v>2.3639381250699363</v>
      </c>
      <c r="P123" s="19">
        <v>5.1440147745294098</v>
      </c>
      <c r="Q123" s="20">
        <v>5.401048E-2</v>
      </c>
      <c r="R123" s="20">
        <v>0.58429609999999998</v>
      </c>
      <c r="S123" s="20">
        <v>0.91941349999999999</v>
      </c>
      <c r="T123" s="21">
        <v>1.1667598819065599</v>
      </c>
      <c r="U123" s="21">
        <v>12.622240139959199</v>
      </c>
      <c r="V123" s="21">
        <v>19.861604390172001</v>
      </c>
      <c r="W123" s="22">
        <v>6.1683110000000001E-3</v>
      </c>
      <c r="X123" s="22">
        <v>0.28775709999999999</v>
      </c>
      <c r="Y123" s="22">
        <v>0.77428470000000005</v>
      </c>
      <c r="Z123" s="23">
        <v>0.13325076566479202</v>
      </c>
      <c r="AA123" s="23">
        <v>6.2162646955511995</v>
      </c>
      <c r="AB123" s="23">
        <v>16.726463551778401</v>
      </c>
      <c r="AC123" s="22">
        <v>0.1048882</v>
      </c>
      <c r="AD123" s="22">
        <v>0.72973670000000002</v>
      </c>
      <c r="AE123" s="22">
        <v>0.95759950000000005</v>
      </c>
      <c r="AF123" s="23">
        <v>2.2658444036304002</v>
      </c>
      <c r="AG123" s="23">
        <v>15.7641166291224</v>
      </c>
      <c r="AH123" s="23">
        <v>20.686516385964001</v>
      </c>
      <c r="AI123" s="23">
        <v>2.1733557676619348</v>
      </c>
      <c r="AJ123" s="83">
        <v>2.8731861347132894</v>
      </c>
      <c r="AK123" s="83">
        <v>2.9155495435432126</v>
      </c>
      <c r="AL123" s="83">
        <v>2.6267154905307226</v>
      </c>
      <c r="AM123" s="83">
        <v>2.1008910519054247</v>
      </c>
    </row>
    <row r="124" spans="1:39" customFormat="1" x14ac:dyDescent="0.3">
      <c r="A124" s="12">
        <v>122</v>
      </c>
      <c r="B124" s="13" t="s">
        <v>277</v>
      </c>
      <c r="C124" s="13" t="s">
        <v>278</v>
      </c>
      <c r="D124" s="14" t="s">
        <v>20</v>
      </c>
      <c r="E124" s="15" t="s">
        <v>21</v>
      </c>
      <c r="F124" s="15" t="s">
        <v>22</v>
      </c>
      <c r="G124" s="16">
        <v>190.873311</v>
      </c>
      <c r="H124" s="17">
        <v>1.3811754000963443</v>
      </c>
      <c r="I124" s="17">
        <v>2.1144632375243089</v>
      </c>
      <c r="J124" s="17">
        <v>3.3883230485834939</v>
      </c>
      <c r="K124" s="18">
        <v>1.1538641604814908</v>
      </c>
      <c r="L124" s="18">
        <v>1.7664688701122049</v>
      </c>
      <c r="M124" s="18">
        <v>2.830679238582702</v>
      </c>
      <c r="N124" s="19">
        <v>0.23354858483474117</v>
      </c>
      <c r="O124" s="19">
        <v>0.35754321773645859</v>
      </c>
      <c r="P124" s="19">
        <v>0.57294537167720405</v>
      </c>
      <c r="Q124" s="20">
        <v>0.44866840000000002</v>
      </c>
      <c r="R124" s="20">
        <v>0.69887030000000006</v>
      </c>
      <c r="S124" s="20">
        <v>0.89124859999999995</v>
      </c>
      <c r="T124" s="21">
        <v>85.6388230490724</v>
      </c>
      <c r="U124" s="21">
        <v>133.39568812056331</v>
      </c>
      <c r="V124" s="21">
        <v>170.11557120611459</v>
      </c>
      <c r="W124" s="22">
        <v>0.20236319999999999</v>
      </c>
      <c r="X124" s="22">
        <v>0.42672929999999998</v>
      </c>
      <c r="Y124" s="22">
        <v>0.70321029999999995</v>
      </c>
      <c r="Z124" s="23">
        <v>38.625734008555199</v>
      </c>
      <c r="AA124" s="23">
        <v>81.451234391712291</v>
      </c>
      <c r="AB124" s="23">
        <v>134.22407829030328</v>
      </c>
      <c r="AC124" s="22">
        <v>0.68517090000000003</v>
      </c>
      <c r="AD124" s="22">
        <v>0.86900350000000004</v>
      </c>
      <c r="AE124" s="22">
        <v>0.96391499999999997</v>
      </c>
      <c r="AF124" s="23">
        <v>130.7808382838499</v>
      </c>
      <c r="AG124" s="23">
        <v>165.86957531558849</v>
      </c>
      <c r="AH124" s="23">
        <v>183.985647572565</v>
      </c>
      <c r="AI124" s="23">
        <v>2.7066620278684725</v>
      </c>
      <c r="AJ124" s="83">
        <v>3.4772310529904993</v>
      </c>
      <c r="AK124" s="83">
        <v>3.5039797642920214</v>
      </c>
      <c r="AL124" s="83">
        <v>3.1889800116502616</v>
      </c>
      <c r="AM124" s="83">
        <v>3.0835039998511036</v>
      </c>
    </row>
    <row r="125" spans="1:39" customFormat="1" x14ac:dyDescent="0.3">
      <c r="A125" s="12">
        <v>123</v>
      </c>
      <c r="B125" s="13" t="s">
        <v>279</v>
      </c>
      <c r="C125" s="13" t="s">
        <v>280</v>
      </c>
      <c r="D125" s="14" t="s">
        <v>14</v>
      </c>
      <c r="E125" s="15" t="s">
        <v>15</v>
      </c>
      <c r="F125" s="15" t="s">
        <v>22</v>
      </c>
      <c r="G125" s="16">
        <v>6.3848549999999999</v>
      </c>
      <c r="H125" s="17">
        <v>1.4355551700208189</v>
      </c>
      <c r="I125" s="17">
        <v>2.5500746009715476</v>
      </c>
      <c r="J125" s="17">
        <v>3.5191809596198382</v>
      </c>
      <c r="K125" s="18">
        <v>1.1992942105437085</v>
      </c>
      <c r="L125" s="18">
        <v>2.1303881378208422</v>
      </c>
      <c r="M125" s="18">
        <v>2.9400008016874173</v>
      </c>
      <c r="N125" s="19">
        <v>0.42050644169982332</v>
      </c>
      <c r="O125" s="19">
        <v>0.74697428487411677</v>
      </c>
      <c r="P125" s="19">
        <v>1.0308473640940228</v>
      </c>
      <c r="Q125" s="20">
        <v>3.4318580000000001E-2</v>
      </c>
      <c r="R125" s="20">
        <v>0.1481904</v>
      </c>
      <c r="S125" s="20">
        <v>0.27841359999999998</v>
      </c>
      <c r="T125" s="21">
        <v>0.21911915710589999</v>
      </c>
      <c r="U125" s="21">
        <v>0.94617421639199994</v>
      </c>
      <c r="V125" s="21">
        <v>1.777630466028</v>
      </c>
      <c r="W125" s="22">
        <v>8.6290470000000008E-3</v>
      </c>
      <c r="X125" s="22">
        <v>5.0883129999999999E-2</v>
      </c>
      <c r="Y125" s="22">
        <v>0.10099669999999999</v>
      </c>
      <c r="Z125" s="23">
        <v>5.5095213883185001E-2</v>
      </c>
      <c r="AA125" s="23">
        <v>0.32488140699614998</v>
      </c>
      <c r="AB125" s="23">
        <v>0.64484928497850003</v>
      </c>
      <c r="AC125" s="22">
        <v>9.1925419999999994E-2</v>
      </c>
      <c r="AD125" s="22">
        <v>0.31197160000000002</v>
      </c>
      <c r="AE125" s="22">
        <v>0.46895360000000003</v>
      </c>
      <c r="AF125" s="23">
        <v>0.58693047751409988</v>
      </c>
      <c r="AG125" s="23">
        <v>1.9918934301180002</v>
      </c>
      <c r="AH125" s="23">
        <v>2.9942007377280002</v>
      </c>
      <c r="AI125" s="23">
        <v>3.0748551353226925</v>
      </c>
      <c r="AJ125" s="83">
        <v>3.8642952900366323</v>
      </c>
      <c r="AK125" s="83">
        <v>4.2514842931898853</v>
      </c>
      <c r="AL125" s="83">
        <v>3.3395580797200641</v>
      </c>
      <c r="AM125" s="83">
        <v>3.1213739416517954</v>
      </c>
    </row>
    <row r="126" spans="1:39" customFormat="1" x14ac:dyDescent="0.3">
      <c r="A126" s="12">
        <v>124</v>
      </c>
      <c r="B126" s="13" t="s">
        <v>281</v>
      </c>
      <c r="C126" s="13" t="s">
        <v>282</v>
      </c>
      <c r="D126" s="14" t="s">
        <v>27</v>
      </c>
      <c r="E126" s="15" t="s">
        <v>46</v>
      </c>
      <c r="F126" s="15" t="s">
        <v>16</v>
      </c>
      <c r="G126" s="16">
        <v>17.131295999999999</v>
      </c>
      <c r="H126" s="17">
        <v>0.30092270588235298</v>
      </c>
      <c r="I126" s="17">
        <v>1.7940105882352944</v>
      </c>
      <c r="J126" s="17">
        <v>2.7684514433485998</v>
      </c>
      <c r="K126" s="18">
        <v>0.25139741510639352</v>
      </c>
      <c r="L126" s="18">
        <v>1.4987557128114408</v>
      </c>
      <c r="M126" s="18">
        <v>2.3128249317866336</v>
      </c>
      <c r="N126" s="19">
        <v>4.3179167483066661E-2</v>
      </c>
      <c r="O126" s="19">
        <v>0.25742119867183283</v>
      </c>
      <c r="P126" s="19">
        <v>0.39724296706218398</v>
      </c>
      <c r="Q126" s="20">
        <v>1.160897E-4</v>
      </c>
      <c r="R126" s="20">
        <v>2.1218919999999998E-3</v>
      </c>
      <c r="S126" s="20">
        <v>3.1281310000000001E-3</v>
      </c>
      <c r="T126" s="21">
        <v>1.9887670132512003E-3</v>
      </c>
      <c r="U126" s="21">
        <v>3.6350759932031997E-2</v>
      </c>
      <c r="V126" s="21">
        <v>5.3588938087776004E-2</v>
      </c>
      <c r="W126" s="22">
        <v>1.069012E-4</v>
      </c>
      <c r="X126" s="22">
        <v>1.3723800000000001E-3</v>
      </c>
      <c r="Y126" s="22">
        <v>2.1218919999999998E-3</v>
      </c>
      <c r="Z126" s="23">
        <v>1.8313560999552001E-3</v>
      </c>
      <c r="AA126" s="23">
        <v>2.3510648004480002E-2</v>
      </c>
      <c r="AB126" s="23">
        <v>3.6350759932031997E-2</v>
      </c>
      <c r="AC126" s="22">
        <v>1.783794E-3</v>
      </c>
      <c r="AD126" s="22">
        <v>1.134845E-2</v>
      </c>
      <c r="AE126" s="22">
        <v>3.1801030000000001E-2</v>
      </c>
      <c r="AF126" s="23">
        <v>3.0558703017024E-2</v>
      </c>
      <c r="AG126" s="23">
        <v>0.19441365609119998</v>
      </c>
      <c r="AH126" s="23">
        <v>0.54479285803487998</v>
      </c>
      <c r="AI126" s="23">
        <v>2.293598823529412</v>
      </c>
      <c r="AJ126" s="83">
        <v>2.7333828515517768</v>
      </c>
      <c r="AK126" s="83">
        <v>2.8651073500409412</v>
      </c>
      <c r="AL126" s="83">
        <v>2.748604628691294</v>
      </c>
      <c r="AM126" s="83">
        <v>2.870335786150588</v>
      </c>
    </row>
    <row r="127" spans="1:39" customFormat="1" x14ac:dyDescent="0.3">
      <c r="A127" s="12">
        <v>125</v>
      </c>
      <c r="B127" s="13" t="s">
        <v>283</v>
      </c>
      <c r="C127" s="13" t="s">
        <v>284</v>
      </c>
      <c r="D127" s="14" t="s">
        <v>27</v>
      </c>
      <c r="E127" s="15" t="s">
        <v>135</v>
      </c>
      <c r="F127" s="15" t="s">
        <v>16</v>
      </c>
      <c r="G127" s="16">
        <v>5.2769680000000001</v>
      </c>
      <c r="H127" s="17">
        <v>1.0843041980824724</v>
      </c>
      <c r="I127" s="17">
        <v>2.7532812063669363</v>
      </c>
      <c r="J127" s="17">
        <v>3.4581903071925484</v>
      </c>
      <c r="K127" s="18">
        <v>0.90585146038635966</v>
      </c>
      <c r="L127" s="18">
        <v>2.3001513837651935</v>
      </c>
      <c r="M127" s="18">
        <v>2.8890478756829983</v>
      </c>
      <c r="N127" s="19">
        <v>0.14529682248712975</v>
      </c>
      <c r="O127" s="19">
        <v>0.36893983386405726</v>
      </c>
      <c r="P127" s="19">
        <v>0.46339769234449735</v>
      </c>
      <c r="Q127" s="20">
        <v>2.2264799999999999E-3</v>
      </c>
      <c r="R127" s="20">
        <v>3.605376E-3</v>
      </c>
      <c r="S127" s="20">
        <v>4.5635930000000003E-3</v>
      </c>
      <c r="T127" s="21">
        <v>1.174906371264E-2</v>
      </c>
      <c r="U127" s="21">
        <v>1.9025453779968001E-2</v>
      </c>
      <c r="V127" s="21">
        <v>2.4081934226024001E-2</v>
      </c>
      <c r="W127" s="22">
        <v>1.701342E-3</v>
      </c>
      <c r="X127" s="22">
        <v>2.9165250000000001E-3</v>
      </c>
      <c r="Y127" s="22">
        <v>3.4529650000000001E-3</v>
      </c>
      <c r="Z127" s="23">
        <v>8.9779272910559989E-3</v>
      </c>
      <c r="AA127" s="23">
        <v>1.53904090962E-2</v>
      </c>
      <c r="AB127" s="23">
        <v>1.822118581012E-2</v>
      </c>
      <c r="AC127" s="22">
        <v>5.9232989999999999E-3</v>
      </c>
      <c r="AD127" s="22">
        <v>2.0802749999999998E-2</v>
      </c>
      <c r="AE127" s="22">
        <v>3.4922460000000002E-2</v>
      </c>
      <c r="AF127" s="23">
        <v>3.1257059277431998E-2</v>
      </c>
      <c r="AG127" s="23">
        <v>0.10977544606199999</v>
      </c>
      <c r="AH127" s="23">
        <v>0.18428470390128002</v>
      </c>
      <c r="AI127" s="23">
        <v>3.1702699432188401</v>
      </c>
      <c r="AJ127" s="83">
        <v>2.7128338551472586</v>
      </c>
      <c r="AK127" s="83">
        <v>2.7429878839626269</v>
      </c>
      <c r="AL127" s="83">
        <v>2.6719590567893232</v>
      </c>
      <c r="AM127" s="83">
        <v>2.6038750646080611</v>
      </c>
    </row>
    <row r="128" spans="1:39" customFormat="1" x14ac:dyDescent="0.3">
      <c r="A128" s="12">
        <v>126</v>
      </c>
      <c r="B128" s="13" t="s">
        <v>285</v>
      </c>
      <c r="C128" s="13" t="s">
        <v>286</v>
      </c>
      <c r="D128" s="14" t="s">
        <v>32</v>
      </c>
      <c r="E128" s="15" t="s">
        <v>60</v>
      </c>
      <c r="F128" s="15" t="s">
        <v>51</v>
      </c>
      <c r="G128" s="16">
        <v>27.627123999999998</v>
      </c>
      <c r="H128" s="17">
        <v>0.98636417264772391</v>
      </c>
      <c r="I128" s="17">
        <v>2.5641415134532819</v>
      </c>
      <c r="J128" s="17">
        <v>3.8366455193861797</v>
      </c>
      <c r="K128" s="18">
        <v>0.82403021942165755</v>
      </c>
      <c r="L128" s="18">
        <v>2.1421399444054154</v>
      </c>
      <c r="M128" s="18">
        <v>3.2052176435974773</v>
      </c>
      <c r="N128" s="19">
        <v>0.25252503892135453</v>
      </c>
      <c r="O128" s="19">
        <v>0.65646132882799524</v>
      </c>
      <c r="P128" s="19">
        <v>0.98224275169051201</v>
      </c>
      <c r="Q128" s="20">
        <v>1.988262E-2</v>
      </c>
      <c r="R128" s="20">
        <v>0.44202740000000001</v>
      </c>
      <c r="S128" s="20">
        <v>0.72089700000000001</v>
      </c>
      <c r="T128" s="21">
        <v>0.54929960818487999</v>
      </c>
      <c r="U128" s="21">
        <v>12.2119457911976</v>
      </c>
      <c r="V128" s="21">
        <v>19.916310810228001</v>
      </c>
      <c r="W128" s="22">
        <v>2.4263370000000002E-3</v>
      </c>
      <c r="X128" s="22">
        <v>0.1348955</v>
      </c>
      <c r="Y128" s="22">
        <v>0.40240389999999998</v>
      </c>
      <c r="Z128" s="23">
        <v>6.7032713164787996E-2</v>
      </c>
      <c r="AA128" s="23">
        <v>3.7267747055420002</v>
      </c>
      <c r="AB128" s="23">
        <v>11.117262443383598</v>
      </c>
      <c r="AC128" s="22">
        <v>4.781502E-2</v>
      </c>
      <c r="AD128" s="22">
        <v>0.60858350000000005</v>
      </c>
      <c r="AE128" s="22">
        <v>0.82981649999999996</v>
      </c>
      <c r="AF128" s="23">
        <v>1.3209914866024801</v>
      </c>
      <c r="AG128" s="23">
        <v>16.813411818854</v>
      </c>
      <c r="AH128" s="23">
        <v>22.925443342745996</v>
      </c>
      <c r="AI128" s="23">
        <v>3.1227037656081014</v>
      </c>
      <c r="AJ128" s="83">
        <v>4.08155413175961</v>
      </c>
      <c r="AK128" s="83">
        <v>4.1628240853458518</v>
      </c>
      <c r="AL128" s="83">
        <v>3.549889735442926</v>
      </c>
      <c r="AM128" s="83">
        <v>3.5315913443522757</v>
      </c>
    </row>
    <row r="129" spans="1:39" customFormat="1" x14ac:dyDescent="0.3">
      <c r="A129" s="12">
        <v>127</v>
      </c>
      <c r="B129" s="13" t="s">
        <v>287</v>
      </c>
      <c r="C129" s="13" t="s">
        <v>288</v>
      </c>
      <c r="D129" s="14" t="s">
        <v>42</v>
      </c>
      <c r="E129" s="15" t="s">
        <v>43</v>
      </c>
      <c r="F129" s="15" t="s">
        <v>16</v>
      </c>
      <c r="G129" s="16">
        <v>4.7938999999999998</v>
      </c>
      <c r="H129" s="17">
        <v>0.49114005085823265</v>
      </c>
      <c r="I129" s="17">
        <v>2.2333502860775587</v>
      </c>
      <c r="J129" s="17">
        <v>2.7426944323532898</v>
      </c>
      <c r="K129" s="18">
        <v>0.41030914858666057</v>
      </c>
      <c r="L129" s="18">
        <v>1.865789712679665</v>
      </c>
      <c r="M129" s="18">
        <v>2.2913069610303176</v>
      </c>
      <c r="N129" s="19">
        <v>5.8644344688410475E-2</v>
      </c>
      <c r="O129" s="19">
        <v>0.26667213100993448</v>
      </c>
      <c r="P129" s="19">
        <v>0.32749012707240616</v>
      </c>
      <c r="Q129" s="20" t="s">
        <v>17</v>
      </c>
      <c r="R129" s="20" t="s">
        <v>17</v>
      </c>
      <c r="S129" s="20" t="s">
        <v>17</v>
      </c>
      <c r="T129" s="21" t="s">
        <v>17</v>
      </c>
      <c r="U129" s="21" t="s">
        <v>17</v>
      </c>
      <c r="V129" s="21" t="s">
        <v>17</v>
      </c>
      <c r="W129" s="22" t="s">
        <v>17</v>
      </c>
      <c r="X129" s="22" t="s">
        <v>17</v>
      </c>
      <c r="Y129" s="22" t="s">
        <v>17</v>
      </c>
      <c r="Z129" s="23" t="s">
        <v>17</v>
      </c>
      <c r="AA129" s="23" t="s">
        <v>17</v>
      </c>
      <c r="AB129" s="23" t="s">
        <v>17</v>
      </c>
      <c r="AC129" s="22" t="s">
        <v>17</v>
      </c>
      <c r="AD129" s="22" t="s">
        <v>17</v>
      </c>
      <c r="AE129" s="22" t="s">
        <v>17</v>
      </c>
      <c r="AF129" s="23" t="s">
        <v>17</v>
      </c>
      <c r="AG129" s="23" t="s">
        <v>17</v>
      </c>
      <c r="AH129" s="23" t="s">
        <v>17</v>
      </c>
      <c r="AI129" s="23">
        <v>2.5578232676414498</v>
      </c>
      <c r="AJ129" s="83">
        <v>2.6448030045757216</v>
      </c>
      <c r="AK129" s="83">
        <v>2.7754644362547234</v>
      </c>
      <c r="AL129" s="83">
        <v>2.4698939285723016</v>
      </c>
      <c r="AM129" s="83">
        <v>2.4514007569793201</v>
      </c>
    </row>
    <row r="130" spans="1:39" customFormat="1" x14ac:dyDescent="0.3">
      <c r="A130" s="12">
        <v>128</v>
      </c>
      <c r="B130" s="13" t="s">
        <v>289</v>
      </c>
      <c r="C130" s="13" t="s">
        <v>290</v>
      </c>
      <c r="D130" s="14" t="s">
        <v>32</v>
      </c>
      <c r="E130" s="15" t="s">
        <v>33</v>
      </c>
      <c r="F130" s="15" t="s">
        <v>16</v>
      </c>
      <c r="G130" s="16">
        <v>4.6659350000000002</v>
      </c>
      <c r="H130" s="17">
        <v>0.52122500000000005</v>
      </c>
      <c r="I130" s="17">
        <v>1.895275</v>
      </c>
      <c r="J130" s="17">
        <v>3.4190038078409599</v>
      </c>
      <c r="K130" s="18">
        <v>0.43544277360066841</v>
      </c>
      <c r="L130" s="18">
        <v>1.583354218880535</v>
      </c>
      <c r="M130" s="18">
        <v>2.8563106164084884</v>
      </c>
      <c r="N130" s="19">
        <v>7.2213473702078868E-2</v>
      </c>
      <c r="O130" s="19">
        <v>0.26258216964018899</v>
      </c>
      <c r="P130" s="19">
        <v>0.47368821826434004</v>
      </c>
      <c r="Q130" s="20" t="s">
        <v>17</v>
      </c>
      <c r="R130" s="20" t="s">
        <v>17</v>
      </c>
      <c r="S130" s="20" t="s">
        <v>17</v>
      </c>
      <c r="T130" s="21" t="s">
        <v>17</v>
      </c>
      <c r="U130" s="21" t="s">
        <v>17</v>
      </c>
      <c r="V130" s="21" t="s">
        <v>17</v>
      </c>
      <c r="W130" s="22" t="s">
        <v>17</v>
      </c>
      <c r="X130" s="22" t="s">
        <v>17</v>
      </c>
      <c r="Y130" s="22" t="s">
        <v>17</v>
      </c>
      <c r="Z130" s="23" t="s">
        <v>17</v>
      </c>
      <c r="AA130" s="23" t="s">
        <v>17</v>
      </c>
      <c r="AB130" s="23" t="s">
        <v>17</v>
      </c>
      <c r="AC130" s="22" t="s">
        <v>17</v>
      </c>
      <c r="AD130" s="22" t="s">
        <v>17</v>
      </c>
      <c r="AE130" s="22" t="s">
        <v>17</v>
      </c>
      <c r="AF130" s="23" t="s">
        <v>17</v>
      </c>
      <c r="AG130" s="23" t="s">
        <v>17</v>
      </c>
      <c r="AH130" s="23" t="s">
        <v>17</v>
      </c>
      <c r="AI130" s="23">
        <v>2.3394584905660376</v>
      </c>
      <c r="AJ130" s="83">
        <v>3.1732611070227739</v>
      </c>
      <c r="AK130" s="83">
        <v>3.1912775574743444</v>
      </c>
      <c r="AL130" s="83">
        <v>2.9466610550891841</v>
      </c>
      <c r="AM130" s="83">
        <v>2.8426524523422927</v>
      </c>
    </row>
    <row r="131" spans="1:39" customFormat="1" x14ac:dyDescent="0.3">
      <c r="A131" s="12">
        <v>129</v>
      </c>
      <c r="B131" s="13" t="s">
        <v>291</v>
      </c>
      <c r="C131" s="13" t="s">
        <v>292</v>
      </c>
      <c r="D131" s="14" t="s">
        <v>32</v>
      </c>
      <c r="E131" s="15" t="s">
        <v>60</v>
      </c>
      <c r="F131" s="15" t="s">
        <v>22</v>
      </c>
      <c r="G131" s="16">
        <v>207.89668599999999</v>
      </c>
      <c r="H131" s="17">
        <v>0.76746323418844553</v>
      </c>
      <c r="I131" s="17">
        <v>1.945259089952182</v>
      </c>
      <c r="J131" s="17">
        <v>3.8279496115451863</v>
      </c>
      <c r="K131" s="18">
        <v>0.64115558411733131</v>
      </c>
      <c r="L131" s="18">
        <v>1.6251120216810211</v>
      </c>
      <c r="M131" s="18">
        <v>3.1979528918506155</v>
      </c>
      <c r="N131" s="19">
        <v>0.20904361078578446</v>
      </c>
      <c r="O131" s="19">
        <v>0.5298546770223842</v>
      </c>
      <c r="P131" s="19">
        <v>1.0426667663756266</v>
      </c>
      <c r="Q131" s="20">
        <v>4.5153750000000002E-4</v>
      </c>
      <c r="R131" s="20">
        <v>0.24104790000000001</v>
      </c>
      <c r="S131" s="20">
        <v>0.75272600000000001</v>
      </c>
      <c r="T131" s="21">
        <v>9.3873149854725002E-2</v>
      </c>
      <c r="U131" s="21">
        <v>50.113059577259399</v>
      </c>
      <c r="V131" s="21">
        <v>156.489240866036</v>
      </c>
      <c r="W131" s="22">
        <v>0</v>
      </c>
      <c r="X131" s="22">
        <v>2.7446069999999999E-2</v>
      </c>
      <c r="Y131" s="22">
        <v>0.4172382</v>
      </c>
      <c r="Z131" s="23">
        <v>0</v>
      </c>
      <c r="AA131" s="23">
        <v>5.7059469967240197</v>
      </c>
      <c r="AB131" s="23">
        <v>86.742439052605192</v>
      </c>
      <c r="AC131" s="22">
        <v>1.7597069999999999E-2</v>
      </c>
      <c r="AD131" s="22">
        <v>0.56517450000000002</v>
      </c>
      <c r="AE131" s="22">
        <v>0.90656689999999995</v>
      </c>
      <c r="AF131" s="23">
        <v>3.6583725363100199</v>
      </c>
      <c r="AG131" s="23">
        <v>117.497905561707</v>
      </c>
      <c r="AH131" s="23">
        <v>188.4722541472934</v>
      </c>
      <c r="AI131" s="23">
        <v>2.3163134943309975</v>
      </c>
      <c r="AJ131" s="83">
        <v>3.5572716506643709</v>
      </c>
      <c r="AK131" s="83">
        <v>3.6167146698165773</v>
      </c>
      <c r="AL131" s="83">
        <v>3.296739311468257</v>
      </c>
      <c r="AM131" s="83">
        <v>3.2331062995240147</v>
      </c>
    </row>
    <row r="132" spans="1:39" customFormat="1" x14ac:dyDescent="0.3">
      <c r="A132" s="12">
        <v>130</v>
      </c>
      <c r="B132" s="13" t="s">
        <v>293</v>
      </c>
      <c r="C132" s="13" t="s">
        <v>294</v>
      </c>
      <c r="D132" s="14" t="s">
        <v>14</v>
      </c>
      <c r="E132" s="15" t="s">
        <v>15</v>
      </c>
      <c r="F132" s="15" t="s">
        <v>16</v>
      </c>
      <c r="G132" s="16">
        <v>4.1067710000000002</v>
      </c>
      <c r="H132" s="17">
        <v>1.1279645669291338</v>
      </c>
      <c r="I132" s="17">
        <v>3.2237401574803148</v>
      </c>
      <c r="J132" s="17">
        <v>4.8764721584170863</v>
      </c>
      <c r="K132" s="18">
        <v>0.94232628816134834</v>
      </c>
      <c r="L132" s="18">
        <v>2.693183088955986</v>
      </c>
      <c r="M132" s="18">
        <v>4.0739115776249681</v>
      </c>
      <c r="N132" s="19">
        <v>0.13784619075966781</v>
      </c>
      <c r="O132" s="19">
        <v>0.39396654268799547</v>
      </c>
      <c r="P132" s="19">
        <v>0.59594346408720378</v>
      </c>
      <c r="Q132" s="20">
        <v>1.8598900000000002E-2</v>
      </c>
      <c r="R132" s="20">
        <v>0.11426989999999999</v>
      </c>
      <c r="S132" s="20">
        <v>0.19788069999999999</v>
      </c>
      <c r="T132" s="21">
        <v>7.6381423151899996E-2</v>
      </c>
      <c r="U132" s="21">
        <v>0.46928031149289995</v>
      </c>
      <c r="V132" s="21">
        <v>0.81265072021969997</v>
      </c>
      <c r="W132" s="22">
        <v>7.7081140000000003E-3</v>
      </c>
      <c r="X132" s="22">
        <v>5.417247E-2</v>
      </c>
      <c r="Y132" s="22">
        <v>0.1074793</v>
      </c>
      <c r="Z132" s="23">
        <v>3.1655459039894002E-2</v>
      </c>
      <c r="AA132" s="23">
        <v>0.22247392879437</v>
      </c>
      <c r="AB132" s="23">
        <v>0.4413928723403</v>
      </c>
      <c r="AC132" s="22">
        <v>0.1916881</v>
      </c>
      <c r="AD132" s="22">
        <v>0.59364879999999998</v>
      </c>
      <c r="AE132" s="22">
        <v>0.76234349999999995</v>
      </c>
      <c r="AF132" s="23">
        <v>0.78721913012510003</v>
      </c>
      <c r="AG132" s="23">
        <v>2.4379796760247996</v>
      </c>
      <c r="AH132" s="23">
        <v>3.1307701778384995</v>
      </c>
      <c r="AI132" s="23">
        <v>3.9504704724409443</v>
      </c>
      <c r="AJ132" s="83">
        <v>5.3938648448729722</v>
      </c>
      <c r="AK132" s="83">
        <v>5.7618492600353743</v>
      </c>
      <c r="AL132" s="83">
        <v>5.0952457686525978</v>
      </c>
      <c r="AM132" s="83">
        <v>4.9838513120884054</v>
      </c>
    </row>
    <row r="133" spans="1:39" customFormat="1" x14ac:dyDescent="0.3">
      <c r="A133" s="12">
        <v>131</v>
      </c>
      <c r="B133" s="13" t="s">
        <v>295</v>
      </c>
      <c r="C133" s="13" t="s">
        <v>296</v>
      </c>
      <c r="D133" s="14" t="s">
        <v>14</v>
      </c>
      <c r="E133" s="15" t="s">
        <v>15</v>
      </c>
      <c r="F133" s="15" t="s">
        <v>29</v>
      </c>
      <c r="G133" s="16">
        <v>31.444296999999999</v>
      </c>
      <c r="H133" s="17">
        <v>0.91506282998944033</v>
      </c>
      <c r="I133" s="17">
        <v>2.2394519535374866</v>
      </c>
      <c r="J133" s="17">
        <v>3.5910013714802669</v>
      </c>
      <c r="K133" s="18">
        <v>0.76446351711732707</v>
      </c>
      <c r="L133" s="18">
        <v>1.8708871792293125</v>
      </c>
      <c r="M133" s="18">
        <v>3.0000011457646343</v>
      </c>
      <c r="N133" s="19">
        <v>0.20643882933515897</v>
      </c>
      <c r="O133" s="19">
        <v>0.50522196344260706</v>
      </c>
      <c r="P133" s="19">
        <v>0.81013247940350874</v>
      </c>
      <c r="Q133" s="20">
        <v>1.2987490000000001E-2</v>
      </c>
      <c r="R133" s="20">
        <v>0.1030363</v>
      </c>
      <c r="S133" s="20">
        <v>0.2243048</v>
      </c>
      <c r="T133" s="21">
        <v>0.40838249284453004</v>
      </c>
      <c r="U133" s="21">
        <v>3.2399040189810999</v>
      </c>
      <c r="V133" s="21">
        <v>7.0531067497255995</v>
      </c>
      <c r="W133" s="22">
        <v>3.0186309999999999E-3</v>
      </c>
      <c r="X133" s="22">
        <v>4.1706519999999997E-2</v>
      </c>
      <c r="Y133" s="22">
        <v>0.10450669999999999</v>
      </c>
      <c r="Z133" s="23">
        <v>9.4918729697406987E-2</v>
      </c>
      <c r="AA133" s="23">
        <v>1.3114322017164397</v>
      </c>
      <c r="AB133" s="23">
        <v>3.2861397132899</v>
      </c>
      <c r="AC133" s="22">
        <v>8.8004219999999994E-2</v>
      </c>
      <c r="AD133" s="22">
        <v>0.36376609999999998</v>
      </c>
      <c r="AE133" s="22">
        <v>0.60080670000000003</v>
      </c>
      <c r="AF133" s="23">
        <v>2.76723083093334</v>
      </c>
      <c r="AG133" s="23">
        <v>11.4383692869317</v>
      </c>
      <c r="AH133" s="23">
        <v>18.8919443143899</v>
      </c>
      <c r="AI133" s="23">
        <v>2.6879894403379097</v>
      </c>
      <c r="AJ133" s="83">
        <v>3.4245414192117636</v>
      </c>
      <c r="AK133" s="83">
        <v>3.6822546322797205</v>
      </c>
      <c r="AL133" s="83">
        <v>3.1194004545904015</v>
      </c>
      <c r="AM133" s="83">
        <v>2.9526954855142766</v>
      </c>
    </row>
    <row r="134" spans="1:39" customFormat="1" x14ac:dyDescent="0.3">
      <c r="A134" s="12">
        <v>132</v>
      </c>
      <c r="B134" s="13" t="s">
        <v>297</v>
      </c>
      <c r="C134" s="13" t="s">
        <v>298</v>
      </c>
      <c r="D134" s="14" t="s">
        <v>32</v>
      </c>
      <c r="E134" s="15" t="s">
        <v>87</v>
      </c>
      <c r="F134" s="15" t="s">
        <v>22</v>
      </c>
      <c r="G134" s="16">
        <v>105.173264</v>
      </c>
      <c r="H134" s="17">
        <v>1.1577342340019594</v>
      </c>
      <c r="I134" s="17">
        <v>2.8197602227607899</v>
      </c>
      <c r="J134" s="17">
        <v>4.075346770227827</v>
      </c>
      <c r="K134" s="18">
        <v>0.9671965196340514</v>
      </c>
      <c r="L134" s="18">
        <v>2.3556894091568839</v>
      </c>
      <c r="M134" s="18">
        <v>3.4046338932563303</v>
      </c>
      <c r="N134" s="19">
        <v>0.17638958557716058</v>
      </c>
      <c r="O134" s="19">
        <v>0.42961184226232008</v>
      </c>
      <c r="P134" s="19">
        <v>0.6209099694658331</v>
      </c>
      <c r="Q134" s="20">
        <v>3.3135640000000001E-2</v>
      </c>
      <c r="R134" s="20">
        <v>0.4261489</v>
      </c>
      <c r="S134" s="20">
        <v>0.64246890000000001</v>
      </c>
      <c r="T134" s="21">
        <v>3.4849834135289601</v>
      </c>
      <c r="U134" s="21">
        <v>44.819470763009598</v>
      </c>
      <c r="V134" s="21">
        <v>67.570551231489603</v>
      </c>
      <c r="W134" s="22">
        <v>2.361653E-3</v>
      </c>
      <c r="X134" s="22">
        <v>0.163714</v>
      </c>
      <c r="Y134" s="22">
        <v>0.36859249999999999</v>
      </c>
      <c r="Z134" s="23">
        <v>0.24838275444539198</v>
      </c>
      <c r="AA134" s="23">
        <v>17.218335742495999</v>
      </c>
      <c r="AB134" s="23">
        <v>38.766076310919999</v>
      </c>
      <c r="AC134" s="22">
        <v>0.1498795</v>
      </c>
      <c r="AD134" s="22">
        <v>0.65866800000000003</v>
      </c>
      <c r="AE134" s="22">
        <v>0.81900399999999995</v>
      </c>
      <c r="AF134" s="23">
        <v>15.763316221688001</v>
      </c>
      <c r="AG134" s="23">
        <v>69.274263452352002</v>
      </c>
      <c r="AH134" s="23">
        <v>86.137323909055993</v>
      </c>
      <c r="AI134" s="23">
        <v>3.2445351415459185</v>
      </c>
      <c r="AJ134" s="83">
        <v>3.5722384172369255</v>
      </c>
      <c r="AK134" s="83">
        <v>3.5133766707775127</v>
      </c>
      <c r="AL134" s="83">
        <v>3.5064832449646062</v>
      </c>
      <c r="AM134" s="83">
        <v>3.3934705292975251</v>
      </c>
    </row>
    <row r="135" spans="1:39" customFormat="1" x14ac:dyDescent="0.3">
      <c r="A135" s="12">
        <v>133</v>
      </c>
      <c r="B135" s="13" t="s">
        <v>299</v>
      </c>
      <c r="C135" s="13" t="s">
        <v>300</v>
      </c>
      <c r="D135" s="14" t="s">
        <v>27</v>
      </c>
      <c r="E135" s="15" t="s">
        <v>63</v>
      </c>
      <c r="F135" s="15" t="s">
        <v>16</v>
      </c>
      <c r="G135" s="16">
        <v>37.974826</v>
      </c>
      <c r="H135" s="17">
        <v>0.39701286644951139</v>
      </c>
      <c r="I135" s="17">
        <v>1.9611943539630834</v>
      </c>
      <c r="J135" s="17">
        <v>3.0972161815367887</v>
      </c>
      <c r="K135" s="18">
        <v>0.33167323847076979</v>
      </c>
      <c r="L135" s="18">
        <v>1.6384246900276389</v>
      </c>
      <c r="M135" s="18">
        <v>2.5874821900892138</v>
      </c>
      <c r="N135" s="19">
        <v>5.1969707157208493E-2</v>
      </c>
      <c r="O135" s="19">
        <v>0.25672391216266482</v>
      </c>
      <c r="P135" s="19">
        <v>0.40543123802639797</v>
      </c>
      <c r="Q135" s="20">
        <v>0</v>
      </c>
      <c r="R135" s="20">
        <v>2.2045070000000001E-4</v>
      </c>
      <c r="S135" s="20">
        <v>4.4923799999999998E-3</v>
      </c>
      <c r="T135" s="21">
        <v>0</v>
      </c>
      <c r="U135" s="21">
        <v>8.3715769740782004E-3</v>
      </c>
      <c r="V135" s="21">
        <v>0.17059734882588001</v>
      </c>
      <c r="W135" s="22">
        <v>0</v>
      </c>
      <c r="X135" s="22">
        <v>0</v>
      </c>
      <c r="Y135" s="22">
        <v>2.2045070000000001E-4</v>
      </c>
      <c r="Z135" s="23">
        <v>0</v>
      </c>
      <c r="AA135" s="23">
        <v>0</v>
      </c>
      <c r="AB135" s="23">
        <v>8.3715769740782004E-3</v>
      </c>
      <c r="AC135" s="22">
        <v>1.3077910000000001E-4</v>
      </c>
      <c r="AD135" s="22">
        <v>0.30670409999999998</v>
      </c>
      <c r="AE135" s="22">
        <v>0.64260890000000004</v>
      </c>
      <c r="AF135" s="23">
        <v>4.9663135669366001E-3</v>
      </c>
      <c r="AG135" s="23">
        <v>11.647034830986598</v>
      </c>
      <c r="AH135" s="23">
        <v>24.402961163551403</v>
      </c>
      <c r="AI135" s="23">
        <v>2.2916818675352877</v>
      </c>
      <c r="AJ135" s="83">
        <v>3.3882470198367693</v>
      </c>
      <c r="AK135" s="83">
        <v>3.5729716568301302</v>
      </c>
      <c r="AL135" s="83">
        <v>3.2510447813961778</v>
      </c>
      <c r="AM135" s="83">
        <v>3.3037686467971334</v>
      </c>
    </row>
    <row r="136" spans="1:39" customFormat="1" x14ac:dyDescent="0.3">
      <c r="A136" s="12">
        <v>134</v>
      </c>
      <c r="B136" s="13" t="s">
        <v>301</v>
      </c>
      <c r="C136" s="13" t="s">
        <v>302</v>
      </c>
      <c r="D136" s="14" t="s">
        <v>27</v>
      </c>
      <c r="E136" s="15" t="s">
        <v>28</v>
      </c>
      <c r="F136" s="15" t="s">
        <v>16</v>
      </c>
      <c r="G136" s="16">
        <v>10.3003</v>
      </c>
      <c r="H136" s="17">
        <v>0.41775799086757992</v>
      </c>
      <c r="I136" s="17">
        <v>1.8630182648401825</v>
      </c>
      <c r="J136" s="17">
        <v>2.688893107661849</v>
      </c>
      <c r="K136" s="18">
        <v>0.34900416948001667</v>
      </c>
      <c r="L136" s="18">
        <v>1.5564062362908795</v>
      </c>
      <c r="M136" s="18">
        <v>2.2463601567768166</v>
      </c>
      <c r="N136" s="19">
        <v>4.616332217762717E-2</v>
      </c>
      <c r="O136" s="19">
        <v>0.20586826407321165</v>
      </c>
      <c r="P136" s="19">
        <v>0.29712953801891723</v>
      </c>
      <c r="Q136" s="20">
        <v>1.087342E-3</v>
      </c>
      <c r="R136" s="20">
        <v>4.6533700000000004E-3</v>
      </c>
      <c r="S136" s="20">
        <v>9.3227640000000007E-3</v>
      </c>
      <c r="T136" s="21">
        <v>1.11999488026E-2</v>
      </c>
      <c r="U136" s="21">
        <v>4.7931107011000007E-2</v>
      </c>
      <c r="V136" s="21">
        <v>9.6027266029200004E-2</v>
      </c>
      <c r="W136" s="22">
        <v>5.4869779999999996E-4</v>
      </c>
      <c r="X136" s="22">
        <v>3.8705720000000001E-3</v>
      </c>
      <c r="Y136" s="22">
        <v>4.4082940000000001E-3</v>
      </c>
      <c r="Z136" s="23">
        <v>5.6517519493399998E-3</v>
      </c>
      <c r="AA136" s="23">
        <v>3.98680527716E-2</v>
      </c>
      <c r="AB136" s="23">
        <v>4.54067506882E-2</v>
      </c>
      <c r="AC136" s="22">
        <v>4.5155120000000002E-3</v>
      </c>
      <c r="AD136" s="22">
        <v>0.1083696</v>
      </c>
      <c r="AE136" s="22">
        <v>0.26294400000000001</v>
      </c>
      <c r="AF136" s="23">
        <v>4.6511128253600001E-2</v>
      </c>
      <c r="AG136" s="23">
        <v>1.1162393908800001</v>
      </c>
      <c r="AH136" s="23">
        <v>2.7084020832000002</v>
      </c>
      <c r="AI136" s="23">
        <v>2.1504840182648399</v>
      </c>
      <c r="AJ136" s="83">
        <v>2.8435998375471536</v>
      </c>
      <c r="AK136" s="83">
        <v>3.012671675996514</v>
      </c>
      <c r="AL136" s="83">
        <v>2.6816775296602584</v>
      </c>
      <c r="AM136" s="83">
        <v>2.7172165384089038</v>
      </c>
    </row>
    <row r="137" spans="1:39" customFormat="1" x14ac:dyDescent="0.3">
      <c r="A137" s="12">
        <v>135</v>
      </c>
      <c r="B137" s="13" t="s">
        <v>303</v>
      </c>
      <c r="C137" s="13" t="s">
        <v>304</v>
      </c>
      <c r="D137" s="14" t="s">
        <v>14</v>
      </c>
      <c r="E137" s="15" t="s">
        <v>15</v>
      </c>
      <c r="F137" s="15" t="s">
        <v>29</v>
      </c>
      <c r="G137" s="16">
        <v>6.8670619999999998</v>
      </c>
      <c r="H137" s="17">
        <v>0.9498126957442663</v>
      </c>
      <c r="I137" s="17">
        <v>3.8865028730484625</v>
      </c>
      <c r="J137" s="17">
        <v>3.6034259348433255</v>
      </c>
      <c r="K137" s="18">
        <v>0.79349431557582828</v>
      </c>
      <c r="L137" s="18">
        <v>3.2468695681273712</v>
      </c>
      <c r="M137" s="18">
        <v>3.0103808979476407</v>
      </c>
      <c r="N137" s="19">
        <v>0.16190715699965907</v>
      </c>
      <c r="O137" s="19">
        <v>0.66250181079460702</v>
      </c>
      <c r="P137" s="19">
        <v>0.61424789454109952</v>
      </c>
      <c r="Q137" s="20">
        <v>1.2823660000000001E-3</v>
      </c>
      <c r="R137" s="20">
        <v>0.1794588</v>
      </c>
      <c r="S137" s="20">
        <v>0.15447930000000001</v>
      </c>
      <c r="T137" s="21">
        <v>8.8060868286920016E-3</v>
      </c>
      <c r="U137" s="21">
        <v>1.2323547060456002</v>
      </c>
      <c r="V137" s="21">
        <v>1.0608189308166001</v>
      </c>
      <c r="W137" s="22">
        <v>1.095239E-4</v>
      </c>
      <c r="X137" s="22">
        <v>6.3282400000000003E-2</v>
      </c>
      <c r="Y137" s="22">
        <v>5.2035989999999997E-2</v>
      </c>
      <c r="Z137" s="23">
        <v>7.5210741178179997E-4</v>
      </c>
      <c r="AA137" s="23">
        <v>0.43456416430880002</v>
      </c>
      <c r="AB137" s="23">
        <v>0.35733436956137998</v>
      </c>
      <c r="AC137" s="22">
        <v>4.4838459999999997E-2</v>
      </c>
      <c r="AD137" s="22">
        <v>0.55996690000000005</v>
      </c>
      <c r="AE137" s="22">
        <v>0.52149210000000001</v>
      </c>
      <c r="AF137" s="23">
        <v>0.30790848480451999</v>
      </c>
      <c r="AG137" s="23">
        <v>3.8453274202478003</v>
      </c>
      <c r="AH137" s="23">
        <v>3.5811185832102002</v>
      </c>
      <c r="AI137" s="23">
        <v>4.4966800985045188</v>
      </c>
      <c r="AJ137" s="83">
        <v>4.037917173271417</v>
      </c>
      <c r="AK137" s="83">
        <v>4.3656933469376389</v>
      </c>
      <c r="AL137" s="83">
        <v>3.7827655128170128</v>
      </c>
      <c r="AM137" s="83">
        <v>3.843093258605228</v>
      </c>
    </row>
    <row r="138" spans="1:39" customFormat="1" x14ac:dyDescent="0.3">
      <c r="A138" s="12">
        <v>136</v>
      </c>
      <c r="B138" s="13" t="s">
        <v>305</v>
      </c>
      <c r="C138" s="13" t="s">
        <v>306</v>
      </c>
      <c r="D138" s="14" t="s">
        <v>32</v>
      </c>
      <c r="E138" s="15" t="s">
        <v>33</v>
      </c>
      <c r="F138" s="15" t="s">
        <v>22</v>
      </c>
      <c r="G138" s="16">
        <v>4.4548050000000003</v>
      </c>
      <c r="H138" s="17">
        <v>1.1232792836398839</v>
      </c>
      <c r="I138" s="17">
        <v>1.7615677637947726</v>
      </c>
      <c r="J138" s="17">
        <v>3.8884896428835387</v>
      </c>
      <c r="K138" s="18">
        <v>0.93841209994977781</v>
      </c>
      <c r="L138" s="18">
        <v>1.471652267163553</v>
      </c>
      <c r="M138" s="18">
        <v>3.248529359134118</v>
      </c>
      <c r="N138" s="19">
        <v>0.28412461009399709</v>
      </c>
      <c r="O138" s="19">
        <v>0.44557463253528912</v>
      </c>
      <c r="P138" s="19">
        <v>0.98356269872509106</v>
      </c>
      <c r="Q138" s="20">
        <v>3.9091259999999997E-3</v>
      </c>
      <c r="R138" s="20">
        <v>2.1948200000000001E-2</v>
      </c>
      <c r="S138" s="20">
        <v>0.23777029999999999</v>
      </c>
      <c r="T138" s="21">
        <v>1.7414394050429997E-2</v>
      </c>
      <c r="U138" s="21">
        <v>9.7774951100999999E-2</v>
      </c>
      <c r="V138" s="21">
        <v>1.0592203212914999</v>
      </c>
      <c r="W138" s="22">
        <v>0</v>
      </c>
      <c r="X138" s="22">
        <v>3.1565679999999998E-3</v>
      </c>
      <c r="Y138" s="22">
        <v>6.6548270000000007E-2</v>
      </c>
      <c r="Z138" s="23">
        <v>0</v>
      </c>
      <c r="AA138" s="23">
        <v>1.4061894909239999E-2</v>
      </c>
      <c r="AB138" s="23">
        <v>0.29645956593735001</v>
      </c>
      <c r="AC138" s="22">
        <v>1.8120009999999999E-2</v>
      </c>
      <c r="AD138" s="22">
        <v>8.3635539999999994E-2</v>
      </c>
      <c r="AE138" s="22">
        <v>0.46783039999999998</v>
      </c>
      <c r="AF138" s="23">
        <v>8.0721111148050001E-2</v>
      </c>
      <c r="AG138" s="23">
        <v>0.37258002176970001</v>
      </c>
      <c r="AH138" s="23">
        <v>2.084093205072</v>
      </c>
      <c r="AI138" s="23">
        <v>2.4161781219748311</v>
      </c>
      <c r="AJ138" s="83">
        <v>3.2633367214084319</v>
      </c>
      <c r="AK138" s="83">
        <v>3.26249657145864</v>
      </c>
      <c r="AL138" s="83">
        <v>2.950412929454826</v>
      </c>
      <c r="AM138" s="83">
        <v>2.7073578817796515</v>
      </c>
    </row>
    <row r="139" spans="1:39" customFormat="1" x14ac:dyDescent="0.3">
      <c r="A139" s="12">
        <v>137</v>
      </c>
      <c r="B139" s="13" t="s">
        <v>307</v>
      </c>
      <c r="C139" s="13" t="s">
        <v>308</v>
      </c>
      <c r="D139" s="14" t="s">
        <v>32</v>
      </c>
      <c r="E139" s="15" t="s">
        <v>33</v>
      </c>
      <c r="F139" s="15" t="s">
        <v>16</v>
      </c>
      <c r="G139" s="16">
        <v>2.7247240000000001</v>
      </c>
      <c r="H139" s="17">
        <v>0.60163359834082275</v>
      </c>
      <c r="I139" s="17">
        <v>1.1728403041825095</v>
      </c>
      <c r="J139" s="17">
        <v>3.1149801240068755</v>
      </c>
      <c r="K139" s="18">
        <v>0.50261787664229141</v>
      </c>
      <c r="L139" s="18">
        <v>0.97981646130535482</v>
      </c>
      <c r="M139" s="18">
        <v>2.6023225764468472</v>
      </c>
      <c r="N139" s="19">
        <v>0.11799559183099932</v>
      </c>
      <c r="O139" s="19">
        <v>0.23002369913667486</v>
      </c>
      <c r="P139" s="19">
        <v>0.61092652452859408</v>
      </c>
      <c r="Q139" s="20" t="s">
        <v>17</v>
      </c>
      <c r="R139" s="20" t="s">
        <v>17</v>
      </c>
      <c r="S139" s="20" t="s">
        <v>17</v>
      </c>
      <c r="T139" s="21" t="s">
        <v>17</v>
      </c>
      <c r="U139" s="21" t="s">
        <v>17</v>
      </c>
      <c r="V139" s="21" t="s">
        <v>17</v>
      </c>
      <c r="W139" s="22" t="s">
        <v>17</v>
      </c>
      <c r="X139" s="22" t="s">
        <v>17</v>
      </c>
      <c r="Y139" s="22" t="s">
        <v>17</v>
      </c>
      <c r="Z139" s="23" t="s">
        <v>17</v>
      </c>
      <c r="AA139" s="23" t="s">
        <v>17</v>
      </c>
      <c r="AB139" s="23" t="s">
        <v>17</v>
      </c>
      <c r="AC139" s="22" t="s">
        <v>17</v>
      </c>
      <c r="AD139" s="22" t="s">
        <v>17</v>
      </c>
      <c r="AE139" s="22" t="s">
        <v>17</v>
      </c>
      <c r="AF139" s="23" t="s">
        <v>17</v>
      </c>
      <c r="AG139" s="23" t="s">
        <v>17</v>
      </c>
      <c r="AH139" s="23" t="s">
        <v>17</v>
      </c>
      <c r="AI139" s="23">
        <v>1.6327234704459039</v>
      </c>
      <c r="AJ139" s="83">
        <v>2.9613826278410613</v>
      </c>
      <c r="AK139" s="83">
        <v>3.0817054838544382</v>
      </c>
      <c r="AL139" s="83">
        <v>2.8065386942448947</v>
      </c>
      <c r="AM139" s="83">
        <v>2.713419391704269</v>
      </c>
    </row>
    <row r="140" spans="1:39" customFormat="1" x14ac:dyDescent="0.3">
      <c r="A140" s="12">
        <v>138</v>
      </c>
      <c r="B140" s="13" t="s">
        <v>309</v>
      </c>
      <c r="C140" s="13" t="s">
        <v>310</v>
      </c>
      <c r="D140" s="14" t="s">
        <v>27</v>
      </c>
      <c r="E140" s="15" t="s">
        <v>63</v>
      </c>
      <c r="F140" s="15" t="s">
        <v>29</v>
      </c>
      <c r="G140" s="16">
        <v>19.587491</v>
      </c>
      <c r="H140" s="17">
        <v>0.50836775623268693</v>
      </c>
      <c r="I140" s="17">
        <v>2.2719617728531856</v>
      </c>
      <c r="J140" s="17">
        <v>3.3069296193984012</v>
      </c>
      <c r="K140" s="18">
        <v>0.42470155073741606</v>
      </c>
      <c r="L140" s="18">
        <v>1.8980465938623106</v>
      </c>
      <c r="M140" s="18">
        <v>2.762681386297746</v>
      </c>
      <c r="N140" s="19">
        <v>4.7598078790478102E-2</v>
      </c>
      <c r="O140" s="19">
        <v>0.21272201894669851</v>
      </c>
      <c r="P140" s="19">
        <v>0.30962525582886319</v>
      </c>
      <c r="Q140" s="20">
        <v>7.5191750000000003E-3</v>
      </c>
      <c r="R140" s="20">
        <v>6.4440230000000001E-2</v>
      </c>
      <c r="S140" s="20">
        <v>0.11020770000000001</v>
      </c>
      <c r="T140" s="21">
        <v>0.14728177263992501</v>
      </c>
      <c r="U140" s="21">
        <v>1.2622224251629302</v>
      </c>
      <c r="V140" s="21">
        <v>2.1586923318807001</v>
      </c>
      <c r="W140" s="22">
        <v>5.7644810000000001E-3</v>
      </c>
      <c r="X140" s="22">
        <v>3.5268550000000003E-2</v>
      </c>
      <c r="Y140" s="22">
        <v>5.9081050000000003E-2</v>
      </c>
      <c r="Z140" s="23">
        <v>0.112911719707171</v>
      </c>
      <c r="AA140" s="23">
        <v>0.69082240570804998</v>
      </c>
      <c r="AB140" s="23">
        <v>1.1572495351455501</v>
      </c>
      <c r="AC140" s="22">
        <v>2.567999E-2</v>
      </c>
      <c r="AD140" s="22">
        <v>0.2050787</v>
      </c>
      <c r="AE140" s="22">
        <v>0.36656090000000002</v>
      </c>
      <c r="AF140" s="23">
        <v>0.50300657300509</v>
      </c>
      <c r="AG140" s="23">
        <v>4.0169771905417004</v>
      </c>
      <c r="AH140" s="23">
        <v>7.1800083297019004</v>
      </c>
      <c r="AI140" s="23">
        <v>2.6439368421052634</v>
      </c>
      <c r="AJ140" s="83">
        <v>3.0902827475170915</v>
      </c>
      <c r="AK140" s="83">
        <v>3.2272894875897618</v>
      </c>
      <c r="AL140" s="83">
        <v>2.8818417206270861</v>
      </c>
      <c r="AM140" s="83">
        <v>2.6330367966250696</v>
      </c>
    </row>
    <row r="141" spans="1:39" customFormat="1" x14ac:dyDescent="0.3">
      <c r="A141" s="12">
        <v>139</v>
      </c>
      <c r="B141" s="13" t="s">
        <v>311</v>
      </c>
      <c r="C141" s="13" t="s">
        <v>312</v>
      </c>
      <c r="D141" s="14" t="s">
        <v>27</v>
      </c>
      <c r="E141" s="15" t="s">
        <v>63</v>
      </c>
      <c r="F141" s="15" t="s">
        <v>29</v>
      </c>
      <c r="G141" s="16">
        <v>144.49673999999999</v>
      </c>
      <c r="H141" s="17">
        <v>0.6212106431913712</v>
      </c>
      <c r="I141" s="17">
        <v>2.2700015861686098</v>
      </c>
      <c r="J141" s="17">
        <v>3.3986298892644817</v>
      </c>
      <c r="K141" s="18">
        <v>0.51897296841384399</v>
      </c>
      <c r="L141" s="18">
        <v>1.8964090110013452</v>
      </c>
      <c r="M141" s="18">
        <v>2.8392897988842791</v>
      </c>
      <c r="N141" s="19">
        <v>6.7707695134679585E-2</v>
      </c>
      <c r="O141" s="19">
        <v>0.24741458800826643</v>
      </c>
      <c r="P141" s="19">
        <v>0.37042732435451886</v>
      </c>
      <c r="Q141" s="20">
        <v>1.276778E-5</v>
      </c>
      <c r="R141" s="20">
        <v>4.7163939999999996E-3</v>
      </c>
      <c r="S141" s="20">
        <v>2.5410479999999999E-2</v>
      </c>
      <c r="T141" s="21">
        <v>1.8449025870371999E-3</v>
      </c>
      <c r="U141" s="21">
        <v>0.68150355755555991</v>
      </c>
      <c r="V141" s="21">
        <v>3.6717315218352002</v>
      </c>
      <c r="W141" s="22">
        <v>0</v>
      </c>
      <c r="X141" s="22">
        <v>7.2380830000000004E-4</v>
      </c>
      <c r="Y141" s="22">
        <v>3.5967059999999999E-3</v>
      </c>
      <c r="Z141" s="23">
        <v>0</v>
      </c>
      <c r="AA141" s="23">
        <v>0.104587939734942</v>
      </c>
      <c r="AB141" s="23">
        <v>0.51971229173844002</v>
      </c>
      <c r="AC141" s="22">
        <v>6.9427370000000005E-4</v>
      </c>
      <c r="AD141" s="22">
        <v>0.1133156</v>
      </c>
      <c r="AE141" s="22">
        <v>0.30856840000000002</v>
      </c>
      <c r="AF141" s="23">
        <v>0.10032028631773801</v>
      </c>
      <c r="AG141" s="23">
        <v>16.373734791143999</v>
      </c>
      <c r="AH141" s="23">
        <v>44.587127867016001</v>
      </c>
      <c r="AI141" s="23">
        <v>2.6272678245697518</v>
      </c>
      <c r="AJ141" s="83">
        <v>3.3742320014358871</v>
      </c>
      <c r="AK141" s="83">
        <v>3.5680798844027124</v>
      </c>
      <c r="AL141" s="83">
        <v>3.0911645665350624</v>
      </c>
      <c r="AM141" s="83">
        <v>2.9793745214673009</v>
      </c>
    </row>
    <row r="142" spans="1:39" customFormat="1" x14ac:dyDescent="0.3">
      <c r="A142" s="12">
        <v>140</v>
      </c>
      <c r="B142" s="13" t="s">
        <v>313</v>
      </c>
      <c r="C142" s="13" t="s">
        <v>314</v>
      </c>
      <c r="D142" s="14" t="s">
        <v>20</v>
      </c>
      <c r="E142" s="15" t="s">
        <v>21</v>
      </c>
      <c r="F142" s="15" t="s">
        <v>51</v>
      </c>
      <c r="G142" s="16">
        <v>11.980937000000001</v>
      </c>
      <c r="H142" s="17">
        <v>0.76295670826169126</v>
      </c>
      <c r="I142" s="17">
        <v>1.3104261078292845</v>
      </c>
      <c r="J142" s="17">
        <v>3.6077205027893635</v>
      </c>
      <c r="K142" s="18">
        <v>0.63739073371904043</v>
      </c>
      <c r="L142" s="18">
        <v>1.094758653157297</v>
      </c>
      <c r="M142" s="18">
        <v>3.0139686740094938</v>
      </c>
      <c r="N142" s="19">
        <v>0.52865381006414491</v>
      </c>
      <c r="O142" s="19">
        <v>0.90799615130176503</v>
      </c>
      <c r="P142" s="19">
        <v>2.4997947705205248</v>
      </c>
      <c r="Q142" s="20">
        <v>0.23690539999999999</v>
      </c>
      <c r="R142" s="20">
        <v>0.56567860000000003</v>
      </c>
      <c r="S142" s="20">
        <v>0.91149709999999995</v>
      </c>
      <c r="T142" s="21">
        <v>2.8383486723598002</v>
      </c>
      <c r="U142" s="21">
        <v>6.7773596688482005</v>
      </c>
      <c r="V142" s="21">
        <v>10.920589330782699</v>
      </c>
      <c r="W142" s="22">
        <v>6.8185640000000006E-2</v>
      </c>
      <c r="X142" s="22">
        <v>0.27997519999999998</v>
      </c>
      <c r="Y142" s="22">
        <v>0.8130039</v>
      </c>
      <c r="Z142" s="23">
        <v>0.81692785714468008</v>
      </c>
      <c r="AA142" s="23">
        <v>3.3543652327623996</v>
      </c>
      <c r="AB142" s="23">
        <v>9.7405485066542994</v>
      </c>
      <c r="AC142" s="22">
        <v>0.367865</v>
      </c>
      <c r="AD142" s="22">
        <v>0.68392470000000005</v>
      </c>
      <c r="AE142" s="22">
        <v>0.94238659999999996</v>
      </c>
      <c r="AF142" s="23">
        <v>4.4073673895049996</v>
      </c>
      <c r="AG142" s="23">
        <v>8.1940587434439003</v>
      </c>
      <c r="AH142" s="23">
        <v>11.2906744842442</v>
      </c>
      <c r="AI142" s="23">
        <v>1.547120409935139</v>
      </c>
      <c r="AJ142" s="83">
        <v>2.659963748352987</v>
      </c>
      <c r="AK142" s="83">
        <v>2.4858549206170477</v>
      </c>
      <c r="AL142" s="83">
        <v>2.2817467175064845</v>
      </c>
      <c r="AM142" s="83">
        <v>1.7489467548311979</v>
      </c>
    </row>
    <row r="143" spans="1:39" customFormat="1" x14ac:dyDescent="0.3">
      <c r="A143" s="12">
        <v>141</v>
      </c>
      <c r="B143" s="13" t="s">
        <v>315</v>
      </c>
      <c r="C143" s="13" t="s">
        <v>316</v>
      </c>
      <c r="D143" s="14" t="s">
        <v>32</v>
      </c>
      <c r="E143" s="15" t="s">
        <v>33</v>
      </c>
      <c r="F143" s="15" t="s">
        <v>16</v>
      </c>
      <c r="G143" s="16">
        <v>33.099147000000002</v>
      </c>
      <c r="H143" s="17">
        <v>0.88214385150812058</v>
      </c>
      <c r="I143" s="17">
        <v>1.751733758700696</v>
      </c>
      <c r="J143" s="17">
        <v>4.1132314438190258</v>
      </c>
      <c r="K143" s="18">
        <v>0.73696228196167146</v>
      </c>
      <c r="L143" s="18">
        <v>1.463436724060732</v>
      </c>
      <c r="M143" s="18">
        <v>3.436283578796179</v>
      </c>
      <c r="N143" s="19">
        <v>8.4315454499967787E-2</v>
      </c>
      <c r="O143" s="19">
        <v>0.1674310009362758</v>
      </c>
      <c r="P143" s="19">
        <v>0.39314333830729792</v>
      </c>
      <c r="Q143" s="20" t="s">
        <v>17</v>
      </c>
      <c r="R143" s="20" t="s">
        <v>17</v>
      </c>
      <c r="S143" s="20" t="s">
        <v>17</v>
      </c>
      <c r="T143" s="21" t="s">
        <v>17</v>
      </c>
      <c r="U143" s="21" t="s">
        <v>17</v>
      </c>
      <c r="V143" s="21" t="s">
        <v>17</v>
      </c>
      <c r="W143" s="22" t="s">
        <v>17</v>
      </c>
      <c r="X143" s="22" t="s">
        <v>17</v>
      </c>
      <c r="Y143" s="22" t="s">
        <v>17</v>
      </c>
      <c r="Z143" s="23" t="s">
        <v>17</v>
      </c>
      <c r="AA143" s="23" t="s">
        <v>17</v>
      </c>
      <c r="AB143" s="23" t="s">
        <v>17</v>
      </c>
      <c r="AC143" s="22" t="s">
        <v>17</v>
      </c>
      <c r="AD143" s="22" t="s">
        <v>17</v>
      </c>
      <c r="AE143" s="22" t="s">
        <v>17</v>
      </c>
      <c r="AF143" s="23" t="s">
        <v>17</v>
      </c>
      <c r="AG143" s="23" t="s">
        <v>17</v>
      </c>
      <c r="AH143" s="23" t="s">
        <v>17</v>
      </c>
      <c r="AI143" s="23">
        <v>2.1809414153132249</v>
      </c>
      <c r="AJ143" s="83">
        <v>4.0106908324948725</v>
      </c>
      <c r="AK143" s="83">
        <v>4.140996290635365</v>
      </c>
      <c r="AL143" s="83">
        <v>3.6747037235120303</v>
      </c>
      <c r="AM143" s="83">
        <v>3.5546711912529063</v>
      </c>
    </row>
    <row r="144" spans="1:39" customFormat="1" x14ac:dyDescent="0.3">
      <c r="A144" s="12">
        <v>142</v>
      </c>
      <c r="B144" s="13" t="s">
        <v>317</v>
      </c>
      <c r="C144" s="13" t="s">
        <v>318</v>
      </c>
      <c r="D144" s="14" t="s">
        <v>20</v>
      </c>
      <c r="E144" s="15" t="s">
        <v>140</v>
      </c>
      <c r="F144" s="15" t="s">
        <v>22</v>
      </c>
      <c r="G144" s="16">
        <v>40.813395999999997</v>
      </c>
      <c r="H144" s="17">
        <v>1.0783035149711735</v>
      </c>
      <c r="I144" s="17">
        <v>2.0884582480937328</v>
      </c>
      <c r="J144" s="17">
        <v>4.2324252642177518</v>
      </c>
      <c r="K144" s="18">
        <v>0.90083835837190784</v>
      </c>
      <c r="L144" s="18">
        <v>1.7447437327433024</v>
      </c>
      <c r="M144" s="18">
        <v>3.5358607052779885</v>
      </c>
      <c r="N144" s="19">
        <v>0.241727136097624</v>
      </c>
      <c r="O144" s="19">
        <v>0.46817711726058409</v>
      </c>
      <c r="P144" s="19">
        <v>0.94879783257864758</v>
      </c>
      <c r="Q144" s="20">
        <v>5.5366690000000003E-2</v>
      </c>
      <c r="R144" s="20">
        <v>0.35986570000000001</v>
      </c>
      <c r="S144" s="20">
        <v>0.81579170000000001</v>
      </c>
      <c r="T144" s="21">
        <v>2.2597026441792405</v>
      </c>
      <c r="U144" s="21">
        <v>14.6873413209172</v>
      </c>
      <c r="V144" s="21">
        <v>33.295229705613202</v>
      </c>
      <c r="W144" s="22">
        <v>7.090977E-3</v>
      </c>
      <c r="X144" s="22">
        <v>0.1044508</v>
      </c>
      <c r="Y144" s="22">
        <v>0.52698290000000003</v>
      </c>
      <c r="Z144" s="23">
        <v>0.28940685232789198</v>
      </c>
      <c r="AA144" s="23">
        <v>4.2629918629167998</v>
      </c>
      <c r="AB144" s="23">
        <v>21.507961782928401</v>
      </c>
      <c r="AC144" s="22">
        <v>0.18534439999999999</v>
      </c>
      <c r="AD144" s="22">
        <v>0.63508200000000004</v>
      </c>
      <c r="AE144" s="22">
        <v>0.93297300000000005</v>
      </c>
      <c r="AF144" s="23">
        <v>7.5645343935823997</v>
      </c>
      <c r="AG144" s="23">
        <v>25.919853158472002</v>
      </c>
      <c r="AH144" s="23">
        <v>38.077796506308005</v>
      </c>
      <c r="AI144" s="23">
        <v>2.6341863492653901</v>
      </c>
      <c r="AJ144" s="83">
        <v>3.9433615662181145</v>
      </c>
      <c r="AK144" s="83">
        <v>4.0504023957492281</v>
      </c>
      <c r="AL144" s="83">
        <v>3.7317564009765674</v>
      </c>
      <c r="AM144" s="83">
        <v>3.3696384015687562</v>
      </c>
    </row>
    <row r="145" spans="1:39" customFormat="1" x14ac:dyDescent="0.3">
      <c r="A145" s="12">
        <v>143</v>
      </c>
      <c r="B145" s="13" t="s">
        <v>319</v>
      </c>
      <c r="C145" s="13" t="s">
        <v>320</v>
      </c>
      <c r="D145" s="14" t="s">
        <v>20</v>
      </c>
      <c r="E145" s="15" t="s">
        <v>21</v>
      </c>
      <c r="F145" s="15" t="s">
        <v>51</v>
      </c>
      <c r="G145" s="16">
        <v>15.419381</v>
      </c>
      <c r="H145" s="17">
        <v>0.74434356897953713</v>
      </c>
      <c r="I145" s="17">
        <v>1.857560210916346</v>
      </c>
      <c r="J145" s="17">
        <v>3.1788881562081501</v>
      </c>
      <c r="K145" s="18">
        <v>0.62184090975734108</v>
      </c>
      <c r="L145" s="18">
        <v>1.5518464585767304</v>
      </c>
      <c r="M145" s="18">
        <v>2.6557127453702178</v>
      </c>
      <c r="N145" s="19">
        <v>0.23014943327293841</v>
      </c>
      <c r="O145" s="19">
        <v>0.57435362865949602</v>
      </c>
      <c r="P145" s="19">
        <v>0.98290539218654149</v>
      </c>
      <c r="Q145" s="20">
        <v>8.0354389999999998E-2</v>
      </c>
      <c r="R145" s="20">
        <v>0.49440250000000002</v>
      </c>
      <c r="S145" s="20">
        <v>0.77248019999999995</v>
      </c>
      <c r="T145" s="21">
        <v>1.2390149544325899</v>
      </c>
      <c r="U145" s="21">
        <v>7.6233805148525002</v>
      </c>
      <c r="V145" s="21">
        <v>11.9111665187562</v>
      </c>
      <c r="W145" s="22">
        <v>2.733031E-2</v>
      </c>
      <c r="X145" s="22">
        <v>0.2498533</v>
      </c>
      <c r="Y145" s="22">
        <v>0.53821129999999995</v>
      </c>
      <c r="Z145" s="23">
        <v>0.42141646273811001</v>
      </c>
      <c r="AA145" s="23">
        <v>3.8525832268073001</v>
      </c>
      <c r="AB145" s="23">
        <v>8.2988850932052998</v>
      </c>
      <c r="AC145" s="22">
        <v>0.14605609999999999</v>
      </c>
      <c r="AD145" s="22">
        <v>0.63057090000000005</v>
      </c>
      <c r="AE145" s="22">
        <v>0.84959059999999997</v>
      </c>
      <c r="AF145" s="23">
        <v>2.2520946532740997</v>
      </c>
      <c r="AG145" s="23">
        <v>9.7230129546129014</v>
      </c>
      <c r="AH145" s="23">
        <v>13.100161155418599</v>
      </c>
      <c r="AI145" s="23">
        <v>2.2512758929993546</v>
      </c>
      <c r="AJ145" s="83">
        <v>2.940718660231044</v>
      </c>
      <c r="AK145" s="83">
        <v>2.791280152603048</v>
      </c>
      <c r="AL145" s="83">
        <v>2.8467731328545298</v>
      </c>
      <c r="AM145" s="83">
        <v>2.4290916165509771</v>
      </c>
    </row>
    <row r="146" spans="1:39" customFormat="1" x14ac:dyDescent="0.3">
      <c r="A146" s="12">
        <v>144</v>
      </c>
      <c r="B146" s="13" t="s">
        <v>321</v>
      </c>
      <c r="C146" s="13" t="s">
        <v>322</v>
      </c>
      <c r="D146" s="14" t="s">
        <v>32</v>
      </c>
      <c r="E146" s="15" t="s">
        <v>87</v>
      </c>
      <c r="F146" s="15" t="s">
        <v>16</v>
      </c>
      <c r="G146" s="16">
        <v>5.6122529999999999</v>
      </c>
      <c r="H146" s="17">
        <v>0.75135527777777777</v>
      </c>
      <c r="I146" s="17">
        <v>2.0244722222222222</v>
      </c>
      <c r="J146" s="17">
        <v>3.3612070152322731</v>
      </c>
      <c r="K146" s="18">
        <v>0.62769864476004833</v>
      </c>
      <c r="L146" s="18">
        <v>1.6912884062006872</v>
      </c>
      <c r="M146" s="18">
        <v>2.8080259108039045</v>
      </c>
      <c r="N146" s="19">
        <v>0.14838965795584505</v>
      </c>
      <c r="O146" s="19">
        <v>0.39982515526498391</v>
      </c>
      <c r="P146" s="19">
        <v>0.66382492285709427</v>
      </c>
      <c r="Q146" s="20" t="s">
        <v>17</v>
      </c>
      <c r="R146" s="20" t="s">
        <v>17</v>
      </c>
      <c r="S146" s="20" t="s">
        <v>17</v>
      </c>
      <c r="T146" s="21" t="s">
        <v>17</v>
      </c>
      <c r="U146" s="21" t="s">
        <v>17</v>
      </c>
      <c r="V146" s="21" t="s">
        <v>17</v>
      </c>
      <c r="W146" s="22" t="s">
        <v>17</v>
      </c>
      <c r="X146" s="22" t="s">
        <v>17</v>
      </c>
      <c r="Y146" s="22" t="s">
        <v>17</v>
      </c>
      <c r="Z146" s="23" t="s">
        <v>17</v>
      </c>
      <c r="AA146" s="23" t="s">
        <v>17</v>
      </c>
      <c r="AB146" s="23" t="s">
        <v>17</v>
      </c>
      <c r="AC146" s="22" t="s">
        <v>17</v>
      </c>
      <c r="AD146" s="22" t="s">
        <v>17</v>
      </c>
      <c r="AE146" s="22" t="s">
        <v>17</v>
      </c>
      <c r="AF146" s="23" t="s">
        <v>17</v>
      </c>
      <c r="AG146" s="23" t="s">
        <v>17</v>
      </c>
      <c r="AH146" s="23" t="s">
        <v>17</v>
      </c>
      <c r="AI146" s="23">
        <v>2.3556944444444445</v>
      </c>
      <c r="AJ146" s="83">
        <v>3.4156620503523607</v>
      </c>
      <c r="AK146" s="83">
        <v>3.4586197806013237</v>
      </c>
      <c r="AL146" s="83">
        <v>3.3980432670027407</v>
      </c>
      <c r="AM146" s="83">
        <v>3.4786169937641849</v>
      </c>
    </row>
    <row r="147" spans="1:39" customFormat="1" x14ac:dyDescent="0.3">
      <c r="A147" s="12">
        <v>145</v>
      </c>
      <c r="B147" s="13" t="s">
        <v>323</v>
      </c>
      <c r="C147" s="13" t="s">
        <v>324</v>
      </c>
      <c r="D147" s="14" t="s">
        <v>20</v>
      </c>
      <c r="E147" s="15" t="s">
        <v>21</v>
      </c>
      <c r="F147" s="15" t="s">
        <v>51</v>
      </c>
      <c r="G147" s="16">
        <v>7.4884310000000003</v>
      </c>
      <c r="H147" s="17">
        <v>1.2419752889215461</v>
      </c>
      <c r="I147" s="17">
        <v>2.2011967006167201</v>
      </c>
      <c r="J147" s="17">
        <v>2.7702196807709165</v>
      </c>
      <c r="K147" s="18">
        <v>1.0375733407865884</v>
      </c>
      <c r="L147" s="18">
        <v>1.8389279036062827</v>
      </c>
      <c r="M147" s="18">
        <v>2.3143021560325119</v>
      </c>
      <c r="N147" s="19">
        <v>0.57830794647580763</v>
      </c>
      <c r="O147" s="19">
        <v>1.0249556131091351</v>
      </c>
      <c r="P147" s="19">
        <v>1.289912987129243</v>
      </c>
      <c r="Q147" s="20">
        <v>0.4010301</v>
      </c>
      <c r="R147" s="20">
        <v>0.76553099999999996</v>
      </c>
      <c r="S147" s="20">
        <v>0.85576560000000002</v>
      </c>
      <c r="T147" s="21">
        <v>3.0030862327731001</v>
      </c>
      <c r="U147" s="21">
        <v>5.7326260718609996</v>
      </c>
      <c r="V147" s="21">
        <v>6.4083416477736002</v>
      </c>
      <c r="W147" s="22">
        <v>0.11233410000000001</v>
      </c>
      <c r="X147" s="22">
        <v>0.4854618</v>
      </c>
      <c r="Y147" s="22">
        <v>0.64125350000000003</v>
      </c>
      <c r="Z147" s="23">
        <v>0.84120615679710009</v>
      </c>
      <c r="AA147" s="23">
        <v>3.6353471924358001</v>
      </c>
      <c r="AB147" s="23">
        <v>4.8019825882585003</v>
      </c>
      <c r="AC147" s="22">
        <v>0.56803360000000003</v>
      </c>
      <c r="AD147" s="22">
        <v>0.85523720000000003</v>
      </c>
      <c r="AE147" s="22">
        <v>0.91292229999999996</v>
      </c>
      <c r="AF147" s="23">
        <v>4.2536804192815998</v>
      </c>
      <c r="AG147" s="23">
        <v>6.4043847608332003</v>
      </c>
      <c r="AH147" s="23">
        <v>6.8363556519112993</v>
      </c>
      <c r="AI147" s="23">
        <v>2.8708557452388259</v>
      </c>
      <c r="AJ147" s="83">
        <v>2.8949074980579503</v>
      </c>
      <c r="AK147" s="83">
        <v>2.7702465684579889</v>
      </c>
      <c r="AL147" s="83">
        <v>2.7305225373341888</v>
      </c>
      <c r="AM147" s="83">
        <v>2.4462990817706585</v>
      </c>
    </row>
    <row r="148" spans="1:39" customFormat="1" x14ac:dyDescent="0.3">
      <c r="A148" s="12">
        <v>146</v>
      </c>
      <c r="B148" s="13" t="s">
        <v>325</v>
      </c>
      <c r="C148" s="13" t="s">
        <v>326</v>
      </c>
      <c r="D148" s="14" t="s">
        <v>14</v>
      </c>
      <c r="E148" s="15" t="s">
        <v>15</v>
      </c>
      <c r="F148" s="15" t="s">
        <v>22</v>
      </c>
      <c r="G148" s="16">
        <v>6.3881220000000001</v>
      </c>
      <c r="H148" s="17">
        <v>1.4593233009708739</v>
      </c>
      <c r="I148" s="17">
        <v>5.8670174757281552</v>
      </c>
      <c r="J148" s="17">
        <v>4.6865192785469816</v>
      </c>
      <c r="K148" s="18">
        <v>1.2191506273775055</v>
      </c>
      <c r="L148" s="18">
        <v>4.9014348168155024</v>
      </c>
      <c r="M148" s="18">
        <v>3.9152207840826918</v>
      </c>
      <c r="N148" s="19">
        <v>0.2708448183954088</v>
      </c>
      <c r="O148" s="19">
        <v>1.0888959846519968</v>
      </c>
      <c r="P148" s="19">
        <v>0.86980003818219942</v>
      </c>
      <c r="Q148" s="20">
        <v>2.7492570000000001E-2</v>
      </c>
      <c r="R148" s="20">
        <v>0.54690819999999996</v>
      </c>
      <c r="S148" s="20">
        <v>0.410972</v>
      </c>
      <c r="T148" s="21">
        <v>0.17562589125354</v>
      </c>
      <c r="U148" s="21">
        <v>3.4937163044003996</v>
      </c>
      <c r="V148" s="21">
        <v>2.6253392745839998</v>
      </c>
      <c r="W148" s="22">
        <v>5.1833579999999999E-3</v>
      </c>
      <c r="X148" s="22">
        <v>0.2839913</v>
      </c>
      <c r="Y148" s="22">
        <v>0.17879919999999999</v>
      </c>
      <c r="Z148" s="23">
        <v>3.3111923273676E-2</v>
      </c>
      <c r="AA148" s="23">
        <v>1.8141710713386001</v>
      </c>
      <c r="AB148" s="23">
        <v>1.1421911031023999</v>
      </c>
      <c r="AC148" s="22">
        <v>8.4840570000000004E-2</v>
      </c>
      <c r="AD148" s="22">
        <v>0.76841879999999996</v>
      </c>
      <c r="AE148" s="22">
        <v>0.65034760000000003</v>
      </c>
      <c r="AF148" s="23">
        <v>0.54197191170954007</v>
      </c>
      <c r="AG148" s="23">
        <v>4.9087530414935996</v>
      </c>
      <c r="AH148" s="23">
        <v>4.1544998112071996</v>
      </c>
      <c r="AI148" s="23">
        <v>6.9094815533980585</v>
      </c>
      <c r="AJ148" s="83">
        <v>4.5506599142013009</v>
      </c>
      <c r="AK148" s="83">
        <v>5.1880406974010871</v>
      </c>
      <c r="AL148" s="83">
        <v>3.9033156945990677</v>
      </c>
      <c r="AM148" s="83">
        <v>3.8608168873424078</v>
      </c>
    </row>
    <row r="149" spans="1:39" customFormat="1" x14ac:dyDescent="0.3">
      <c r="A149" s="12">
        <v>147</v>
      </c>
      <c r="B149" s="13" t="s">
        <v>327</v>
      </c>
      <c r="C149" s="13" t="s">
        <v>328</v>
      </c>
      <c r="D149" s="14" t="s">
        <v>27</v>
      </c>
      <c r="E149" s="15" t="s">
        <v>28</v>
      </c>
      <c r="F149" s="15" t="s">
        <v>29</v>
      </c>
      <c r="G149" s="16">
        <v>7.0208579999999996</v>
      </c>
      <c r="H149" s="17">
        <v>0.61303654775795968</v>
      </c>
      <c r="I149" s="17">
        <v>2.721453575595933</v>
      </c>
      <c r="J149" s="17">
        <v>4.3365317836416697</v>
      </c>
      <c r="K149" s="18">
        <v>0.51214415017373416</v>
      </c>
      <c r="L149" s="18">
        <v>2.2735618843742134</v>
      </c>
      <c r="M149" s="18">
        <v>3.622833570293793</v>
      </c>
      <c r="N149" s="19">
        <v>9.1521987808190389E-2</v>
      </c>
      <c r="O149" s="19">
        <v>0.40629362454355089</v>
      </c>
      <c r="P149" s="19">
        <v>0.64741329123656599</v>
      </c>
      <c r="Q149" s="20">
        <v>2.9508779999999998E-2</v>
      </c>
      <c r="R149" s="20">
        <v>0.1228619</v>
      </c>
      <c r="S149" s="20">
        <v>0.2387022</v>
      </c>
      <c r="T149" s="21">
        <v>0.20717695413323997</v>
      </c>
      <c r="U149" s="21">
        <v>0.86259595351020002</v>
      </c>
      <c r="V149" s="21">
        <v>1.6758942504876</v>
      </c>
      <c r="W149" s="22">
        <v>2.5318730000000001E-2</v>
      </c>
      <c r="X149" s="22">
        <v>6.8022230000000003E-2</v>
      </c>
      <c r="Y149" s="22">
        <v>0.1233452</v>
      </c>
      <c r="Z149" s="23">
        <v>0.17775920807034001</v>
      </c>
      <c r="AA149" s="23">
        <v>0.47757441767334002</v>
      </c>
      <c r="AB149" s="23">
        <v>0.86598913418160006</v>
      </c>
      <c r="AC149" s="22">
        <v>5.5976539999999998E-2</v>
      </c>
      <c r="AD149" s="22">
        <v>0.39142830000000001</v>
      </c>
      <c r="AE149" s="22">
        <v>0.68950140000000004</v>
      </c>
      <c r="AF149" s="23">
        <v>0.39300333867131998</v>
      </c>
      <c r="AG149" s="23">
        <v>2.7481625114814001</v>
      </c>
      <c r="AH149" s="23">
        <v>4.8408914202012001</v>
      </c>
      <c r="AI149" s="23">
        <v>3.0644919986664445</v>
      </c>
      <c r="AJ149" s="83">
        <v>4.0910960857589185</v>
      </c>
      <c r="AK149" s="83">
        <v>4.3453524200166278</v>
      </c>
      <c r="AL149" s="83">
        <v>3.8791649183040713</v>
      </c>
      <c r="AM149" s="83">
        <v>3.9401614736054342</v>
      </c>
    </row>
    <row r="150" spans="1:39" customFormat="1" x14ac:dyDescent="0.3">
      <c r="A150" s="12">
        <v>148</v>
      </c>
      <c r="B150" s="13" t="s">
        <v>329</v>
      </c>
      <c r="C150" s="13" t="s">
        <v>330</v>
      </c>
      <c r="D150" s="14" t="s">
        <v>20</v>
      </c>
      <c r="E150" s="15" t="s">
        <v>21</v>
      </c>
      <c r="F150" s="15" t="s">
        <v>22</v>
      </c>
      <c r="G150" s="16">
        <v>0.207089</v>
      </c>
      <c r="H150" s="17">
        <v>0.89522171609184709</v>
      </c>
      <c r="I150" s="17">
        <v>2.5289550990052989</v>
      </c>
      <c r="J150" s="17">
        <v>3.2009920997393557</v>
      </c>
      <c r="K150" s="18">
        <v>0.74788781628391576</v>
      </c>
      <c r="L150" s="18">
        <v>2.1127444436134497</v>
      </c>
      <c r="M150" s="18">
        <v>2.6741788636084847</v>
      </c>
      <c r="N150" s="19">
        <v>0.1910498482418635</v>
      </c>
      <c r="O150" s="19">
        <v>0.53970595126389764</v>
      </c>
      <c r="P150" s="19">
        <v>0.68312580435198555</v>
      </c>
      <c r="Q150" s="20">
        <v>0.18582699999999999</v>
      </c>
      <c r="R150" s="20">
        <v>0.71842839999999997</v>
      </c>
      <c r="S150" s="20">
        <v>0.81264510000000001</v>
      </c>
      <c r="T150" s="21">
        <v>3.8482727602999998E-2</v>
      </c>
      <c r="U150" s="21">
        <v>0.14877861892759997</v>
      </c>
      <c r="V150" s="21">
        <v>0.16828986111389999</v>
      </c>
      <c r="W150" s="22">
        <v>7.60744E-2</v>
      </c>
      <c r="X150" s="22">
        <v>0.46722469999999999</v>
      </c>
      <c r="Y150" s="22">
        <v>0.60356469999999995</v>
      </c>
      <c r="Z150" s="23">
        <v>1.5754171421599999E-2</v>
      </c>
      <c r="AA150" s="23">
        <v>9.6757095898300005E-2</v>
      </c>
      <c r="AB150" s="23">
        <v>0.12499161015829999</v>
      </c>
      <c r="AC150" s="22">
        <v>0.36977569999999998</v>
      </c>
      <c r="AD150" s="22">
        <v>0.86307500000000004</v>
      </c>
      <c r="AE150" s="22">
        <v>0.90520179999999995</v>
      </c>
      <c r="AF150" s="23">
        <v>7.6576479937300004E-2</v>
      </c>
      <c r="AG150" s="23">
        <v>0.17873333867500002</v>
      </c>
      <c r="AH150" s="23">
        <v>0.18745733556019997</v>
      </c>
      <c r="AI150" s="23">
        <v>3.2574202844659292</v>
      </c>
      <c r="AJ150" s="83">
        <v>3.4864343526384869</v>
      </c>
      <c r="AK150" s="83">
        <v>3.5087783806185087</v>
      </c>
      <c r="AL150" s="83">
        <v>3.3483723431172261</v>
      </c>
      <c r="AM150" s="83">
        <v>3.202206608442475</v>
      </c>
    </row>
    <row r="151" spans="1:39" customFormat="1" x14ac:dyDescent="0.3">
      <c r="A151" s="12">
        <v>149</v>
      </c>
      <c r="B151" s="13" t="s">
        <v>331</v>
      </c>
      <c r="C151" s="13" t="s">
        <v>332</v>
      </c>
      <c r="D151" s="14" t="s">
        <v>14</v>
      </c>
      <c r="E151" s="15" t="s">
        <v>15</v>
      </c>
      <c r="F151" s="15" t="s">
        <v>29</v>
      </c>
      <c r="G151" s="16">
        <v>0.570496</v>
      </c>
      <c r="H151" s="17">
        <v>1.1411240627130197</v>
      </c>
      <c r="I151" s="17">
        <v>3.400050783912747</v>
      </c>
      <c r="J151" s="17">
        <v>5.1291141553731086</v>
      </c>
      <c r="K151" s="18">
        <v>0.95332001897495389</v>
      </c>
      <c r="L151" s="18">
        <v>2.8404768453740581</v>
      </c>
      <c r="M151" s="18">
        <v>4.2849742317235666</v>
      </c>
      <c r="N151" s="19">
        <v>0.13879546074463867</v>
      </c>
      <c r="O151" s="19">
        <v>0.41354978878139759</v>
      </c>
      <c r="P151" s="19">
        <v>0.62385658638581643</v>
      </c>
      <c r="Q151" s="20" t="s">
        <v>17</v>
      </c>
      <c r="R151" s="20" t="s">
        <v>17</v>
      </c>
      <c r="S151" s="20" t="s">
        <v>17</v>
      </c>
      <c r="T151" s="21" t="s">
        <v>17</v>
      </c>
      <c r="U151" s="21" t="s">
        <v>17</v>
      </c>
      <c r="V151" s="21" t="s">
        <v>17</v>
      </c>
      <c r="W151" s="22" t="s">
        <v>17</v>
      </c>
      <c r="X151" s="22" t="s">
        <v>17</v>
      </c>
      <c r="Y151" s="22" t="s">
        <v>17</v>
      </c>
      <c r="Z151" s="23" t="s">
        <v>17</v>
      </c>
      <c r="AA151" s="23" t="s">
        <v>17</v>
      </c>
      <c r="AB151" s="23" t="s">
        <v>17</v>
      </c>
      <c r="AC151" s="22" t="s">
        <v>17</v>
      </c>
      <c r="AD151" s="22" t="s">
        <v>17</v>
      </c>
      <c r="AE151" s="22" t="s">
        <v>17</v>
      </c>
      <c r="AF151" s="23" t="s">
        <v>17</v>
      </c>
      <c r="AG151" s="23" t="s">
        <v>17</v>
      </c>
      <c r="AH151" s="23" t="s">
        <v>17</v>
      </c>
      <c r="AI151" s="23">
        <v>4.094993183367416</v>
      </c>
      <c r="AJ151" s="83">
        <v>5.2354544518881392</v>
      </c>
      <c r="AK151" s="83">
        <v>5.4303866204000677</v>
      </c>
      <c r="AL151" s="83">
        <v>5.002226552951738</v>
      </c>
      <c r="AM151" s="83">
        <v>5.0348230926561683</v>
      </c>
    </row>
    <row r="152" spans="1:39" customFormat="1" x14ac:dyDescent="0.3">
      <c r="A152" s="12">
        <v>150</v>
      </c>
      <c r="B152" s="13" t="s">
        <v>333</v>
      </c>
      <c r="C152" s="13" t="s">
        <v>334</v>
      </c>
      <c r="D152" s="14" t="s">
        <v>27</v>
      </c>
      <c r="E152" s="15" t="s">
        <v>63</v>
      </c>
      <c r="F152" s="15" t="s">
        <v>16</v>
      </c>
      <c r="G152" s="16">
        <v>5.4392319999999996</v>
      </c>
      <c r="H152" s="17">
        <v>0.38742694300518138</v>
      </c>
      <c r="I152" s="17">
        <v>2.1108238341968915</v>
      </c>
      <c r="J152" s="17">
        <v>3.3334477835288343</v>
      </c>
      <c r="K152" s="18">
        <v>0.3236649482081716</v>
      </c>
      <c r="L152" s="18">
        <v>1.7634284329130256</v>
      </c>
      <c r="M152" s="18">
        <v>2.7848352410433037</v>
      </c>
      <c r="N152" s="19">
        <v>5.5772987812340136E-2</v>
      </c>
      <c r="O152" s="19">
        <v>0.30386877862824796</v>
      </c>
      <c r="P152" s="19">
        <v>0.47987458270639555</v>
      </c>
      <c r="Q152" s="20">
        <v>5.420523E-3</v>
      </c>
      <c r="R152" s="20">
        <v>1.311294E-2</v>
      </c>
      <c r="S152" s="20">
        <v>2.3488829999999999E-2</v>
      </c>
      <c r="T152" s="21">
        <v>2.9483482158335999E-2</v>
      </c>
      <c r="U152" s="21">
        <v>7.1324322862080014E-2</v>
      </c>
      <c r="V152" s="21">
        <v>0.12776119577855999</v>
      </c>
      <c r="W152" s="22">
        <v>5.420523E-3</v>
      </c>
      <c r="X152" s="22">
        <v>7.4722349999999998E-3</v>
      </c>
      <c r="Y152" s="22">
        <v>1.28816E-2</v>
      </c>
      <c r="Z152" s="23">
        <v>2.9483482158335999E-2</v>
      </c>
      <c r="AA152" s="23">
        <v>4.0643219723520002E-2</v>
      </c>
      <c r="AB152" s="23">
        <v>7.0066010931200004E-2</v>
      </c>
      <c r="AC152" s="22">
        <v>9.0653509999999993E-3</v>
      </c>
      <c r="AD152" s="22">
        <v>0.1296399</v>
      </c>
      <c r="AE152" s="22">
        <v>0.40306199999999998</v>
      </c>
      <c r="AF152" s="23">
        <v>4.9308547250431996E-2</v>
      </c>
      <c r="AG152" s="23">
        <v>0.70514149255680003</v>
      </c>
      <c r="AH152" s="23">
        <v>2.1923477283839996</v>
      </c>
      <c r="AI152" s="23">
        <v>2.4117132987910193</v>
      </c>
      <c r="AJ152" s="83">
        <v>3.3594246208245253</v>
      </c>
      <c r="AK152" s="83">
        <v>3.575346981674508</v>
      </c>
      <c r="AL152" s="83">
        <v>3.2750828838945596</v>
      </c>
      <c r="AM152" s="83">
        <v>3.339906349245596</v>
      </c>
    </row>
    <row r="153" spans="1:39" customFormat="1" x14ac:dyDescent="0.3">
      <c r="A153" s="12">
        <v>151</v>
      </c>
      <c r="B153" s="13" t="s">
        <v>335</v>
      </c>
      <c r="C153" s="13" t="s">
        <v>336</v>
      </c>
      <c r="D153" s="14" t="s">
        <v>27</v>
      </c>
      <c r="E153" s="15" t="s">
        <v>28</v>
      </c>
      <c r="F153" s="15" t="s">
        <v>16</v>
      </c>
      <c r="G153" s="16">
        <v>2.0663879999999999</v>
      </c>
      <c r="H153" s="17">
        <v>0.44099561815336463</v>
      </c>
      <c r="I153" s="17">
        <v>2.0471267605633803</v>
      </c>
      <c r="J153" s="17">
        <v>3.0412763479381142</v>
      </c>
      <c r="K153" s="18">
        <v>0.36841739194098971</v>
      </c>
      <c r="L153" s="18">
        <v>1.710214503394637</v>
      </c>
      <c r="M153" s="18">
        <v>2.5407488286868127</v>
      </c>
      <c r="N153" s="19">
        <v>6.2055358959370518E-2</v>
      </c>
      <c r="O153" s="19">
        <v>0.28806450842764381</v>
      </c>
      <c r="P153" s="19">
        <v>0.42795775671473801</v>
      </c>
      <c r="Q153" s="20">
        <v>0</v>
      </c>
      <c r="R153" s="20">
        <v>0</v>
      </c>
      <c r="S153" s="20">
        <v>1.9204340000000001E-4</v>
      </c>
      <c r="T153" s="21">
        <v>0</v>
      </c>
      <c r="U153" s="21">
        <v>0</v>
      </c>
      <c r="V153" s="21">
        <v>3.9683617723920001E-4</v>
      </c>
      <c r="W153" s="22">
        <v>0</v>
      </c>
      <c r="X153" s="22">
        <v>0</v>
      </c>
      <c r="Y153" s="22">
        <v>0</v>
      </c>
      <c r="Z153" s="23">
        <v>0</v>
      </c>
      <c r="AA153" s="23">
        <v>0</v>
      </c>
      <c r="AB153" s="23">
        <v>0</v>
      </c>
      <c r="AC153" s="22">
        <v>0</v>
      </c>
      <c r="AD153" s="22">
        <v>2.1801520000000001E-2</v>
      </c>
      <c r="AE153" s="22">
        <v>0.1032715</v>
      </c>
      <c r="AF153" s="23">
        <v>0</v>
      </c>
      <c r="AG153" s="23">
        <v>4.505039930976E-2</v>
      </c>
      <c r="AH153" s="23">
        <v>0.213398988342</v>
      </c>
      <c r="AI153" s="23">
        <v>2.5192519561815336</v>
      </c>
      <c r="AJ153" s="83">
        <v>3.002360276371471</v>
      </c>
      <c r="AK153" s="83">
        <v>3.1424267992824571</v>
      </c>
      <c r="AL153" s="83">
        <v>2.8614966322536461</v>
      </c>
      <c r="AM153" s="83">
        <v>2.8983456459151484</v>
      </c>
    </row>
    <row r="154" spans="1:39" customFormat="1" x14ac:dyDescent="0.3">
      <c r="A154" s="12">
        <v>152</v>
      </c>
      <c r="B154" s="13" t="s">
        <v>337</v>
      </c>
      <c r="C154" s="13" t="s">
        <v>338</v>
      </c>
      <c r="D154" s="14" t="s">
        <v>27</v>
      </c>
      <c r="E154" s="15" t="s">
        <v>135</v>
      </c>
      <c r="F154" s="15" t="s">
        <v>16</v>
      </c>
      <c r="G154" s="16">
        <v>10.057698</v>
      </c>
      <c r="H154" s="17">
        <v>0.82232234630814272</v>
      </c>
      <c r="I154" s="17">
        <v>2.5023072752900353</v>
      </c>
      <c r="J154" s="17">
        <v>2.8896163976171474</v>
      </c>
      <c r="K154" s="18">
        <v>0.6869860871413056</v>
      </c>
      <c r="L154" s="18">
        <v>2.0904822684127282</v>
      </c>
      <c r="M154" s="18">
        <v>2.4140487866475753</v>
      </c>
      <c r="N154" s="19">
        <v>0.11108587493259534</v>
      </c>
      <c r="O154" s="19">
        <v>0.33803166638211518</v>
      </c>
      <c r="P154" s="19">
        <v>0.39035247818571484</v>
      </c>
      <c r="Q154" s="20">
        <v>1.356052E-3</v>
      </c>
      <c r="R154" s="20">
        <v>3.2599730000000002E-3</v>
      </c>
      <c r="S154" s="20">
        <v>3.404294E-3</v>
      </c>
      <c r="T154" s="21">
        <v>1.3638761488295998E-2</v>
      </c>
      <c r="U154" s="21">
        <v>3.2787823922154E-2</v>
      </c>
      <c r="V154" s="21">
        <v>3.4239360955212003E-2</v>
      </c>
      <c r="W154" s="22">
        <v>9.3740969999999996E-4</v>
      </c>
      <c r="X154" s="22">
        <v>2.654956E-3</v>
      </c>
      <c r="Y154" s="22">
        <v>2.654956E-3</v>
      </c>
      <c r="Z154" s="23">
        <v>9.4281836648705993E-3</v>
      </c>
      <c r="AA154" s="23">
        <v>2.6702745651287999E-2</v>
      </c>
      <c r="AB154" s="23">
        <v>2.6702745651287999E-2</v>
      </c>
      <c r="AC154" s="22">
        <v>4.2747719999999996E-3</v>
      </c>
      <c r="AD154" s="22">
        <v>3.2222010000000002E-2</v>
      </c>
      <c r="AE154" s="22">
        <v>4.8315539999999997E-2</v>
      </c>
      <c r="AF154" s="23">
        <v>4.2994365794856E-2</v>
      </c>
      <c r="AG154" s="23">
        <v>0.32407924553298001</v>
      </c>
      <c r="AH154" s="23">
        <v>0.48594311002691998</v>
      </c>
      <c r="AI154" s="23">
        <v>3.0336799306082618</v>
      </c>
      <c r="AJ154" s="83">
        <v>2.9629453196030791</v>
      </c>
      <c r="AK154" s="83">
        <v>3.0477564179930061</v>
      </c>
      <c r="AL154" s="83">
        <v>2.9660233346969314</v>
      </c>
      <c r="AM154" s="83">
        <v>3.1115334295942749</v>
      </c>
    </row>
    <row r="155" spans="1:39" customFormat="1" x14ac:dyDescent="0.3">
      <c r="A155" s="12">
        <v>153</v>
      </c>
      <c r="B155" s="13" t="s">
        <v>339</v>
      </c>
      <c r="C155" s="13" t="s">
        <v>340</v>
      </c>
      <c r="D155" s="14" t="s">
        <v>20</v>
      </c>
      <c r="E155" s="15" t="s">
        <v>21</v>
      </c>
      <c r="F155" s="15" t="s">
        <v>22</v>
      </c>
      <c r="G155" s="16">
        <v>1.1247529999999999</v>
      </c>
      <c r="H155" s="17">
        <v>0.93099444262830988</v>
      </c>
      <c r="I155" s="17">
        <v>2.2436106570774763</v>
      </c>
      <c r="J155" s="17">
        <v>3.2024145886815378</v>
      </c>
      <c r="K155" s="18">
        <v>0.77777313502782786</v>
      </c>
      <c r="L155" s="18">
        <v>1.8743614511925453</v>
      </c>
      <c r="M155" s="18">
        <v>2.6753672420062977</v>
      </c>
      <c r="N155" s="19">
        <v>0.15260289910508906</v>
      </c>
      <c r="O155" s="19">
        <v>0.3677588985026724</v>
      </c>
      <c r="P155" s="19">
        <v>0.52492015848084039</v>
      </c>
      <c r="Q155" s="20">
        <v>0.15930320000000001</v>
      </c>
      <c r="R155" s="20">
        <v>0.52685009999999999</v>
      </c>
      <c r="S155" s="20">
        <v>0.66437939999999995</v>
      </c>
      <c r="T155" s="21">
        <v>0.17917675210959999</v>
      </c>
      <c r="U155" s="21">
        <v>0.59257623052530006</v>
      </c>
      <c r="V155" s="21">
        <v>0.74726272328819998</v>
      </c>
      <c r="W155" s="22">
        <v>5.1575849999999999E-2</v>
      </c>
      <c r="X155" s="22">
        <v>0.32223360000000001</v>
      </c>
      <c r="Y155" s="22">
        <v>0.48724699999999999</v>
      </c>
      <c r="Z155" s="23">
        <v>5.8010092015050002E-2</v>
      </c>
      <c r="AA155" s="23">
        <v>0.3624332083008</v>
      </c>
      <c r="AB155" s="23">
        <v>0.54803252499099997</v>
      </c>
      <c r="AC155" s="22">
        <v>0.31333100000000003</v>
      </c>
      <c r="AD155" s="22">
        <v>0.67682109999999995</v>
      </c>
      <c r="AE155" s="22">
        <v>0.77762629999999999</v>
      </c>
      <c r="AF155" s="23">
        <v>0.35241998224300003</v>
      </c>
      <c r="AG155" s="23">
        <v>0.76125656268829989</v>
      </c>
      <c r="AH155" s="23">
        <v>0.87463751380389998</v>
      </c>
      <c r="AI155" s="23">
        <v>2.6899591369728668</v>
      </c>
      <c r="AJ155" s="83">
        <v>3.1767409343939197</v>
      </c>
      <c r="AK155" s="83">
        <v>3.2145475300626676</v>
      </c>
      <c r="AL155" s="83">
        <v>2.9958575591144658</v>
      </c>
      <c r="AM155" s="83">
        <v>2.8077171215843899</v>
      </c>
    </row>
    <row r="156" spans="1:39" customFormat="1" x14ac:dyDescent="0.3">
      <c r="A156" s="12">
        <v>154</v>
      </c>
      <c r="B156" s="13" t="s">
        <v>341</v>
      </c>
      <c r="C156" s="13" t="s">
        <v>342</v>
      </c>
      <c r="D156" s="14" t="s">
        <v>14</v>
      </c>
      <c r="E156" s="15" t="s">
        <v>15</v>
      </c>
      <c r="F156" s="15" t="s">
        <v>16</v>
      </c>
      <c r="G156" s="16">
        <v>4.0573999999999999E-2</v>
      </c>
      <c r="H156" s="17">
        <v>2.2504112903225808</v>
      </c>
      <c r="I156" s="17">
        <v>3.9447291666666668</v>
      </c>
      <c r="J156" s="17">
        <v>4.7953664293721676</v>
      </c>
      <c r="K156" s="18">
        <v>1.8800428490581296</v>
      </c>
      <c r="L156" s="18">
        <v>3.2955130882762469</v>
      </c>
      <c r="M156" s="18">
        <v>4.0061540763343091</v>
      </c>
      <c r="N156" s="19">
        <v>0.42026527881457632</v>
      </c>
      <c r="O156" s="19">
        <v>0.73667987278872882</v>
      </c>
      <c r="P156" s="19">
        <v>0.89553674838223474</v>
      </c>
      <c r="Q156" s="20" t="s">
        <v>17</v>
      </c>
      <c r="R156" s="20" t="s">
        <v>17</v>
      </c>
      <c r="S156" s="20" t="s">
        <v>17</v>
      </c>
      <c r="T156" s="21" t="s">
        <v>17</v>
      </c>
      <c r="U156" s="21" t="s">
        <v>17</v>
      </c>
      <c r="V156" s="21" t="s">
        <v>17</v>
      </c>
      <c r="W156" s="22" t="s">
        <v>17</v>
      </c>
      <c r="X156" s="22" t="s">
        <v>17</v>
      </c>
      <c r="Y156" s="22" t="s">
        <v>17</v>
      </c>
      <c r="Z156" s="23" t="s">
        <v>17</v>
      </c>
      <c r="AA156" s="23" t="s">
        <v>17</v>
      </c>
      <c r="AB156" s="23" t="s">
        <v>17</v>
      </c>
      <c r="AC156" s="22" t="s">
        <v>17</v>
      </c>
      <c r="AD156" s="22" t="s">
        <v>17</v>
      </c>
      <c r="AE156" s="22" t="s">
        <v>17</v>
      </c>
      <c r="AF156" s="23" t="s">
        <v>17</v>
      </c>
      <c r="AG156" s="23" t="s">
        <v>17</v>
      </c>
      <c r="AH156" s="23" t="s">
        <v>17</v>
      </c>
      <c r="AI156" s="23">
        <v>4.7047876344086026</v>
      </c>
      <c r="AJ156" s="83">
        <v>4.6509602120961695</v>
      </c>
      <c r="AK156" s="83">
        <v>4.8077257578046568</v>
      </c>
      <c r="AL156" s="83">
        <v>4.473191310666996</v>
      </c>
      <c r="AM156" s="83">
        <v>4.4577016074127824</v>
      </c>
    </row>
    <row r="157" spans="1:39" customFormat="1" x14ac:dyDescent="0.3">
      <c r="A157" s="12">
        <v>155</v>
      </c>
      <c r="B157" s="13" t="s">
        <v>343</v>
      </c>
      <c r="C157" s="13" t="s">
        <v>344</v>
      </c>
      <c r="D157" s="14" t="s">
        <v>20</v>
      </c>
      <c r="E157" s="15" t="s">
        <v>21</v>
      </c>
      <c r="F157" s="15" t="s">
        <v>16</v>
      </c>
      <c r="G157" s="16">
        <v>9.5842999999999998E-2</v>
      </c>
      <c r="H157" s="17">
        <v>0.63351833388722723</v>
      </c>
      <c r="I157" s="17">
        <v>2.1666854990583806</v>
      </c>
      <c r="J157" s="17">
        <v>3.8408474235972805</v>
      </c>
      <c r="K157" s="18">
        <v>0.52925508261255416</v>
      </c>
      <c r="L157" s="18">
        <v>1.810096490441421</v>
      </c>
      <c r="M157" s="18">
        <v>3.2087280063469348</v>
      </c>
      <c r="N157" s="19">
        <v>0.12750668367441045</v>
      </c>
      <c r="O157" s="19">
        <v>0.43608348452240281</v>
      </c>
      <c r="P157" s="19">
        <v>0.7730379553142821</v>
      </c>
      <c r="Q157" s="20">
        <v>6.6529459999999996E-4</v>
      </c>
      <c r="R157" s="20">
        <v>1.354531E-2</v>
      </c>
      <c r="S157" s="20">
        <v>5.7108760000000001E-2</v>
      </c>
      <c r="T157" s="21">
        <v>6.3763830347799991E-5</v>
      </c>
      <c r="U157" s="21">
        <v>1.29822314633E-3</v>
      </c>
      <c r="V157" s="21">
        <v>5.4734748846800001E-3</v>
      </c>
      <c r="W157" s="22">
        <v>5.7283200000000001E-4</v>
      </c>
      <c r="X157" s="22">
        <v>6.7301749999999997E-3</v>
      </c>
      <c r="Y157" s="22">
        <v>1.7533779999999999E-2</v>
      </c>
      <c r="Z157" s="23">
        <v>5.4901937375999997E-5</v>
      </c>
      <c r="AA157" s="23">
        <v>6.4504016252500001E-4</v>
      </c>
      <c r="AB157" s="23">
        <v>1.6804900765399998E-3</v>
      </c>
      <c r="AC157" s="22">
        <v>2.701139E-2</v>
      </c>
      <c r="AD157" s="22">
        <v>0.34324169999999998</v>
      </c>
      <c r="AE157" s="22">
        <v>0.7134779</v>
      </c>
      <c r="AF157" s="23">
        <v>2.5888526517700004E-3</v>
      </c>
      <c r="AG157" s="23">
        <v>3.2897314253099996E-2</v>
      </c>
      <c r="AH157" s="23">
        <v>6.8381862369699994E-2</v>
      </c>
      <c r="AI157" s="23">
        <v>2.5836280048742664</v>
      </c>
      <c r="AJ157" s="83">
        <v>4.4246060169573616</v>
      </c>
      <c r="AK157" s="83">
        <v>4.4780555097104475</v>
      </c>
      <c r="AL157" s="83">
        <v>4.498626445040113</v>
      </c>
      <c r="AM157" s="83">
        <v>4.5801766390945726</v>
      </c>
    </row>
    <row r="158" spans="1:39" customFormat="1" x14ac:dyDescent="0.3">
      <c r="A158" s="12">
        <v>156</v>
      </c>
      <c r="B158" s="13" t="s">
        <v>345</v>
      </c>
      <c r="C158" s="13" t="s">
        <v>346</v>
      </c>
      <c r="D158" s="14" t="s">
        <v>14</v>
      </c>
      <c r="E158" s="15" t="s">
        <v>15</v>
      </c>
      <c r="F158" s="15" t="s">
        <v>16</v>
      </c>
      <c r="G158" s="16">
        <v>3.7115000000000002E-2</v>
      </c>
      <c r="H158" s="17">
        <v>1.1271942215088282</v>
      </c>
      <c r="I158" s="17">
        <v>2.4527239165329053</v>
      </c>
      <c r="J158" s="17">
        <v>3.4922835493800806</v>
      </c>
      <c r="K158" s="18">
        <v>0.94168272473586323</v>
      </c>
      <c r="L158" s="18">
        <v>2.0490592452238143</v>
      </c>
      <c r="M158" s="18">
        <v>2.9175301164411707</v>
      </c>
      <c r="N158" s="19">
        <v>0.31710849393166668</v>
      </c>
      <c r="O158" s="19">
        <v>0.69001381692749997</v>
      </c>
      <c r="P158" s="19">
        <v>0.98246846514514274</v>
      </c>
      <c r="Q158" s="20" t="s">
        <v>17</v>
      </c>
      <c r="R158" s="20" t="s">
        <v>17</v>
      </c>
      <c r="S158" s="20" t="s">
        <v>17</v>
      </c>
      <c r="T158" s="21" t="s">
        <v>17</v>
      </c>
      <c r="U158" s="21" t="s">
        <v>17</v>
      </c>
      <c r="V158" s="21" t="s">
        <v>17</v>
      </c>
      <c r="W158" s="22" t="s">
        <v>17</v>
      </c>
      <c r="X158" s="22" t="s">
        <v>17</v>
      </c>
      <c r="Y158" s="22" t="s">
        <v>17</v>
      </c>
      <c r="Z158" s="23" t="s">
        <v>17</v>
      </c>
      <c r="AA158" s="23" t="s">
        <v>17</v>
      </c>
      <c r="AB158" s="23" t="s">
        <v>17</v>
      </c>
      <c r="AC158" s="22" t="s">
        <v>17</v>
      </c>
      <c r="AD158" s="22" t="s">
        <v>17</v>
      </c>
      <c r="AE158" s="22" t="s">
        <v>17</v>
      </c>
      <c r="AF158" s="23" t="s">
        <v>17</v>
      </c>
      <c r="AG158" s="23" t="s">
        <v>17</v>
      </c>
      <c r="AH158" s="23" t="s">
        <v>17</v>
      </c>
      <c r="AI158" s="23">
        <v>3.173803370786517</v>
      </c>
      <c r="AJ158" s="83">
        <v>4.0131981832824239</v>
      </c>
      <c r="AK158" s="83">
        <v>4.1974881808377127</v>
      </c>
      <c r="AL158" s="83">
        <v>4.0594742414138043</v>
      </c>
      <c r="AM158" s="83">
        <v>4.1792306176567342</v>
      </c>
    </row>
    <row r="159" spans="1:39" customFormat="1" x14ac:dyDescent="0.3">
      <c r="A159" s="12">
        <v>157</v>
      </c>
      <c r="B159" s="13" t="s">
        <v>347</v>
      </c>
      <c r="C159" s="13" t="s">
        <v>348</v>
      </c>
      <c r="D159" s="14" t="s">
        <v>20</v>
      </c>
      <c r="E159" s="15" t="s">
        <v>21</v>
      </c>
      <c r="F159" s="15" t="s">
        <v>51</v>
      </c>
      <c r="G159" s="16">
        <v>15.016773000000001</v>
      </c>
      <c r="H159" s="17">
        <v>0.70881315851482818</v>
      </c>
      <c r="I159" s="17">
        <v>1.7615561988756858</v>
      </c>
      <c r="J159" s="17">
        <v>3.2166458124764614</v>
      </c>
      <c r="K159" s="18">
        <v>0.59215802716359922</v>
      </c>
      <c r="L159" s="18">
        <v>1.4716426055770142</v>
      </c>
      <c r="M159" s="18">
        <v>2.6872563178583642</v>
      </c>
      <c r="N159" s="19">
        <v>0.36514679799968935</v>
      </c>
      <c r="O159" s="19">
        <v>0.90746989920970078</v>
      </c>
      <c r="P159" s="19">
        <v>1.6570628022565386</v>
      </c>
      <c r="Q159" s="20">
        <v>0.17414180000000001</v>
      </c>
      <c r="R159" s="20">
        <v>0.57600839999999998</v>
      </c>
      <c r="S159" s="20">
        <v>0.83217260000000004</v>
      </c>
      <c r="T159" s="21">
        <v>2.6150478804113999</v>
      </c>
      <c r="U159" s="21">
        <v>8.6497873888932002</v>
      </c>
      <c r="V159" s="21">
        <v>12.496547031019801</v>
      </c>
      <c r="W159" s="22">
        <v>6.9737030000000005E-2</v>
      </c>
      <c r="X159" s="22">
        <v>0.33621119999999999</v>
      </c>
      <c r="Y159" s="22">
        <v>0.64935770000000004</v>
      </c>
      <c r="Z159" s="23">
        <v>1.0472251492041902</v>
      </c>
      <c r="AA159" s="23">
        <v>5.0488072704576004</v>
      </c>
      <c r="AB159" s="23">
        <v>9.7512571767021008</v>
      </c>
      <c r="AC159" s="22">
        <v>0.2513455</v>
      </c>
      <c r="AD159" s="22">
        <v>0.68885320000000005</v>
      </c>
      <c r="AE159" s="22">
        <v>0.89438439999999997</v>
      </c>
      <c r="AF159" s="23">
        <v>3.7743983180714999</v>
      </c>
      <c r="AG159" s="23">
        <v>10.3443521347236</v>
      </c>
      <c r="AH159" s="23">
        <v>13.430767509541198</v>
      </c>
      <c r="AI159" s="23">
        <v>1.9808900259198168</v>
      </c>
      <c r="AJ159" s="83">
        <v>3.0733019682658131</v>
      </c>
      <c r="AK159" s="83">
        <v>3.047092510066201</v>
      </c>
      <c r="AL159" s="83">
        <v>2.9138506539924047</v>
      </c>
      <c r="AM159" s="83">
        <v>2.6890704262506224</v>
      </c>
    </row>
    <row r="160" spans="1:39" customFormat="1" x14ac:dyDescent="0.3">
      <c r="A160" s="12">
        <v>158</v>
      </c>
      <c r="B160" s="13" t="s">
        <v>349</v>
      </c>
      <c r="C160" s="13" t="s">
        <v>350</v>
      </c>
      <c r="D160" s="14" t="s">
        <v>20</v>
      </c>
      <c r="E160" s="15" t="s">
        <v>21</v>
      </c>
      <c r="F160" s="15" t="s">
        <v>51</v>
      </c>
      <c r="G160" s="16">
        <v>7.6984750000000002</v>
      </c>
      <c r="H160" s="17">
        <v>1.9386575613554153</v>
      </c>
      <c r="I160" s="17">
        <v>2.3098716118671834</v>
      </c>
      <c r="J160" s="17">
        <v>6.2069683416261006</v>
      </c>
      <c r="K160" s="18">
        <v>1.6195969601966713</v>
      </c>
      <c r="L160" s="18">
        <v>1.9297173031471877</v>
      </c>
      <c r="M160" s="18">
        <v>5.1854372110493747</v>
      </c>
      <c r="N160" s="19">
        <v>1.4397689888963496</v>
      </c>
      <c r="O160" s="19">
        <v>1.7154558811166429</v>
      </c>
      <c r="P160" s="19">
        <v>4.6096849239773041</v>
      </c>
      <c r="Q160" s="20">
        <v>0.66352560000000005</v>
      </c>
      <c r="R160" s="20">
        <v>0.74289320000000003</v>
      </c>
      <c r="S160" s="20">
        <v>0.97289550000000002</v>
      </c>
      <c r="T160" s="21">
        <v>5.1081352434600005</v>
      </c>
      <c r="U160" s="21">
        <v>5.7191447278700007</v>
      </c>
      <c r="V160" s="21">
        <v>7.4898116843624996</v>
      </c>
      <c r="W160" s="22">
        <v>0.44839000000000001</v>
      </c>
      <c r="X160" s="22">
        <v>0.53296149999999998</v>
      </c>
      <c r="Y160" s="22">
        <v>0.90632760000000001</v>
      </c>
      <c r="Z160" s="23">
        <v>3.4519192052500003</v>
      </c>
      <c r="AA160" s="23">
        <v>4.1029907837124995</v>
      </c>
      <c r="AB160" s="23">
        <v>6.9773403704100003</v>
      </c>
      <c r="AC160" s="22">
        <v>0.7624708</v>
      </c>
      <c r="AD160" s="22">
        <v>0.81544209999999995</v>
      </c>
      <c r="AE160" s="22">
        <v>0.9840044</v>
      </c>
      <c r="AF160" s="23">
        <v>5.8698623920299999</v>
      </c>
      <c r="AG160" s="23">
        <v>6.2776606207974996</v>
      </c>
      <c r="AH160" s="23">
        <v>7.5753332732900001</v>
      </c>
      <c r="AI160" s="23">
        <v>3.0772952521533194</v>
      </c>
      <c r="AJ160" s="83">
        <v>7.4167600124600153</v>
      </c>
      <c r="AK160" s="83">
        <v>7.7775826493049358</v>
      </c>
      <c r="AL160" s="83">
        <v>7.9874393826249008</v>
      </c>
      <c r="AM160" s="83">
        <v>8.4583985851169921</v>
      </c>
    </row>
    <row r="161" spans="1:39" customFormat="1" x14ac:dyDescent="0.3">
      <c r="A161" s="12">
        <v>159</v>
      </c>
      <c r="B161" s="13" t="s">
        <v>351</v>
      </c>
      <c r="C161" s="13" t="s">
        <v>352</v>
      </c>
      <c r="D161" s="14" t="s">
        <v>32</v>
      </c>
      <c r="E161" s="15" t="s">
        <v>87</v>
      </c>
      <c r="F161" s="15" t="s">
        <v>29</v>
      </c>
      <c r="G161" s="16">
        <v>69.209857999999997</v>
      </c>
      <c r="H161" s="17">
        <v>1.0461405885451944</v>
      </c>
      <c r="I161" s="17">
        <v>2.8831128170392115</v>
      </c>
      <c r="J161" s="17">
        <v>5.0128013556644229</v>
      </c>
      <c r="K161" s="18">
        <v>0.87396874565179161</v>
      </c>
      <c r="L161" s="18">
        <v>2.4086155530820483</v>
      </c>
      <c r="M161" s="18">
        <v>4.1878039729861518</v>
      </c>
      <c r="N161" s="19">
        <v>0.17281152434915861</v>
      </c>
      <c r="O161" s="19">
        <v>0.4762601950814363</v>
      </c>
      <c r="P161" s="19">
        <v>0.82806255011725305</v>
      </c>
      <c r="Q161" s="20">
        <v>2.0425570000000001E-5</v>
      </c>
      <c r="R161" s="20">
        <v>2.216301E-2</v>
      </c>
      <c r="S161" s="20">
        <v>0.19701350000000001</v>
      </c>
      <c r="T161" s="21">
        <v>1.4136507992690602E-3</v>
      </c>
      <c r="U161" s="21">
        <v>1.5338987749525801</v>
      </c>
      <c r="V161" s="21">
        <v>13.635276359083001</v>
      </c>
      <c r="W161" s="22">
        <v>0</v>
      </c>
      <c r="X161" s="22">
        <v>1.566245E-3</v>
      </c>
      <c r="Y161" s="22">
        <v>3.4536869999999997E-2</v>
      </c>
      <c r="Z161" s="23">
        <v>0</v>
      </c>
      <c r="AA161" s="23">
        <v>0.10839959404321001</v>
      </c>
      <c r="AB161" s="23">
        <v>2.3902918684644598</v>
      </c>
      <c r="AC161" s="22">
        <v>7.0586299999999998E-3</v>
      </c>
      <c r="AD161" s="22">
        <v>0.34906599999999999</v>
      </c>
      <c r="AE161" s="22">
        <v>0.67669650000000003</v>
      </c>
      <c r="AF161" s="23">
        <v>0.48852677997453997</v>
      </c>
      <c r="AG161" s="23">
        <v>24.158808292627999</v>
      </c>
      <c r="AH161" s="23">
        <v>46.834068674097004</v>
      </c>
      <c r="AI161" s="23">
        <v>3.284861895085422</v>
      </c>
      <c r="AJ161" s="83">
        <v>4.0865066341647172</v>
      </c>
      <c r="AK161" s="83">
        <v>4.0693407229908933</v>
      </c>
      <c r="AL161" s="83">
        <v>4.1123374676537816</v>
      </c>
      <c r="AM161" s="83">
        <v>3.8492249136470984</v>
      </c>
    </row>
    <row r="162" spans="1:39" customFormat="1" x14ac:dyDescent="0.3">
      <c r="A162" s="12">
        <v>160</v>
      </c>
      <c r="B162" s="13" t="s">
        <v>353</v>
      </c>
      <c r="C162" s="13" t="s">
        <v>354</v>
      </c>
      <c r="D162" s="14" t="s">
        <v>32</v>
      </c>
      <c r="E162" s="15" t="s">
        <v>210</v>
      </c>
      <c r="F162" s="15" t="s">
        <v>51</v>
      </c>
      <c r="G162" s="16">
        <v>8.8802679999999992</v>
      </c>
      <c r="H162" s="17">
        <v>0.9110562620423891</v>
      </c>
      <c r="I162" s="17">
        <v>2.3445163776493252</v>
      </c>
      <c r="J162" s="17">
        <v>3.2173057847827335</v>
      </c>
      <c r="K162" s="18">
        <v>0.761116342558387</v>
      </c>
      <c r="L162" s="18">
        <v>1.9586602987880748</v>
      </c>
      <c r="M162" s="18">
        <v>2.6878076731685332</v>
      </c>
      <c r="N162" s="19">
        <v>0.36192543023490387</v>
      </c>
      <c r="O162" s="19">
        <v>0.93138056783811451</v>
      </c>
      <c r="P162" s="19">
        <v>1.2781041400718216</v>
      </c>
      <c r="Q162" s="20">
        <v>7.8542149999999995E-3</v>
      </c>
      <c r="R162" s="20">
        <v>0.16242590000000001</v>
      </c>
      <c r="S162" s="20">
        <v>0.34012769999999998</v>
      </c>
      <c r="T162" s="21">
        <v>6.9747534129619995E-2</v>
      </c>
      <c r="U162" s="21">
        <v>1.4423855221412001</v>
      </c>
      <c r="V162" s="21">
        <v>3.0204251302235998</v>
      </c>
      <c r="W162" s="22">
        <v>1.2839679999999999E-3</v>
      </c>
      <c r="X162" s="22">
        <v>4.538644E-2</v>
      </c>
      <c r="Y162" s="22">
        <v>0.1137533</v>
      </c>
      <c r="Z162" s="23">
        <v>1.1401979943424E-2</v>
      </c>
      <c r="AA162" s="23">
        <v>0.40304375076591997</v>
      </c>
      <c r="AB162" s="23">
        <v>1.0101597898843999</v>
      </c>
      <c r="AC162" s="22">
        <v>1.8471620000000001E-2</v>
      </c>
      <c r="AD162" s="22">
        <v>0.28254289999999999</v>
      </c>
      <c r="AE162" s="22">
        <v>0.48958580000000002</v>
      </c>
      <c r="AF162" s="23">
        <v>0.16403293599416002</v>
      </c>
      <c r="AG162" s="23">
        <v>2.5090566734972</v>
      </c>
      <c r="AH162" s="23">
        <v>4.3476531129943998</v>
      </c>
      <c r="AI162" s="23">
        <v>2.8092007707129092</v>
      </c>
      <c r="AJ162" s="83">
        <v>3.3298811688518843</v>
      </c>
      <c r="AK162" s="83">
        <v>3.2970718939774835</v>
      </c>
      <c r="AL162" s="83">
        <v>3.1101582148862654</v>
      </c>
      <c r="AM162" s="83">
        <v>3.0522429970579226</v>
      </c>
    </row>
    <row r="163" spans="1:39" customFormat="1" x14ac:dyDescent="0.3">
      <c r="A163" s="12">
        <v>161</v>
      </c>
      <c r="B163" s="13" t="s">
        <v>355</v>
      </c>
      <c r="C163" s="13" t="s">
        <v>356</v>
      </c>
      <c r="D163" s="14" t="s">
        <v>14</v>
      </c>
      <c r="E163" s="15" t="s">
        <v>15</v>
      </c>
      <c r="F163" s="15" t="s">
        <v>16</v>
      </c>
      <c r="G163" s="16">
        <v>1.384072</v>
      </c>
      <c r="H163" s="17">
        <v>1.0083877018043685</v>
      </c>
      <c r="I163" s="17">
        <v>3.1341524216524221</v>
      </c>
      <c r="J163" s="17">
        <v>4.0886825895425929</v>
      </c>
      <c r="K163" s="18">
        <v>0.84242915773130211</v>
      </c>
      <c r="L163" s="18">
        <v>2.6183395335442126</v>
      </c>
      <c r="M163" s="18">
        <v>3.415774928607012</v>
      </c>
      <c r="N163" s="19">
        <v>0.1285923730939782</v>
      </c>
      <c r="O163" s="19">
        <v>0.39967573664113631</v>
      </c>
      <c r="P163" s="19">
        <v>0.52140004888647107</v>
      </c>
      <c r="Q163" s="20">
        <v>1.681227E-3</v>
      </c>
      <c r="R163" s="20">
        <v>3.4720170000000002E-2</v>
      </c>
      <c r="S163" s="20">
        <v>7.340323E-2</v>
      </c>
      <c r="T163" s="21">
        <v>2.3269392163439997E-3</v>
      </c>
      <c r="U163" s="21">
        <v>4.8055215132240002E-2</v>
      </c>
      <c r="V163" s="21">
        <v>0.10159535535255999</v>
      </c>
      <c r="W163" s="22">
        <v>8.9688419999999999E-4</v>
      </c>
      <c r="X163" s="22">
        <v>8.1157160000000002E-3</v>
      </c>
      <c r="Y163" s="22">
        <v>1.8705820000000001E-2</v>
      </c>
      <c r="Z163" s="23">
        <v>1.2413523084624E-3</v>
      </c>
      <c r="AA163" s="23">
        <v>1.1232735275552E-2</v>
      </c>
      <c r="AB163" s="23">
        <v>2.5890201699040001E-2</v>
      </c>
      <c r="AC163" s="22">
        <v>8.1571530000000003E-2</v>
      </c>
      <c r="AD163" s="22">
        <v>0.53025359999999999</v>
      </c>
      <c r="AE163" s="22">
        <v>0.67567679999999997</v>
      </c>
      <c r="AF163" s="23">
        <v>0.11290087067016</v>
      </c>
      <c r="AG163" s="23">
        <v>0.73390916065920009</v>
      </c>
      <c r="AH163" s="23">
        <v>0.93518533992959985</v>
      </c>
      <c r="AI163" s="23">
        <v>3.5523171889838561</v>
      </c>
      <c r="AJ163" s="83">
        <v>4.0412683654133197</v>
      </c>
      <c r="AK163" s="83">
        <v>4.1253329961820988</v>
      </c>
      <c r="AL163" s="83">
        <v>3.8748128712082863</v>
      </c>
      <c r="AM163" s="83">
        <v>3.8041578374877969</v>
      </c>
    </row>
    <row r="164" spans="1:39" customFormat="1" x14ac:dyDescent="0.3">
      <c r="A164" s="12">
        <v>162</v>
      </c>
      <c r="B164" s="13" t="s">
        <v>357</v>
      </c>
      <c r="C164" s="13" t="s">
        <v>358</v>
      </c>
      <c r="D164" s="14" t="s">
        <v>20</v>
      </c>
      <c r="E164" s="15" t="s">
        <v>140</v>
      </c>
      <c r="F164" s="15" t="s">
        <v>22</v>
      </c>
      <c r="G164" s="16">
        <v>11.433443</v>
      </c>
      <c r="H164" s="17">
        <v>0.60361805929919143</v>
      </c>
      <c r="I164" s="17">
        <v>1.8814838274932615</v>
      </c>
      <c r="J164" s="17">
        <v>3.4478356205178233</v>
      </c>
      <c r="K164" s="18">
        <v>0.50427573876290022</v>
      </c>
      <c r="L164" s="18">
        <v>1.5718327715064844</v>
      </c>
      <c r="M164" s="18">
        <v>2.8803973437909973</v>
      </c>
      <c r="N164" s="19">
        <v>0.11115759805574767</v>
      </c>
      <c r="O164" s="19">
        <v>0.34647940004926525</v>
      </c>
      <c r="P164" s="19">
        <v>0.63492654032381257</v>
      </c>
      <c r="Q164" s="20">
        <v>0</v>
      </c>
      <c r="R164" s="20">
        <v>1.57308E-2</v>
      </c>
      <c r="S164" s="20">
        <v>0.1331939</v>
      </c>
      <c r="T164" s="21">
        <v>0</v>
      </c>
      <c r="U164" s="21">
        <v>0.17985720514440001</v>
      </c>
      <c r="V164" s="21">
        <v>1.5228648635977002</v>
      </c>
      <c r="W164" s="22">
        <v>0</v>
      </c>
      <c r="X164" s="22">
        <v>1.206592E-3</v>
      </c>
      <c r="Y164" s="22">
        <v>2.8573189999999998E-2</v>
      </c>
      <c r="Z164" s="23">
        <v>0</v>
      </c>
      <c r="AA164" s="23">
        <v>1.3795500856255999E-2</v>
      </c>
      <c r="AB164" s="23">
        <v>0.32668993919317002</v>
      </c>
      <c r="AC164" s="22">
        <v>2.2922799999999999E-4</v>
      </c>
      <c r="AD164" s="22">
        <v>7.0384139999999998E-2</v>
      </c>
      <c r="AE164" s="22">
        <v>0.34802369999999999</v>
      </c>
      <c r="AF164" s="23">
        <v>2.6208652720040001E-3</v>
      </c>
      <c r="AG164" s="23">
        <v>0.80473305279401997</v>
      </c>
      <c r="AH164" s="23">
        <v>3.9791091365990998</v>
      </c>
      <c r="AI164" s="23">
        <v>2.4407897574123991</v>
      </c>
      <c r="AJ164" s="83">
        <v>3.6360209987029783</v>
      </c>
      <c r="AK164" s="83">
        <v>3.5153552046588143</v>
      </c>
      <c r="AL164" s="83">
        <v>3.4178929046352291</v>
      </c>
      <c r="AM164" s="83">
        <v>3.5102261456684638</v>
      </c>
    </row>
    <row r="165" spans="1:39" customFormat="1" x14ac:dyDescent="0.3">
      <c r="A165" s="12">
        <v>163</v>
      </c>
      <c r="B165" s="13" t="s">
        <v>359</v>
      </c>
      <c r="C165" s="13" t="s">
        <v>360</v>
      </c>
      <c r="D165" s="14" t="s">
        <v>32</v>
      </c>
      <c r="E165" s="15" t="s">
        <v>33</v>
      </c>
      <c r="F165" s="15" t="s">
        <v>29</v>
      </c>
      <c r="G165" s="16">
        <v>81.101892000000007</v>
      </c>
      <c r="H165" s="17">
        <v>0.73437887067395258</v>
      </c>
      <c r="I165" s="17">
        <v>2.3705045537340621</v>
      </c>
      <c r="J165" s="17">
        <v>3.4402235176434761</v>
      </c>
      <c r="K165" s="18">
        <v>0.61351618268500641</v>
      </c>
      <c r="L165" s="18">
        <v>1.9803713899198516</v>
      </c>
      <c r="M165" s="18">
        <v>2.8740380264356529</v>
      </c>
      <c r="N165" s="19">
        <v>9.9866398775821888E-2</v>
      </c>
      <c r="O165" s="19">
        <v>0.32235915617486749</v>
      </c>
      <c r="P165" s="19">
        <v>0.46782763967003899</v>
      </c>
      <c r="Q165" s="20">
        <v>0</v>
      </c>
      <c r="R165" s="20">
        <v>2.0076630000000002E-2</v>
      </c>
      <c r="S165" s="20">
        <v>6.6684370000000007E-2</v>
      </c>
      <c r="T165" s="21">
        <v>0</v>
      </c>
      <c r="U165" s="21">
        <v>1.6282526779839601</v>
      </c>
      <c r="V165" s="21">
        <v>5.4082285738280405</v>
      </c>
      <c r="W165" s="22">
        <v>0</v>
      </c>
      <c r="X165" s="22">
        <v>2.9979960000000002E-3</v>
      </c>
      <c r="Y165" s="22">
        <v>1.3385960000000001E-2</v>
      </c>
      <c r="Z165" s="23">
        <v>0</v>
      </c>
      <c r="AA165" s="23">
        <v>0.24314314780843202</v>
      </c>
      <c r="AB165" s="23">
        <v>1.0856266822363201</v>
      </c>
      <c r="AC165" s="22">
        <v>4.5701470000000001E-3</v>
      </c>
      <c r="AD165" s="22">
        <v>0.1925356</v>
      </c>
      <c r="AE165" s="22">
        <v>0.36971720000000002</v>
      </c>
      <c r="AF165" s="23">
        <v>0.37064756841812402</v>
      </c>
      <c r="AG165" s="23">
        <v>15.6150014373552</v>
      </c>
      <c r="AH165" s="23">
        <v>29.984764424942401</v>
      </c>
      <c r="AI165" s="23">
        <v>2.7742459016393441</v>
      </c>
      <c r="AJ165" s="83">
        <v>3.5763477247638189</v>
      </c>
      <c r="AK165" s="83">
        <v>3.7813862594444321</v>
      </c>
      <c r="AL165" s="83">
        <v>3.0749715355704494</v>
      </c>
      <c r="AM165" s="83">
        <v>2.9783120767215117</v>
      </c>
    </row>
    <row r="166" spans="1:39" customFormat="1" x14ac:dyDescent="0.3">
      <c r="A166" s="12">
        <v>164</v>
      </c>
      <c r="B166" s="13" t="s">
        <v>361</v>
      </c>
      <c r="C166" s="13" t="s">
        <v>362</v>
      </c>
      <c r="D166" s="14" t="s">
        <v>32</v>
      </c>
      <c r="E166" s="15" t="s">
        <v>102</v>
      </c>
      <c r="F166" s="15" t="s">
        <v>16</v>
      </c>
      <c r="G166" s="16">
        <v>23.56</v>
      </c>
      <c r="H166" s="17">
        <v>1.4579250512109894</v>
      </c>
      <c r="I166" s="17">
        <v>2.9953126882756962</v>
      </c>
      <c r="J166" s="17">
        <v>5.0451655686665511</v>
      </c>
      <c r="K166" s="18">
        <v>1.2179824989231325</v>
      </c>
      <c r="L166" s="18">
        <v>2.5023497813497881</v>
      </c>
      <c r="M166" s="18">
        <v>4.214841744917754</v>
      </c>
      <c r="N166" s="19">
        <v>0.15590001784250707</v>
      </c>
      <c r="O166" s="19">
        <v>0.32029719302661841</v>
      </c>
      <c r="P166" s="19">
        <v>0.53949371507142729</v>
      </c>
      <c r="Q166" s="20" t="s">
        <v>17</v>
      </c>
      <c r="R166" s="20" t="s">
        <v>17</v>
      </c>
      <c r="S166" s="20" t="s">
        <v>17</v>
      </c>
      <c r="T166" s="21" t="s">
        <v>17</v>
      </c>
      <c r="U166" s="21" t="s">
        <v>17</v>
      </c>
      <c r="V166" s="21" t="s">
        <v>17</v>
      </c>
      <c r="W166" s="22" t="s">
        <v>17</v>
      </c>
      <c r="X166" s="22" t="s">
        <v>17</v>
      </c>
      <c r="Y166" s="22" t="s">
        <v>17</v>
      </c>
      <c r="Z166" s="23" t="s">
        <v>17</v>
      </c>
      <c r="AA166" s="23" t="s">
        <v>17</v>
      </c>
      <c r="AB166" s="23" t="s">
        <v>17</v>
      </c>
      <c r="AC166" s="22" t="s">
        <v>17</v>
      </c>
      <c r="AD166" s="22" t="s">
        <v>17</v>
      </c>
      <c r="AE166" s="22" t="s">
        <v>17</v>
      </c>
      <c r="AF166" s="23" t="s">
        <v>17</v>
      </c>
      <c r="AG166" s="23" t="s">
        <v>17</v>
      </c>
      <c r="AH166" s="23" t="s">
        <v>17</v>
      </c>
      <c r="AI166" s="23">
        <v>3.3295692252078566</v>
      </c>
      <c r="AJ166" s="83">
        <v>4.3736159546482165</v>
      </c>
      <c r="AK166" s="83">
        <v>4.4080358958612607</v>
      </c>
      <c r="AL166" s="83">
        <v>4.3092272362884385</v>
      </c>
      <c r="AM166" s="83">
        <v>4.117541455706121</v>
      </c>
    </row>
    <row r="167" spans="1:39" customFormat="1" x14ac:dyDescent="0.3">
      <c r="A167" s="12">
        <v>165</v>
      </c>
      <c r="B167" s="13" t="s">
        <v>363</v>
      </c>
      <c r="C167" s="13" t="s">
        <v>364</v>
      </c>
      <c r="D167" s="14" t="s">
        <v>20</v>
      </c>
      <c r="E167" s="15" t="s">
        <v>21</v>
      </c>
      <c r="F167" s="15" t="s">
        <v>51</v>
      </c>
      <c r="G167" s="16">
        <v>54.663905999999997</v>
      </c>
      <c r="H167" s="17">
        <v>0.99380735495036587</v>
      </c>
      <c r="I167" s="17">
        <v>1.943333143392511</v>
      </c>
      <c r="J167" s="17">
        <v>2.6708003378810092</v>
      </c>
      <c r="K167" s="18">
        <v>0.83024841683405681</v>
      </c>
      <c r="L167" s="18">
        <v>1.6235030437698506</v>
      </c>
      <c r="M167" s="18">
        <v>2.2312450608863905</v>
      </c>
      <c r="N167" s="19">
        <v>0.37344862649210631</v>
      </c>
      <c r="O167" s="19">
        <v>0.73025731757918655</v>
      </c>
      <c r="P167" s="19">
        <v>1.0036217913341265</v>
      </c>
      <c r="Q167" s="20">
        <v>0.31101770000000001</v>
      </c>
      <c r="R167" s="20">
        <v>0.71844019999999997</v>
      </c>
      <c r="S167" s="20">
        <v>0.84538749999999996</v>
      </c>
      <c r="T167" s="21">
        <v>17.001442317136203</v>
      </c>
      <c r="U167" s="21">
        <v>39.272747559421198</v>
      </c>
      <c r="V167" s="21">
        <v>46.212182833574992</v>
      </c>
      <c r="W167" s="22">
        <v>7.9885579999999998E-2</v>
      </c>
      <c r="X167" s="22">
        <v>0.45148430000000001</v>
      </c>
      <c r="Y167" s="22">
        <v>0.64526320000000004</v>
      </c>
      <c r="Z167" s="23">
        <v>4.3668578358754795</v>
      </c>
      <c r="AA167" s="23">
        <v>24.679895335675802</v>
      </c>
      <c r="AB167" s="23">
        <v>35.272606910059196</v>
      </c>
      <c r="AC167" s="22">
        <v>0.46397739999999998</v>
      </c>
      <c r="AD167" s="22">
        <v>0.81382290000000002</v>
      </c>
      <c r="AE167" s="22">
        <v>0.89895999999999998</v>
      </c>
      <c r="AF167" s="23">
        <v>25.3628169797244</v>
      </c>
      <c r="AG167" s="23">
        <v>44.486738506247399</v>
      </c>
      <c r="AH167" s="23">
        <v>49.140664937759993</v>
      </c>
      <c r="AI167" s="23">
        <v>2.4772236659197135</v>
      </c>
      <c r="AJ167" s="83">
        <v>2.5339367396852728</v>
      </c>
      <c r="AK167" s="83">
        <v>2.3762486583826186</v>
      </c>
      <c r="AL167" s="83">
        <v>2.3190323191317894</v>
      </c>
      <c r="AM167" s="83">
        <v>2.1382812202726269</v>
      </c>
    </row>
    <row r="168" spans="1:39" customFormat="1" x14ac:dyDescent="0.3">
      <c r="A168" s="12">
        <v>166</v>
      </c>
      <c r="B168" s="13" t="s">
        <v>365</v>
      </c>
      <c r="C168" s="13" t="s">
        <v>366</v>
      </c>
      <c r="D168" s="14" t="s">
        <v>20</v>
      </c>
      <c r="E168" s="15" t="s">
        <v>21</v>
      </c>
      <c r="F168" s="15" t="s">
        <v>51</v>
      </c>
      <c r="G168" s="16">
        <v>41.162464999999997</v>
      </c>
      <c r="H168" s="17">
        <v>0.6480648405356535</v>
      </c>
      <c r="I168" s="17">
        <v>1.7993568031132889</v>
      </c>
      <c r="J168" s="17">
        <v>3.0000613745077751</v>
      </c>
      <c r="K168" s="18">
        <v>0.54140755266136475</v>
      </c>
      <c r="L168" s="18">
        <v>1.5032220577387545</v>
      </c>
      <c r="M168" s="18">
        <v>2.5063169377675654</v>
      </c>
      <c r="N168" s="19">
        <v>0.42588608610783329</v>
      </c>
      <c r="O168" s="19">
        <v>1.1824758549715866</v>
      </c>
      <c r="P168" s="19">
        <v>1.9715379032387281</v>
      </c>
      <c r="Q168" s="20">
        <v>7.8804189999999996E-2</v>
      </c>
      <c r="R168" s="20">
        <v>0.60010549999999996</v>
      </c>
      <c r="S168" s="20">
        <v>0.81691720000000001</v>
      </c>
      <c r="T168" s="21">
        <v>3.2437747127283498</v>
      </c>
      <c r="U168" s="21">
        <v>24.701821640057496</v>
      </c>
      <c r="V168" s="21">
        <v>33.626325652897997</v>
      </c>
      <c r="W168" s="22">
        <v>1.187124E-2</v>
      </c>
      <c r="X168" s="22">
        <v>0.32869340000000002</v>
      </c>
      <c r="Y168" s="22">
        <v>0.62453499999999995</v>
      </c>
      <c r="Z168" s="23">
        <v>0.48864950100659998</v>
      </c>
      <c r="AA168" s="23">
        <v>13.529830573231001</v>
      </c>
      <c r="AB168" s="23">
        <v>25.707400078774999</v>
      </c>
      <c r="AC168" s="22">
        <v>0.15852440000000001</v>
      </c>
      <c r="AD168" s="22">
        <v>0.71012819999999999</v>
      </c>
      <c r="AE168" s="22">
        <v>0.87564090000000006</v>
      </c>
      <c r="AF168" s="23">
        <v>6.5252550666460003</v>
      </c>
      <c r="AG168" s="23">
        <v>29.230627178013002</v>
      </c>
      <c r="AH168" s="23">
        <v>36.043537898818499</v>
      </c>
      <c r="AI168" s="23">
        <v>2.2778137202232762</v>
      </c>
      <c r="AJ168" s="83">
        <v>2.6308406768169861</v>
      </c>
      <c r="AK168" s="83">
        <v>2.4587914251358622</v>
      </c>
      <c r="AL168" s="83">
        <v>2.3608353856632283</v>
      </c>
      <c r="AM168" s="83">
        <v>2.1372384505786726</v>
      </c>
    </row>
    <row r="169" spans="1:39" customFormat="1" x14ac:dyDescent="0.3">
      <c r="A169" s="12">
        <v>167</v>
      </c>
      <c r="B169" s="13" t="s">
        <v>367</v>
      </c>
      <c r="C169" s="13" t="s">
        <v>368</v>
      </c>
      <c r="D169" s="14" t="s">
        <v>14</v>
      </c>
      <c r="E169" s="15" t="s">
        <v>15</v>
      </c>
      <c r="F169" s="15" t="s">
        <v>16</v>
      </c>
      <c r="G169" s="16">
        <v>3.4366460000000001</v>
      </c>
      <c r="H169" s="17">
        <v>0.69418121831495938</v>
      </c>
      <c r="I169" s="17">
        <v>2.128675062364207</v>
      </c>
      <c r="J169" s="17">
        <v>2.9613321913464778</v>
      </c>
      <c r="K169" s="18">
        <v>0.57993418405593944</v>
      </c>
      <c r="L169" s="18">
        <v>1.7783417396526378</v>
      </c>
      <c r="M169" s="18">
        <v>2.4739617304481856</v>
      </c>
      <c r="N169" s="19">
        <v>9.3913009466437852E-2</v>
      </c>
      <c r="O169" s="19">
        <v>0.2879799625925315</v>
      </c>
      <c r="P169" s="19">
        <v>0.40062682593784571</v>
      </c>
      <c r="Q169" s="20">
        <v>2.4539679999999999E-4</v>
      </c>
      <c r="R169" s="20">
        <v>3.3994759999999998E-3</v>
      </c>
      <c r="S169" s="20">
        <v>1.3070740000000001E-2</v>
      </c>
      <c r="T169" s="21">
        <v>8.4334193113280004E-4</v>
      </c>
      <c r="U169" s="21">
        <v>1.1682795597495998E-2</v>
      </c>
      <c r="V169" s="21">
        <v>4.4919506338040004E-2</v>
      </c>
      <c r="W169" s="22">
        <v>1.915641E-4</v>
      </c>
      <c r="X169" s="22">
        <v>5.414765E-4</v>
      </c>
      <c r="Y169" s="22">
        <v>2.3022059999999998E-3</v>
      </c>
      <c r="Z169" s="23">
        <v>6.5833799800860007E-4</v>
      </c>
      <c r="AA169" s="23">
        <v>1.860863047819E-3</v>
      </c>
      <c r="AB169" s="23">
        <v>7.9118670410759998E-3</v>
      </c>
      <c r="AC169" s="22">
        <v>1.2851120000000001E-2</v>
      </c>
      <c r="AD169" s="22">
        <v>0.25362889999999999</v>
      </c>
      <c r="AE169" s="22">
        <v>0.41492050000000003</v>
      </c>
      <c r="AF169" s="23">
        <v>4.4164750143520004E-2</v>
      </c>
      <c r="AG169" s="23">
        <v>0.87163274466939988</v>
      </c>
      <c r="AH169" s="23">
        <v>1.4259348766430002</v>
      </c>
      <c r="AI169" s="23">
        <v>2.530176229178402</v>
      </c>
      <c r="AJ169" s="83">
        <v>3.5035749687339464</v>
      </c>
      <c r="AK169" s="83">
        <v>3.7354022465298744</v>
      </c>
      <c r="AL169" s="83">
        <v>3.4167390083614348</v>
      </c>
      <c r="AM169" s="83">
        <v>3.5823307489793037</v>
      </c>
    </row>
    <row r="170" spans="1:39" customFormat="1" x14ac:dyDescent="0.3">
      <c r="A170" s="12">
        <v>168</v>
      </c>
      <c r="B170" s="13" t="s">
        <v>369</v>
      </c>
      <c r="C170" s="13" t="s">
        <v>370</v>
      </c>
      <c r="D170" s="14" t="s">
        <v>14</v>
      </c>
      <c r="E170" s="15" t="s">
        <v>76</v>
      </c>
      <c r="F170" s="15" t="s">
        <v>16</v>
      </c>
      <c r="G170" s="16">
        <v>324.98553900000002</v>
      </c>
      <c r="H170" s="17">
        <v>0.90442630000000002</v>
      </c>
      <c r="I170" s="17">
        <v>2.21435</v>
      </c>
      <c r="J170" s="17">
        <v>2.9741523310499351</v>
      </c>
      <c r="K170" s="18">
        <v>0.75557752715121151</v>
      </c>
      <c r="L170" s="18">
        <v>1.8499164578111948</v>
      </c>
      <c r="M170" s="18">
        <v>2.4846719557643571</v>
      </c>
      <c r="N170" s="19">
        <v>0.12898085900337669</v>
      </c>
      <c r="O170" s="19">
        <v>0.31578998215125675</v>
      </c>
      <c r="P170" s="19">
        <v>0.42414591710315785</v>
      </c>
      <c r="Q170" s="20">
        <v>9.9911960000000008E-3</v>
      </c>
      <c r="R170" s="20">
        <v>1.4996829999999999E-2</v>
      </c>
      <c r="S170" s="20">
        <v>1.4996829999999999E-2</v>
      </c>
      <c r="T170" s="21">
        <v>3.2469942173146444</v>
      </c>
      <c r="U170" s="21">
        <v>4.8737528808413701</v>
      </c>
      <c r="V170" s="21">
        <v>4.8737528808413701</v>
      </c>
      <c r="W170" s="22">
        <v>9.9911960000000008E-3</v>
      </c>
      <c r="X170" s="22">
        <v>1.249923E-2</v>
      </c>
      <c r="Y170" s="22">
        <v>1.249923E-2</v>
      </c>
      <c r="Z170" s="23">
        <v>3.2469942173146444</v>
      </c>
      <c r="AA170" s="23">
        <v>4.0620689986349694</v>
      </c>
      <c r="AB170" s="23">
        <v>4.0620689986349694</v>
      </c>
      <c r="AC170" s="22">
        <v>1.9966939999999999E-2</v>
      </c>
      <c r="AD170" s="22">
        <v>4.747403E-2</v>
      </c>
      <c r="AE170" s="22">
        <v>8.498907E-2</v>
      </c>
      <c r="AF170" s="23">
        <v>6.4889667580806591</v>
      </c>
      <c r="AG170" s="23">
        <v>15.428373228052171</v>
      </c>
      <c r="AH170" s="23">
        <v>27.620218723058731</v>
      </c>
      <c r="AI170" s="23">
        <v>2.4820359999999999</v>
      </c>
      <c r="AJ170" s="83">
        <v>3.15153099771481</v>
      </c>
      <c r="AK170" s="83">
        <v>3.3292286102921098</v>
      </c>
      <c r="AL170" s="83">
        <v>3.1677352602795299</v>
      </c>
      <c r="AM170" s="83">
        <v>3.32681452369492</v>
      </c>
    </row>
    <row r="171" spans="1:39" customFormat="1" x14ac:dyDescent="0.3">
      <c r="A171" s="12">
        <v>169</v>
      </c>
      <c r="B171" s="13" t="s">
        <v>457</v>
      </c>
      <c r="C171" s="13" t="s">
        <v>458</v>
      </c>
      <c r="D171" s="14" t="s">
        <v>32</v>
      </c>
      <c r="E171" s="15" t="s">
        <v>210</v>
      </c>
      <c r="F171" s="15" t="s">
        <v>22</v>
      </c>
      <c r="G171" s="16">
        <v>32.388599999999997</v>
      </c>
      <c r="H171" s="17" t="s">
        <v>17</v>
      </c>
      <c r="I171" s="17" t="s">
        <v>17</v>
      </c>
      <c r="J171" s="17" t="s">
        <v>17</v>
      </c>
      <c r="K171" s="18" t="s">
        <v>17</v>
      </c>
      <c r="L171" s="18" t="s">
        <v>17</v>
      </c>
      <c r="M171" s="18" t="s">
        <v>17</v>
      </c>
      <c r="N171" s="19" t="s">
        <v>17</v>
      </c>
      <c r="O171" s="19" t="s">
        <v>17</v>
      </c>
      <c r="P171" s="19" t="s">
        <v>17</v>
      </c>
      <c r="Q171" s="20" t="s">
        <v>17</v>
      </c>
      <c r="R171" s="20" t="s">
        <v>17</v>
      </c>
      <c r="S171" s="20" t="s">
        <v>17</v>
      </c>
      <c r="T171" s="21" t="s">
        <v>17</v>
      </c>
      <c r="U171" s="21" t="s">
        <v>17</v>
      </c>
      <c r="V171" s="21" t="s">
        <v>17</v>
      </c>
      <c r="W171" s="22" t="s">
        <v>17</v>
      </c>
      <c r="X171" s="22" t="s">
        <v>17</v>
      </c>
      <c r="Y171" s="22" t="s">
        <v>17</v>
      </c>
      <c r="Z171" s="23" t="s">
        <v>17</v>
      </c>
      <c r="AA171" s="23" t="s">
        <v>17</v>
      </c>
      <c r="AB171" s="23" t="s">
        <v>17</v>
      </c>
      <c r="AC171" s="22" t="s">
        <v>17</v>
      </c>
      <c r="AD171" s="22" t="s">
        <v>17</v>
      </c>
      <c r="AE171" s="22" t="s">
        <v>17</v>
      </c>
      <c r="AF171" s="23" t="s">
        <v>17</v>
      </c>
      <c r="AG171" s="23" t="s">
        <v>17</v>
      </c>
      <c r="AH171" s="23" t="s">
        <v>17</v>
      </c>
      <c r="AI171" s="23" t="s">
        <v>461</v>
      </c>
      <c r="AJ171" s="83" t="s">
        <v>17</v>
      </c>
      <c r="AK171" s="83" t="s">
        <v>17</v>
      </c>
      <c r="AL171" s="83" t="s">
        <v>17</v>
      </c>
      <c r="AM171" s="83" t="s">
        <v>17</v>
      </c>
    </row>
    <row r="172" spans="1:39" customFormat="1" x14ac:dyDescent="0.3">
      <c r="A172" s="12">
        <v>170</v>
      </c>
      <c r="B172" s="13" t="s">
        <v>371</v>
      </c>
      <c r="C172" s="13" t="s">
        <v>372</v>
      </c>
      <c r="D172" s="14" t="s">
        <v>14</v>
      </c>
      <c r="E172" s="15" t="s">
        <v>15</v>
      </c>
      <c r="F172" s="15" t="s">
        <v>29</v>
      </c>
      <c r="G172" s="16">
        <v>0.10982699999999999</v>
      </c>
      <c r="H172" s="17">
        <v>1.3216303265080245</v>
      </c>
      <c r="I172" s="17">
        <v>3.0563226342003325</v>
      </c>
      <c r="J172" s="17">
        <v>4.6960514764493979</v>
      </c>
      <c r="K172" s="18">
        <v>1.104118902680054</v>
      </c>
      <c r="L172" s="18">
        <v>2.5533188255641877</v>
      </c>
      <c r="M172" s="18">
        <v>3.9231841908516278</v>
      </c>
      <c r="N172" s="19">
        <v>0.25127261389771655</v>
      </c>
      <c r="O172" s="19">
        <v>0.58107790189665354</v>
      </c>
      <c r="P172" s="19">
        <v>0.89282843002203671</v>
      </c>
      <c r="Q172" s="20" t="s">
        <v>17</v>
      </c>
      <c r="R172" s="20" t="s">
        <v>17</v>
      </c>
      <c r="S172" s="20" t="s">
        <v>17</v>
      </c>
      <c r="T172" s="21" t="s">
        <v>17</v>
      </c>
      <c r="U172" s="21" t="s">
        <v>17</v>
      </c>
      <c r="V172" s="21" t="s">
        <v>17</v>
      </c>
      <c r="W172" s="22" t="s">
        <v>17</v>
      </c>
      <c r="X172" s="22" t="s">
        <v>17</v>
      </c>
      <c r="Y172" s="22" t="s">
        <v>17</v>
      </c>
      <c r="Z172" s="23" t="s">
        <v>17</v>
      </c>
      <c r="AA172" s="23" t="s">
        <v>17</v>
      </c>
      <c r="AB172" s="23" t="s">
        <v>17</v>
      </c>
      <c r="AC172" s="22" t="s">
        <v>17</v>
      </c>
      <c r="AD172" s="22" t="s">
        <v>17</v>
      </c>
      <c r="AE172" s="22" t="s">
        <v>17</v>
      </c>
      <c r="AF172" s="23" t="s">
        <v>17</v>
      </c>
      <c r="AG172" s="23" t="s">
        <v>17</v>
      </c>
      <c r="AH172" s="23" t="s">
        <v>17</v>
      </c>
      <c r="AI172" s="23">
        <v>3.460912562257886</v>
      </c>
      <c r="AJ172" s="83">
        <v>5.9860090455584949</v>
      </c>
      <c r="AK172" s="83">
        <v>6.2172764994959602</v>
      </c>
      <c r="AL172" s="83">
        <v>6.3102649457879911</v>
      </c>
      <c r="AM172" s="83">
        <v>6.6150887303867743</v>
      </c>
    </row>
    <row r="173" spans="1:39" customFormat="1" x14ac:dyDescent="0.3">
      <c r="A173" s="12">
        <v>171</v>
      </c>
      <c r="B173" s="13" t="s">
        <v>373</v>
      </c>
      <c r="C173" s="13" t="s">
        <v>374</v>
      </c>
      <c r="D173" s="14" t="s">
        <v>14</v>
      </c>
      <c r="E173" s="15" t="s">
        <v>15</v>
      </c>
      <c r="F173" s="15" t="s">
        <v>16</v>
      </c>
      <c r="G173" s="16">
        <v>2.9576999999999999E-2</v>
      </c>
      <c r="H173" s="17">
        <v>1.5625921532846714</v>
      </c>
      <c r="I173" s="17">
        <v>3.0586742700729928</v>
      </c>
      <c r="J173" s="17">
        <v>3.9621112146626873</v>
      </c>
      <c r="K173" s="18">
        <v>1.3054236869546127</v>
      </c>
      <c r="L173" s="18">
        <v>2.5552834336449401</v>
      </c>
      <c r="M173" s="18">
        <v>3.3100344316313182</v>
      </c>
      <c r="N173" s="19">
        <v>0.17279031699630842</v>
      </c>
      <c r="O173" s="19">
        <v>0.33822600196948599</v>
      </c>
      <c r="P173" s="19">
        <v>0.43812740984081466</v>
      </c>
      <c r="Q173" s="20" t="s">
        <v>17</v>
      </c>
      <c r="R173" s="20" t="s">
        <v>17</v>
      </c>
      <c r="S173" s="20" t="s">
        <v>17</v>
      </c>
      <c r="T173" s="21" t="s">
        <v>17</v>
      </c>
      <c r="U173" s="21" t="s">
        <v>17</v>
      </c>
      <c r="V173" s="21" t="s">
        <v>17</v>
      </c>
      <c r="W173" s="22" t="s">
        <v>17</v>
      </c>
      <c r="X173" s="22" t="s">
        <v>17</v>
      </c>
      <c r="Y173" s="22" t="s">
        <v>17</v>
      </c>
      <c r="Z173" s="23" t="s">
        <v>17</v>
      </c>
      <c r="AA173" s="23" t="s">
        <v>17</v>
      </c>
      <c r="AB173" s="23" t="s">
        <v>17</v>
      </c>
      <c r="AC173" s="22" t="s">
        <v>17</v>
      </c>
      <c r="AD173" s="22" t="s">
        <v>17</v>
      </c>
      <c r="AE173" s="22" t="s">
        <v>17</v>
      </c>
      <c r="AF173" s="23" t="s">
        <v>17</v>
      </c>
      <c r="AG173" s="23" t="s">
        <v>17</v>
      </c>
      <c r="AH173" s="23" t="s">
        <v>17</v>
      </c>
      <c r="AI173" s="23">
        <v>3.6885127737226271</v>
      </c>
      <c r="AJ173" s="83">
        <v>3.7135157467081479</v>
      </c>
      <c r="AK173" s="83">
        <v>3.7885816491474906</v>
      </c>
      <c r="AL173" s="83">
        <v>3.6045454336495797</v>
      </c>
      <c r="AM173" s="83">
        <v>3.483964880992819</v>
      </c>
    </row>
    <row r="174" spans="1:39" customFormat="1" x14ac:dyDescent="0.3">
      <c r="A174" s="12">
        <v>172</v>
      </c>
      <c r="B174" s="13" t="s">
        <v>375</v>
      </c>
      <c r="C174" s="13" t="s">
        <v>376</v>
      </c>
      <c r="D174" s="14" t="s">
        <v>32</v>
      </c>
      <c r="E174" s="15" t="s">
        <v>87</v>
      </c>
      <c r="F174" s="15" t="s">
        <v>22</v>
      </c>
      <c r="G174" s="16">
        <v>94.596642000000003</v>
      </c>
      <c r="H174" s="17">
        <v>0.97450731414419667</v>
      </c>
      <c r="I174" s="17">
        <v>2.5137955113548163</v>
      </c>
      <c r="J174" s="17">
        <v>4.3067756338182663</v>
      </c>
      <c r="K174" s="18">
        <v>0.81412474030425797</v>
      </c>
      <c r="L174" s="18">
        <v>2.1000797922763716</v>
      </c>
      <c r="M174" s="18">
        <v>3.5979746314271237</v>
      </c>
      <c r="N174" s="19">
        <v>0.28585162225930755</v>
      </c>
      <c r="O174" s="19">
        <v>0.73737006846375863</v>
      </c>
      <c r="P174" s="19">
        <v>1.263303808771254</v>
      </c>
      <c r="Q174" s="20">
        <v>4.9512310000000004E-3</v>
      </c>
      <c r="R174" s="20">
        <v>0.1018864</v>
      </c>
      <c r="S174" s="20">
        <v>0.3201523</v>
      </c>
      <c r="T174" s="21">
        <v>0.46836982636630203</v>
      </c>
      <c r="U174" s="21">
        <v>9.638111305468799</v>
      </c>
      <c r="V174" s="21">
        <v>30.285332508576602</v>
      </c>
      <c r="W174" s="22">
        <v>6.3258260000000001E-4</v>
      </c>
      <c r="X174" s="22">
        <v>3.1958649999999998E-2</v>
      </c>
      <c r="Y174" s="22">
        <v>0.1231623</v>
      </c>
      <c r="Z174" s="23">
        <v>5.9840189747629197E-2</v>
      </c>
      <c r="AA174" s="23">
        <v>3.0231809728532997</v>
      </c>
      <c r="AB174" s="23">
        <v>11.650740000996601</v>
      </c>
      <c r="AC174" s="22">
        <v>2.6206489999999999E-2</v>
      </c>
      <c r="AD174" s="22">
        <v>0.24406749999999999</v>
      </c>
      <c r="AE174" s="22">
        <v>0.58001369999999997</v>
      </c>
      <c r="AF174" s="23">
        <v>2.4790459526065796</v>
      </c>
      <c r="AG174" s="23">
        <v>23.087965921335002</v>
      </c>
      <c r="AH174" s="23">
        <v>54.867348333995395</v>
      </c>
      <c r="AI174" s="23">
        <v>2.923019227902206</v>
      </c>
      <c r="AJ174" s="83">
        <v>3.523769292496989</v>
      </c>
      <c r="AK174" s="83">
        <v>3.5362968974592484</v>
      </c>
      <c r="AL174" s="83">
        <v>3.4186418402571106</v>
      </c>
      <c r="AM174" s="83">
        <v>3.0631640364793613</v>
      </c>
    </row>
    <row r="175" spans="1:39" customFormat="1" x14ac:dyDescent="0.3">
      <c r="A175" s="12">
        <v>173</v>
      </c>
      <c r="B175" s="13" t="s">
        <v>377</v>
      </c>
      <c r="C175" s="13" t="s">
        <v>378</v>
      </c>
      <c r="D175" s="14" t="s">
        <v>20</v>
      </c>
      <c r="E175" s="15" t="s">
        <v>21</v>
      </c>
      <c r="F175" s="15" t="s">
        <v>29</v>
      </c>
      <c r="G175" s="16">
        <v>57.000450999999998</v>
      </c>
      <c r="H175" s="17">
        <v>1.2647088105054207</v>
      </c>
      <c r="I175" s="17">
        <v>3.4074255611543744</v>
      </c>
      <c r="J175" s="17">
        <v>4.276109309216789</v>
      </c>
      <c r="K175" s="18">
        <v>1.0565654223102932</v>
      </c>
      <c r="L175" s="18">
        <v>2.8466378957012322</v>
      </c>
      <c r="M175" s="18">
        <v>3.5723553126288969</v>
      </c>
      <c r="N175" s="19">
        <v>0.29279599602839851</v>
      </c>
      <c r="O175" s="19">
        <v>0.78886187301258126</v>
      </c>
      <c r="P175" s="19">
        <v>0.98997308623008951</v>
      </c>
      <c r="Q175" s="20">
        <v>0.180559</v>
      </c>
      <c r="R175" s="20">
        <v>0.5405105</v>
      </c>
      <c r="S175" s="20">
        <v>0.61102590000000001</v>
      </c>
      <c r="T175" s="21">
        <v>10.291944432109</v>
      </c>
      <c r="U175" s="21">
        <v>30.809342270235501</v>
      </c>
      <c r="V175" s="21">
        <v>34.828751872680904</v>
      </c>
      <c r="W175" s="22">
        <v>7.2191850000000002E-2</v>
      </c>
      <c r="X175" s="22">
        <v>0.36995919999999999</v>
      </c>
      <c r="Y175" s="22">
        <v>0.4566732</v>
      </c>
      <c r="Z175" s="23">
        <v>4.1149680085243503</v>
      </c>
      <c r="AA175" s="23">
        <v>21.087841251599201</v>
      </c>
      <c r="AB175" s="23">
        <v>26.030578359613198</v>
      </c>
      <c r="AC175" s="22">
        <v>0.4769505</v>
      </c>
      <c r="AD175" s="22">
        <v>0.75658300000000001</v>
      </c>
      <c r="AE175" s="22">
        <v>0.80182109999999995</v>
      </c>
      <c r="AF175" s="23">
        <v>27.186393604675501</v>
      </c>
      <c r="AG175" s="23">
        <v>43.125572218933002</v>
      </c>
      <c r="AH175" s="23">
        <v>45.7041643213161</v>
      </c>
      <c r="AI175" s="23">
        <v>4.0038967781340666</v>
      </c>
      <c r="AJ175" s="83">
        <v>4.5685167955120471</v>
      </c>
      <c r="AK175" s="83">
        <v>4.5179142447863487</v>
      </c>
      <c r="AL175" s="83">
        <v>4.7400683542079403</v>
      </c>
      <c r="AM175" s="83">
        <v>4.8793176623411973</v>
      </c>
    </row>
    <row r="176" spans="1:39" customFormat="1" x14ac:dyDescent="0.3">
      <c r="A176" s="12">
        <v>174</v>
      </c>
      <c r="B176" s="13" t="s">
        <v>379</v>
      </c>
      <c r="C176" s="13" t="s">
        <v>380</v>
      </c>
      <c r="D176" s="14" t="s">
        <v>20</v>
      </c>
      <c r="E176" s="15" t="s">
        <v>21</v>
      </c>
      <c r="F176" s="15" t="s">
        <v>22</v>
      </c>
      <c r="G176" s="16">
        <v>16.853687999999998</v>
      </c>
      <c r="H176" s="17">
        <v>1.2780120738636365</v>
      </c>
      <c r="I176" s="17">
        <v>2.3794767992424242</v>
      </c>
      <c r="J176" s="17">
        <v>3.3060792665378078</v>
      </c>
      <c r="K176" s="18">
        <v>1.0676792597022862</v>
      </c>
      <c r="L176" s="18">
        <v>1.9878670002025267</v>
      </c>
      <c r="M176" s="18">
        <v>2.7619709829054373</v>
      </c>
      <c r="N176" s="19">
        <v>0.75428843913384735</v>
      </c>
      <c r="O176" s="19">
        <v>1.4043778439665016</v>
      </c>
      <c r="P176" s="19">
        <v>1.9512627623858108</v>
      </c>
      <c r="Q176" s="20">
        <v>0.5778896</v>
      </c>
      <c r="R176" s="20">
        <v>0.77147880000000002</v>
      </c>
      <c r="S176" s="20">
        <v>0.8497017</v>
      </c>
      <c r="T176" s="21">
        <v>9.7395710168447991</v>
      </c>
      <c r="U176" s="21">
        <v>13.0022629938144</v>
      </c>
      <c r="V176" s="21">
        <v>14.3206073448696</v>
      </c>
      <c r="W176" s="22">
        <v>0.40867170000000003</v>
      </c>
      <c r="X176" s="22">
        <v>0.62779379999999996</v>
      </c>
      <c r="Y176" s="22">
        <v>0.73561049999999994</v>
      </c>
      <c r="Z176" s="23">
        <v>6.8876253262296006</v>
      </c>
      <c r="AA176" s="23">
        <v>10.5806408335344</v>
      </c>
      <c r="AB176" s="23">
        <v>12.397749856523999</v>
      </c>
      <c r="AC176" s="22">
        <v>0.70326529999999998</v>
      </c>
      <c r="AD176" s="22">
        <v>0.86476989999999998</v>
      </c>
      <c r="AE176" s="22">
        <v>0.92039729999999997</v>
      </c>
      <c r="AF176" s="23">
        <v>11.852613947426399</v>
      </c>
      <c r="AG176" s="23">
        <v>14.5745620863912</v>
      </c>
      <c r="AH176" s="23">
        <v>15.512088930242399</v>
      </c>
      <c r="AI176" s="23">
        <v>2.6139228219696968</v>
      </c>
      <c r="AJ176" s="83">
        <v>2.9406657025280065</v>
      </c>
      <c r="AK176" s="83">
        <v>2.9303481285527933</v>
      </c>
      <c r="AL176" s="83">
        <v>2.8460800965190813</v>
      </c>
      <c r="AM176" s="83">
        <v>2.6031474482998105</v>
      </c>
    </row>
    <row r="177" spans="1:39" customFormat="1" x14ac:dyDescent="0.3">
      <c r="A177" s="24">
        <v>175</v>
      </c>
      <c r="B177" s="25" t="s">
        <v>381</v>
      </c>
      <c r="C177" s="25" t="s">
        <v>382</v>
      </c>
      <c r="D177" s="26" t="s">
        <v>20</v>
      </c>
      <c r="E177" s="27" t="s">
        <v>21</v>
      </c>
      <c r="F177" s="27" t="s">
        <v>51</v>
      </c>
      <c r="G177" s="28">
        <v>14.236745000000001</v>
      </c>
      <c r="H177" s="29">
        <v>0.77464742268041231</v>
      </c>
      <c r="I177" s="29">
        <v>2.2971670103092783</v>
      </c>
      <c r="J177" s="29">
        <v>3.9671248444197627</v>
      </c>
      <c r="K177" s="30">
        <v>0.64715741243142222</v>
      </c>
      <c r="L177" s="30">
        <v>1.9191036009267155</v>
      </c>
      <c r="M177" s="30">
        <v>3.314222927668975</v>
      </c>
      <c r="N177" s="31">
        <v>0.34263122953144964</v>
      </c>
      <c r="O177" s="31">
        <v>1.016050830528703</v>
      </c>
      <c r="P177" s="31">
        <v>1.754683257636138</v>
      </c>
      <c r="Q177" s="32">
        <v>8.0903219999999998E-2</v>
      </c>
      <c r="R177" s="32">
        <v>0.63164330000000002</v>
      </c>
      <c r="S177" s="32">
        <v>0.82596789999999998</v>
      </c>
      <c r="T177" s="33">
        <v>1.1517985128188999</v>
      </c>
      <c r="U177" s="33">
        <v>8.9925445930585006</v>
      </c>
      <c r="V177" s="33">
        <v>11.759094370485499</v>
      </c>
      <c r="W177" s="34">
        <v>3.5571069999999999E-3</v>
      </c>
      <c r="X177" s="34">
        <v>0.39611109999999999</v>
      </c>
      <c r="Y177" s="34">
        <v>0.66589030000000005</v>
      </c>
      <c r="Z177" s="35">
        <v>5.0641625296715002E-2</v>
      </c>
      <c r="AA177" s="35">
        <v>5.6393327223694998</v>
      </c>
      <c r="AB177" s="35">
        <v>9.4801103990734994</v>
      </c>
      <c r="AC177" s="34">
        <v>0.17538970000000001</v>
      </c>
      <c r="AD177" s="34">
        <v>0.72216530000000001</v>
      </c>
      <c r="AE177" s="34">
        <v>0.88231910000000002</v>
      </c>
      <c r="AF177" s="35">
        <v>2.4969784345265005</v>
      </c>
      <c r="AG177" s="35">
        <v>10.281283223948501</v>
      </c>
      <c r="AH177" s="35">
        <v>12.561352035329501</v>
      </c>
      <c r="AI177" s="35">
        <v>2.7615917525773197</v>
      </c>
      <c r="AJ177" s="84">
        <v>3.4486666016683709</v>
      </c>
      <c r="AK177" s="84">
        <v>3.3659816747814846</v>
      </c>
      <c r="AL177" s="84">
        <v>3.2892293954824332</v>
      </c>
      <c r="AM177" s="84">
        <v>3.0843266567450103</v>
      </c>
    </row>
    <row r="178" spans="1:39" customFormat="1" x14ac:dyDescent="0.3">
      <c r="A178" s="36"/>
      <c r="B178" s="110" t="s">
        <v>459</v>
      </c>
      <c r="C178" s="37"/>
      <c r="D178" s="37"/>
      <c r="E178" s="36"/>
      <c r="F178" s="66" t="s">
        <v>459</v>
      </c>
      <c r="G178" s="36"/>
      <c r="H178" s="65">
        <f>AVERAGE(H3:H177)</f>
        <v>0.83642788260226897</v>
      </c>
      <c r="I178" s="65">
        <f>AVERAGE(I3:I177)</f>
        <v>2.4652206969591046</v>
      </c>
      <c r="J178" s="65">
        <f>AVERAGE(J3:J177)</f>
        <v>3.6873817681767891</v>
      </c>
      <c r="K178" s="38"/>
      <c r="L178" s="38"/>
      <c r="M178" s="38"/>
      <c r="N178" s="38"/>
      <c r="O178" s="38"/>
      <c r="P178" s="38"/>
      <c r="Q178" s="38"/>
      <c r="R178" s="38"/>
      <c r="S178" s="67" t="s">
        <v>460</v>
      </c>
      <c r="T178" s="68">
        <f>SUM(T3:T177)</f>
        <v>274.5000980716199</v>
      </c>
      <c r="U178" s="68">
        <f>SUM(U3:U177)</f>
        <v>1694.8561261027828</v>
      </c>
      <c r="V178" s="68">
        <f>SUM(V3:V177)</f>
        <v>2970.7858481932526</v>
      </c>
      <c r="Y178" s="67" t="s">
        <v>460</v>
      </c>
      <c r="Z178" s="68">
        <f>SUM(Z3:Z177)</f>
        <v>115.78350658045068</v>
      </c>
      <c r="AA178" s="68">
        <f>SUM(AA3:AA177)</f>
        <v>708.12958035179179</v>
      </c>
      <c r="AB178" s="68">
        <f>SUM(AB3:AB177)</f>
        <v>1745.3736748758688</v>
      </c>
      <c r="AE178" s="67" t="s">
        <v>460</v>
      </c>
      <c r="AF178" s="68">
        <f>SUM(AF3:AF177)</f>
        <v>629.01641859453832</v>
      </c>
      <c r="AG178" s="68">
        <f>SUM(AG3:AG177)</f>
        <v>3255.1453464147953</v>
      </c>
      <c r="AH178" s="68">
        <f>SUM(AH3:AH177)</f>
        <v>4625.8534382206972</v>
      </c>
      <c r="AI178" s="109" t="s">
        <v>459</v>
      </c>
      <c r="AJ178" s="65">
        <f>AVERAGE(AJ3:AJ177)</f>
        <v>3.6456554091253817</v>
      </c>
      <c r="AK178" s="65">
        <f>AVERAGE(AK3:AK177)</f>
        <v>3.7456075520401102</v>
      </c>
      <c r="AL178" s="65">
        <f>AVERAGE(AL3:AL177)</f>
        <v>3.4908134662119048</v>
      </c>
      <c r="AM178" s="65">
        <f>AVERAGE(AM3:AM177)</f>
        <v>3.411777542017965</v>
      </c>
    </row>
    <row r="179" spans="1:39" customFormat="1" x14ac:dyDescent="0.3">
      <c r="A179" s="36"/>
      <c r="B179" s="110" t="s">
        <v>473</v>
      </c>
      <c r="C179" s="37"/>
      <c r="D179" s="37"/>
      <c r="E179" s="36"/>
      <c r="F179" s="66" t="s">
        <v>473</v>
      </c>
      <c r="G179" s="36"/>
      <c r="H179" s="65">
        <f>_xlfn.STDEV.P(H3:H177)</f>
        <v>0.36514210731017027</v>
      </c>
      <c r="I179" s="65">
        <f>_xlfn.STDEV.P(I3:I177)</f>
        <v>0.65540382365906513</v>
      </c>
      <c r="J179" s="65">
        <f>_xlfn.STDEV.P(J3:J177)</f>
        <v>0.7605542154825411</v>
      </c>
      <c r="K179" s="38"/>
      <c r="L179" s="38"/>
      <c r="M179" s="38"/>
      <c r="N179" s="38"/>
      <c r="O179" s="38"/>
      <c r="P179" s="38"/>
      <c r="Q179" s="38"/>
      <c r="R179" s="38"/>
      <c r="S179" s="67"/>
      <c r="T179" s="68"/>
      <c r="U179" s="68"/>
      <c r="V179" s="68"/>
      <c r="Y179" s="67"/>
      <c r="Z179" s="68"/>
      <c r="AA179" s="68"/>
      <c r="AB179" s="68"/>
      <c r="AE179" s="67"/>
      <c r="AF179" s="68"/>
      <c r="AG179" s="68"/>
      <c r="AH179" s="68"/>
      <c r="AI179" s="109"/>
      <c r="AJ179" s="65">
        <f>_xlfn.STDEV.P(AJ3:AJ177)</f>
        <v>0.86577339883590088</v>
      </c>
      <c r="AK179" s="65">
        <f>_xlfn.STDEV.P(AK3:AK177)</f>
        <v>0.9442886480413466</v>
      </c>
      <c r="AL179" s="65">
        <f>_xlfn.STDEV.P(AL3:AL177)</f>
        <v>0.95207824469902447</v>
      </c>
      <c r="AM179" s="65">
        <f>_xlfn.STDEV.P(AM3:AM177)</f>
        <v>1.0687949510758856</v>
      </c>
    </row>
    <row r="180" spans="1:39" x14ac:dyDescent="0.3">
      <c r="A180" s="37"/>
      <c r="B180" s="110" t="s">
        <v>474</v>
      </c>
      <c r="C180" s="67">
        <f>COUNTA(C3:C177)</f>
        <v>175</v>
      </c>
      <c r="D180" s="67">
        <f>COUNTA(D3:D177)</f>
        <v>172</v>
      </c>
      <c r="E180" s="67">
        <f>COUNTA(E3:E177)</f>
        <v>172</v>
      </c>
      <c r="F180" s="67">
        <f>COUNTA(F3:F177)</f>
        <v>172</v>
      </c>
      <c r="G180" s="67">
        <f t="shared" ref="G180:AH180" si="0">COUNT(G3:G177)</f>
        <v>175</v>
      </c>
      <c r="H180" s="67">
        <f t="shared" si="0"/>
        <v>174</v>
      </c>
      <c r="I180" s="67">
        <f t="shared" si="0"/>
        <v>174</v>
      </c>
      <c r="J180" s="67">
        <f t="shared" si="0"/>
        <v>174</v>
      </c>
      <c r="K180" s="67">
        <f t="shared" si="0"/>
        <v>174</v>
      </c>
      <c r="L180" s="67">
        <f t="shared" si="0"/>
        <v>174</v>
      </c>
      <c r="M180" s="67">
        <f t="shared" si="0"/>
        <v>174</v>
      </c>
      <c r="N180" s="67">
        <f t="shared" si="0"/>
        <v>174</v>
      </c>
      <c r="O180" s="67">
        <f t="shared" si="0"/>
        <v>174</v>
      </c>
      <c r="P180" s="67">
        <f t="shared" si="0"/>
        <v>174</v>
      </c>
      <c r="Q180" s="67">
        <f t="shared" si="0"/>
        <v>143</v>
      </c>
      <c r="R180" s="67">
        <f t="shared" si="0"/>
        <v>143</v>
      </c>
      <c r="S180" s="67">
        <f t="shared" si="0"/>
        <v>143</v>
      </c>
      <c r="T180" s="67">
        <f t="shared" si="0"/>
        <v>143</v>
      </c>
      <c r="U180" s="67">
        <f t="shared" si="0"/>
        <v>143</v>
      </c>
      <c r="V180" s="67">
        <f t="shared" si="0"/>
        <v>143</v>
      </c>
      <c r="W180" s="67">
        <f t="shared" si="0"/>
        <v>143</v>
      </c>
      <c r="X180" s="67">
        <f t="shared" si="0"/>
        <v>143</v>
      </c>
      <c r="Y180" s="67">
        <f t="shared" si="0"/>
        <v>143</v>
      </c>
      <c r="Z180" s="67">
        <f t="shared" si="0"/>
        <v>143</v>
      </c>
      <c r="AA180" s="67">
        <f t="shared" si="0"/>
        <v>143</v>
      </c>
      <c r="AB180" s="67">
        <f t="shared" si="0"/>
        <v>143</v>
      </c>
      <c r="AC180" s="67">
        <f t="shared" si="0"/>
        <v>143</v>
      </c>
      <c r="AD180" s="67">
        <f t="shared" si="0"/>
        <v>143</v>
      </c>
      <c r="AE180" s="67">
        <f t="shared" si="0"/>
        <v>143</v>
      </c>
      <c r="AF180" s="67">
        <f t="shared" si="0"/>
        <v>143</v>
      </c>
      <c r="AG180" s="67">
        <f t="shared" si="0"/>
        <v>143</v>
      </c>
      <c r="AH180" s="67">
        <f t="shared" si="0"/>
        <v>143</v>
      </c>
      <c r="AI180" s="67">
        <f>COUNT(AI3:AI177)</f>
        <v>174</v>
      </c>
      <c r="AJ180" s="67">
        <f>COUNT(AJ3:AJ177)</f>
        <v>174</v>
      </c>
      <c r="AK180" s="67">
        <f t="shared" ref="AK180:AM180" si="1">COUNT(AK3:AK177)</f>
        <v>174</v>
      </c>
      <c r="AL180" s="67">
        <f t="shared" si="1"/>
        <v>174</v>
      </c>
      <c r="AM180" s="67">
        <f t="shared" si="1"/>
        <v>174</v>
      </c>
    </row>
  </sheetData>
  <mergeCells count="11">
    <mergeCell ref="T1:V1"/>
    <mergeCell ref="D1:G1"/>
    <mergeCell ref="H1:J1"/>
    <mergeCell ref="K1:M1"/>
    <mergeCell ref="N1:P1"/>
    <mergeCell ref="Q1:S1"/>
    <mergeCell ref="AJ1:AM1"/>
    <mergeCell ref="W1:Y1"/>
    <mergeCell ref="Z1:AB1"/>
    <mergeCell ref="AC1:AE1"/>
    <mergeCell ref="AF1:AH1"/>
  </mergeCells>
  <pageMargins left="0.7" right="0.7" top="0.75" bottom="0.75" header="0.3" footer="0.3"/>
  <pageSetup orientation="portrait" r:id="rId1"/>
  <headerFooter differentOddEven="1" differentFirst="1" scaleWithDoc="0" alignWithMargins="0">
    <oddHeader>&amp;CDRAFT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C50D0-9DA2-47E0-B5EF-AD34DB9BBC80}">
  <sheetPr codeName="Sheet4">
    <tabColor theme="5"/>
  </sheetPr>
  <dimension ref="A1:BA181"/>
  <sheetViews>
    <sheetView showGridLines="0" zoomScale="80" zoomScaleNormal="80" workbookViewId="0">
      <pane xSplit="2" ySplit="2" topLeftCell="C3" activePane="bottomRight" state="frozen"/>
      <selection pane="topRight" activeCell="C1" sqref="C1"/>
      <selection pane="bottomLeft" activeCell="A3" sqref="A3"/>
      <selection pane="bottomRight" activeCell="M3" sqref="M3"/>
    </sheetView>
  </sheetViews>
  <sheetFormatPr defaultColWidth="0" defaultRowHeight="14.4" zeroHeight="1" x14ac:dyDescent="0.3"/>
  <cols>
    <col min="1" max="1" width="4.6640625" style="36" bestFit="1" customWidth="1"/>
    <col min="2" max="2" width="25.44140625" style="37" bestFit="1" customWidth="1"/>
    <col min="3" max="3" width="8.88671875" style="37" customWidth="1"/>
    <col min="4" max="4" width="13.6640625" style="37" bestFit="1" customWidth="1"/>
    <col min="5" max="5" width="30.33203125" style="36" bestFit="1" customWidth="1"/>
    <col min="6" max="6" width="26.88671875" style="36" bestFit="1" customWidth="1"/>
    <col min="7" max="7" width="27" style="36" bestFit="1" customWidth="1"/>
    <col min="8" max="9" width="19.6640625" style="36" customWidth="1"/>
    <col min="10" max="12" width="6.33203125" style="37" customWidth="1"/>
    <col min="13" max="13" width="9.88671875" style="37" bestFit="1" customWidth="1"/>
    <col min="14" max="14" width="10.109375" style="37" bestFit="1" customWidth="1"/>
    <col min="15" max="15" width="9.33203125" style="37" bestFit="1" customWidth="1"/>
    <col min="16" max="16" width="9.6640625" style="37" bestFit="1" customWidth="1"/>
    <col min="17" max="25" width="6.33203125" style="38" customWidth="1"/>
    <col min="26" max="28" width="6.33203125" style="69" customWidth="1"/>
    <col min="29" max="34" width="6.33203125" style="37" customWidth="1"/>
    <col min="35" max="40" width="5.88671875" style="37" customWidth="1"/>
    <col min="41" max="41" width="14.109375" style="37" customWidth="1"/>
    <col min="42" max="42" width="9.88671875" style="37" bestFit="1" customWidth="1"/>
    <col min="43" max="43" width="10.109375" style="37" bestFit="1" customWidth="1"/>
    <col min="44" max="44" width="9.33203125" style="37" bestFit="1" customWidth="1"/>
    <col min="45" max="45" width="9.6640625" style="37" bestFit="1" customWidth="1"/>
    <col min="46" max="46" width="3.109375" style="37" customWidth="1"/>
    <col min="47" max="53" width="0" style="37" hidden="1" customWidth="1"/>
    <col min="54" max="16384" width="12.44140625" style="37" hidden="1"/>
  </cols>
  <sheetData>
    <row r="1" spans="1:45" s="56" customFormat="1" ht="132.75" customHeight="1" x14ac:dyDescent="0.3">
      <c r="A1" s="7"/>
      <c r="B1" s="7"/>
      <c r="C1" s="7"/>
      <c r="D1" s="86" t="s">
        <v>0</v>
      </c>
      <c r="E1" s="86"/>
      <c r="F1" s="86"/>
      <c r="G1" s="86"/>
      <c r="H1" s="85"/>
      <c r="I1" s="90"/>
      <c r="J1" s="105" t="s">
        <v>438</v>
      </c>
      <c r="K1" s="105"/>
      <c r="L1" s="105"/>
      <c r="M1" s="101" t="s">
        <v>438</v>
      </c>
      <c r="N1" s="101"/>
      <c r="O1" s="101"/>
      <c r="P1" s="101"/>
      <c r="Q1" s="106" t="s">
        <v>440</v>
      </c>
      <c r="R1" s="106"/>
      <c r="S1" s="106"/>
      <c r="T1" s="107" t="s">
        <v>439</v>
      </c>
      <c r="U1" s="107"/>
      <c r="V1" s="107"/>
      <c r="W1" s="108" t="s">
        <v>441</v>
      </c>
      <c r="X1" s="108"/>
      <c r="Y1" s="108"/>
      <c r="Z1" s="103" t="s">
        <v>442</v>
      </c>
      <c r="AA1" s="103"/>
      <c r="AB1" s="103"/>
      <c r="AC1" s="102" t="s">
        <v>443</v>
      </c>
      <c r="AD1" s="102"/>
      <c r="AE1" s="102"/>
      <c r="AF1" s="102" t="s">
        <v>444</v>
      </c>
      <c r="AG1" s="102"/>
      <c r="AH1" s="102"/>
      <c r="AI1" s="102" t="s">
        <v>445</v>
      </c>
      <c r="AJ1" s="102"/>
      <c r="AK1" s="102"/>
      <c r="AL1" s="102" t="s">
        <v>446</v>
      </c>
      <c r="AM1" s="102"/>
      <c r="AN1" s="102"/>
      <c r="AO1" s="63" t="s">
        <v>447</v>
      </c>
      <c r="AP1" s="101" t="s">
        <v>438</v>
      </c>
      <c r="AQ1" s="101"/>
      <c r="AR1" s="101"/>
      <c r="AS1" s="101"/>
    </row>
    <row r="2" spans="1:45" customFormat="1" ht="15.6" x14ac:dyDescent="0.3">
      <c r="A2" s="8" t="s">
        <v>1</v>
      </c>
      <c r="B2" s="9" t="s">
        <v>2</v>
      </c>
      <c r="C2" s="9" t="s">
        <v>3</v>
      </c>
      <c r="D2" s="10" t="s">
        <v>4</v>
      </c>
      <c r="E2" s="11" t="s">
        <v>5</v>
      </c>
      <c r="F2" s="11" t="s">
        <v>6</v>
      </c>
      <c r="G2" s="11" t="s">
        <v>7</v>
      </c>
      <c r="H2" s="11" t="s">
        <v>468</v>
      </c>
      <c r="I2" s="11" t="s">
        <v>466</v>
      </c>
      <c r="J2" s="57" t="s">
        <v>8</v>
      </c>
      <c r="K2" s="57" t="s">
        <v>9</v>
      </c>
      <c r="L2" s="57" t="s">
        <v>10</v>
      </c>
      <c r="M2" s="82" t="s">
        <v>472</v>
      </c>
      <c r="N2" s="82" t="s">
        <v>463</v>
      </c>
      <c r="O2" s="82" t="s">
        <v>464</v>
      </c>
      <c r="P2" s="82" t="s">
        <v>465</v>
      </c>
      <c r="Q2" s="58" t="s">
        <v>8</v>
      </c>
      <c r="R2" s="58" t="s">
        <v>9</v>
      </c>
      <c r="S2" s="58" t="s">
        <v>10</v>
      </c>
      <c r="T2" s="59" t="s">
        <v>8</v>
      </c>
      <c r="U2" s="59" t="s">
        <v>9</v>
      </c>
      <c r="V2" s="59" t="s">
        <v>10</v>
      </c>
      <c r="W2" s="60" t="s">
        <v>8</v>
      </c>
      <c r="X2" s="60" t="s">
        <v>9</v>
      </c>
      <c r="Y2" s="60" t="s">
        <v>10</v>
      </c>
      <c r="Z2" s="61" t="s">
        <v>8</v>
      </c>
      <c r="AA2" s="61" t="s">
        <v>9</v>
      </c>
      <c r="AB2" s="61" t="s">
        <v>10</v>
      </c>
      <c r="AC2" s="62" t="s">
        <v>8</v>
      </c>
      <c r="AD2" s="62" t="s">
        <v>9</v>
      </c>
      <c r="AE2" s="62" t="s">
        <v>10</v>
      </c>
      <c r="AF2" s="62" t="s">
        <v>8</v>
      </c>
      <c r="AG2" s="62" t="s">
        <v>9</v>
      </c>
      <c r="AH2" s="62" t="s">
        <v>10</v>
      </c>
      <c r="AI2" s="62" t="s">
        <v>8</v>
      </c>
      <c r="AJ2" s="62" t="s">
        <v>9</v>
      </c>
      <c r="AK2" s="62" t="s">
        <v>10</v>
      </c>
      <c r="AL2" s="62" t="s">
        <v>8</v>
      </c>
      <c r="AM2" s="62" t="s">
        <v>9</v>
      </c>
      <c r="AN2" s="62" t="s">
        <v>10</v>
      </c>
      <c r="AO2" s="62" t="s">
        <v>11</v>
      </c>
      <c r="AP2" s="82" t="s">
        <v>462</v>
      </c>
      <c r="AQ2" s="82" t="s">
        <v>463</v>
      </c>
      <c r="AR2" s="82" t="s">
        <v>464</v>
      </c>
      <c r="AS2" s="82" t="s">
        <v>465</v>
      </c>
    </row>
    <row r="3" spans="1:45" customFormat="1" x14ac:dyDescent="0.3">
      <c r="A3" s="12">
        <v>1</v>
      </c>
      <c r="B3" s="13" t="s">
        <v>12</v>
      </c>
      <c r="C3" s="13" t="s">
        <v>13</v>
      </c>
      <c r="D3" s="14" t="s">
        <v>14</v>
      </c>
      <c r="E3" s="15" t="s">
        <v>15</v>
      </c>
      <c r="F3" s="15" t="s">
        <v>16</v>
      </c>
      <c r="G3" s="16">
        <v>0.105366</v>
      </c>
      <c r="H3" s="87">
        <f>I3/365</f>
        <v>87.181557326777806</v>
      </c>
      <c r="I3" s="87">
        <v>31821.268424273901</v>
      </c>
      <c r="J3" s="17">
        <v>1.1294290540540539</v>
      </c>
      <c r="K3" s="17">
        <v>2.8357702702702703</v>
      </c>
      <c r="L3" s="17">
        <v>3.9644418414476279</v>
      </c>
      <c r="M3" s="83">
        <v>3.6284373524440072</v>
      </c>
      <c r="N3" s="83">
        <v>3.7381557999135673</v>
      </c>
      <c r="O3" s="83">
        <v>3.573544709472142</v>
      </c>
      <c r="P3" s="83">
        <v>3.5991530231815809</v>
      </c>
      <c r="Q3" s="18">
        <v>0.94354975276027908</v>
      </c>
      <c r="R3" s="18">
        <v>2.3690645532750798</v>
      </c>
      <c r="S3" s="18">
        <v>3.3119814882603413</v>
      </c>
      <c r="T3" s="19">
        <v>0.23898010560390334</v>
      </c>
      <c r="U3" s="19">
        <v>0.60003120711747204</v>
      </c>
      <c r="V3" s="19">
        <v>0.83885103409456285</v>
      </c>
      <c r="W3" s="20" t="s">
        <v>17</v>
      </c>
      <c r="X3" s="20" t="s">
        <v>17</v>
      </c>
      <c r="Y3" s="20" t="s">
        <v>17</v>
      </c>
      <c r="Z3" s="21" t="s">
        <v>17</v>
      </c>
      <c r="AA3" s="21" t="s">
        <v>17</v>
      </c>
      <c r="AB3" s="21" t="s">
        <v>17</v>
      </c>
      <c r="AC3" s="22" t="s">
        <v>17</v>
      </c>
      <c r="AD3" s="22" t="s">
        <v>17</v>
      </c>
      <c r="AE3" s="22" t="s">
        <v>17</v>
      </c>
      <c r="AF3" s="23" t="s">
        <v>17</v>
      </c>
      <c r="AG3" s="23" t="s">
        <v>17</v>
      </c>
      <c r="AH3" s="23" t="s">
        <v>17</v>
      </c>
      <c r="AI3" s="22" t="s">
        <v>17</v>
      </c>
      <c r="AJ3" s="22" t="s">
        <v>17</v>
      </c>
      <c r="AK3" s="22" t="s">
        <v>17</v>
      </c>
      <c r="AL3" s="23" t="s">
        <v>17</v>
      </c>
      <c r="AM3" s="23" t="s">
        <v>17</v>
      </c>
      <c r="AN3" s="23" t="s">
        <v>17</v>
      </c>
      <c r="AO3" s="23">
        <v>3.156972972972973</v>
      </c>
      <c r="AP3" s="83">
        <v>3.6284373524440072</v>
      </c>
      <c r="AQ3" s="83">
        <v>3.7381557999135673</v>
      </c>
      <c r="AR3" s="83">
        <v>3.573544709472142</v>
      </c>
      <c r="AS3" s="83">
        <v>3.5991530231815809</v>
      </c>
    </row>
    <row r="4" spans="1:45" customFormat="1" x14ac:dyDescent="0.3">
      <c r="A4" s="12">
        <v>2</v>
      </c>
      <c r="B4" s="13" t="s">
        <v>18</v>
      </c>
      <c r="C4" s="13" t="s">
        <v>19</v>
      </c>
      <c r="D4" s="14" t="s">
        <v>20</v>
      </c>
      <c r="E4" s="15" t="s">
        <v>21</v>
      </c>
      <c r="F4" s="15" t="s">
        <v>22</v>
      </c>
      <c r="G4" s="16">
        <v>29.816748</v>
      </c>
      <c r="H4" s="87">
        <f t="shared" ref="H4:H67" si="0">I4/365</f>
        <v>19.416824284423342</v>
      </c>
      <c r="I4" s="87">
        <v>7087.1408638145203</v>
      </c>
      <c r="J4" s="17">
        <v>1.4019203878064697</v>
      </c>
      <c r="K4" s="17">
        <v>3.2309051925048946</v>
      </c>
      <c r="L4" s="17">
        <v>4.5825581160116435</v>
      </c>
      <c r="M4" s="83">
        <v>4.2070176457790716</v>
      </c>
      <c r="N4" s="83">
        <v>4.2522033825722296</v>
      </c>
      <c r="O4" s="83">
        <v>4.205533641194668</v>
      </c>
      <c r="P4" s="83">
        <v>4.1376591499528672</v>
      </c>
      <c r="Q4" s="18">
        <v>1.1711949772819297</v>
      </c>
      <c r="R4" s="18">
        <v>2.6991689160441896</v>
      </c>
      <c r="S4" s="18">
        <v>3.8283693533931866</v>
      </c>
      <c r="T4" s="19">
        <v>0.31491828410342015</v>
      </c>
      <c r="U4" s="19">
        <v>0.7257695431025647</v>
      </c>
      <c r="V4" s="19">
        <v>1.0293960707402223</v>
      </c>
      <c r="W4" s="20">
        <v>0.48105490000000001</v>
      </c>
      <c r="X4" s="20">
        <v>0.81654870000000002</v>
      </c>
      <c r="Y4" s="20">
        <v>0.90509850000000003</v>
      </c>
      <c r="Z4" s="21">
        <v>14.343492727465199</v>
      </c>
      <c r="AA4" s="21">
        <v>24.346826817627601</v>
      </c>
      <c r="AB4" s="21">
        <v>26.987093889678</v>
      </c>
      <c r="AC4" s="22">
        <v>0.2909718</v>
      </c>
      <c r="AD4" s="22">
        <v>0.64675669999999996</v>
      </c>
      <c r="AE4" s="22">
        <v>0.78023279999999995</v>
      </c>
      <c r="AF4" s="23">
        <v>8.6758328357063998</v>
      </c>
      <c r="AG4" s="23">
        <v>19.284181541211598</v>
      </c>
      <c r="AH4" s="23">
        <v>23.264004778934396</v>
      </c>
      <c r="AI4" s="22">
        <v>0.65901670000000001</v>
      </c>
      <c r="AJ4" s="22">
        <v>0.91542310000000005</v>
      </c>
      <c r="AK4" s="22">
        <v>0.96157890000000001</v>
      </c>
      <c r="AL4" s="23">
        <v>19.649734871691599</v>
      </c>
      <c r="AM4" s="23">
        <v>27.294939886078801</v>
      </c>
      <c r="AN4" s="23">
        <v>28.671155743417199</v>
      </c>
      <c r="AO4" s="23">
        <v>3.988477673161182</v>
      </c>
      <c r="AP4" s="83">
        <v>4.2070176457790716</v>
      </c>
      <c r="AQ4" s="83">
        <v>4.2522033825722296</v>
      </c>
      <c r="AR4" s="83">
        <v>4.205533641194668</v>
      </c>
      <c r="AS4" s="83">
        <v>4.1376591499528672</v>
      </c>
    </row>
    <row r="5" spans="1:45" customFormat="1" x14ac:dyDescent="0.3">
      <c r="A5" s="12">
        <v>3</v>
      </c>
      <c r="B5" s="13" t="s">
        <v>23</v>
      </c>
      <c r="C5" s="13" t="s">
        <v>24</v>
      </c>
      <c r="D5" s="14" t="s">
        <v>17</v>
      </c>
      <c r="E5" s="15" t="s">
        <v>17</v>
      </c>
      <c r="F5" s="15" t="s">
        <v>17</v>
      </c>
      <c r="G5" s="16">
        <v>1.4584E-2</v>
      </c>
      <c r="H5" s="87"/>
      <c r="I5" s="87"/>
      <c r="J5" s="17">
        <v>1.3079360308285162</v>
      </c>
      <c r="K5" s="17">
        <v>2.432867437379576</v>
      </c>
      <c r="L5" s="17">
        <v>4.5089032217110017</v>
      </c>
      <c r="M5" s="83">
        <v>3.9773245683865119</v>
      </c>
      <c r="N5" s="83">
        <v>4.2020659175062809</v>
      </c>
      <c r="O5" s="83">
        <v>3.9826155142921769</v>
      </c>
      <c r="P5" s="83">
        <v>3.942868590078227</v>
      </c>
      <c r="Q5" s="18">
        <v>1.0926783883279167</v>
      </c>
      <c r="R5" s="18">
        <v>2.0324707079194457</v>
      </c>
      <c r="S5" s="18">
        <v>3.7668364425321657</v>
      </c>
      <c r="T5" s="19">
        <v>0.20300343165213483</v>
      </c>
      <c r="U5" s="19">
        <v>0.37760290021977533</v>
      </c>
      <c r="V5" s="19">
        <v>0.6998223196090757</v>
      </c>
      <c r="W5" s="20" t="s">
        <v>17</v>
      </c>
      <c r="X5" s="20" t="s">
        <v>17</v>
      </c>
      <c r="Y5" s="20" t="s">
        <v>17</v>
      </c>
      <c r="Z5" s="21" t="s">
        <v>17</v>
      </c>
      <c r="AA5" s="21" t="s">
        <v>17</v>
      </c>
      <c r="AB5" s="21" t="s">
        <v>17</v>
      </c>
      <c r="AC5" s="22" t="s">
        <v>17</v>
      </c>
      <c r="AD5" s="22" t="s">
        <v>17</v>
      </c>
      <c r="AE5" s="22" t="s">
        <v>17</v>
      </c>
      <c r="AF5" s="23" t="s">
        <v>17</v>
      </c>
      <c r="AG5" s="23" t="s">
        <v>17</v>
      </c>
      <c r="AH5" s="23" t="s">
        <v>17</v>
      </c>
      <c r="AI5" s="22" t="s">
        <v>17</v>
      </c>
      <c r="AJ5" s="22" t="s">
        <v>17</v>
      </c>
      <c r="AK5" s="22" t="s">
        <v>17</v>
      </c>
      <c r="AL5" s="23" t="s">
        <v>17</v>
      </c>
      <c r="AM5" s="23" t="s">
        <v>17</v>
      </c>
      <c r="AN5" s="23" t="s">
        <v>17</v>
      </c>
      <c r="AO5" s="23">
        <v>2.7956015414258184</v>
      </c>
      <c r="AP5" s="83">
        <v>3.9773245683865119</v>
      </c>
      <c r="AQ5" s="83">
        <v>4.2020659175062809</v>
      </c>
      <c r="AR5" s="83">
        <v>3.9826155142921769</v>
      </c>
      <c r="AS5" s="83">
        <v>3.942868590078227</v>
      </c>
    </row>
    <row r="6" spans="1:45" customFormat="1" x14ac:dyDescent="0.3">
      <c r="A6" s="12">
        <v>4</v>
      </c>
      <c r="B6" s="13" t="s">
        <v>25</v>
      </c>
      <c r="C6" s="13" t="s">
        <v>26</v>
      </c>
      <c r="D6" s="14" t="s">
        <v>27</v>
      </c>
      <c r="E6" s="15" t="s">
        <v>28</v>
      </c>
      <c r="F6" s="15" t="s">
        <v>29</v>
      </c>
      <c r="G6" s="16">
        <v>2.8734570000000001</v>
      </c>
      <c r="H6" s="87">
        <f t="shared" si="0"/>
        <v>35.966771793960547</v>
      </c>
      <c r="I6" s="87">
        <v>13127.8717047956</v>
      </c>
      <c r="J6" s="17">
        <v>0.75963858053498035</v>
      </c>
      <c r="K6" s="17">
        <v>2.5887423794110056</v>
      </c>
      <c r="L6" s="17">
        <v>4.2816758579785628</v>
      </c>
      <c r="M6" s="83">
        <v>4.1952359905667533</v>
      </c>
      <c r="N6" s="83">
        <v>4.4286266697317354</v>
      </c>
      <c r="O6" s="83">
        <v>3.8719235332401851</v>
      </c>
      <c r="P6" s="83">
        <v>3.7367172474675221</v>
      </c>
      <c r="Q6" s="18">
        <v>0.63461869718878905</v>
      </c>
      <c r="R6" s="18">
        <v>2.1626920462915673</v>
      </c>
      <c r="S6" s="18">
        <v>3.5770057293053994</v>
      </c>
      <c r="T6" s="19">
        <v>8.1623513229293898E-2</v>
      </c>
      <c r="U6" s="19">
        <v>0.27816155375399315</v>
      </c>
      <c r="V6" s="19">
        <v>0.46006803102487787</v>
      </c>
      <c r="W6" s="20">
        <v>0</v>
      </c>
      <c r="X6" s="20">
        <v>0.14597189999999999</v>
      </c>
      <c r="Y6" s="20">
        <v>0.42007739999999999</v>
      </c>
      <c r="Z6" s="21">
        <v>0</v>
      </c>
      <c r="AA6" s="21">
        <v>0.41944397785829995</v>
      </c>
      <c r="AB6" s="21">
        <v>1.2070743455717998</v>
      </c>
      <c r="AC6" s="22">
        <v>0</v>
      </c>
      <c r="AD6" s="22">
        <v>2.9794290000000001E-2</v>
      </c>
      <c r="AE6" s="22">
        <v>0.16104889999999999</v>
      </c>
      <c r="AF6" s="23">
        <v>0</v>
      </c>
      <c r="AG6" s="23">
        <v>8.5612611160530011E-2</v>
      </c>
      <c r="AH6" s="23">
        <v>0.46276708904729996</v>
      </c>
      <c r="AI6" s="22">
        <v>3.4931160000000003E-2</v>
      </c>
      <c r="AJ6" s="22">
        <v>0.61548530000000001</v>
      </c>
      <c r="AK6" s="22">
        <v>0.86114369999999996</v>
      </c>
      <c r="AL6" s="23">
        <v>0.10037318622012001</v>
      </c>
      <c r="AM6" s="23">
        <v>1.7685705436821</v>
      </c>
      <c r="AN6" s="23">
        <v>2.4744593927708998</v>
      </c>
      <c r="AO6" s="23">
        <v>2.9631431578529304</v>
      </c>
      <c r="AP6" s="83">
        <v>4.1952359905667533</v>
      </c>
      <c r="AQ6" s="83">
        <v>4.4286266697317354</v>
      </c>
      <c r="AR6" s="83">
        <v>3.8719235332401851</v>
      </c>
      <c r="AS6" s="83">
        <v>3.7367172474675221</v>
      </c>
    </row>
    <row r="7" spans="1:45" customFormat="1" x14ac:dyDescent="0.3">
      <c r="A7" s="12">
        <v>5</v>
      </c>
      <c r="B7" s="13" t="s">
        <v>30</v>
      </c>
      <c r="C7" s="13" t="s">
        <v>31</v>
      </c>
      <c r="D7" s="14" t="s">
        <v>32</v>
      </c>
      <c r="E7" s="15" t="s">
        <v>33</v>
      </c>
      <c r="F7" s="15" t="s">
        <v>16</v>
      </c>
      <c r="G7" s="16">
        <v>9.4872029999999992</v>
      </c>
      <c r="H7" s="87">
        <f t="shared" si="0"/>
        <v>181.61738832716875</v>
      </c>
      <c r="I7" s="87">
        <v>66290.346739416593</v>
      </c>
      <c r="J7" s="17">
        <v>0.74547548500881833</v>
      </c>
      <c r="K7" s="17">
        <v>1.805731569664903</v>
      </c>
      <c r="L7" s="17">
        <v>3.4126686651708855</v>
      </c>
      <c r="M7" s="83">
        <v>3.1194722653804696</v>
      </c>
      <c r="N7" s="83">
        <v>3.111867484037238</v>
      </c>
      <c r="O7" s="83">
        <v>2.9975212488459224</v>
      </c>
      <c r="P7" s="83">
        <v>2.7895525457943244</v>
      </c>
      <c r="Q7" s="18">
        <v>0.62278653718364108</v>
      </c>
      <c r="R7" s="18">
        <v>1.508547677247204</v>
      </c>
      <c r="S7" s="18">
        <v>2.8510180995579666</v>
      </c>
      <c r="T7" s="19">
        <v>0.10109156358872538</v>
      </c>
      <c r="U7" s="19">
        <v>0.2448695248466676</v>
      </c>
      <c r="V7" s="19">
        <v>0.46278116223807436</v>
      </c>
      <c r="W7" s="20" t="s">
        <v>17</v>
      </c>
      <c r="X7" s="20" t="s">
        <v>17</v>
      </c>
      <c r="Y7" s="20" t="s">
        <v>17</v>
      </c>
      <c r="Z7" s="21" t="s">
        <v>17</v>
      </c>
      <c r="AA7" s="21" t="s">
        <v>17</v>
      </c>
      <c r="AB7" s="21" t="s">
        <v>17</v>
      </c>
      <c r="AC7" s="22" t="s">
        <v>17</v>
      </c>
      <c r="AD7" s="22" t="s">
        <v>17</v>
      </c>
      <c r="AE7" s="22" t="s">
        <v>17</v>
      </c>
      <c r="AF7" s="23" t="s">
        <v>17</v>
      </c>
      <c r="AG7" s="23" t="s">
        <v>17</v>
      </c>
      <c r="AH7" s="23" t="s">
        <v>17</v>
      </c>
      <c r="AI7" s="22" t="s">
        <v>17</v>
      </c>
      <c r="AJ7" s="22" t="s">
        <v>17</v>
      </c>
      <c r="AK7" s="22" t="s">
        <v>17</v>
      </c>
      <c r="AL7" s="23" t="s">
        <v>17</v>
      </c>
      <c r="AM7" s="23" t="s">
        <v>17</v>
      </c>
      <c r="AN7" s="23" t="s">
        <v>17</v>
      </c>
      <c r="AO7" s="23">
        <v>2.2304042328042328</v>
      </c>
      <c r="AP7" s="83">
        <v>3.1194722653804696</v>
      </c>
      <c r="AQ7" s="83">
        <v>3.111867484037238</v>
      </c>
      <c r="AR7" s="83">
        <v>2.9975212488459224</v>
      </c>
      <c r="AS7" s="83">
        <v>2.7895525457943244</v>
      </c>
    </row>
    <row r="8" spans="1:45" customFormat="1" x14ac:dyDescent="0.3">
      <c r="A8" s="12">
        <v>6</v>
      </c>
      <c r="B8" s="13" t="s">
        <v>34</v>
      </c>
      <c r="C8" s="13" t="s">
        <v>35</v>
      </c>
      <c r="D8" s="14" t="s">
        <v>14</v>
      </c>
      <c r="E8" s="15" t="s">
        <v>15</v>
      </c>
      <c r="F8" s="15" t="s">
        <v>16</v>
      </c>
      <c r="G8" s="16">
        <v>44.044811000000003</v>
      </c>
      <c r="H8" s="87">
        <f t="shared" si="0"/>
        <v>62.909458733083561</v>
      </c>
      <c r="I8" s="87">
        <v>22961.952437575499</v>
      </c>
      <c r="J8" s="17">
        <v>0.65209381939304223</v>
      </c>
      <c r="K8" s="17">
        <v>2.6249916728349372</v>
      </c>
      <c r="L8" s="17">
        <v>3.4968817003836143</v>
      </c>
      <c r="M8" s="83">
        <v>4.7251584600936809</v>
      </c>
      <c r="N8" s="83">
        <v>5.2852410672039323</v>
      </c>
      <c r="O8" s="83">
        <v>4.3646123515066622</v>
      </c>
      <c r="P8" s="83">
        <v>4.381285279309882</v>
      </c>
      <c r="Q8" s="18">
        <v>0.54477344978533193</v>
      </c>
      <c r="R8" s="18">
        <v>2.1929754994443922</v>
      </c>
      <c r="S8" s="18">
        <v>2.9213715124340975</v>
      </c>
      <c r="T8" s="19">
        <v>7.7049903580500401E-2</v>
      </c>
      <c r="U8" s="19">
        <v>0.31016296930985204</v>
      </c>
      <c r="V8" s="19">
        <v>0.4131834865384228</v>
      </c>
      <c r="W8" s="20">
        <v>2.0281750000000001E-3</v>
      </c>
      <c r="X8" s="20">
        <v>4.5925460000000001E-2</v>
      </c>
      <c r="Y8" s="20">
        <v>8.5967000000000002E-2</v>
      </c>
      <c r="Z8" s="21">
        <v>8.9330584549924999E-2</v>
      </c>
      <c r="AA8" s="21">
        <v>2.0227782057880601</v>
      </c>
      <c r="AB8" s="21">
        <v>3.7864002672370001</v>
      </c>
      <c r="AC8" s="22">
        <v>1.485019E-3</v>
      </c>
      <c r="AD8" s="22">
        <v>1.7699840000000001E-2</v>
      </c>
      <c r="AE8" s="22">
        <v>3.200132E-2</v>
      </c>
      <c r="AF8" s="23">
        <v>6.5407381186409E-2</v>
      </c>
      <c r="AG8" s="23">
        <v>0.77958610753024005</v>
      </c>
      <c r="AH8" s="23">
        <v>1.40949209115052</v>
      </c>
      <c r="AI8" s="22">
        <v>5.2401929999999999E-2</v>
      </c>
      <c r="AJ8" s="22">
        <v>0.5092875</v>
      </c>
      <c r="AK8" s="22">
        <v>0.65140710000000002</v>
      </c>
      <c r="AL8" s="23">
        <v>2.3080331028852301</v>
      </c>
      <c r="AM8" s="23">
        <v>22.431471682162503</v>
      </c>
      <c r="AN8" s="23">
        <v>28.6911026035581</v>
      </c>
      <c r="AO8" s="23">
        <v>3.1614517024426352</v>
      </c>
      <c r="AP8" s="83">
        <v>4.7251584600936809</v>
      </c>
      <c r="AQ8" s="83">
        <v>5.2852410672039323</v>
      </c>
      <c r="AR8" s="83">
        <v>4.3646123515066622</v>
      </c>
      <c r="AS8" s="83">
        <v>4.381285279309882</v>
      </c>
    </row>
    <row r="9" spans="1:45" customFormat="1" x14ac:dyDescent="0.3">
      <c r="A9" s="12">
        <v>7</v>
      </c>
      <c r="B9" s="13" t="s">
        <v>36</v>
      </c>
      <c r="C9" s="13" t="s">
        <v>37</v>
      </c>
      <c r="D9" s="14" t="s">
        <v>32</v>
      </c>
      <c r="E9" s="15" t="s">
        <v>33</v>
      </c>
      <c r="F9" s="15" t="s">
        <v>29</v>
      </c>
      <c r="G9" s="16">
        <v>2.9448089999999998</v>
      </c>
      <c r="H9" s="87">
        <f t="shared" si="0"/>
        <v>34.364904571366026</v>
      </c>
      <c r="I9" s="87">
        <v>12543.190168548599</v>
      </c>
      <c r="J9" s="17">
        <v>1.0130104236396671</v>
      </c>
      <c r="K9" s="17">
        <v>2.2077740986898724</v>
      </c>
      <c r="L9" s="17">
        <v>3.5610608537592459</v>
      </c>
      <c r="M9" s="83">
        <v>3.3128921559425444</v>
      </c>
      <c r="N9" s="83">
        <v>3.2388889323987042</v>
      </c>
      <c r="O9" s="83">
        <v>3.0860506327288539</v>
      </c>
      <c r="P9" s="83">
        <v>2.9882141737864227</v>
      </c>
      <c r="Q9" s="18">
        <v>0.84629108073489323</v>
      </c>
      <c r="R9" s="18">
        <v>1.8444228059230348</v>
      </c>
      <c r="S9" s="18">
        <v>2.9749881819208408</v>
      </c>
      <c r="T9" s="19">
        <v>8.8196958123813521E-2</v>
      </c>
      <c r="U9" s="19">
        <v>0.19221812054942222</v>
      </c>
      <c r="V9" s="19">
        <v>0.31004097062191116</v>
      </c>
      <c r="W9" s="20">
        <v>2.2039569999999999E-3</v>
      </c>
      <c r="X9" s="20">
        <v>8.2682629999999993E-2</v>
      </c>
      <c r="Y9" s="20">
        <v>0.366346</v>
      </c>
      <c r="Z9" s="21">
        <v>6.4902324092129997E-3</v>
      </c>
      <c r="AA9" s="21">
        <v>0.24348455296766996</v>
      </c>
      <c r="AB9" s="21">
        <v>1.0788189979139999</v>
      </c>
      <c r="AC9" s="22">
        <v>4.4131259999999999E-5</v>
      </c>
      <c r="AD9" s="22">
        <v>1.1977399999999999E-2</v>
      </c>
      <c r="AE9" s="22">
        <v>8.9363869999999998E-2</v>
      </c>
      <c r="AF9" s="23">
        <v>1.2995813162934E-4</v>
      </c>
      <c r="AG9" s="23">
        <v>3.5271155316599995E-2</v>
      </c>
      <c r="AH9" s="23">
        <v>0.26315952865082998</v>
      </c>
      <c r="AI9" s="22">
        <v>9.5084569999999993E-2</v>
      </c>
      <c r="AJ9" s="22">
        <v>0.6390595</v>
      </c>
      <c r="AK9" s="22">
        <v>0.88329440000000004</v>
      </c>
      <c r="AL9" s="23">
        <v>0.28000589749712995</v>
      </c>
      <c r="AM9" s="23">
        <v>1.8819081671355</v>
      </c>
      <c r="AN9" s="23">
        <v>2.6011332987696001</v>
      </c>
      <c r="AO9" s="23">
        <v>2.6395279477861719</v>
      </c>
      <c r="AP9" s="83">
        <v>3.3128921559425444</v>
      </c>
      <c r="AQ9" s="83">
        <v>3.2388889323987042</v>
      </c>
      <c r="AR9" s="83">
        <v>3.0860506327288539</v>
      </c>
      <c r="AS9" s="83">
        <v>2.9882141737864227</v>
      </c>
    </row>
    <row r="10" spans="1:45" customFormat="1" x14ac:dyDescent="0.3">
      <c r="A10" s="12">
        <v>8</v>
      </c>
      <c r="B10" s="13" t="s">
        <v>38</v>
      </c>
      <c r="C10" s="13" t="s">
        <v>39</v>
      </c>
      <c r="D10" s="14" t="s">
        <v>14</v>
      </c>
      <c r="E10" s="15" t="s">
        <v>15</v>
      </c>
      <c r="F10" s="15" t="s">
        <v>16</v>
      </c>
      <c r="G10" s="16">
        <v>9.5425999999999997E-2</v>
      </c>
      <c r="H10" s="87">
        <f t="shared" si="0"/>
        <v>51.842804131361923</v>
      </c>
      <c r="I10" s="87">
        <v>18922.623507947101</v>
      </c>
      <c r="J10" s="17">
        <v>0.93292787682333866</v>
      </c>
      <c r="K10" s="17">
        <v>3.0170348460291736</v>
      </c>
      <c r="L10" s="17">
        <v>4.4583308114951574</v>
      </c>
      <c r="M10" s="83">
        <v>4.5443524760168561</v>
      </c>
      <c r="N10" s="83">
        <v>4.7878150360709082</v>
      </c>
      <c r="O10" s="83">
        <v>4.6487402287235815</v>
      </c>
      <c r="P10" s="83">
        <v>4.6877001141298216</v>
      </c>
      <c r="Q10" s="18">
        <v>0.77938836827346603</v>
      </c>
      <c r="R10" s="18">
        <v>2.5204969473927936</v>
      </c>
      <c r="S10" s="18">
        <v>3.7245871441062306</v>
      </c>
      <c r="T10" s="19">
        <v>0.17396099563631237</v>
      </c>
      <c r="U10" s="19">
        <v>0.56257980785375272</v>
      </c>
      <c r="V10" s="19">
        <v>0.83133507542363938</v>
      </c>
      <c r="W10" s="20" t="s">
        <v>17</v>
      </c>
      <c r="X10" s="20" t="s">
        <v>17</v>
      </c>
      <c r="Y10" s="20" t="s">
        <v>17</v>
      </c>
      <c r="Z10" s="21" t="s">
        <v>17</v>
      </c>
      <c r="AA10" s="21" t="s">
        <v>17</v>
      </c>
      <c r="AB10" s="21" t="s">
        <v>17</v>
      </c>
      <c r="AC10" s="22" t="s">
        <v>17</v>
      </c>
      <c r="AD10" s="22" t="s">
        <v>17</v>
      </c>
      <c r="AE10" s="22" t="s">
        <v>17</v>
      </c>
      <c r="AF10" s="23" t="s">
        <v>17</v>
      </c>
      <c r="AG10" s="23" t="s">
        <v>17</v>
      </c>
      <c r="AH10" s="23" t="s">
        <v>17</v>
      </c>
      <c r="AI10" s="22" t="s">
        <v>17</v>
      </c>
      <c r="AJ10" s="22" t="s">
        <v>17</v>
      </c>
      <c r="AK10" s="22" t="s">
        <v>17</v>
      </c>
      <c r="AL10" s="23" t="s">
        <v>17</v>
      </c>
      <c r="AM10" s="23" t="s">
        <v>17</v>
      </c>
      <c r="AN10" s="23" t="s">
        <v>17</v>
      </c>
      <c r="AO10" s="23">
        <v>3.4857289303079417</v>
      </c>
      <c r="AP10" s="83">
        <v>4.5443524760168561</v>
      </c>
      <c r="AQ10" s="83">
        <v>4.7878150360709082</v>
      </c>
      <c r="AR10" s="83">
        <v>4.6487402287235815</v>
      </c>
      <c r="AS10" s="83">
        <v>4.6877001141298216</v>
      </c>
    </row>
    <row r="11" spans="1:45" customFormat="1" x14ac:dyDescent="0.3">
      <c r="A11" s="12">
        <v>9</v>
      </c>
      <c r="B11" s="13" t="s">
        <v>40</v>
      </c>
      <c r="C11" s="13" t="s">
        <v>41</v>
      </c>
      <c r="D11" s="14" t="s">
        <v>42</v>
      </c>
      <c r="E11" s="15" t="s">
        <v>43</v>
      </c>
      <c r="F11" s="15" t="s">
        <v>16</v>
      </c>
      <c r="G11" s="16">
        <v>24.601859999999999</v>
      </c>
      <c r="H11" s="87">
        <f t="shared" si="0"/>
        <v>130.34470699926547</v>
      </c>
      <c r="I11" s="87">
        <v>47575.818054731899</v>
      </c>
      <c r="J11" s="17">
        <v>0.31393557880967954</v>
      </c>
      <c r="K11" s="17">
        <v>1.6306880313930674</v>
      </c>
      <c r="L11" s="17">
        <v>2.2707156306753271</v>
      </c>
      <c r="M11" s="83">
        <v>2.2282805679055917</v>
      </c>
      <c r="N11" s="83">
        <v>2.3674326801144474</v>
      </c>
      <c r="O11" s="83">
        <v>2.1985674805010009</v>
      </c>
      <c r="P11" s="83">
        <v>2.2862022996608959</v>
      </c>
      <c r="Q11" s="18">
        <v>0.26226865397634053</v>
      </c>
      <c r="R11" s="18">
        <v>1.3623124740125878</v>
      </c>
      <c r="S11" s="18">
        <v>1.897005539411301</v>
      </c>
      <c r="T11" s="19">
        <v>4.6249484635683021E-2</v>
      </c>
      <c r="U11" s="19">
        <v>0.24023553284232113</v>
      </c>
      <c r="V11" s="19">
        <v>0.33452540827362176</v>
      </c>
      <c r="W11" s="20">
        <v>2.4392870000000001E-3</v>
      </c>
      <c r="X11" s="20">
        <v>4.9848380000000001E-3</v>
      </c>
      <c r="Y11" s="20">
        <v>7.4441489999999997E-3</v>
      </c>
      <c r="Z11" s="21">
        <v>6.0010997273819998E-2</v>
      </c>
      <c r="AA11" s="21">
        <v>0.12263628659868001</v>
      </c>
      <c r="AB11" s="21">
        <v>0.18313991151713999</v>
      </c>
      <c r="AC11" s="22">
        <v>2.4392870000000001E-3</v>
      </c>
      <c r="AD11" s="22">
        <v>4.9848380000000001E-3</v>
      </c>
      <c r="AE11" s="22">
        <v>4.9848380000000001E-3</v>
      </c>
      <c r="AF11" s="23">
        <v>6.0010997273819998E-2</v>
      </c>
      <c r="AG11" s="23">
        <v>0.12263628659868001</v>
      </c>
      <c r="AH11" s="23">
        <v>0.12263628659868001</v>
      </c>
      <c r="AI11" s="22">
        <v>4.9848380000000001E-3</v>
      </c>
      <c r="AJ11" s="22">
        <v>1.4781880000000001E-2</v>
      </c>
      <c r="AK11" s="22">
        <v>2.4968009999999999E-2</v>
      </c>
      <c r="AL11" s="23">
        <v>0.12263628659868001</v>
      </c>
      <c r="AM11" s="23">
        <v>0.36366174229680004</v>
      </c>
      <c r="AN11" s="23">
        <v>0.61425948649859996</v>
      </c>
      <c r="AO11" s="23">
        <v>1.9513996075866582</v>
      </c>
      <c r="AP11" s="83">
        <v>2.2282805679055917</v>
      </c>
      <c r="AQ11" s="83">
        <v>2.3674326801144474</v>
      </c>
      <c r="AR11" s="83">
        <v>2.1985674805010009</v>
      </c>
      <c r="AS11" s="83">
        <v>2.2862022996608959</v>
      </c>
    </row>
    <row r="12" spans="1:45" customFormat="1" x14ac:dyDescent="0.3">
      <c r="A12" s="12">
        <v>10</v>
      </c>
      <c r="B12" s="13" t="s">
        <v>44</v>
      </c>
      <c r="C12" s="13" t="s">
        <v>45</v>
      </c>
      <c r="D12" s="14" t="s">
        <v>27</v>
      </c>
      <c r="E12" s="15" t="s">
        <v>46</v>
      </c>
      <c r="F12" s="15" t="s">
        <v>16</v>
      </c>
      <c r="G12" s="16">
        <v>8.7975659999999998</v>
      </c>
      <c r="H12" s="87">
        <f t="shared" si="0"/>
        <v>148.36041834567561</v>
      </c>
      <c r="I12" s="87">
        <v>54151.552696171602</v>
      </c>
      <c r="J12" s="17">
        <v>0.34901263537906141</v>
      </c>
      <c r="K12" s="17">
        <v>2.2738255114320096</v>
      </c>
      <c r="L12" s="17">
        <v>2.9052805157936463</v>
      </c>
      <c r="M12" s="83">
        <v>2.907510484826811</v>
      </c>
      <c r="N12" s="83">
        <v>3.015712119466655</v>
      </c>
      <c r="O12" s="83">
        <v>2.7879901519797472</v>
      </c>
      <c r="P12" s="83">
        <v>2.9010216968446696</v>
      </c>
      <c r="Q12" s="18">
        <v>0.29157279480289178</v>
      </c>
      <c r="R12" s="18">
        <v>1.89960360186467</v>
      </c>
      <c r="S12" s="18">
        <v>2.4271349338292789</v>
      </c>
      <c r="T12" s="19">
        <v>4.912528161683221E-2</v>
      </c>
      <c r="U12" s="19">
        <v>0.32005236279000476</v>
      </c>
      <c r="V12" s="19">
        <v>0.40893282662745944</v>
      </c>
      <c r="W12" s="20">
        <v>1.970276E-3</v>
      </c>
      <c r="X12" s="20">
        <v>4.091946E-3</v>
      </c>
      <c r="Y12" s="20">
        <v>5.4761139999999998E-3</v>
      </c>
      <c r="Z12" s="21">
        <v>1.7333633148216E-2</v>
      </c>
      <c r="AA12" s="21">
        <v>3.5999165003436001E-2</v>
      </c>
      <c r="AB12" s="21">
        <v>4.8176474338523997E-2</v>
      </c>
      <c r="AC12" s="22">
        <v>1.9000320000000001E-3</v>
      </c>
      <c r="AD12" s="22">
        <v>3.4160430000000001E-3</v>
      </c>
      <c r="AE12" s="22">
        <v>3.9283039999999997E-3</v>
      </c>
      <c r="AF12" s="23">
        <v>1.6715656922112E-2</v>
      </c>
      <c r="AG12" s="23">
        <v>3.0052863751338001E-2</v>
      </c>
      <c r="AH12" s="23">
        <v>3.4559513708063996E-2</v>
      </c>
      <c r="AI12" s="22">
        <v>3.4160430000000001E-3</v>
      </c>
      <c r="AJ12" s="22">
        <v>2.5645330000000001E-2</v>
      </c>
      <c r="AK12" s="22">
        <v>4.5543149999999998E-2</v>
      </c>
      <c r="AL12" s="23">
        <v>3.0052863751338001E-2</v>
      </c>
      <c r="AM12" s="23">
        <v>0.22561648326677999</v>
      </c>
      <c r="AN12" s="23">
        <v>0.40066886797289997</v>
      </c>
      <c r="AO12" s="23">
        <v>2.7959939831528282</v>
      </c>
      <c r="AP12" s="83">
        <v>2.907510484826811</v>
      </c>
      <c r="AQ12" s="83">
        <v>3.015712119466655</v>
      </c>
      <c r="AR12" s="83">
        <v>2.7879901519797472</v>
      </c>
      <c r="AS12" s="83">
        <v>2.9010216968446696</v>
      </c>
    </row>
    <row r="13" spans="1:45" customFormat="1" x14ac:dyDescent="0.3">
      <c r="A13" s="12">
        <v>11</v>
      </c>
      <c r="B13" s="13" t="s">
        <v>47</v>
      </c>
      <c r="C13" s="13" t="s">
        <v>48</v>
      </c>
      <c r="D13" s="14" t="s">
        <v>32</v>
      </c>
      <c r="E13" s="15" t="s">
        <v>33</v>
      </c>
      <c r="F13" s="15" t="s">
        <v>29</v>
      </c>
      <c r="G13" s="16">
        <v>9.8540329999999994</v>
      </c>
      <c r="H13" s="87">
        <f t="shared" si="0"/>
        <v>37.023006214015069</v>
      </c>
      <c r="I13" s="87">
        <v>13513.397268115499</v>
      </c>
      <c r="J13" s="17">
        <v>0.78829794661190966</v>
      </c>
      <c r="K13" s="17">
        <v>1.835305954825462</v>
      </c>
      <c r="L13" s="17">
        <v>2.8059189325874434</v>
      </c>
      <c r="M13" s="83">
        <v>2.7050884162407187</v>
      </c>
      <c r="N13" s="83">
        <v>2.7054814973485422</v>
      </c>
      <c r="O13" s="83">
        <v>2.5224832144173512</v>
      </c>
      <c r="P13" s="83">
        <v>2.4280442228841683</v>
      </c>
      <c r="Q13" s="18">
        <v>0.65856135890719281</v>
      </c>
      <c r="R13" s="18">
        <v>1.5332547659360587</v>
      </c>
      <c r="S13" s="18">
        <v>2.344126092387171</v>
      </c>
      <c r="T13" s="19">
        <v>9.6707210356474962E-2</v>
      </c>
      <c r="U13" s="19">
        <v>0.22515258323916026</v>
      </c>
      <c r="V13" s="19">
        <v>0.34422592830949028</v>
      </c>
      <c r="W13" s="20">
        <v>0</v>
      </c>
      <c r="X13" s="20">
        <v>0</v>
      </c>
      <c r="Y13" s="20">
        <v>0</v>
      </c>
      <c r="Z13" s="21">
        <v>0</v>
      </c>
      <c r="AA13" s="21">
        <v>0</v>
      </c>
      <c r="AB13" s="21">
        <v>0</v>
      </c>
      <c r="AC13" s="22">
        <v>0</v>
      </c>
      <c r="AD13" s="22">
        <v>0</v>
      </c>
      <c r="AE13" s="22">
        <v>0</v>
      </c>
      <c r="AF13" s="23">
        <v>0</v>
      </c>
      <c r="AG13" s="23">
        <v>0</v>
      </c>
      <c r="AH13" s="23">
        <v>0</v>
      </c>
      <c r="AI13" s="22">
        <v>0</v>
      </c>
      <c r="AJ13" s="22">
        <v>8.6614100000000001E-5</v>
      </c>
      <c r="AK13" s="22">
        <v>2.1811779999999999E-2</v>
      </c>
      <c r="AL13" s="23">
        <v>0</v>
      </c>
      <c r="AM13" s="23">
        <v>8.5349819966530009E-4</v>
      </c>
      <c r="AN13" s="23">
        <v>0.21493399990873999</v>
      </c>
      <c r="AO13" s="23">
        <v>2.2005030800821355</v>
      </c>
      <c r="AP13" s="83">
        <v>2.7050884162407187</v>
      </c>
      <c r="AQ13" s="83">
        <v>2.7054814973485422</v>
      </c>
      <c r="AR13" s="83">
        <v>2.5224832144173512</v>
      </c>
      <c r="AS13" s="83">
        <v>2.4280442228841683</v>
      </c>
    </row>
    <row r="14" spans="1:45" customFormat="1" x14ac:dyDescent="0.3">
      <c r="A14" s="12">
        <v>12</v>
      </c>
      <c r="B14" s="13" t="s">
        <v>49</v>
      </c>
      <c r="C14" s="13" t="s">
        <v>50</v>
      </c>
      <c r="D14" s="14" t="s">
        <v>20</v>
      </c>
      <c r="E14" s="15" t="s">
        <v>21</v>
      </c>
      <c r="F14" s="15" t="s">
        <v>51</v>
      </c>
      <c r="G14" s="16">
        <v>10.827024</v>
      </c>
      <c r="H14" s="87">
        <f t="shared" si="0"/>
        <v>2.1161679182160329</v>
      </c>
      <c r="I14" s="87">
        <v>772.40129014885201</v>
      </c>
      <c r="J14" s="17">
        <v>0.70798613127309296</v>
      </c>
      <c r="K14" s="17">
        <v>1.5885544801366702</v>
      </c>
      <c r="L14" s="17">
        <v>3.4392331715092781</v>
      </c>
      <c r="M14" s="83">
        <v>2.909131974397086</v>
      </c>
      <c r="N14" s="83">
        <v>2.9240650740376699</v>
      </c>
      <c r="O14" s="83">
        <v>2.4167339033423696</v>
      </c>
      <c r="P14" s="83">
        <v>2.0178812512559632</v>
      </c>
      <c r="Q14" s="18">
        <v>0.59146711050383716</v>
      </c>
      <c r="R14" s="18">
        <v>1.327113183071571</v>
      </c>
      <c r="S14" s="18">
        <v>2.8732106695983948</v>
      </c>
      <c r="T14" s="19">
        <v>0.80835229605444392</v>
      </c>
      <c r="U14" s="19">
        <v>1.8137525647811426</v>
      </c>
      <c r="V14" s="19">
        <v>3.92678882827403</v>
      </c>
      <c r="W14" s="20">
        <v>0.42486679999999999</v>
      </c>
      <c r="X14" s="20">
        <v>0.84769740000000005</v>
      </c>
      <c r="Y14" s="20">
        <v>0.97167000000000003</v>
      </c>
      <c r="Z14" s="21">
        <v>4.6000430404032002</v>
      </c>
      <c r="AA14" s="21">
        <v>9.1780400945376002</v>
      </c>
      <c r="AB14" s="21">
        <v>10.52029441008</v>
      </c>
      <c r="AC14" s="22">
        <v>0.16257440000000001</v>
      </c>
      <c r="AD14" s="22">
        <v>0.65771389999999996</v>
      </c>
      <c r="AE14" s="22">
        <v>0.9208982</v>
      </c>
      <c r="AF14" s="23">
        <v>1.7601969305856</v>
      </c>
      <c r="AG14" s="23">
        <v>7.1210841804335994</v>
      </c>
      <c r="AH14" s="23">
        <v>9.9705869129568008</v>
      </c>
      <c r="AI14" s="22">
        <v>0.58467369999999996</v>
      </c>
      <c r="AJ14" s="22">
        <v>0.9035822</v>
      </c>
      <c r="AK14" s="22">
        <v>0.98506389999999999</v>
      </c>
      <c r="AL14" s="23">
        <v>6.3302761820687996</v>
      </c>
      <c r="AM14" s="23">
        <v>9.7831061653728</v>
      </c>
      <c r="AN14" s="23">
        <v>10.665310486833601</v>
      </c>
      <c r="AO14" s="23">
        <v>2.0948164945555008</v>
      </c>
      <c r="AP14" s="83">
        <v>2.909131974397086</v>
      </c>
      <c r="AQ14" s="83">
        <v>2.9240650740376699</v>
      </c>
      <c r="AR14" s="83">
        <v>2.4167339033423696</v>
      </c>
      <c r="AS14" s="83">
        <v>2.0178812512559632</v>
      </c>
    </row>
    <row r="15" spans="1:45" customFormat="1" x14ac:dyDescent="0.3">
      <c r="A15" s="12">
        <v>13</v>
      </c>
      <c r="B15" s="13" t="s">
        <v>52</v>
      </c>
      <c r="C15" s="13" t="s">
        <v>53</v>
      </c>
      <c r="D15" s="14" t="s">
        <v>27</v>
      </c>
      <c r="E15" s="15" t="s">
        <v>46</v>
      </c>
      <c r="F15" s="15" t="s">
        <v>16</v>
      </c>
      <c r="G15" s="16">
        <v>11.375158000000001</v>
      </c>
      <c r="H15" s="87">
        <f t="shared" si="0"/>
        <v>140.60100196588988</v>
      </c>
      <c r="I15" s="87">
        <v>51319.365717549801</v>
      </c>
      <c r="J15" s="17">
        <v>0.26624331360946746</v>
      </c>
      <c r="K15" s="17">
        <v>2.4405266272189348</v>
      </c>
      <c r="L15" s="17">
        <v>2.8766780492921953</v>
      </c>
      <c r="M15" s="83">
        <v>3.2143013373006513</v>
      </c>
      <c r="N15" s="83">
        <v>3.6253682090143786</v>
      </c>
      <c r="O15" s="83">
        <v>2.7863916532414201</v>
      </c>
      <c r="P15" s="83">
        <v>2.8947137190391481</v>
      </c>
      <c r="Q15" s="18">
        <v>0.22242549173723267</v>
      </c>
      <c r="R15" s="18">
        <v>2.0388693627560026</v>
      </c>
      <c r="S15" s="18">
        <v>2.4032398072616505</v>
      </c>
      <c r="T15" s="19">
        <v>3.2255379798779377E-2</v>
      </c>
      <c r="U15" s="19">
        <v>0.29566982247467621</v>
      </c>
      <c r="V15" s="19">
        <v>0.3485095711167262</v>
      </c>
      <c r="W15" s="20">
        <v>5.7667269999999999E-4</v>
      </c>
      <c r="X15" s="20">
        <v>2.448614E-3</v>
      </c>
      <c r="Y15" s="20">
        <v>2.9260599999999999E-3</v>
      </c>
      <c r="Z15" s="21">
        <v>6.5597430767865995E-3</v>
      </c>
      <c r="AA15" s="21">
        <v>2.7853371131012002E-2</v>
      </c>
      <c r="AB15" s="21">
        <v>3.3284394817479995E-2</v>
      </c>
      <c r="AC15" s="22">
        <v>5.7667269999999999E-4</v>
      </c>
      <c r="AD15" s="22">
        <v>1.749619E-3</v>
      </c>
      <c r="AE15" s="22">
        <v>2.0749259999999999E-3</v>
      </c>
      <c r="AF15" s="23">
        <v>6.5597430767865995E-3</v>
      </c>
      <c r="AG15" s="23">
        <v>1.9902192564801999E-2</v>
      </c>
      <c r="AH15" s="23">
        <v>2.3602611088307999E-2</v>
      </c>
      <c r="AI15" s="22">
        <v>1.4786860000000001E-3</v>
      </c>
      <c r="AJ15" s="22">
        <v>3.2078589999999997E-2</v>
      </c>
      <c r="AK15" s="22">
        <v>5.4316749999999997E-2</v>
      </c>
      <c r="AL15" s="23">
        <v>1.6820286882388003E-2</v>
      </c>
      <c r="AM15" s="23">
        <v>0.36489902966721999</v>
      </c>
      <c r="AN15" s="23">
        <v>0.61786161329649991</v>
      </c>
      <c r="AO15" s="23">
        <v>3.0781076923076927</v>
      </c>
      <c r="AP15" s="83">
        <v>3.2143013373006513</v>
      </c>
      <c r="AQ15" s="83">
        <v>3.6253682090143786</v>
      </c>
      <c r="AR15" s="83">
        <v>2.7863916532414201</v>
      </c>
      <c r="AS15" s="83">
        <v>2.8947137190391481</v>
      </c>
    </row>
    <row r="16" spans="1:45" customFormat="1" x14ac:dyDescent="0.3">
      <c r="A16" s="12">
        <v>14</v>
      </c>
      <c r="B16" s="13" t="s">
        <v>54</v>
      </c>
      <c r="C16" s="13" t="s">
        <v>55</v>
      </c>
      <c r="D16" s="14" t="s">
        <v>20</v>
      </c>
      <c r="E16" s="15" t="s">
        <v>21</v>
      </c>
      <c r="F16" s="15" t="s">
        <v>51</v>
      </c>
      <c r="G16" s="16">
        <v>11.175204000000001</v>
      </c>
      <c r="H16" s="87">
        <f t="shared" si="0"/>
        <v>8.2490400580753693</v>
      </c>
      <c r="I16" s="87">
        <v>3010.89962119751</v>
      </c>
      <c r="J16" s="17">
        <v>0.65122746906267659</v>
      </c>
      <c r="K16" s="17">
        <v>2.4982977637646031</v>
      </c>
      <c r="L16" s="17">
        <v>3.5231533050595467</v>
      </c>
      <c r="M16" s="83">
        <v>3.3406674516479296</v>
      </c>
      <c r="N16" s="83">
        <v>3.2950564689412007</v>
      </c>
      <c r="O16" s="83">
        <v>3.1426039435716842</v>
      </c>
      <c r="P16" s="83">
        <v>2.7529907358621584</v>
      </c>
      <c r="Q16" s="18">
        <v>0.54404968175662216</v>
      </c>
      <c r="R16" s="18">
        <v>2.0871326347239796</v>
      </c>
      <c r="S16" s="18">
        <v>2.9433193860146591</v>
      </c>
      <c r="T16" s="19">
        <v>0.31565929093989037</v>
      </c>
      <c r="U16" s="19">
        <v>1.2109607443336357</v>
      </c>
      <c r="V16" s="19">
        <v>1.707722918611398</v>
      </c>
      <c r="W16" s="20">
        <v>0.1954813</v>
      </c>
      <c r="X16" s="20">
        <v>0.82396199999999997</v>
      </c>
      <c r="Y16" s="20">
        <v>0.89633879999999999</v>
      </c>
      <c r="Z16" s="21">
        <v>2.1845434056851998</v>
      </c>
      <c r="AA16" s="21">
        <v>9.2079434382479999</v>
      </c>
      <c r="AB16" s="21">
        <v>10.016768943115199</v>
      </c>
      <c r="AC16" s="22">
        <v>0.15405279999999999</v>
      </c>
      <c r="AD16" s="22">
        <v>0.59164839999999996</v>
      </c>
      <c r="AE16" s="22">
        <v>0.7526138</v>
      </c>
      <c r="AF16" s="23">
        <v>1.7215714667711999</v>
      </c>
      <c r="AG16" s="23">
        <v>6.6117915662735998</v>
      </c>
      <c r="AH16" s="23">
        <v>8.4106127482152004</v>
      </c>
      <c r="AI16" s="22">
        <v>0.24445140000000001</v>
      </c>
      <c r="AJ16" s="22">
        <v>0.88218989999999997</v>
      </c>
      <c r="AK16" s="22">
        <v>0.91923710000000003</v>
      </c>
      <c r="AL16" s="23">
        <v>2.7317942630855998</v>
      </c>
      <c r="AM16" s="23">
        <v>9.858652099239599</v>
      </c>
      <c r="AN16" s="23">
        <v>10.272662116868402</v>
      </c>
      <c r="AO16" s="23">
        <v>3.2008060106799832</v>
      </c>
      <c r="AP16" s="83">
        <v>3.3406674516479296</v>
      </c>
      <c r="AQ16" s="83">
        <v>3.2950564689412007</v>
      </c>
      <c r="AR16" s="83">
        <v>3.1426039435716842</v>
      </c>
      <c r="AS16" s="83">
        <v>2.7529907358621584</v>
      </c>
    </row>
    <row r="17" spans="1:45" customFormat="1" x14ac:dyDescent="0.3">
      <c r="A17" s="12">
        <v>15</v>
      </c>
      <c r="B17" s="13" t="s">
        <v>56</v>
      </c>
      <c r="C17" s="13" t="s">
        <v>57</v>
      </c>
      <c r="D17" s="14" t="s">
        <v>20</v>
      </c>
      <c r="E17" s="15" t="s">
        <v>21</v>
      </c>
      <c r="F17" s="15" t="s">
        <v>51</v>
      </c>
      <c r="G17" s="16">
        <v>19.193283999999998</v>
      </c>
      <c r="H17" s="87">
        <f t="shared" si="0"/>
        <v>4.7447417417401372</v>
      </c>
      <c r="I17" s="87">
        <v>1731.83073573515</v>
      </c>
      <c r="J17" s="17">
        <v>0.57361132666803505</v>
      </c>
      <c r="K17" s="17">
        <v>2.5389038805252802</v>
      </c>
      <c r="L17" s="17">
        <v>3.5420367288394239</v>
      </c>
      <c r="M17" s="83">
        <v>5.2287172016087329</v>
      </c>
      <c r="N17" s="83">
        <v>5.0592038207313967</v>
      </c>
      <c r="O17" s="83">
        <v>5.3871814133847833</v>
      </c>
      <c r="P17" s="83">
        <v>5.6025228482403708</v>
      </c>
      <c r="Q17" s="18">
        <v>0.47920745753386396</v>
      </c>
      <c r="R17" s="18">
        <v>2.1210558734547038</v>
      </c>
      <c r="S17" s="18">
        <v>2.9590950115617578</v>
      </c>
      <c r="T17" s="19">
        <v>0.36107969221859076</v>
      </c>
      <c r="U17" s="19">
        <v>1.5982017598533245</v>
      </c>
      <c r="V17" s="19">
        <v>2.2296587818539568</v>
      </c>
      <c r="W17" s="20">
        <v>8.2390499999999995E-3</v>
      </c>
      <c r="X17" s="20">
        <v>0.80154210000000004</v>
      </c>
      <c r="Y17" s="20">
        <v>0.8996324</v>
      </c>
      <c r="Z17" s="21">
        <v>0.15813442654019999</v>
      </c>
      <c r="AA17" s="21">
        <v>15.384225163256401</v>
      </c>
      <c r="AB17" s="21">
        <v>17.2669001488016</v>
      </c>
      <c r="AC17" s="22">
        <v>3.0598329999999997E-5</v>
      </c>
      <c r="AD17" s="22">
        <v>0.53882459999999999</v>
      </c>
      <c r="AE17" s="22">
        <v>0.73880840000000003</v>
      </c>
      <c r="AF17" s="23">
        <v>5.8728243761571987E-4</v>
      </c>
      <c r="AG17" s="23">
        <v>10.3418135739864</v>
      </c>
      <c r="AH17" s="23">
        <v>14.1801594427856</v>
      </c>
      <c r="AI17" s="22">
        <v>4.1955279999999998E-2</v>
      </c>
      <c r="AJ17" s="22">
        <v>0.87237189999999998</v>
      </c>
      <c r="AK17" s="22">
        <v>0.93676000000000004</v>
      </c>
      <c r="AL17" s="23">
        <v>0.80525960433951993</v>
      </c>
      <c r="AM17" s="23">
        <v>16.7436816303196</v>
      </c>
      <c r="AN17" s="23">
        <v>17.979500719840001</v>
      </c>
      <c r="AO17" s="23">
        <v>3.3225597148307053</v>
      </c>
      <c r="AP17" s="83">
        <v>5.2287172016087329</v>
      </c>
      <c r="AQ17" s="83">
        <v>5.0592038207313967</v>
      </c>
      <c r="AR17" s="83">
        <v>5.3871814133847833</v>
      </c>
      <c r="AS17" s="83">
        <v>5.6025228482403708</v>
      </c>
    </row>
    <row r="18" spans="1:45" customFormat="1" x14ac:dyDescent="0.3">
      <c r="A18" s="12">
        <v>16</v>
      </c>
      <c r="B18" s="13" t="s">
        <v>58</v>
      </c>
      <c r="C18" s="13" t="s">
        <v>59</v>
      </c>
      <c r="D18" s="14" t="s">
        <v>32</v>
      </c>
      <c r="E18" s="15" t="s">
        <v>60</v>
      </c>
      <c r="F18" s="15" t="s">
        <v>22</v>
      </c>
      <c r="G18" s="16">
        <v>159.670593</v>
      </c>
      <c r="H18" s="87">
        <f t="shared" si="0"/>
        <v>11.890117356996383</v>
      </c>
      <c r="I18" s="87">
        <v>4339.8928353036799</v>
      </c>
      <c r="J18" s="17">
        <v>0.64352002439520228</v>
      </c>
      <c r="K18" s="17">
        <v>1.9463925594633056</v>
      </c>
      <c r="L18" s="17">
        <v>3.4415231215098836</v>
      </c>
      <c r="M18" s="83">
        <v>3.0269506181219321</v>
      </c>
      <c r="N18" s="83">
        <v>3.1528800610895167</v>
      </c>
      <c r="O18" s="83">
        <v>2.5299177101589483</v>
      </c>
      <c r="P18" s="83">
        <v>2.2843570185992275</v>
      </c>
      <c r="Q18" s="18">
        <v>0.53761071378045311</v>
      </c>
      <c r="R18" s="18">
        <v>1.626058946920055</v>
      </c>
      <c r="S18" s="18">
        <v>2.8751237439514488</v>
      </c>
      <c r="T18" s="19">
        <v>0.14464214095742225</v>
      </c>
      <c r="U18" s="19">
        <v>0.43748504517626979</v>
      </c>
      <c r="V18" s="19">
        <v>0.77354123194145563</v>
      </c>
      <c r="W18" s="20">
        <v>2.0780289999999999E-3</v>
      </c>
      <c r="X18" s="20">
        <v>0.37544309999999997</v>
      </c>
      <c r="Y18" s="20">
        <v>0.77600979999999997</v>
      </c>
      <c r="Z18" s="21">
        <v>0.33180012270119696</v>
      </c>
      <c r="AA18" s="21">
        <v>59.947222414758293</v>
      </c>
      <c r="AB18" s="21">
        <v>123.90594493981139</v>
      </c>
      <c r="AC18" s="22">
        <v>1.4551169999999999E-4</v>
      </c>
      <c r="AD18" s="22">
        <v>8.6652480000000004E-2</v>
      </c>
      <c r="AE18" s="22">
        <v>0.4638216</v>
      </c>
      <c r="AF18" s="23">
        <v>2.3233939427438097E-2</v>
      </c>
      <c r="AG18" s="23">
        <v>13.835852866520641</v>
      </c>
      <c r="AH18" s="23">
        <v>74.058669918208793</v>
      </c>
      <c r="AI18" s="22">
        <v>2.6745669999999999E-2</v>
      </c>
      <c r="AJ18" s="22">
        <v>0.67461729999999998</v>
      </c>
      <c r="AK18" s="22">
        <v>0.91342299999999998</v>
      </c>
      <c r="AL18" s="23">
        <v>4.270496989082309</v>
      </c>
      <c r="AM18" s="23">
        <v>107.71654433905888</v>
      </c>
      <c r="AN18" s="23">
        <v>145.84679206983901</v>
      </c>
      <c r="AO18" s="23">
        <v>2.3855099274920377</v>
      </c>
      <c r="AP18" s="83">
        <v>3.0269506181219321</v>
      </c>
      <c r="AQ18" s="83">
        <v>3.1528800610895167</v>
      </c>
      <c r="AR18" s="83">
        <v>2.5299177101589483</v>
      </c>
      <c r="AS18" s="83">
        <v>2.2843570185992275</v>
      </c>
    </row>
    <row r="19" spans="1:45" customFormat="1" x14ac:dyDescent="0.3">
      <c r="A19" s="12">
        <v>17</v>
      </c>
      <c r="B19" s="13" t="s">
        <v>61</v>
      </c>
      <c r="C19" s="13" t="s">
        <v>62</v>
      </c>
      <c r="D19" s="14" t="s">
        <v>27</v>
      </c>
      <c r="E19" s="15" t="s">
        <v>63</v>
      </c>
      <c r="F19" s="15" t="s">
        <v>29</v>
      </c>
      <c r="G19" s="16">
        <v>7.0759470000000002</v>
      </c>
      <c r="H19" s="87">
        <f t="shared" si="0"/>
        <v>58.793644476778361</v>
      </c>
      <c r="I19" s="87">
        <v>21459.680234024101</v>
      </c>
      <c r="J19" s="17">
        <v>0.51493156462585032</v>
      </c>
      <c r="K19" s="17">
        <v>2.8287632653061223</v>
      </c>
      <c r="L19" s="17">
        <v>4.1675103176405921</v>
      </c>
      <c r="M19" s="83">
        <v>4.0253809727068841</v>
      </c>
      <c r="N19" s="83">
        <v>4.3082065503141092</v>
      </c>
      <c r="O19" s="83">
        <v>3.8281799956164759</v>
      </c>
      <c r="P19" s="83">
        <v>3.6745255173937963</v>
      </c>
      <c r="Q19" s="18">
        <v>0.43018509993805382</v>
      </c>
      <c r="R19" s="18">
        <v>2.3632107479583313</v>
      </c>
      <c r="S19" s="18">
        <v>3.4816293380456078</v>
      </c>
      <c r="T19" s="19">
        <v>7.8438005543646966E-2</v>
      </c>
      <c r="U19" s="19">
        <v>0.43089715979436327</v>
      </c>
      <c r="V19" s="19">
        <v>0.63482454728876081</v>
      </c>
      <c r="W19" s="20">
        <v>1.2885570000000001E-3</v>
      </c>
      <c r="X19" s="20">
        <v>5.2841590000000001E-2</v>
      </c>
      <c r="Y19" s="20">
        <v>9.3375949999999999E-2</v>
      </c>
      <c r="Z19" s="21">
        <v>9.1177610384789998E-3</v>
      </c>
      <c r="AA19" s="21">
        <v>0.37390429023573002</v>
      </c>
      <c r="AB19" s="21">
        <v>0.66072327327464997</v>
      </c>
      <c r="AC19" s="22">
        <v>5.6045759999999998E-4</v>
      </c>
      <c r="AD19" s="22">
        <v>2.1120860000000002E-2</v>
      </c>
      <c r="AE19" s="22">
        <v>4.7886570000000003E-2</v>
      </c>
      <c r="AF19" s="23">
        <v>3.9657682733471996E-3</v>
      </c>
      <c r="AG19" s="23">
        <v>0.14945008595442</v>
      </c>
      <c r="AH19" s="23">
        <v>0.33884283133179</v>
      </c>
      <c r="AI19" s="22">
        <v>1.0589339999999999E-2</v>
      </c>
      <c r="AJ19" s="22">
        <v>0.20092360000000001</v>
      </c>
      <c r="AK19" s="22">
        <v>0.41449150000000001</v>
      </c>
      <c r="AL19" s="23">
        <v>7.4929608604979991E-2</v>
      </c>
      <c r="AM19" s="23">
        <v>1.4217247446492001</v>
      </c>
      <c r="AN19" s="23">
        <v>2.9329198859505001</v>
      </c>
      <c r="AO19" s="23">
        <v>3.3622870748299318</v>
      </c>
      <c r="AP19" s="83">
        <v>4.0253809727068841</v>
      </c>
      <c r="AQ19" s="83">
        <v>4.3082065503141092</v>
      </c>
      <c r="AR19" s="83">
        <v>3.8281799956164759</v>
      </c>
      <c r="AS19" s="83">
        <v>3.6745255173937963</v>
      </c>
    </row>
    <row r="20" spans="1:45" customFormat="1" x14ac:dyDescent="0.3">
      <c r="A20" s="12">
        <v>18</v>
      </c>
      <c r="B20" s="13" t="s">
        <v>64</v>
      </c>
      <c r="C20" s="13" t="s">
        <v>65</v>
      </c>
      <c r="D20" s="14" t="s">
        <v>32</v>
      </c>
      <c r="E20" s="15" t="s">
        <v>33</v>
      </c>
      <c r="F20" s="15" t="s">
        <v>16</v>
      </c>
      <c r="G20" s="16">
        <v>1.4940739999999999</v>
      </c>
      <c r="H20" s="87">
        <f t="shared" si="0"/>
        <v>123.2291974619441</v>
      </c>
      <c r="I20" s="87">
        <v>44978.657073609596</v>
      </c>
      <c r="J20" s="17">
        <v>0.7916382352941177</v>
      </c>
      <c r="K20" s="17">
        <v>2.8306186274509808</v>
      </c>
      <c r="L20" s="17">
        <v>4.5537904704968559</v>
      </c>
      <c r="M20" s="83">
        <v>4.3054426331025732</v>
      </c>
      <c r="N20" s="83">
        <v>4.599898757624123</v>
      </c>
      <c r="O20" s="83">
        <v>3.8926906153242404</v>
      </c>
      <c r="P20" s="83">
        <v>3.7339060967677651</v>
      </c>
      <c r="Q20" s="18">
        <v>0.66135190918472664</v>
      </c>
      <c r="R20" s="18">
        <v>2.3647607581044121</v>
      </c>
      <c r="S20" s="18">
        <v>3.8043362326623695</v>
      </c>
      <c r="T20" s="19">
        <v>0.11527325151877225</v>
      </c>
      <c r="U20" s="19">
        <v>0.41217641903646862</v>
      </c>
      <c r="V20" s="19">
        <v>0.66309358349062653</v>
      </c>
      <c r="W20" s="20" t="s">
        <v>17</v>
      </c>
      <c r="X20" s="20" t="s">
        <v>17</v>
      </c>
      <c r="Y20" s="20" t="s">
        <v>17</v>
      </c>
      <c r="Z20" s="21" t="s">
        <v>17</v>
      </c>
      <c r="AA20" s="21" t="s">
        <v>17</v>
      </c>
      <c r="AB20" s="21" t="s">
        <v>17</v>
      </c>
      <c r="AC20" s="22" t="s">
        <v>17</v>
      </c>
      <c r="AD20" s="22" t="s">
        <v>17</v>
      </c>
      <c r="AE20" s="22" t="s">
        <v>17</v>
      </c>
      <c r="AF20" s="23" t="s">
        <v>17</v>
      </c>
      <c r="AG20" s="23" t="s">
        <v>17</v>
      </c>
      <c r="AH20" s="23" t="s">
        <v>17</v>
      </c>
      <c r="AI20" s="22" t="s">
        <v>17</v>
      </c>
      <c r="AJ20" s="22" t="s">
        <v>17</v>
      </c>
      <c r="AK20" s="22" t="s">
        <v>17</v>
      </c>
      <c r="AL20" s="23" t="s">
        <v>17</v>
      </c>
      <c r="AM20" s="23" t="s">
        <v>17</v>
      </c>
      <c r="AN20" s="23" t="s">
        <v>17</v>
      </c>
      <c r="AO20" s="23">
        <v>3.3452828431372552</v>
      </c>
      <c r="AP20" s="83">
        <v>4.3054426331025732</v>
      </c>
      <c r="AQ20" s="83">
        <v>4.599898757624123</v>
      </c>
      <c r="AR20" s="83">
        <v>3.8926906153242404</v>
      </c>
      <c r="AS20" s="83">
        <v>3.7339060967677651</v>
      </c>
    </row>
    <row r="21" spans="1:45" customFormat="1" x14ac:dyDescent="0.3">
      <c r="A21" s="12">
        <v>19</v>
      </c>
      <c r="B21" s="13" t="s">
        <v>66</v>
      </c>
      <c r="C21" s="13" t="s">
        <v>67</v>
      </c>
      <c r="D21" s="14" t="s">
        <v>14</v>
      </c>
      <c r="E21" s="15" t="s">
        <v>15</v>
      </c>
      <c r="F21" s="15" t="s">
        <v>16</v>
      </c>
      <c r="G21" s="16">
        <v>0.38176100000000002</v>
      </c>
      <c r="H21" s="87">
        <f t="shared" si="0"/>
        <v>93.863783267141088</v>
      </c>
      <c r="I21" s="87">
        <v>34260.280892506496</v>
      </c>
      <c r="J21" s="17">
        <v>1.0480480507706256</v>
      </c>
      <c r="K21" s="17">
        <v>4.6829791477787852</v>
      </c>
      <c r="L21" s="17">
        <v>4.2907526942010827</v>
      </c>
      <c r="M21" s="83">
        <v>5.9124870769039983</v>
      </c>
      <c r="N21" s="83">
        <v>6.0341364250917593</v>
      </c>
      <c r="O21" s="83">
        <v>6.294207242748314</v>
      </c>
      <c r="P21" s="83">
        <v>6.6677038817925665</v>
      </c>
      <c r="Q21" s="18">
        <v>0.87556228134555192</v>
      </c>
      <c r="R21" s="18">
        <v>3.9122632813523692</v>
      </c>
      <c r="S21" s="18">
        <v>3.5845887169599693</v>
      </c>
      <c r="T21" s="19">
        <v>0.16902394366390872</v>
      </c>
      <c r="U21" s="19">
        <v>0.7552474364809969</v>
      </c>
      <c r="V21" s="19">
        <v>0.69199111732247609</v>
      </c>
      <c r="W21" s="20" t="s">
        <v>17</v>
      </c>
      <c r="X21" s="20" t="s">
        <v>17</v>
      </c>
      <c r="Y21" s="20" t="s">
        <v>17</v>
      </c>
      <c r="Z21" s="21" t="s">
        <v>17</v>
      </c>
      <c r="AA21" s="21" t="s">
        <v>17</v>
      </c>
      <c r="AB21" s="21" t="s">
        <v>17</v>
      </c>
      <c r="AC21" s="22" t="s">
        <v>17</v>
      </c>
      <c r="AD21" s="22" t="s">
        <v>17</v>
      </c>
      <c r="AE21" s="22" t="s">
        <v>17</v>
      </c>
      <c r="AF21" s="23" t="s">
        <v>17</v>
      </c>
      <c r="AG21" s="23" t="s">
        <v>17</v>
      </c>
      <c r="AH21" s="23" t="s">
        <v>17</v>
      </c>
      <c r="AI21" s="22" t="s">
        <v>17</v>
      </c>
      <c r="AJ21" s="22" t="s">
        <v>17</v>
      </c>
      <c r="AK21" s="22" t="s">
        <v>17</v>
      </c>
      <c r="AL21" s="23" t="s">
        <v>17</v>
      </c>
      <c r="AM21" s="23" t="s">
        <v>17</v>
      </c>
      <c r="AN21" s="23" t="s">
        <v>17</v>
      </c>
      <c r="AO21" s="23">
        <v>5.396677243880327</v>
      </c>
      <c r="AP21" s="83">
        <v>5.9124870769039983</v>
      </c>
      <c r="AQ21" s="83">
        <v>6.0341364250917593</v>
      </c>
      <c r="AR21" s="83">
        <v>6.294207242748314</v>
      </c>
      <c r="AS21" s="83">
        <v>6.6677038817925665</v>
      </c>
    </row>
    <row r="22" spans="1:45" customFormat="1" x14ac:dyDescent="0.3">
      <c r="A22" s="12">
        <v>20</v>
      </c>
      <c r="B22" s="13" t="s">
        <v>68</v>
      </c>
      <c r="C22" s="13" t="s">
        <v>69</v>
      </c>
      <c r="D22" s="14" t="s">
        <v>27</v>
      </c>
      <c r="E22" s="15" t="s">
        <v>28</v>
      </c>
      <c r="F22" s="15" t="s">
        <v>29</v>
      </c>
      <c r="G22" s="16">
        <v>3.3515269999999999</v>
      </c>
      <c r="H22" s="87">
        <f t="shared" si="0"/>
        <v>37.787827524163838</v>
      </c>
      <c r="I22" s="87">
        <v>13792.5570463198</v>
      </c>
      <c r="J22" s="17">
        <v>0.70574181585677753</v>
      </c>
      <c r="K22" s="17">
        <v>3.1180575447570336</v>
      </c>
      <c r="L22" s="17">
        <v>4.2845586787189456</v>
      </c>
      <c r="M22" s="83">
        <v>4.1601919732418544</v>
      </c>
      <c r="N22" s="83">
        <v>4.4100681814455109</v>
      </c>
      <c r="O22" s="83">
        <v>3.9071051474208183</v>
      </c>
      <c r="P22" s="83">
        <v>3.9343775080035424</v>
      </c>
      <c r="Q22" s="18">
        <v>0.58959216028135142</v>
      </c>
      <c r="R22" s="18">
        <v>2.6048935211002791</v>
      </c>
      <c r="S22" s="18">
        <v>3.5794141008512499</v>
      </c>
      <c r="T22" s="19">
        <v>8.9338523022586408E-2</v>
      </c>
      <c r="U22" s="19">
        <v>0.39470901325273983</v>
      </c>
      <c r="V22" s="19">
        <v>0.54237418778375901</v>
      </c>
      <c r="W22" s="20">
        <v>0</v>
      </c>
      <c r="X22" s="20">
        <v>1.2856060000000001E-2</v>
      </c>
      <c r="Y22" s="20">
        <v>3.6331990000000002E-2</v>
      </c>
      <c r="Z22" s="21">
        <v>0</v>
      </c>
      <c r="AA22" s="21">
        <v>4.3087432203620005E-2</v>
      </c>
      <c r="AB22" s="21">
        <v>0.12176764544873001</v>
      </c>
      <c r="AC22" s="22">
        <v>0</v>
      </c>
      <c r="AD22" s="22">
        <v>1.9897949999999999E-3</v>
      </c>
      <c r="AE22" s="22">
        <v>8.496979E-3</v>
      </c>
      <c r="AF22" s="23">
        <v>0</v>
      </c>
      <c r="AG22" s="23">
        <v>6.6688516669649997E-3</v>
      </c>
      <c r="AH22" s="23">
        <v>2.8477854536932998E-2</v>
      </c>
      <c r="AI22" s="22">
        <v>7.4978760000000001E-4</v>
      </c>
      <c r="AJ22" s="22">
        <v>0.15049960000000001</v>
      </c>
      <c r="AK22" s="22">
        <v>0.30336730000000001</v>
      </c>
      <c r="AL22" s="23">
        <v>2.5129333856652E-3</v>
      </c>
      <c r="AM22" s="23">
        <v>0.50440347288920007</v>
      </c>
      <c r="AN22" s="23">
        <v>1.0167436968671</v>
      </c>
      <c r="AO22" s="23">
        <v>3.7879156010230175</v>
      </c>
      <c r="AP22" s="83">
        <v>4.1601919732418544</v>
      </c>
      <c r="AQ22" s="83">
        <v>4.4100681814455109</v>
      </c>
      <c r="AR22" s="83">
        <v>3.9071051474208183</v>
      </c>
      <c r="AS22" s="83">
        <v>3.9343775080035424</v>
      </c>
    </row>
    <row r="23" spans="1:45" customFormat="1" x14ac:dyDescent="0.3">
      <c r="A23" s="12">
        <v>21</v>
      </c>
      <c r="B23" s="13" t="s">
        <v>70</v>
      </c>
      <c r="C23" s="13" t="s">
        <v>71</v>
      </c>
      <c r="D23" s="14" t="s">
        <v>27</v>
      </c>
      <c r="E23" s="15" t="s">
        <v>63</v>
      </c>
      <c r="F23" s="15" t="s">
        <v>29</v>
      </c>
      <c r="G23" s="16">
        <v>9.4982640000000007</v>
      </c>
      <c r="H23" s="87">
        <f t="shared" si="0"/>
        <v>48.177441706947945</v>
      </c>
      <c r="I23" s="87">
        <v>17584.766223036</v>
      </c>
      <c r="J23" s="17">
        <v>0.79942528363047005</v>
      </c>
      <c r="K23" s="17">
        <v>2.1748978930307943</v>
      </c>
      <c r="L23" s="17">
        <v>4.0616299917327305</v>
      </c>
      <c r="M23" s="83">
        <v>3.458466550273501</v>
      </c>
      <c r="N23" s="83">
        <v>3.4791346219055921</v>
      </c>
      <c r="O23" s="83">
        <v>3.4185419082450728</v>
      </c>
      <c r="P23" s="83">
        <v>3.357404395644862</v>
      </c>
      <c r="Q23" s="18">
        <v>0.66785737980824578</v>
      </c>
      <c r="R23" s="18">
        <v>1.8169573041192937</v>
      </c>
      <c r="S23" s="18">
        <v>3.3931745962679458</v>
      </c>
      <c r="T23" s="19">
        <v>9.5011439297963338E-2</v>
      </c>
      <c r="U23" s="19">
        <v>0.25848591903991114</v>
      </c>
      <c r="V23" s="19">
        <v>0.48272342558117343</v>
      </c>
      <c r="W23" s="20">
        <v>0</v>
      </c>
      <c r="X23" s="20">
        <v>2.7521609999999998E-4</v>
      </c>
      <c r="Y23" s="20">
        <v>1.0277029999999999E-2</v>
      </c>
      <c r="Z23" s="21">
        <v>0</v>
      </c>
      <c r="AA23" s="21">
        <v>2.6140751748503998E-3</v>
      </c>
      <c r="AB23" s="21">
        <v>9.7613944075919987E-2</v>
      </c>
      <c r="AC23" s="22">
        <v>0</v>
      </c>
      <c r="AD23" s="22">
        <v>0</v>
      </c>
      <c r="AE23" s="22">
        <v>8.3246009999999996E-4</v>
      </c>
      <c r="AF23" s="23">
        <v>0</v>
      </c>
      <c r="AG23" s="23">
        <v>0</v>
      </c>
      <c r="AH23" s="23">
        <v>7.9069257992664E-3</v>
      </c>
      <c r="AI23" s="22">
        <v>0</v>
      </c>
      <c r="AJ23" s="22">
        <v>2.5621149999999999E-2</v>
      </c>
      <c r="AK23" s="22">
        <v>0.30652679999999999</v>
      </c>
      <c r="AL23" s="23">
        <v>0</v>
      </c>
      <c r="AM23" s="23">
        <v>0.24335644668359999</v>
      </c>
      <c r="AN23" s="23">
        <v>2.9114724694751999</v>
      </c>
      <c r="AO23" s="23">
        <v>2.5892901134521877</v>
      </c>
      <c r="AP23" s="83">
        <v>3.458466550273501</v>
      </c>
      <c r="AQ23" s="83">
        <v>3.4791346219055921</v>
      </c>
      <c r="AR23" s="83">
        <v>3.4185419082450728</v>
      </c>
      <c r="AS23" s="83">
        <v>3.357404395644862</v>
      </c>
    </row>
    <row r="24" spans="1:45" customFormat="1" x14ac:dyDescent="0.3">
      <c r="A24" s="12">
        <v>22</v>
      </c>
      <c r="B24" s="13" t="s">
        <v>72</v>
      </c>
      <c r="C24" s="13" t="s">
        <v>73</v>
      </c>
      <c r="D24" s="14" t="s">
        <v>14</v>
      </c>
      <c r="E24" s="15" t="s">
        <v>15</v>
      </c>
      <c r="F24" s="15" t="s">
        <v>29</v>
      </c>
      <c r="G24" s="16">
        <v>0.37576900000000002</v>
      </c>
      <c r="H24" s="87">
        <f t="shared" si="0"/>
        <v>17.828115489466875</v>
      </c>
      <c r="I24" s="87">
        <v>6507.2621536554097</v>
      </c>
      <c r="J24" s="17">
        <v>1.1299106296547055</v>
      </c>
      <c r="K24" s="17">
        <v>2.803726472579553</v>
      </c>
      <c r="L24" s="17">
        <v>2.9130163843114385</v>
      </c>
      <c r="M24" s="83">
        <v>3.0108193865275625</v>
      </c>
      <c r="N24" s="83">
        <v>3.0821419114341437</v>
      </c>
      <c r="O24" s="83">
        <v>2.8847166740268113</v>
      </c>
      <c r="P24" s="83">
        <v>2.8231341831196275</v>
      </c>
      <c r="Q24" s="18">
        <v>0.94395207155781591</v>
      </c>
      <c r="R24" s="18">
        <v>2.3422944633078977</v>
      </c>
      <c r="S24" s="18">
        <v>2.4335976477121459</v>
      </c>
      <c r="T24" s="19">
        <v>0.46055554380569419</v>
      </c>
      <c r="U24" s="19">
        <v>1.1428087641373039</v>
      </c>
      <c r="V24" s="19">
        <v>1.1873557162670814</v>
      </c>
      <c r="W24" s="20">
        <v>0.1076588</v>
      </c>
      <c r="X24" s="20">
        <v>0.36959310000000001</v>
      </c>
      <c r="Y24" s="20">
        <v>0.38114140000000002</v>
      </c>
      <c r="Z24" s="21">
        <v>4.0454839617199999E-2</v>
      </c>
      <c r="AA24" s="21">
        <v>0.13888162959389999</v>
      </c>
      <c r="AB24" s="21">
        <v>0.14322112273659998</v>
      </c>
      <c r="AC24" s="22">
        <v>5.9634279999999998E-2</v>
      </c>
      <c r="AD24" s="22">
        <v>0.19714780000000001</v>
      </c>
      <c r="AE24" s="22">
        <v>0.20238210000000001</v>
      </c>
      <c r="AF24" s="23">
        <v>2.240871376132E-2</v>
      </c>
      <c r="AG24" s="23">
        <v>7.4082031658200015E-2</v>
      </c>
      <c r="AH24" s="23">
        <v>7.6048919334900003E-2</v>
      </c>
      <c r="AI24" s="22">
        <v>0.3208512</v>
      </c>
      <c r="AJ24" s="22">
        <v>0.72392749999999995</v>
      </c>
      <c r="AK24" s="22">
        <v>0.73958259999999998</v>
      </c>
      <c r="AL24" s="23">
        <v>0.1205659345728</v>
      </c>
      <c r="AM24" s="23">
        <v>0.27202951274749998</v>
      </c>
      <c r="AN24" s="23">
        <v>0.27791221401940003</v>
      </c>
      <c r="AO24" s="23">
        <v>3.7149945836154363</v>
      </c>
      <c r="AP24" s="83">
        <v>3.0108193865275625</v>
      </c>
      <c r="AQ24" s="83">
        <v>3.0821419114341437</v>
      </c>
      <c r="AR24" s="83">
        <v>2.8847166740268113</v>
      </c>
      <c r="AS24" s="83">
        <v>2.8231341831196275</v>
      </c>
    </row>
    <row r="25" spans="1:45" customFormat="1" x14ac:dyDescent="0.3">
      <c r="A25" s="12">
        <v>23</v>
      </c>
      <c r="B25" s="13" t="s">
        <v>74</v>
      </c>
      <c r="C25" s="13" t="s">
        <v>75</v>
      </c>
      <c r="D25" s="14" t="s">
        <v>14</v>
      </c>
      <c r="E25" s="15" t="s">
        <v>76</v>
      </c>
      <c r="F25" s="15" t="s">
        <v>16</v>
      </c>
      <c r="G25" s="16">
        <v>6.3874E-2</v>
      </c>
      <c r="H25" s="87"/>
      <c r="I25" s="87"/>
      <c r="J25" s="17">
        <v>1.0982664974619289</v>
      </c>
      <c r="K25" s="17">
        <v>4.7052588832487308</v>
      </c>
      <c r="L25" s="17">
        <v>3.7338986064759294</v>
      </c>
      <c r="M25" s="83">
        <v>4.3296737448834959</v>
      </c>
      <c r="N25" s="83">
        <v>4.5601048331656662</v>
      </c>
      <c r="O25" s="83">
        <v>4.4105115859277788</v>
      </c>
      <c r="P25" s="83">
        <v>4.4801728810097652</v>
      </c>
      <c r="Q25" s="18">
        <v>0.91751587089551301</v>
      </c>
      <c r="R25" s="18">
        <v>3.9308762600240028</v>
      </c>
      <c r="S25" s="18">
        <v>3.1193806236223307</v>
      </c>
      <c r="T25" s="19">
        <v>0.10427254227565892</v>
      </c>
      <c r="U25" s="19">
        <v>0.44673064957850128</v>
      </c>
      <c r="V25" s="19">
        <v>0.3545069445317226</v>
      </c>
      <c r="W25" s="20" t="s">
        <v>17</v>
      </c>
      <c r="X25" s="20" t="s">
        <v>17</v>
      </c>
      <c r="Y25" s="20" t="s">
        <v>17</v>
      </c>
      <c r="Z25" s="21" t="s">
        <v>17</v>
      </c>
      <c r="AA25" s="21" t="s">
        <v>17</v>
      </c>
      <c r="AB25" s="21" t="s">
        <v>17</v>
      </c>
      <c r="AC25" s="22" t="s">
        <v>17</v>
      </c>
      <c r="AD25" s="22" t="s">
        <v>17</v>
      </c>
      <c r="AE25" s="22" t="s">
        <v>17</v>
      </c>
      <c r="AF25" s="23" t="s">
        <v>17</v>
      </c>
      <c r="AG25" s="23" t="s">
        <v>17</v>
      </c>
      <c r="AH25" s="23" t="s">
        <v>17</v>
      </c>
      <c r="AI25" s="22" t="s">
        <v>17</v>
      </c>
      <c r="AJ25" s="22" t="s">
        <v>17</v>
      </c>
      <c r="AK25" s="22" t="s">
        <v>17</v>
      </c>
      <c r="AL25" s="23" t="s">
        <v>17</v>
      </c>
      <c r="AM25" s="23" t="s">
        <v>17</v>
      </c>
      <c r="AN25" s="23" t="s">
        <v>17</v>
      </c>
      <c r="AO25" s="23">
        <v>5.6814536802030453</v>
      </c>
      <c r="AP25" s="83">
        <v>4.3296737448834959</v>
      </c>
      <c r="AQ25" s="83">
        <v>4.5601048331656662</v>
      </c>
      <c r="AR25" s="83">
        <v>4.4105115859277788</v>
      </c>
      <c r="AS25" s="83">
        <v>4.4801728810097652</v>
      </c>
    </row>
    <row r="26" spans="1:45" customFormat="1" x14ac:dyDescent="0.3">
      <c r="A26" s="12">
        <v>24</v>
      </c>
      <c r="B26" s="13" t="s">
        <v>77</v>
      </c>
      <c r="C26" s="13" t="s">
        <v>78</v>
      </c>
      <c r="D26" s="14" t="s">
        <v>14</v>
      </c>
      <c r="E26" s="15" t="s">
        <v>15</v>
      </c>
      <c r="F26" s="15" t="s">
        <v>22</v>
      </c>
      <c r="G26" s="16">
        <v>11.192854000000001</v>
      </c>
      <c r="H26" s="87">
        <f t="shared" si="0"/>
        <v>22.426142875120767</v>
      </c>
      <c r="I26" s="87">
        <v>8185.5421494190796</v>
      </c>
      <c r="J26" s="17">
        <v>1.4671990811638589</v>
      </c>
      <c r="K26" s="17">
        <v>3.3381611791730474</v>
      </c>
      <c r="L26" s="17">
        <v>3.7587389778770497</v>
      </c>
      <c r="M26" s="83">
        <v>4.372151733929786</v>
      </c>
      <c r="N26" s="83">
        <v>4.8583280778939892</v>
      </c>
      <c r="O26" s="83">
        <v>3.8217828726118759</v>
      </c>
      <c r="P26" s="83">
        <v>3.6568438928255516</v>
      </c>
      <c r="Q26" s="18">
        <v>1.2257302265362231</v>
      </c>
      <c r="R26" s="18">
        <v>2.7887729149315352</v>
      </c>
      <c r="S26" s="18">
        <v>3.1401328135982038</v>
      </c>
      <c r="T26" s="19">
        <v>0.25762336398785707</v>
      </c>
      <c r="U26" s="19">
        <v>0.58614289195849589</v>
      </c>
      <c r="V26" s="19">
        <v>0.65999153916101694</v>
      </c>
      <c r="W26" s="20">
        <v>7.4380269999999998E-2</v>
      </c>
      <c r="X26" s="20">
        <v>0.21490980000000001</v>
      </c>
      <c r="Y26" s="20">
        <v>0.2554418</v>
      </c>
      <c r="Z26" s="21">
        <v>0.83252750259058006</v>
      </c>
      <c r="AA26" s="21">
        <v>2.4054540145692003</v>
      </c>
      <c r="AB26" s="21">
        <v>2.8591227728972002</v>
      </c>
      <c r="AC26" s="22">
        <v>4.3707910000000003E-2</v>
      </c>
      <c r="AD26" s="22">
        <v>0.1181527</v>
      </c>
      <c r="AE26" s="22">
        <v>0.13661090000000001</v>
      </c>
      <c r="AF26" s="23">
        <v>0.48921625527514007</v>
      </c>
      <c r="AG26" s="23">
        <v>1.3224659208058001</v>
      </c>
      <c r="AH26" s="23">
        <v>1.5290658585086001</v>
      </c>
      <c r="AI26" s="22">
        <v>0.12331549999999999</v>
      </c>
      <c r="AJ26" s="22">
        <v>0.36083209999999999</v>
      </c>
      <c r="AK26" s="22">
        <v>0.4114121</v>
      </c>
      <c r="AL26" s="23">
        <v>1.3802523874369999</v>
      </c>
      <c r="AM26" s="23">
        <v>4.0387410138134001</v>
      </c>
      <c r="AN26" s="23">
        <v>4.6048755691333998</v>
      </c>
      <c r="AO26" s="23">
        <v>4.0501378254211335</v>
      </c>
      <c r="AP26" s="83">
        <v>4.372151733929786</v>
      </c>
      <c r="AQ26" s="83">
        <v>4.8583280778939892</v>
      </c>
      <c r="AR26" s="83">
        <v>3.8217828726118759</v>
      </c>
      <c r="AS26" s="83">
        <v>3.6568438928255516</v>
      </c>
    </row>
    <row r="27" spans="1:45" customFormat="1" x14ac:dyDescent="0.3">
      <c r="A27" s="12">
        <v>25</v>
      </c>
      <c r="B27" s="13" t="s">
        <v>79</v>
      </c>
      <c r="C27" s="13" t="s">
        <v>80</v>
      </c>
      <c r="D27" s="14" t="s">
        <v>17</v>
      </c>
      <c r="E27" s="15" t="s">
        <v>17</v>
      </c>
      <c r="F27" s="15" t="s">
        <v>17</v>
      </c>
      <c r="G27" s="16">
        <v>2.5401E-2</v>
      </c>
      <c r="H27" s="87"/>
      <c r="I27" s="87"/>
      <c r="J27" s="17">
        <v>0.74599273399014765</v>
      </c>
      <c r="K27" s="17">
        <v>2.8703004926108373</v>
      </c>
      <c r="L27" s="17">
        <v>3.6121002249633372</v>
      </c>
      <c r="M27" s="83">
        <v>4.2808158385238668</v>
      </c>
      <c r="N27" s="83">
        <v>5.2843668591292241</v>
      </c>
      <c r="O27" s="83">
        <v>3.1568378673198274</v>
      </c>
      <c r="P27" s="83">
        <v>3.2599657349266868</v>
      </c>
      <c r="Q27" s="18">
        <v>0.62321865830421697</v>
      </c>
      <c r="R27" s="18">
        <v>2.3979118568177422</v>
      </c>
      <c r="S27" s="18">
        <v>3.0176275897772245</v>
      </c>
      <c r="T27" s="19">
        <v>0.22464372761705997</v>
      </c>
      <c r="U27" s="19">
        <v>0.86434488254640007</v>
      </c>
      <c r="V27" s="19">
        <v>1.0877259550800151</v>
      </c>
      <c r="W27" s="20" t="s">
        <v>17</v>
      </c>
      <c r="X27" s="20" t="s">
        <v>17</v>
      </c>
      <c r="Y27" s="20" t="s">
        <v>17</v>
      </c>
      <c r="Z27" s="21" t="s">
        <v>17</v>
      </c>
      <c r="AA27" s="21" t="s">
        <v>17</v>
      </c>
      <c r="AB27" s="21" t="s">
        <v>17</v>
      </c>
      <c r="AC27" s="22" t="s">
        <v>17</v>
      </c>
      <c r="AD27" s="22" t="s">
        <v>17</v>
      </c>
      <c r="AE27" s="22" t="s">
        <v>17</v>
      </c>
      <c r="AF27" s="23" t="s">
        <v>17</v>
      </c>
      <c r="AG27" s="23" t="s">
        <v>17</v>
      </c>
      <c r="AH27" s="23" t="s">
        <v>17</v>
      </c>
      <c r="AI27" s="22" t="s">
        <v>17</v>
      </c>
      <c r="AJ27" s="22" t="s">
        <v>17</v>
      </c>
      <c r="AK27" s="22" t="s">
        <v>17</v>
      </c>
      <c r="AL27" s="23" t="s">
        <v>17</v>
      </c>
      <c r="AM27" s="23" t="s">
        <v>17</v>
      </c>
      <c r="AN27" s="23" t="s">
        <v>17</v>
      </c>
      <c r="AO27" s="23">
        <v>3.1392352216748769</v>
      </c>
      <c r="AP27" s="83">
        <v>4.2808158385238668</v>
      </c>
      <c r="AQ27" s="83">
        <v>5.2843668591292241</v>
      </c>
      <c r="AR27" s="83">
        <v>3.1568378673198274</v>
      </c>
      <c r="AS27" s="83">
        <v>3.2599657349266868</v>
      </c>
    </row>
    <row r="28" spans="1:45" customFormat="1" x14ac:dyDescent="0.3">
      <c r="A28" s="12">
        <v>26</v>
      </c>
      <c r="B28" s="13" t="s">
        <v>81</v>
      </c>
      <c r="C28" s="13" t="s">
        <v>82</v>
      </c>
      <c r="D28" s="14" t="s">
        <v>14</v>
      </c>
      <c r="E28" s="15" t="s">
        <v>15</v>
      </c>
      <c r="F28" s="15" t="s">
        <v>29</v>
      </c>
      <c r="G28" s="16">
        <v>207.833831</v>
      </c>
      <c r="H28" s="87">
        <f t="shared" si="0"/>
        <v>39.036467440770686</v>
      </c>
      <c r="I28" s="87">
        <v>14248.310615881301</v>
      </c>
      <c r="J28" s="17">
        <v>0.84750795015040825</v>
      </c>
      <c r="K28" s="17">
        <v>2.6577112161581438</v>
      </c>
      <c r="L28" s="17">
        <v>2.8077381635666567</v>
      </c>
      <c r="M28" s="83">
        <v>3.4072742895828232</v>
      </c>
      <c r="N28" s="83">
        <v>3.665833426378466</v>
      </c>
      <c r="O28" s="83">
        <v>3.2220112370272709</v>
      </c>
      <c r="P28" s="83">
        <v>3.2808444901535885</v>
      </c>
      <c r="Q28" s="18">
        <v>0.7080266918549778</v>
      </c>
      <c r="R28" s="18">
        <v>2.2203101221037129</v>
      </c>
      <c r="S28" s="18">
        <v>2.3456459177666309</v>
      </c>
      <c r="T28" s="19">
        <v>0.19118109536018224</v>
      </c>
      <c r="U28" s="19">
        <v>0.59952728628207219</v>
      </c>
      <c r="V28" s="19">
        <v>0.63337040968169778</v>
      </c>
      <c r="W28" s="20">
        <v>2.076389E-2</v>
      </c>
      <c r="X28" s="20">
        <v>0.1195671</v>
      </c>
      <c r="Y28" s="20">
        <v>0.1298858</v>
      </c>
      <c r="Z28" s="21">
        <v>4.3154388051625903</v>
      </c>
      <c r="AA28" s="21">
        <v>24.850088454560098</v>
      </c>
      <c r="AB28" s="21">
        <v>26.9946634064998</v>
      </c>
      <c r="AC28" s="22">
        <v>7.9403930000000005E-3</v>
      </c>
      <c r="AD28" s="22">
        <v>6.2029260000000003E-2</v>
      </c>
      <c r="AE28" s="22">
        <v>6.7178050000000003E-2</v>
      </c>
      <c r="AF28" s="23">
        <v>1.6502822968355833</v>
      </c>
      <c r="AG28" s="23">
        <v>12.891778739895061</v>
      </c>
      <c r="AH28" s="23">
        <v>13.961871490609552</v>
      </c>
      <c r="AI28" s="22">
        <v>7.5077980000000002E-2</v>
      </c>
      <c r="AJ28" s="22">
        <v>0.35977350000000002</v>
      </c>
      <c r="AK28" s="22">
        <v>0.38294600000000001</v>
      </c>
      <c r="AL28" s="23">
        <v>15.60374420714138</v>
      </c>
      <c r="AM28" s="23">
        <v>74.773104797278506</v>
      </c>
      <c r="AN28" s="23">
        <v>79.589134246125994</v>
      </c>
      <c r="AO28" s="23">
        <v>3.0935853029651912</v>
      </c>
      <c r="AP28" s="83">
        <v>3.4072742895828232</v>
      </c>
      <c r="AQ28" s="83">
        <v>3.665833426378466</v>
      </c>
      <c r="AR28" s="83">
        <v>3.2220112370272709</v>
      </c>
      <c r="AS28" s="83">
        <v>3.2808444901535885</v>
      </c>
    </row>
    <row r="29" spans="1:45" customFormat="1" x14ac:dyDescent="0.3">
      <c r="A29" s="12">
        <v>27</v>
      </c>
      <c r="B29" s="13" t="s">
        <v>83</v>
      </c>
      <c r="C29" s="13" t="s">
        <v>84</v>
      </c>
      <c r="D29" s="14" t="s">
        <v>14</v>
      </c>
      <c r="E29" s="15" t="s">
        <v>15</v>
      </c>
      <c r="F29" s="15" t="s">
        <v>16</v>
      </c>
      <c r="G29" s="16">
        <v>0.28623300000000002</v>
      </c>
      <c r="H29" s="87">
        <f t="shared" si="0"/>
        <v>38.765332189587944</v>
      </c>
      <c r="I29" s="87">
        <v>14149.3462491996</v>
      </c>
      <c r="J29" s="17">
        <v>0.89525938422606499</v>
      </c>
      <c r="K29" s="17">
        <v>2.224830451286377</v>
      </c>
      <c r="L29" s="17">
        <v>5.8912623755251792</v>
      </c>
      <c r="M29" s="83">
        <v>6.4728901446563896</v>
      </c>
      <c r="N29" s="83">
        <v>6.9669753312390128</v>
      </c>
      <c r="O29" s="83">
        <v>7.1427407650123165</v>
      </c>
      <c r="P29" s="83">
        <v>7.760231279865879</v>
      </c>
      <c r="Q29" s="18">
        <v>0.74791928506772354</v>
      </c>
      <c r="R29" s="18">
        <v>1.8586720562125123</v>
      </c>
      <c r="S29" s="18">
        <v>4.9216895367795992</v>
      </c>
      <c r="T29" s="19">
        <v>0.21784381043192536</v>
      </c>
      <c r="U29" s="19">
        <v>0.54136884975764732</v>
      </c>
      <c r="V29" s="19">
        <v>1.4335231406125892</v>
      </c>
      <c r="W29" s="20" t="s">
        <v>17</v>
      </c>
      <c r="X29" s="20" t="s">
        <v>17</v>
      </c>
      <c r="Y29" s="20" t="s">
        <v>17</v>
      </c>
      <c r="Z29" s="21" t="s">
        <v>17</v>
      </c>
      <c r="AA29" s="21" t="s">
        <v>17</v>
      </c>
      <c r="AB29" s="21" t="s">
        <v>17</v>
      </c>
      <c r="AC29" s="22" t="s">
        <v>17</v>
      </c>
      <c r="AD29" s="22" t="s">
        <v>17</v>
      </c>
      <c r="AE29" s="22" t="s">
        <v>17</v>
      </c>
      <c r="AF29" s="23" t="s">
        <v>17</v>
      </c>
      <c r="AG29" s="23" t="s">
        <v>17</v>
      </c>
      <c r="AH29" s="23" t="s">
        <v>17</v>
      </c>
      <c r="AI29" s="22" t="s">
        <v>17</v>
      </c>
      <c r="AJ29" s="22" t="s">
        <v>17</v>
      </c>
      <c r="AK29" s="22" t="s">
        <v>17</v>
      </c>
      <c r="AL29" s="23" t="s">
        <v>17</v>
      </c>
      <c r="AM29" s="23" t="s">
        <v>17</v>
      </c>
      <c r="AN29" s="23" t="s">
        <v>17</v>
      </c>
      <c r="AO29" s="23">
        <v>2.4481130324757485</v>
      </c>
      <c r="AP29" s="83">
        <v>6.4728901446563896</v>
      </c>
      <c r="AQ29" s="83">
        <v>6.9669753312390128</v>
      </c>
      <c r="AR29" s="83">
        <v>7.1427407650123165</v>
      </c>
      <c r="AS29" s="83">
        <v>7.760231279865879</v>
      </c>
    </row>
    <row r="30" spans="1:45" customFormat="1" x14ac:dyDescent="0.3">
      <c r="A30" s="12">
        <v>28</v>
      </c>
      <c r="B30" s="13" t="s">
        <v>85</v>
      </c>
      <c r="C30" s="13" t="s">
        <v>86</v>
      </c>
      <c r="D30" s="14" t="s">
        <v>32</v>
      </c>
      <c r="E30" s="15" t="s">
        <v>87</v>
      </c>
      <c r="F30" s="15" t="s">
        <v>16</v>
      </c>
      <c r="G30" s="16">
        <v>0.42447299999999999</v>
      </c>
      <c r="H30" s="87">
        <f t="shared" si="0"/>
        <v>177.03774203263589</v>
      </c>
      <c r="I30" s="87">
        <v>64618.775841912102</v>
      </c>
      <c r="J30" s="17">
        <v>0.76147446197991409</v>
      </c>
      <c r="K30" s="17">
        <v>2.374312769010043</v>
      </c>
      <c r="L30" s="17">
        <v>4.9850120901511055</v>
      </c>
      <c r="M30" s="83">
        <v>4.0631720414058679</v>
      </c>
      <c r="N30" s="83">
        <v>4.1011096783771306</v>
      </c>
      <c r="O30" s="83">
        <v>3.987668100140302</v>
      </c>
      <c r="P30" s="83">
        <v>3.7598895111440029</v>
      </c>
      <c r="Q30" s="18">
        <v>0.63615243273175792</v>
      </c>
      <c r="R30" s="18">
        <v>1.9835528563158256</v>
      </c>
      <c r="S30" s="18">
        <v>4.1645882123233973</v>
      </c>
      <c r="T30" s="19">
        <v>0.14251324954708233</v>
      </c>
      <c r="U30" s="19">
        <v>0.44436293670696708</v>
      </c>
      <c r="V30" s="19">
        <v>0.93296664231093618</v>
      </c>
      <c r="W30" s="20" t="s">
        <v>17</v>
      </c>
      <c r="X30" s="20" t="s">
        <v>17</v>
      </c>
      <c r="Y30" s="20" t="s">
        <v>17</v>
      </c>
      <c r="Z30" s="21" t="s">
        <v>17</v>
      </c>
      <c r="AA30" s="21" t="s">
        <v>17</v>
      </c>
      <c r="AB30" s="21" t="s">
        <v>17</v>
      </c>
      <c r="AC30" s="22" t="s">
        <v>17</v>
      </c>
      <c r="AD30" s="22" t="s">
        <v>17</v>
      </c>
      <c r="AE30" s="22" t="s">
        <v>17</v>
      </c>
      <c r="AF30" s="23" t="s">
        <v>17</v>
      </c>
      <c r="AG30" s="23" t="s">
        <v>17</v>
      </c>
      <c r="AH30" s="23" t="s">
        <v>17</v>
      </c>
      <c r="AI30" s="22" t="s">
        <v>17</v>
      </c>
      <c r="AJ30" s="22" t="s">
        <v>17</v>
      </c>
      <c r="AK30" s="22" t="s">
        <v>17</v>
      </c>
      <c r="AL30" s="23" t="s">
        <v>17</v>
      </c>
      <c r="AM30" s="23" t="s">
        <v>17</v>
      </c>
      <c r="AN30" s="23" t="s">
        <v>17</v>
      </c>
      <c r="AO30" s="23">
        <v>2.7731621233859398</v>
      </c>
      <c r="AP30" s="83">
        <v>4.0631720414058679</v>
      </c>
      <c r="AQ30" s="83">
        <v>4.1011096783771306</v>
      </c>
      <c r="AR30" s="83">
        <v>3.987668100140302</v>
      </c>
      <c r="AS30" s="83">
        <v>3.7598895111440029</v>
      </c>
    </row>
    <row r="31" spans="1:45" customFormat="1" x14ac:dyDescent="0.3">
      <c r="A31" s="12">
        <v>29</v>
      </c>
      <c r="B31" s="13" t="s">
        <v>88</v>
      </c>
      <c r="C31" s="13" t="s">
        <v>89</v>
      </c>
      <c r="D31" s="14" t="s">
        <v>32</v>
      </c>
      <c r="E31" s="15" t="s">
        <v>60</v>
      </c>
      <c r="F31" s="15" t="s">
        <v>22</v>
      </c>
      <c r="G31" s="16">
        <v>0.74556800000000001</v>
      </c>
      <c r="H31" s="87">
        <f t="shared" si="0"/>
        <v>27.87572979302411</v>
      </c>
      <c r="I31" s="87">
        <v>10174.6413744538</v>
      </c>
      <c r="J31" s="17">
        <v>1.04631288463417</v>
      </c>
      <c r="K31" s="17">
        <v>2.8018384292273129</v>
      </c>
      <c r="L31" s="17">
        <v>4.779471980653736</v>
      </c>
      <c r="M31" s="83">
        <v>4.1632990522411895</v>
      </c>
      <c r="N31" s="83">
        <v>4.1211405184111172</v>
      </c>
      <c r="O31" s="83">
        <v>3.9127666506303944</v>
      </c>
      <c r="P31" s="83">
        <v>3.8294394601235471</v>
      </c>
      <c r="Q31" s="18">
        <v>0.87411268557574784</v>
      </c>
      <c r="R31" s="18">
        <v>2.3407171505658422</v>
      </c>
      <c r="S31" s="18">
        <v>3.9928755059763881</v>
      </c>
      <c r="T31" s="19">
        <v>0.17976735967273735</v>
      </c>
      <c r="U31" s="19">
        <v>0.48138477892099041</v>
      </c>
      <c r="V31" s="19">
        <v>0.82116264762653313</v>
      </c>
      <c r="W31" s="20">
        <v>5.2888739999999998E-3</v>
      </c>
      <c r="X31" s="20">
        <v>0.22609589999999999</v>
      </c>
      <c r="Y31" s="20">
        <v>0.52144299999999999</v>
      </c>
      <c r="Z31" s="21">
        <v>3.9432152104319999E-3</v>
      </c>
      <c r="AA31" s="21">
        <v>0.16856986797119999</v>
      </c>
      <c r="AB31" s="21">
        <v>0.38877121462399999</v>
      </c>
      <c r="AC31" s="22">
        <v>2.7519250000000001E-4</v>
      </c>
      <c r="AD31" s="22">
        <v>5.6961810000000002E-2</v>
      </c>
      <c r="AE31" s="22">
        <v>0.26297739999999997</v>
      </c>
      <c r="AF31" s="23">
        <v>2.0517472184000002E-4</v>
      </c>
      <c r="AG31" s="23">
        <v>4.2468902758080004E-2</v>
      </c>
      <c r="AH31" s="23">
        <v>0.19606753416319997</v>
      </c>
      <c r="AI31" s="22">
        <v>3.5377840000000001E-2</v>
      </c>
      <c r="AJ31" s="22">
        <v>0.44274910000000001</v>
      </c>
      <c r="AK31" s="22">
        <v>0.72722359999999997</v>
      </c>
      <c r="AL31" s="23">
        <v>2.6376585413120001E-2</v>
      </c>
      <c r="AM31" s="23">
        <v>0.3300995609888</v>
      </c>
      <c r="AN31" s="23">
        <v>0.54219464500479997</v>
      </c>
      <c r="AO31" s="23">
        <v>3.5632983295887466</v>
      </c>
      <c r="AP31" s="83">
        <v>4.1632990522411895</v>
      </c>
      <c r="AQ31" s="83">
        <v>4.1211405184111172</v>
      </c>
      <c r="AR31" s="83">
        <v>3.9127666506303944</v>
      </c>
      <c r="AS31" s="83">
        <v>3.8294394601235471</v>
      </c>
    </row>
    <row r="32" spans="1:45" customFormat="1" x14ac:dyDescent="0.3">
      <c r="A32" s="12">
        <v>30</v>
      </c>
      <c r="B32" s="13" t="s">
        <v>90</v>
      </c>
      <c r="C32" s="13" t="s">
        <v>91</v>
      </c>
      <c r="D32" s="14" t="s">
        <v>20</v>
      </c>
      <c r="E32" s="15" t="s">
        <v>21</v>
      </c>
      <c r="F32" s="15" t="s">
        <v>29</v>
      </c>
      <c r="G32" s="16">
        <v>2.2051280000000002</v>
      </c>
      <c r="H32" s="87">
        <f t="shared" si="0"/>
        <v>45.696490296706578</v>
      </c>
      <c r="I32" s="87">
        <v>16679.218958297901</v>
      </c>
      <c r="J32" s="17">
        <v>0.50509003793172291</v>
      </c>
      <c r="K32" s="17">
        <v>2.249894190457177</v>
      </c>
      <c r="L32" s="17">
        <v>3.958068766431194</v>
      </c>
      <c r="M32" s="83">
        <v>4.4240336197014969</v>
      </c>
      <c r="N32" s="83">
        <v>4.629788511911439</v>
      </c>
      <c r="O32" s="83">
        <v>4.3329636400714913</v>
      </c>
      <c r="P32" s="83">
        <v>4.2691070573077061</v>
      </c>
      <c r="Q32" s="18">
        <v>0.42196327312591725</v>
      </c>
      <c r="R32" s="18">
        <v>1.8796108525122617</v>
      </c>
      <c r="S32" s="18">
        <v>3.3066572818974058</v>
      </c>
      <c r="T32" s="19">
        <v>3.825013115151342E-2</v>
      </c>
      <c r="U32" s="19">
        <v>0.17038298402085766</v>
      </c>
      <c r="V32" s="19">
        <v>0.2997419035280352</v>
      </c>
      <c r="W32" s="20">
        <v>7.5241600000000002E-3</v>
      </c>
      <c r="X32" s="20">
        <v>0.37109229999999999</v>
      </c>
      <c r="Y32" s="20">
        <v>0.60192100000000004</v>
      </c>
      <c r="Z32" s="21">
        <v>1.6591735892479999E-2</v>
      </c>
      <c r="AA32" s="21">
        <v>0.8183060213144</v>
      </c>
      <c r="AB32" s="21">
        <v>1.3273128508880001</v>
      </c>
      <c r="AC32" s="22">
        <v>1.6419060000000001E-3</v>
      </c>
      <c r="AD32" s="22">
        <v>0.17032269999999999</v>
      </c>
      <c r="AE32" s="22">
        <v>0.41981380000000001</v>
      </c>
      <c r="AF32" s="23">
        <v>3.6206128939680004E-3</v>
      </c>
      <c r="AG32" s="23">
        <v>0.37558335480560001</v>
      </c>
      <c r="AH32" s="23">
        <v>0.92574316516639998</v>
      </c>
      <c r="AI32" s="22">
        <v>0.1029455</v>
      </c>
      <c r="AJ32" s="22">
        <v>0.69146620000000003</v>
      </c>
      <c r="AK32" s="22">
        <v>0.84186810000000001</v>
      </c>
      <c r="AL32" s="23">
        <v>0.227008004524</v>
      </c>
      <c r="AM32" s="23">
        <v>1.5247714786736002</v>
      </c>
      <c r="AN32" s="23">
        <v>1.8564269196168</v>
      </c>
      <c r="AO32" s="23">
        <v>2.9621720902375719</v>
      </c>
      <c r="AP32" s="83">
        <v>4.4240336197014969</v>
      </c>
      <c r="AQ32" s="83">
        <v>4.629788511911439</v>
      </c>
      <c r="AR32" s="83">
        <v>4.3329636400714913</v>
      </c>
      <c r="AS32" s="83">
        <v>4.2691070573077061</v>
      </c>
    </row>
    <row r="33" spans="1:45" customFormat="1" x14ac:dyDescent="0.3">
      <c r="A33" s="12">
        <v>31</v>
      </c>
      <c r="B33" s="13" t="s">
        <v>92</v>
      </c>
      <c r="C33" s="13" t="s">
        <v>93</v>
      </c>
      <c r="D33" s="14" t="s">
        <v>20</v>
      </c>
      <c r="E33" s="15" t="s">
        <v>21</v>
      </c>
      <c r="F33" s="15" t="s">
        <v>51</v>
      </c>
      <c r="G33" s="16">
        <v>4.5960279999999996</v>
      </c>
      <c r="H33" s="87">
        <f t="shared" si="0"/>
        <v>2.6282439601362411</v>
      </c>
      <c r="I33" s="87">
        <v>959.30904544972805</v>
      </c>
      <c r="J33" s="17">
        <v>1.0208469140309249</v>
      </c>
      <c r="K33" s="17">
        <v>1.7054685666605824</v>
      </c>
      <c r="L33" s="17">
        <v>3.2670347950774361</v>
      </c>
      <c r="M33" s="83">
        <v>3.2678379028375075</v>
      </c>
      <c r="N33" s="83">
        <v>3.2571889626216692</v>
      </c>
      <c r="O33" s="83">
        <v>2.9627142861533824</v>
      </c>
      <c r="P33" s="83">
        <v>2.5024775341063989</v>
      </c>
      <c r="Q33" s="18">
        <v>0.85283785633327069</v>
      </c>
      <c r="R33" s="18">
        <v>1.4247857699754241</v>
      </c>
      <c r="S33" s="18">
        <v>2.7293523768399637</v>
      </c>
      <c r="T33" s="19">
        <v>0.82336352939728863</v>
      </c>
      <c r="U33" s="19">
        <v>1.3755447550672162</v>
      </c>
      <c r="V33" s="19">
        <v>2.6350251566291334</v>
      </c>
      <c r="W33" s="20">
        <v>0.62839100000000003</v>
      </c>
      <c r="X33" s="20">
        <v>0.81092189999999997</v>
      </c>
      <c r="Y33" s="20">
        <v>0.93047709999999995</v>
      </c>
      <c r="Z33" s="21">
        <v>2.888102630948</v>
      </c>
      <c r="AA33" s="21">
        <v>3.7270197582131996</v>
      </c>
      <c r="AB33" s="21">
        <v>4.2764988049588002</v>
      </c>
      <c r="AC33" s="22">
        <v>0.40561049999999998</v>
      </c>
      <c r="AD33" s="22">
        <v>0.64974050000000005</v>
      </c>
      <c r="AE33" s="22">
        <v>0.85232350000000001</v>
      </c>
      <c r="AF33" s="23">
        <v>1.8641972150939998</v>
      </c>
      <c r="AG33" s="23">
        <v>2.9862255307340004</v>
      </c>
      <c r="AH33" s="23">
        <v>3.9173026710580001</v>
      </c>
      <c r="AI33" s="22">
        <v>0.7150417</v>
      </c>
      <c r="AJ33" s="22">
        <v>0.86093030000000004</v>
      </c>
      <c r="AK33" s="22">
        <v>0.95313219999999998</v>
      </c>
      <c r="AL33" s="23">
        <v>3.2863516743676002</v>
      </c>
      <c r="AM33" s="23">
        <v>3.9568597648484003</v>
      </c>
      <c r="AN33" s="23">
        <v>4.3806222789016003</v>
      </c>
      <c r="AO33" s="23">
        <v>2.554249889181508</v>
      </c>
      <c r="AP33" s="83">
        <v>3.2678379028375075</v>
      </c>
      <c r="AQ33" s="83">
        <v>3.2571889626216692</v>
      </c>
      <c r="AR33" s="83">
        <v>2.9627142861533824</v>
      </c>
      <c r="AS33" s="83">
        <v>2.5024775341063989</v>
      </c>
    </row>
    <row r="34" spans="1:45" customFormat="1" x14ac:dyDescent="0.3">
      <c r="A34" s="12">
        <v>32</v>
      </c>
      <c r="B34" s="13" t="s">
        <v>94</v>
      </c>
      <c r="C34" s="13" t="s">
        <v>95</v>
      </c>
      <c r="D34" s="14" t="s">
        <v>14</v>
      </c>
      <c r="E34" s="15" t="s">
        <v>76</v>
      </c>
      <c r="F34" s="15" t="s">
        <v>16</v>
      </c>
      <c r="G34" s="16">
        <v>36.543320999999999</v>
      </c>
      <c r="H34" s="87">
        <f t="shared" si="0"/>
        <v>131.69549596385178</v>
      </c>
      <c r="I34" s="87">
        <v>48068.856026805901</v>
      </c>
      <c r="J34" s="17">
        <v>0.67861235431235434</v>
      </c>
      <c r="K34" s="17">
        <v>2.1301810411810416</v>
      </c>
      <c r="L34" s="17">
        <v>2.976252719455649</v>
      </c>
      <c r="M34" s="83">
        <v>2.9047106302206838</v>
      </c>
      <c r="N34" s="83">
        <v>2.9552480888099537</v>
      </c>
      <c r="O34" s="83">
        <v>2.8791753146972652</v>
      </c>
      <c r="P34" s="83">
        <v>2.8106903952641029</v>
      </c>
      <c r="Q34" s="18">
        <v>0.56692761429603544</v>
      </c>
      <c r="R34" s="18">
        <v>1.7795998673191662</v>
      </c>
      <c r="S34" s="18">
        <v>2.4864266662119041</v>
      </c>
      <c r="T34" s="19">
        <v>0.10689720200249528</v>
      </c>
      <c r="U34" s="19">
        <v>0.33555297308395898</v>
      </c>
      <c r="V34" s="19">
        <v>0.46882890672468613</v>
      </c>
      <c r="W34" s="20">
        <v>0</v>
      </c>
      <c r="X34" s="20">
        <v>4.9738309999999997E-3</v>
      </c>
      <c r="Y34" s="20">
        <v>4.9738309999999997E-3</v>
      </c>
      <c r="Z34" s="21">
        <v>0</v>
      </c>
      <c r="AA34" s="21">
        <v>0.18176030283275099</v>
      </c>
      <c r="AB34" s="21">
        <v>0.18176030283275099</v>
      </c>
      <c r="AC34" s="22">
        <v>0</v>
      </c>
      <c r="AD34" s="22">
        <v>2.4701060000000001E-3</v>
      </c>
      <c r="AE34" s="22">
        <v>4.9738309999999997E-3</v>
      </c>
      <c r="AF34" s="23">
        <v>0</v>
      </c>
      <c r="AG34" s="23">
        <v>9.026587646202601E-2</v>
      </c>
      <c r="AH34" s="23">
        <v>0.18176030283275099</v>
      </c>
      <c r="AI34" s="22">
        <v>4.9738309999999997E-3</v>
      </c>
      <c r="AJ34" s="22">
        <v>2.240342E-2</v>
      </c>
      <c r="AK34" s="22">
        <v>5.4866169999999999E-2</v>
      </c>
      <c r="AL34" s="23">
        <v>0.18176030283275099</v>
      </c>
      <c r="AM34" s="23">
        <v>0.81869536855781999</v>
      </c>
      <c r="AN34" s="23">
        <v>2.0049920623505701</v>
      </c>
      <c r="AO34" s="23">
        <v>2.6022533022533025</v>
      </c>
      <c r="AP34" s="83">
        <v>2.9047106302206838</v>
      </c>
      <c r="AQ34" s="83">
        <v>2.9552480888099537</v>
      </c>
      <c r="AR34" s="83">
        <v>2.8791753146972652</v>
      </c>
      <c r="AS34" s="83">
        <v>2.8106903952641029</v>
      </c>
    </row>
    <row r="35" spans="1:45" customFormat="1" x14ac:dyDescent="0.3">
      <c r="A35" s="12">
        <v>33</v>
      </c>
      <c r="B35" s="13" t="s">
        <v>96</v>
      </c>
      <c r="C35" s="13" t="s">
        <v>97</v>
      </c>
      <c r="D35" s="14" t="s">
        <v>27</v>
      </c>
      <c r="E35" s="15" t="s">
        <v>46</v>
      </c>
      <c r="F35" s="15" t="s">
        <v>16</v>
      </c>
      <c r="G35" s="16">
        <v>8.4518400000000007</v>
      </c>
      <c r="H35" s="87">
        <f t="shared" si="0"/>
        <v>185.99488068705179</v>
      </c>
      <c r="I35" s="87">
        <v>67888.131450773901</v>
      </c>
      <c r="J35" s="17">
        <v>0.4220598233995585</v>
      </c>
      <c r="K35" s="17">
        <v>2.123611479028698</v>
      </c>
      <c r="L35" s="17">
        <v>2.4577847299088775</v>
      </c>
      <c r="M35" s="83">
        <v>2.7236922060994115</v>
      </c>
      <c r="N35" s="83">
        <v>2.9545648157867106</v>
      </c>
      <c r="O35" s="83">
        <v>2.4055212964103898</v>
      </c>
      <c r="P35" s="83">
        <v>2.5386973870992051</v>
      </c>
      <c r="Q35" s="18">
        <v>0.35259801453597206</v>
      </c>
      <c r="R35" s="18">
        <v>1.7741115113021706</v>
      </c>
      <c r="S35" s="18">
        <v>2.0532871594894551</v>
      </c>
      <c r="T35" s="19">
        <v>5.5779811231412894E-2</v>
      </c>
      <c r="U35" s="19">
        <v>0.28065843006559488</v>
      </c>
      <c r="V35" s="19">
        <v>0.32482307170938773</v>
      </c>
      <c r="W35" s="20">
        <v>0</v>
      </c>
      <c r="X35" s="20">
        <v>2.182594E-4</v>
      </c>
      <c r="Y35" s="20">
        <v>2.182594E-4</v>
      </c>
      <c r="Z35" s="21">
        <v>0</v>
      </c>
      <c r="AA35" s="21">
        <v>1.8446935272959999E-3</v>
      </c>
      <c r="AB35" s="21">
        <v>1.8446935272959999E-3</v>
      </c>
      <c r="AC35" s="22">
        <v>0</v>
      </c>
      <c r="AD35" s="22">
        <v>0</v>
      </c>
      <c r="AE35" s="22">
        <v>0</v>
      </c>
      <c r="AF35" s="23">
        <v>0</v>
      </c>
      <c r="AG35" s="23">
        <v>0</v>
      </c>
      <c r="AH35" s="23">
        <v>0</v>
      </c>
      <c r="AI35" s="22">
        <v>2.182594E-4</v>
      </c>
      <c r="AJ35" s="22">
        <v>7.545805E-3</v>
      </c>
      <c r="AK35" s="22">
        <v>1.852635E-2</v>
      </c>
      <c r="AL35" s="23">
        <v>1.8446935272959999E-3</v>
      </c>
      <c r="AM35" s="23">
        <v>6.3775936531200006E-2</v>
      </c>
      <c r="AN35" s="23">
        <v>0.15658174598400001</v>
      </c>
      <c r="AO35" s="23">
        <v>2.4773899926416481</v>
      </c>
      <c r="AP35" s="83">
        <v>2.7236922060994115</v>
      </c>
      <c r="AQ35" s="83">
        <v>2.9545648157867106</v>
      </c>
      <c r="AR35" s="83">
        <v>2.4055212964103898</v>
      </c>
      <c r="AS35" s="83">
        <v>2.5386973870992051</v>
      </c>
    </row>
    <row r="36" spans="1:45" customFormat="1" x14ac:dyDescent="0.3">
      <c r="A36" s="12">
        <v>34</v>
      </c>
      <c r="B36" s="13" t="s">
        <v>98</v>
      </c>
      <c r="C36" s="13" t="s">
        <v>99</v>
      </c>
      <c r="D36" s="14" t="s">
        <v>14</v>
      </c>
      <c r="E36" s="15" t="s">
        <v>15</v>
      </c>
      <c r="F36" s="15" t="s">
        <v>16</v>
      </c>
      <c r="G36" s="16">
        <v>18.470438999999999</v>
      </c>
      <c r="H36" s="87">
        <f t="shared" si="0"/>
        <v>62.336933417640822</v>
      </c>
      <c r="I36" s="87">
        <v>22752.980697438899</v>
      </c>
      <c r="J36" s="17">
        <v>0.62246386191116421</v>
      </c>
      <c r="K36" s="17">
        <v>2.1066710369188888</v>
      </c>
      <c r="L36" s="17">
        <v>3.0750403159302793</v>
      </c>
      <c r="M36" s="83">
        <v>3.0334935353024659</v>
      </c>
      <c r="N36" s="83">
        <v>3.0669748185025552</v>
      </c>
      <c r="O36" s="83">
        <v>3.017582852255134</v>
      </c>
      <c r="P36" s="83">
        <v>2.9694492559468348</v>
      </c>
      <c r="Q36" s="18">
        <v>0.52001993476287744</v>
      </c>
      <c r="R36" s="18">
        <v>1.7599590951703334</v>
      </c>
      <c r="S36" s="18">
        <v>2.5689559865750038</v>
      </c>
      <c r="T36" s="19">
        <v>0.10004619420867086</v>
      </c>
      <c r="U36" s="19">
        <v>0.33859703765975208</v>
      </c>
      <c r="V36" s="19">
        <v>0.49423926346901648</v>
      </c>
      <c r="W36" s="20">
        <v>1.5477749999999999E-3</v>
      </c>
      <c r="X36" s="20">
        <v>6.2006120000000003E-3</v>
      </c>
      <c r="Y36" s="20">
        <v>1.807866E-2</v>
      </c>
      <c r="Z36" s="21">
        <v>2.8588083723224997E-2</v>
      </c>
      <c r="AA36" s="21">
        <v>0.114528025708668</v>
      </c>
      <c r="AB36" s="21">
        <v>0.33392078673173997</v>
      </c>
      <c r="AC36" s="22">
        <v>1.1675100000000001E-3</v>
      </c>
      <c r="AD36" s="22">
        <v>2.9750229999999998E-3</v>
      </c>
      <c r="AE36" s="22">
        <v>5.1822810000000004E-3</v>
      </c>
      <c r="AF36" s="23">
        <v>2.156442223689E-2</v>
      </c>
      <c r="AG36" s="23">
        <v>5.4949980845096995E-2</v>
      </c>
      <c r="AH36" s="23">
        <v>9.5719005091359013E-2</v>
      </c>
      <c r="AI36" s="22">
        <v>1.1418609999999999E-2</v>
      </c>
      <c r="AJ36" s="22">
        <v>0.32958090000000001</v>
      </c>
      <c r="AK36" s="22">
        <v>0.55736350000000001</v>
      </c>
      <c r="AL36" s="23">
        <v>0.21090673946978999</v>
      </c>
      <c r="AM36" s="23">
        <v>6.0875039090151004</v>
      </c>
      <c r="AN36" s="23">
        <v>10.2947485275765</v>
      </c>
      <c r="AO36" s="23">
        <v>2.3257856015499083</v>
      </c>
      <c r="AP36" s="83">
        <v>3.0334935353024659</v>
      </c>
      <c r="AQ36" s="83">
        <v>3.0669748185025552</v>
      </c>
      <c r="AR36" s="83">
        <v>3.017582852255134</v>
      </c>
      <c r="AS36" s="83">
        <v>2.9694492559468348</v>
      </c>
    </row>
    <row r="37" spans="1:45" customFormat="1" x14ac:dyDescent="0.3">
      <c r="A37" s="12">
        <v>35</v>
      </c>
      <c r="B37" s="13" t="s">
        <v>100</v>
      </c>
      <c r="C37" s="13" t="s">
        <v>101</v>
      </c>
      <c r="D37" s="14" t="s">
        <v>32</v>
      </c>
      <c r="E37" s="15" t="s">
        <v>102</v>
      </c>
      <c r="F37" s="15" t="s">
        <v>29</v>
      </c>
      <c r="G37" s="16">
        <v>1386.395</v>
      </c>
      <c r="H37" s="87">
        <f t="shared" si="0"/>
        <v>38.735986639498904</v>
      </c>
      <c r="I37" s="87">
        <v>14138.6351234171</v>
      </c>
      <c r="J37" s="17">
        <v>0.84718688208343373</v>
      </c>
      <c r="K37" s="17">
        <v>2.1107798408488061</v>
      </c>
      <c r="L37" s="17">
        <v>3.6089583522468169</v>
      </c>
      <c r="M37" s="83">
        <v>2.7613068276317336</v>
      </c>
      <c r="N37" s="83">
        <v>2.7559399010525918</v>
      </c>
      <c r="O37" s="83">
        <v>2.6747789086053531</v>
      </c>
      <c r="P37" s="83">
        <v>2.3844419842828382</v>
      </c>
      <c r="Q37" s="18">
        <v>0.70775846456427227</v>
      </c>
      <c r="R37" s="18">
        <v>1.7633916799071063</v>
      </c>
      <c r="S37" s="18">
        <v>3.0150028005403655</v>
      </c>
      <c r="T37" s="19">
        <v>0.30797425855799437</v>
      </c>
      <c r="U37" s="19">
        <v>0.76732285427496949</v>
      </c>
      <c r="V37" s="19">
        <v>1.3119493422354875</v>
      </c>
      <c r="W37" s="20">
        <v>7.8854809999999995E-4</v>
      </c>
      <c r="X37" s="20">
        <v>3.2221029999999998E-2</v>
      </c>
      <c r="Y37" s="20">
        <v>0.1794347</v>
      </c>
      <c r="Z37" s="21">
        <v>1.0932391430994999</v>
      </c>
      <c r="AA37" s="21">
        <v>44.67107488685</v>
      </c>
      <c r="AB37" s="21">
        <v>248.76737090650002</v>
      </c>
      <c r="AC37" s="22">
        <v>2.9374039999999999E-4</v>
      </c>
      <c r="AD37" s="22">
        <v>3.835438E-3</v>
      </c>
      <c r="AE37" s="22">
        <v>4.3563919999999999E-2</v>
      </c>
      <c r="AF37" s="23">
        <v>0.40724022185799996</v>
      </c>
      <c r="AG37" s="23">
        <v>5.3174320660100003</v>
      </c>
      <c r="AH37" s="23">
        <v>60.3968008684</v>
      </c>
      <c r="AI37" s="22">
        <v>2.0926480000000001E-2</v>
      </c>
      <c r="AJ37" s="22">
        <v>0.31245820000000002</v>
      </c>
      <c r="AK37" s="22">
        <v>0.6130158</v>
      </c>
      <c r="AL37" s="23">
        <v>29.012367239600003</v>
      </c>
      <c r="AM37" s="23">
        <v>433.19048618900001</v>
      </c>
      <c r="AN37" s="23">
        <v>849.88204004099998</v>
      </c>
      <c r="AO37" s="23">
        <v>2.6521557752592235</v>
      </c>
      <c r="AP37" s="83">
        <v>2.7613068276317336</v>
      </c>
      <c r="AQ37" s="83">
        <v>2.7559399010525918</v>
      </c>
      <c r="AR37" s="83">
        <v>2.6747789086053531</v>
      </c>
      <c r="AS37" s="83">
        <v>2.3844419842828382</v>
      </c>
    </row>
    <row r="38" spans="1:45" customFormat="1" x14ac:dyDescent="0.3">
      <c r="A38" s="12">
        <v>36</v>
      </c>
      <c r="B38" s="13" t="s">
        <v>103</v>
      </c>
      <c r="C38" s="13" t="s">
        <v>104</v>
      </c>
      <c r="D38" s="14" t="s">
        <v>20</v>
      </c>
      <c r="E38" s="15" t="s">
        <v>21</v>
      </c>
      <c r="F38" s="15" t="s">
        <v>22</v>
      </c>
      <c r="G38" s="16">
        <v>24.437469</v>
      </c>
      <c r="H38" s="87">
        <f t="shared" si="0"/>
        <v>9.392714199457151</v>
      </c>
      <c r="I38" s="87">
        <v>3428.3406828018601</v>
      </c>
      <c r="J38" s="17">
        <v>0.81496192349089969</v>
      </c>
      <c r="K38" s="17">
        <v>1.6188561670996304</v>
      </c>
      <c r="L38" s="17">
        <v>2.8890521554056323</v>
      </c>
      <c r="M38" s="83">
        <v>3.0196594911739223</v>
      </c>
      <c r="N38" s="83">
        <v>3.0294570630086919</v>
      </c>
      <c r="O38" s="83">
        <v>2.8176707405165455</v>
      </c>
      <c r="P38" s="83">
        <v>2.5483528111504445</v>
      </c>
      <c r="Q38" s="18">
        <v>0.68083702881445263</v>
      </c>
      <c r="R38" s="18">
        <v>1.3524278756053723</v>
      </c>
      <c r="S38" s="18">
        <v>2.4135774063539119</v>
      </c>
      <c r="T38" s="19">
        <v>0.25844889398654769</v>
      </c>
      <c r="U38" s="19">
        <v>0.51338789439145294</v>
      </c>
      <c r="V38" s="19">
        <v>0.91620517807219393</v>
      </c>
      <c r="W38" s="20">
        <v>9.4328480000000006E-2</v>
      </c>
      <c r="X38" s="20">
        <v>0.36853439999999998</v>
      </c>
      <c r="Y38" s="20">
        <v>0.68844839999999996</v>
      </c>
      <c r="Z38" s="21">
        <v>2.3051493058171202</v>
      </c>
      <c r="AA38" s="21">
        <v>9.0060479754335994</v>
      </c>
      <c r="AB38" s="21">
        <v>16.823936433099597</v>
      </c>
      <c r="AC38" s="22">
        <v>2.9972769999999999E-2</v>
      </c>
      <c r="AD38" s="22">
        <v>0.15489040000000001</v>
      </c>
      <c r="AE38" s="22">
        <v>0.43876999999999999</v>
      </c>
      <c r="AF38" s="23">
        <v>0.73245863771913</v>
      </c>
      <c r="AG38" s="23">
        <v>3.7851293483976005</v>
      </c>
      <c r="AH38" s="23">
        <v>10.722428273129999</v>
      </c>
      <c r="AI38" s="22">
        <v>0.22213579999999999</v>
      </c>
      <c r="AJ38" s="22">
        <v>0.59211349999999996</v>
      </c>
      <c r="AK38" s="22">
        <v>0.84545570000000003</v>
      </c>
      <c r="AL38" s="23">
        <v>5.4284367262902</v>
      </c>
      <c r="AM38" s="23">
        <v>14.469755300731499</v>
      </c>
      <c r="AN38" s="23">
        <v>20.6607974596233</v>
      </c>
      <c r="AO38" s="23">
        <v>2.1641983701149985</v>
      </c>
      <c r="AP38" s="83">
        <v>3.0196594911739223</v>
      </c>
      <c r="AQ38" s="83">
        <v>3.0294570630086919</v>
      </c>
      <c r="AR38" s="83">
        <v>2.8176707405165455</v>
      </c>
      <c r="AS38" s="83">
        <v>2.5483528111504445</v>
      </c>
    </row>
    <row r="39" spans="1:45" customFormat="1" x14ac:dyDescent="0.3">
      <c r="A39" s="12">
        <v>37</v>
      </c>
      <c r="B39" s="13" t="s">
        <v>105</v>
      </c>
      <c r="C39" s="13" t="s">
        <v>106</v>
      </c>
      <c r="D39" s="14" t="s">
        <v>20</v>
      </c>
      <c r="E39" s="15" t="s">
        <v>21</v>
      </c>
      <c r="F39" s="15" t="s">
        <v>22</v>
      </c>
      <c r="G39" s="16">
        <v>24.566044999999999</v>
      </c>
      <c r="H39" s="87">
        <f t="shared" si="0"/>
        <v>9.5544675651662736</v>
      </c>
      <c r="I39" s="87">
        <v>3487.3806612856902</v>
      </c>
      <c r="J39" s="17">
        <v>0.89347352603498342</v>
      </c>
      <c r="K39" s="17">
        <v>2.0649907982710878</v>
      </c>
      <c r="L39" s="17">
        <v>3.6016844694935082</v>
      </c>
      <c r="M39" s="83">
        <v>2.9570704798779337</v>
      </c>
      <c r="N39" s="83">
        <v>2.8088874750368111</v>
      </c>
      <c r="O39" s="83">
        <v>2.727594324092089</v>
      </c>
      <c r="P39" s="83">
        <v>2.0702384226144224</v>
      </c>
      <c r="Q39" s="18">
        <v>0.74642734004593447</v>
      </c>
      <c r="R39" s="18">
        <v>1.7251385115046685</v>
      </c>
      <c r="S39" s="18">
        <v>3.0089260396771165</v>
      </c>
      <c r="T39" s="19">
        <v>0.38526347646167586</v>
      </c>
      <c r="U39" s="19">
        <v>0.89041869806016016</v>
      </c>
      <c r="V39" s="19">
        <v>1.5530370396008413</v>
      </c>
      <c r="W39" s="20">
        <v>0.11025790000000001</v>
      </c>
      <c r="X39" s="20">
        <v>0.41820459999999998</v>
      </c>
      <c r="Y39" s="20">
        <v>0.66432849999999999</v>
      </c>
      <c r="Z39" s="21">
        <v>2.7086005330055003</v>
      </c>
      <c r="AA39" s="21">
        <v>10.273633022807001</v>
      </c>
      <c r="AB39" s="21">
        <v>16.319923825782499</v>
      </c>
      <c r="AC39" s="22">
        <v>3.0363330000000001E-2</v>
      </c>
      <c r="AD39" s="22">
        <v>0.23550670000000001</v>
      </c>
      <c r="AE39" s="22">
        <v>0.458951</v>
      </c>
      <c r="AF39" s="23">
        <v>0.74590693112984996</v>
      </c>
      <c r="AG39" s="23">
        <v>5.7854681900015006</v>
      </c>
      <c r="AH39" s="23">
        <v>11.274610918795</v>
      </c>
      <c r="AI39" s="22">
        <v>0.24749080000000001</v>
      </c>
      <c r="AJ39" s="22">
        <v>0.59372460000000005</v>
      </c>
      <c r="AK39" s="22">
        <v>0.81685759999999996</v>
      </c>
      <c r="AL39" s="23">
        <v>6.0798701298860003</v>
      </c>
      <c r="AM39" s="23">
        <v>14.585465241207002</v>
      </c>
      <c r="AN39" s="23">
        <v>20.066960560192001</v>
      </c>
      <c r="AO39" s="23">
        <v>2.771495323157966</v>
      </c>
      <c r="AP39" s="83">
        <v>2.9570704798779337</v>
      </c>
      <c r="AQ39" s="83">
        <v>2.8088874750368111</v>
      </c>
      <c r="AR39" s="83">
        <v>2.727594324092089</v>
      </c>
      <c r="AS39" s="83">
        <v>2.0702384226144224</v>
      </c>
    </row>
    <row r="40" spans="1:45" customFormat="1" x14ac:dyDescent="0.3">
      <c r="A40" s="12">
        <v>38</v>
      </c>
      <c r="B40" s="13" t="s">
        <v>107</v>
      </c>
      <c r="C40" s="13" t="s">
        <v>108</v>
      </c>
      <c r="D40" s="14" t="s">
        <v>20</v>
      </c>
      <c r="E40" s="15" t="s">
        <v>21</v>
      </c>
      <c r="F40" s="15" t="s">
        <v>51</v>
      </c>
      <c r="G40" s="16">
        <v>81.398764</v>
      </c>
      <c r="H40" s="87">
        <f t="shared" si="0"/>
        <v>2.8215981385207396</v>
      </c>
      <c r="I40" s="87">
        <v>1029.8833205600699</v>
      </c>
      <c r="J40" s="17">
        <v>0.56019257666435152</v>
      </c>
      <c r="K40" s="17">
        <v>2.0493794857644869</v>
      </c>
      <c r="L40" s="17">
        <v>3.2461801597068058</v>
      </c>
      <c r="M40" s="83">
        <v>2.873759004093063</v>
      </c>
      <c r="N40" s="83">
        <v>2.7139310139440793</v>
      </c>
      <c r="O40" s="83">
        <v>2.5431977838431128</v>
      </c>
      <c r="P40" s="83">
        <v>2.1251544203477448</v>
      </c>
      <c r="Q40" s="18">
        <v>0.46799714007046916</v>
      </c>
      <c r="R40" s="18">
        <v>1.7120964793354112</v>
      </c>
      <c r="S40" s="18">
        <v>2.7119299579839651</v>
      </c>
      <c r="T40" s="19">
        <v>0.36022481809630613</v>
      </c>
      <c r="U40" s="19">
        <v>1.3178278028345611</v>
      </c>
      <c r="V40" s="19">
        <v>2.0874154821920463</v>
      </c>
      <c r="W40" s="20">
        <v>0.28688269999999999</v>
      </c>
      <c r="X40" s="20">
        <v>0.87434529999999999</v>
      </c>
      <c r="Y40" s="20">
        <v>0.9551018</v>
      </c>
      <c r="Z40" s="21">
        <v>23.351897192982801</v>
      </c>
      <c r="AA40" s="21">
        <v>71.170626729209204</v>
      </c>
      <c r="AB40" s="21">
        <v>77.744106014175202</v>
      </c>
      <c r="AC40" s="22">
        <v>0.11431479999999999</v>
      </c>
      <c r="AD40" s="22">
        <v>0.72200819999999999</v>
      </c>
      <c r="AE40" s="22">
        <v>0.87362960000000001</v>
      </c>
      <c r="AF40" s="23">
        <v>9.3050834269072009</v>
      </c>
      <c r="AG40" s="23">
        <v>58.770575077864798</v>
      </c>
      <c r="AH40" s="23">
        <v>71.112369633814396</v>
      </c>
      <c r="AI40" s="22">
        <v>0.40278350000000002</v>
      </c>
      <c r="AJ40" s="22">
        <v>0.92291020000000001</v>
      </c>
      <c r="AK40" s="22">
        <v>0.97538340000000001</v>
      </c>
      <c r="AL40" s="23">
        <v>32.786079059594002</v>
      </c>
      <c r="AM40" s="23">
        <v>75.123749562992799</v>
      </c>
      <c r="AN40" s="23">
        <v>79.395003186117606</v>
      </c>
      <c r="AO40" s="23">
        <v>3.0730868402774472</v>
      </c>
      <c r="AP40" s="83">
        <v>2.873759004093063</v>
      </c>
      <c r="AQ40" s="83">
        <v>2.7139310139440793</v>
      </c>
      <c r="AR40" s="83">
        <v>2.5431977838431128</v>
      </c>
      <c r="AS40" s="83">
        <v>2.1251544203477448</v>
      </c>
    </row>
    <row r="41" spans="1:45" customFormat="1" x14ac:dyDescent="0.3">
      <c r="A41" s="12">
        <v>39</v>
      </c>
      <c r="B41" s="13" t="s">
        <v>109</v>
      </c>
      <c r="C41" s="13" t="s">
        <v>110</v>
      </c>
      <c r="D41" s="14" t="s">
        <v>20</v>
      </c>
      <c r="E41" s="15" t="s">
        <v>21</v>
      </c>
      <c r="F41" s="15" t="s">
        <v>22</v>
      </c>
      <c r="G41" s="16">
        <v>5.1107019999999999</v>
      </c>
      <c r="H41" s="87">
        <f t="shared" si="0"/>
        <v>8.2386455902032605</v>
      </c>
      <c r="I41" s="87">
        <v>3007.1056404241899</v>
      </c>
      <c r="J41" s="17">
        <v>0.98661148586035563</v>
      </c>
      <c r="K41" s="17">
        <v>2.5759603313645885</v>
      </c>
      <c r="L41" s="17">
        <v>3.8768458362676381</v>
      </c>
      <c r="M41" s="83">
        <v>3.7168681060020843</v>
      </c>
      <c r="N41" s="83">
        <v>3.6168787056685865</v>
      </c>
      <c r="O41" s="83">
        <v>3.7368954768691016</v>
      </c>
      <c r="P41" s="83">
        <v>3.4081946415109399</v>
      </c>
      <c r="Q41" s="18">
        <v>0.8242368302926949</v>
      </c>
      <c r="R41" s="18">
        <v>2.1520136435794393</v>
      </c>
      <c r="S41" s="18">
        <v>3.2388018682269331</v>
      </c>
      <c r="T41" s="19">
        <v>0.44855813957898338</v>
      </c>
      <c r="U41" s="19">
        <v>1.1711479041403596</v>
      </c>
      <c r="V41" s="19">
        <v>1.7625892062611517</v>
      </c>
      <c r="W41" s="20">
        <v>0.36001129999999998</v>
      </c>
      <c r="X41" s="20">
        <v>0.77874750000000004</v>
      </c>
      <c r="Y41" s="20">
        <v>0.90044190000000002</v>
      </c>
      <c r="Z41" s="21">
        <v>1.8399104709326</v>
      </c>
      <c r="AA41" s="21">
        <v>3.9799464057450002</v>
      </c>
      <c r="AB41" s="21">
        <v>4.6018902192138009</v>
      </c>
      <c r="AC41" s="22">
        <v>0.1891967</v>
      </c>
      <c r="AD41" s="22">
        <v>0.58571640000000003</v>
      </c>
      <c r="AE41" s="22">
        <v>0.75543039999999995</v>
      </c>
      <c r="AF41" s="23">
        <v>0.96692795308340007</v>
      </c>
      <c r="AG41" s="23">
        <v>2.9934219769128001</v>
      </c>
      <c r="AH41" s="23">
        <v>3.8607796561407994</v>
      </c>
      <c r="AI41" s="22">
        <v>0.54140739999999998</v>
      </c>
      <c r="AJ41" s="22">
        <v>0.89832630000000002</v>
      </c>
      <c r="AK41" s="22">
        <v>0.95209809999999995</v>
      </c>
      <c r="AL41" s="23">
        <v>2.7669718819947997</v>
      </c>
      <c r="AM41" s="23">
        <v>4.5910780180625999</v>
      </c>
      <c r="AN41" s="23">
        <v>4.8658896638661995</v>
      </c>
      <c r="AO41" s="23">
        <v>3.0842304585462061</v>
      </c>
      <c r="AP41" s="83">
        <v>3.7168681060020843</v>
      </c>
      <c r="AQ41" s="83">
        <v>3.6168787056685865</v>
      </c>
      <c r="AR41" s="83">
        <v>3.7368954768691016</v>
      </c>
      <c r="AS41" s="83">
        <v>3.4081946415109399</v>
      </c>
    </row>
    <row r="42" spans="1:45" customFormat="1" x14ac:dyDescent="0.3">
      <c r="A42" s="12">
        <v>40</v>
      </c>
      <c r="B42" s="13" t="s">
        <v>111</v>
      </c>
      <c r="C42" s="13" t="s">
        <v>112</v>
      </c>
      <c r="D42" s="14" t="s">
        <v>14</v>
      </c>
      <c r="E42" s="15" t="s">
        <v>15</v>
      </c>
      <c r="F42" s="15" t="s">
        <v>29</v>
      </c>
      <c r="G42" s="16">
        <v>48.901066</v>
      </c>
      <c r="H42" s="87">
        <f t="shared" si="0"/>
        <v>38.488317027529042</v>
      </c>
      <c r="I42" s="87">
        <v>14048.2357150481</v>
      </c>
      <c r="J42" s="17">
        <v>1.0242578770641142</v>
      </c>
      <c r="K42" s="17">
        <v>2.6111673174230328</v>
      </c>
      <c r="L42" s="17">
        <v>3.2660964583468766</v>
      </c>
      <c r="M42" s="83">
        <v>3.2483300724969104</v>
      </c>
      <c r="N42" s="83">
        <v>3.3854833402101066</v>
      </c>
      <c r="O42" s="83">
        <v>3.0618682720118096</v>
      </c>
      <c r="P42" s="83">
        <v>2.9311188110834983</v>
      </c>
      <c r="Q42" s="18">
        <v>0.85568744951053832</v>
      </c>
      <c r="R42" s="18">
        <v>2.1814263303450567</v>
      </c>
      <c r="S42" s="18">
        <v>2.7285684697968899</v>
      </c>
      <c r="T42" s="19">
        <v>0.23077911750896773</v>
      </c>
      <c r="U42" s="19">
        <v>0.58833122270967486</v>
      </c>
      <c r="V42" s="19">
        <v>0.73589559351690081</v>
      </c>
      <c r="W42" s="20">
        <v>2.6496990000000002E-2</v>
      </c>
      <c r="X42" s="20">
        <v>0.1529894</v>
      </c>
      <c r="Y42" s="20">
        <v>0.22399189999999999</v>
      </c>
      <c r="Z42" s="21">
        <v>1.29573105679134</v>
      </c>
      <c r="AA42" s="21">
        <v>7.4813447467003993</v>
      </c>
      <c r="AB42" s="21">
        <v>10.953442685365399</v>
      </c>
      <c r="AC42" s="22">
        <v>1.2624089999999999E-2</v>
      </c>
      <c r="AD42" s="22">
        <v>6.3392379999999998E-2</v>
      </c>
      <c r="AE42" s="22">
        <v>9.7319210000000003E-2</v>
      </c>
      <c r="AF42" s="23">
        <v>0.61733145827993996</v>
      </c>
      <c r="AG42" s="23">
        <v>3.0999549582770798</v>
      </c>
      <c r="AH42" s="23">
        <v>4.7590131112778602</v>
      </c>
      <c r="AI42" s="22">
        <v>0.1218484</v>
      </c>
      <c r="AJ42" s="22">
        <v>0.48171330000000001</v>
      </c>
      <c r="AK42" s="22">
        <v>0.58955089999999999</v>
      </c>
      <c r="AL42" s="23">
        <v>5.9585166503944</v>
      </c>
      <c r="AM42" s="23">
        <v>23.556293876377801</v>
      </c>
      <c r="AN42" s="23">
        <v>28.829667471259402</v>
      </c>
      <c r="AO42" s="23">
        <v>3.0917157845641814</v>
      </c>
      <c r="AP42" s="83">
        <v>3.2483300724969104</v>
      </c>
      <c r="AQ42" s="83">
        <v>3.3854833402101066</v>
      </c>
      <c r="AR42" s="83">
        <v>3.0618682720118096</v>
      </c>
      <c r="AS42" s="83">
        <v>2.9311188110834983</v>
      </c>
    </row>
    <row r="43" spans="1:45" customFormat="1" x14ac:dyDescent="0.3">
      <c r="A43" s="12">
        <v>41</v>
      </c>
      <c r="B43" s="13" t="s">
        <v>113</v>
      </c>
      <c r="C43" s="13" t="s">
        <v>114</v>
      </c>
      <c r="D43" s="14" t="s">
        <v>20</v>
      </c>
      <c r="E43" s="15" t="s">
        <v>21</v>
      </c>
      <c r="F43" s="15" t="s">
        <v>51</v>
      </c>
      <c r="G43" s="16">
        <v>0.81389199999999995</v>
      </c>
      <c r="H43" s="87">
        <f t="shared" si="0"/>
        <v>8.3534210602776433</v>
      </c>
      <c r="I43" s="87">
        <v>3048.9986870013399</v>
      </c>
      <c r="J43" s="17">
        <v>1.1006767579314156</v>
      </c>
      <c r="K43" s="17">
        <v>3.461404190747384</v>
      </c>
      <c r="L43" s="17">
        <v>3.357260845983479</v>
      </c>
      <c r="M43" s="83">
        <v>4.4182249943067937</v>
      </c>
      <c r="N43" s="83">
        <v>4.4866242335193567</v>
      </c>
      <c r="O43" s="83">
        <v>4.5008419409645324</v>
      </c>
      <c r="P43" s="83">
        <v>4.5465708120531003</v>
      </c>
      <c r="Q43" s="18">
        <v>0.91952945524763219</v>
      </c>
      <c r="R43" s="18">
        <v>2.8917328243503628</v>
      </c>
      <c r="S43" s="18">
        <v>2.8047291946394983</v>
      </c>
      <c r="T43" s="19">
        <v>0.29696860592226121</v>
      </c>
      <c r="U43" s="19">
        <v>0.93390577174681733</v>
      </c>
      <c r="V43" s="19">
        <v>0.90580732805046604</v>
      </c>
      <c r="W43" s="20">
        <v>0.14843229999999999</v>
      </c>
      <c r="X43" s="20">
        <v>0.60930039999999996</v>
      </c>
      <c r="Y43" s="20">
        <v>0.60214500000000004</v>
      </c>
      <c r="Z43" s="21">
        <v>0.12080786151159999</v>
      </c>
      <c r="AA43" s="21">
        <v>0.49590472115680001</v>
      </c>
      <c r="AB43" s="21">
        <v>0.49008099834000007</v>
      </c>
      <c r="AC43" s="22">
        <v>5.978837E-2</v>
      </c>
      <c r="AD43" s="22">
        <v>0.38767190000000001</v>
      </c>
      <c r="AE43" s="22">
        <v>0.37517470000000003</v>
      </c>
      <c r="AF43" s="23">
        <v>4.8661276036040001E-2</v>
      </c>
      <c r="AG43" s="23">
        <v>0.31552305803480002</v>
      </c>
      <c r="AH43" s="23">
        <v>0.30535168693240006</v>
      </c>
      <c r="AI43" s="22">
        <v>0.2050342</v>
      </c>
      <c r="AJ43" s="22">
        <v>0.70852190000000004</v>
      </c>
      <c r="AK43" s="22">
        <v>0.69197339999999996</v>
      </c>
      <c r="AL43" s="23">
        <v>0.16687569510639999</v>
      </c>
      <c r="AM43" s="23">
        <v>0.57666030623480002</v>
      </c>
      <c r="AN43" s="23">
        <v>0.56319161447279997</v>
      </c>
      <c r="AO43" s="23">
        <v>4.3155256231324763</v>
      </c>
      <c r="AP43" s="83">
        <v>4.4182249943067937</v>
      </c>
      <c r="AQ43" s="83">
        <v>4.4866242335193567</v>
      </c>
      <c r="AR43" s="83">
        <v>4.5008419409645324</v>
      </c>
      <c r="AS43" s="83">
        <v>4.5465708120531003</v>
      </c>
    </row>
    <row r="44" spans="1:45" customFormat="1" x14ac:dyDescent="0.3">
      <c r="A44" s="12">
        <v>42</v>
      </c>
      <c r="B44" s="13" t="s">
        <v>115</v>
      </c>
      <c r="C44" s="13" t="s">
        <v>116</v>
      </c>
      <c r="D44" s="14" t="s">
        <v>20</v>
      </c>
      <c r="E44" s="15" t="s">
        <v>21</v>
      </c>
      <c r="F44" s="15" t="s">
        <v>22</v>
      </c>
      <c r="G44" s="16">
        <v>0.537497</v>
      </c>
      <c r="H44" s="87">
        <f t="shared" si="0"/>
        <v>17.573321959392956</v>
      </c>
      <c r="I44" s="87">
        <v>6414.2625151784296</v>
      </c>
      <c r="J44" s="17">
        <v>0.61950180626732754</v>
      </c>
      <c r="K44" s="17">
        <v>2.5219650508275224</v>
      </c>
      <c r="L44" s="17">
        <v>3.3640837805245418</v>
      </c>
      <c r="M44" s="83">
        <v>3.3539499685052299</v>
      </c>
      <c r="N44" s="83">
        <v>3.5405964999943502</v>
      </c>
      <c r="O44" s="83">
        <v>3.1299665941284971</v>
      </c>
      <c r="P44" s="83">
        <v>3.0264973616838819</v>
      </c>
      <c r="Q44" s="18">
        <v>0.51754536864438394</v>
      </c>
      <c r="R44" s="18">
        <v>2.1069048043671867</v>
      </c>
      <c r="S44" s="18">
        <v>2.8104292234958583</v>
      </c>
      <c r="T44" s="19">
        <v>0.13883206424237901</v>
      </c>
      <c r="U44" s="19">
        <v>0.56517932701948126</v>
      </c>
      <c r="V44" s="19">
        <v>0.75390045809324091</v>
      </c>
      <c r="W44" s="20">
        <v>1.6234940000000001E-3</v>
      </c>
      <c r="X44" s="20">
        <v>0.19001029999999999</v>
      </c>
      <c r="Y44" s="20">
        <v>0.32423079999999999</v>
      </c>
      <c r="Z44" s="21">
        <v>8.7262315451799995E-4</v>
      </c>
      <c r="AA44" s="21">
        <v>0.10212996621909999</v>
      </c>
      <c r="AB44" s="21">
        <v>0.17427308230759997</v>
      </c>
      <c r="AC44" s="22">
        <v>0</v>
      </c>
      <c r="AD44" s="22">
        <v>5.6648909999999997E-2</v>
      </c>
      <c r="AE44" s="22">
        <v>0.1258389</v>
      </c>
      <c r="AF44" s="23">
        <v>0</v>
      </c>
      <c r="AG44" s="23">
        <v>3.0448619178269996E-2</v>
      </c>
      <c r="AH44" s="23">
        <v>6.7638031233300006E-2</v>
      </c>
      <c r="AI44" s="22">
        <v>7.5221410000000004E-3</v>
      </c>
      <c r="AJ44" s="22">
        <v>0.37643199999999999</v>
      </c>
      <c r="AK44" s="22">
        <v>0.53078630000000004</v>
      </c>
      <c r="AL44" s="23">
        <v>4.0431282210770005E-3</v>
      </c>
      <c r="AM44" s="23">
        <v>0.20233107070399997</v>
      </c>
      <c r="AN44" s="23">
        <v>0.28529604389110003</v>
      </c>
      <c r="AO44" s="23">
        <v>3.0409329580777951</v>
      </c>
      <c r="AP44" s="83">
        <v>3.3539499685052299</v>
      </c>
      <c r="AQ44" s="83">
        <v>3.5405964999943502</v>
      </c>
      <c r="AR44" s="83">
        <v>3.1299665941284971</v>
      </c>
      <c r="AS44" s="83">
        <v>3.0264973616838819</v>
      </c>
    </row>
    <row r="45" spans="1:45" customFormat="1" x14ac:dyDescent="0.3">
      <c r="A45" s="12">
        <v>43</v>
      </c>
      <c r="B45" s="13" t="s">
        <v>117</v>
      </c>
      <c r="C45" s="13" t="s">
        <v>118</v>
      </c>
      <c r="D45" s="14" t="s">
        <v>14</v>
      </c>
      <c r="E45" s="15" t="s">
        <v>15</v>
      </c>
      <c r="F45" s="15" t="s">
        <v>29</v>
      </c>
      <c r="G45" s="16">
        <v>4.949954</v>
      </c>
      <c r="H45" s="87">
        <f t="shared" si="0"/>
        <v>49.434697699410137</v>
      </c>
      <c r="I45" s="87">
        <v>18043.664660284699</v>
      </c>
      <c r="J45" s="17">
        <v>0.94263112842763963</v>
      </c>
      <c r="K45" s="17">
        <v>2.736463188513131</v>
      </c>
      <c r="L45" s="17">
        <v>3.8791178522233136</v>
      </c>
      <c r="M45" s="83">
        <v>4.0332156677753721</v>
      </c>
      <c r="N45" s="83">
        <v>4.299051232694751</v>
      </c>
      <c r="O45" s="83">
        <v>3.9624075226483559</v>
      </c>
      <c r="P45" s="83">
        <v>4.0584405516254645</v>
      </c>
      <c r="Q45" s="18">
        <v>0.7874946770489889</v>
      </c>
      <c r="R45" s="18">
        <v>2.2861012435364505</v>
      </c>
      <c r="S45" s="18">
        <v>3.2406999600863107</v>
      </c>
      <c r="T45" s="19">
        <v>0.15286398598567236</v>
      </c>
      <c r="U45" s="19">
        <v>0.44376496583232727</v>
      </c>
      <c r="V45" s="19">
        <v>0.62906623716973464</v>
      </c>
      <c r="W45" s="20">
        <v>5.1039550000000003E-3</v>
      </c>
      <c r="X45" s="20">
        <v>4.925115E-2</v>
      </c>
      <c r="Y45" s="20">
        <v>0.10590339999999999</v>
      </c>
      <c r="Z45" s="21">
        <v>2.5264342468070002E-2</v>
      </c>
      <c r="AA45" s="21">
        <v>0.2437909269471</v>
      </c>
      <c r="AB45" s="21">
        <v>0.52421695844359995</v>
      </c>
      <c r="AC45" s="22">
        <v>2.7588069999999998E-3</v>
      </c>
      <c r="AD45" s="22">
        <v>1.7600669999999999E-2</v>
      </c>
      <c r="AE45" s="22">
        <v>3.6973730000000003E-2</v>
      </c>
      <c r="AF45" s="23">
        <v>1.3655967744877999E-2</v>
      </c>
      <c r="AG45" s="23">
        <v>8.7122506869179994E-2</v>
      </c>
      <c r="AH45" s="23">
        <v>0.18301826270842003</v>
      </c>
      <c r="AI45" s="22">
        <v>2.6959779999999999E-2</v>
      </c>
      <c r="AJ45" s="22">
        <v>0.25581409999999999</v>
      </c>
      <c r="AK45" s="22">
        <v>0.42152830000000002</v>
      </c>
      <c r="AL45" s="23">
        <v>0.13344967085011999</v>
      </c>
      <c r="AM45" s="23">
        <v>1.2662680275514</v>
      </c>
      <c r="AN45" s="23">
        <v>2.0865456946981999</v>
      </c>
      <c r="AO45" s="23">
        <v>3.1037220697187049</v>
      </c>
      <c r="AP45" s="83">
        <v>4.0332156677753721</v>
      </c>
      <c r="AQ45" s="83">
        <v>4.299051232694751</v>
      </c>
      <c r="AR45" s="83">
        <v>3.9624075226483559</v>
      </c>
      <c r="AS45" s="83">
        <v>4.0584405516254645</v>
      </c>
    </row>
    <row r="46" spans="1:45" customFormat="1" x14ac:dyDescent="0.3">
      <c r="A46" s="12">
        <v>44</v>
      </c>
      <c r="B46" s="13" t="s">
        <v>119</v>
      </c>
      <c r="C46" s="13" t="s">
        <v>120</v>
      </c>
      <c r="D46" s="14" t="s">
        <v>14</v>
      </c>
      <c r="E46" s="15" t="s">
        <v>15</v>
      </c>
      <c r="F46" s="15" t="s">
        <v>16</v>
      </c>
      <c r="G46" s="16">
        <v>0.16017500000000001</v>
      </c>
      <c r="H46" s="87">
        <f t="shared" si="0"/>
        <v>70.28379350245342</v>
      </c>
      <c r="I46" s="87">
        <v>25653.5846283955</v>
      </c>
      <c r="J46" s="17">
        <v>1.1368010788941334</v>
      </c>
      <c r="K46" s="17">
        <v>2.395994605529332</v>
      </c>
      <c r="L46" s="17">
        <v>3.2433512622681557</v>
      </c>
      <c r="M46" s="83">
        <v>3.2820127962076331</v>
      </c>
      <c r="N46" s="83">
        <v>3.437660851848638</v>
      </c>
      <c r="O46" s="83">
        <v>3.1248651822080511</v>
      </c>
      <c r="P46" s="83">
        <v>3.1032442712274171</v>
      </c>
      <c r="Q46" s="18">
        <v>0.94970850367095538</v>
      </c>
      <c r="R46" s="18">
        <v>2.0016663371172365</v>
      </c>
      <c r="S46" s="18">
        <v>2.7095666351446583</v>
      </c>
      <c r="T46" s="19">
        <v>0.21757802147792493</v>
      </c>
      <c r="U46" s="19">
        <v>0.45858134322847677</v>
      </c>
      <c r="V46" s="19">
        <v>0.62076115487919381</v>
      </c>
      <c r="W46" s="20" t="s">
        <v>17</v>
      </c>
      <c r="X46" s="20" t="s">
        <v>17</v>
      </c>
      <c r="Y46" s="20" t="s">
        <v>17</v>
      </c>
      <c r="Z46" s="21" t="s">
        <v>17</v>
      </c>
      <c r="AA46" s="21" t="s">
        <v>17</v>
      </c>
      <c r="AB46" s="21" t="s">
        <v>17</v>
      </c>
      <c r="AC46" s="22" t="s">
        <v>17</v>
      </c>
      <c r="AD46" s="22" t="s">
        <v>17</v>
      </c>
      <c r="AE46" s="22" t="s">
        <v>17</v>
      </c>
      <c r="AF46" s="23" t="s">
        <v>17</v>
      </c>
      <c r="AG46" s="23" t="s">
        <v>17</v>
      </c>
      <c r="AH46" s="23" t="s">
        <v>17</v>
      </c>
      <c r="AI46" s="22" t="s">
        <v>17</v>
      </c>
      <c r="AJ46" s="22" t="s">
        <v>17</v>
      </c>
      <c r="AK46" s="22" t="s">
        <v>17</v>
      </c>
      <c r="AL46" s="23" t="s">
        <v>17</v>
      </c>
      <c r="AM46" s="23" t="s">
        <v>17</v>
      </c>
      <c r="AN46" s="23" t="s">
        <v>17</v>
      </c>
      <c r="AO46" s="23">
        <v>2.6817498314227914</v>
      </c>
      <c r="AP46" s="83">
        <v>3.2820127962076331</v>
      </c>
      <c r="AQ46" s="83">
        <v>3.437660851848638</v>
      </c>
      <c r="AR46" s="83">
        <v>3.1248651822080511</v>
      </c>
      <c r="AS46" s="83">
        <v>3.1032442712274171</v>
      </c>
    </row>
    <row r="47" spans="1:45" customFormat="1" x14ac:dyDescent="0.3">
      <c r="A47" s="12">
        <v>45</v>
      </c>
      <c r="B47" s="13" t="s">
        <v>121</v>
      </c>
      <c r="C47" s="13" t="s">
        <v>122</v>
      </c>
      <c r="D47" s="14" t="s">
        <v>14</v>
      </c>
      <c r="E47" s="15" t="s">
        <v>15</v>
      </c>
      <c r="F47" s="15" t="s">
        <v>16</v>
      </c>
      <c r="G47" s="16">
        <v>6.3381999999999994E-2</v>
      </c>
      <c r="H47" s="87">
        <f t="shared" si="0"/>
        <v>114.07821618186109</v>
      </c>
      <c r="I47" s="87">
        <v>41638.548906379299</v>
      </c>
      <c r="J47" s="17">
        <v>1.0946608695652176</v>
      </c>
      <c r="K47" s="17">
        <v>2.2303460869565219</v>
      </c>
      <c r="L47" s="17">
        <v>3.187522751157422</v>
      </c>
      <c r="M47" s="83">
        <v>3.0314605677036348</v>
      </c>
      <c r="N47" s="83">
        <v>3.1529683155403396</v>
      </c>
      <c r="O47" s="83">
        <v>3.0510473341611828</v>
      </c>
      <c r="P47" s="83">
        <v>3.016466695285557</v>
      </c>
      <c r="Q47" s="18">
        <v>0.91450365043042414</v>
      </c>
      <c r="R47" s="18">
        <v>1.8632799389778798</v>
      </c>
      <c r="S47" s="18">
        <v>2.6629262749853155</v>
      </c>
      <c r="T47" s="19">
        <v>0.17543981054096386</v>
      </c>
      <c r="U47" s="19">
        <v>0.35745453757915663</v>
      </c>
      <c r="V47" s="19">
        <v>0.51085994128956391</v>
      </c>
      <c r="W47" s="20" t="s">
        <v>17</v>
      </c>
      <c r="X47" s="20" t="s">
        <v>17</v>
      </c>
      <c r="Y47" s="20" t="s">
        <v>17</v>
      </c>
      <c r="Z47" s="21" t="s">
        <v>17</v>
      </c>
      <c r="AA47" s="21" t="s">
        <v>17</v>
      </c>
      <c r="AB47" s="21" t="s">
        <v>17</v>
      </c>
      <c r="AC47" s="22" t="s">
        <v>17</v>
      </c>
      <c r="AD47" s="22" t="s">
        <v>17</v>
      </c>
      <c r="AE47" s="22" t="s">
        <v>17</v>
      </c>
      <c r="AF47" s="23" t="s">
        <v>17</v>
      </c>
      <c r="AG47" s="23" t="s">
        <v>17</v>
      </c>
      <c r="AH47" s="23" t="s">
        <v>17</v>
      </c>
      <c r="AI47" s="22" t="s">
        <v>17</v>
      </c>
      <c r="AJ47" s="22" t="s">
        <v>17</v>
      </c>
      <c r="AK47" s="22" t="s">
        <v>17</v>
      </c>
      <c r="AL47" s="23" t="s">
        <v>17</v>
      </c>
      <c r="AM47" s="23" t="s">
        <v>17</v>
      </c>
      <c r="AN47" s="23" t="s">
        <v>17</v>
      </c>
      <c r="AO47" s="23">
        <v>2.5374321739130439</v>
      </c>
      <c r="AP47" s="83">
        <v>3.0314605677036348</v>
      </c>
      <c r="AQ47" s="83">
        <v>3.1529683155403396</v>
      </c>
      <c r="AR47" s="83">
        <v>3.0510473341611828</v>
      </c>
      <c r="AS47" s="83">
        <v>3.016466695285557</v>
      </c>
    </row>
    <row r="48" spans="1:45" customFormat="1" x14ac:dyDescent="0.3">
      <c r="A48" s="12">
        <v>46</v>
      </c>
      <c r="B48" s="13" t="s">
        <v>123</v>
      </c>
      <c r="C48" s="13" t="s">
        <v>124</v>
      </c>
      <c r="D48" s="14" t="s">
        <v>32</v>
      </c>
      <c r="E48" s="15" t="s">
        <v>33</v>
      </c>
      <c r="F48" s="15" t="s">
        <v>16</v>
      </c>
      <c r="G48" s="16">
        <v>1.1796800000000001</v>
      </c>
      <c r="H48" s="87">
        <f t="shared" si="0"/>
        <v>89.311370908465207</v>
      </c>
      <c r="I48" s="87">
        <v>32598.6503815898</v>
      </c>
      <c r="J48" s="17">
        <v>0.58157065868263469</v>
      </c>
      <c r="K48" s="17">
        <v>2.085576347305389</v>
      </c>
      <c r="L48" s="17">
        <v>3.051524635556639</v>
      </c>
      <c r="M48" s="83">
        <v>3.0222417571237274</v>
      </c>
      <c r="N48" s="83">
        <v>3.171225065700733</v>
      </c>
      <c r="O48" s="83">
        <v>2.891120077424401</v>
      </c>
      <c r="P48" s="83">
        <v>2.8439561751441018</v>
      </c>
      <c r="Q48" s="18">
        <v>0.48585685771314518</v>
      </c>
      <c r="R48" s="18">
        <v>1.7423361297455215</v>
      </c>
      <c r="S48" s="18">
        <v>2.5493104724783957</v>
      </c>
      <c r="T48" s="19">
        <v>9.5532223244683037E-2</v>
      </c>
      <c r="U48" s="19">
        <v>0.34258905986750432</v>
      </c>
      <c r="V48" s="19">
        <v>0.50126141745354091</v>
      </c>
      <c r="W48" s="20">
        <v>2.3124789999999999E-5</v>
      </c>
      <c r="X48" s="20">
        <v>5.1302469999999997E-4</v>
      </c>
      <c r="Y48" s="20">
        <v>5.1302469999999997E-4</v>
      </c>
      <c r="Z48" s="21">
        <v>2.7279852267200001E-5</v>
      </c>
      <c r="AA48" s="21">
        <v>6.0520497809599995E-4</v>
      </c>
      <c r="AB48" s="21">
        <v>6.0520497809599995E-4</v>
      </c>
      <c r="AC48" s="22">
        <v>2.3124789999999999E-5</v>
      </c>
      <c r="AD48" s="22">
        <v>3.2828860000000003E-4</v>
      </c>
      <c r="AE48" s="22">
        <v>5.1302469999999997E-4</v>
      </c>
      <c r="AF48" s="23">
        <v>2.7279852267200001E-5</v>
      </c>
      <c r="AG48" s="23">
        <v>3.8727549564799999E-4</v>
      </c>
      <c r="AH48" s="23">
        <v>6.0520497809599995E-4</v>
      </c>
      <c r="AI48" s="22">
        <v>5.1302469999999997E-4</v>
      </c>
      <c r="AJ48" s="22">
        <v>2.2462030000000001E-2</v>
      </c>
      <c r="AK48" s="22">
        <v>0.10622089999999999</v>
      </c>
      <c r="AL48" s="23">
        <v>6.0520497809599995E-4</v>
      </c>
      <c r="AM48" s="23">
        <v>2.64980075504E-2</v>
      </c>
      <c r="AN48" s="23">
        <v>0.12530667131199999</v>
      </c>
      <c r="AO48" s="23">
        <v>2.5316137724550893</v>
      </c>
      <c r="AP48" s="83">
        <v>3.0222417571237274</v>
      </c>
      <c r="AQ48" s="83">
        <v>3.171225065700733</v>
      </c>
      <c r="AR48" s="83">
        <v>2.891120077424401</v>
      </c>
      <c r="AS48" s="83">
        <v>2.8439561751441018</v>
      </c>
    </row>
    <row r="49" spans="1:45" customFormat="1" x14ac:dyDescent="0.3">
      <c r="A49" s="12">
        <v>47</v>
      </c>
      <c r="B49" s="13" t="s">
        <v>125</v>
      </c>
      <c r="C49" s="13" t="s">
        <v>126</v>
      </c>
      <c r="D49" s="14" t="s">
        <v>27</v>
      </c>
      <c r="E49" s="15" t="s">
        <v>63</v>
      </c>
      <c r="F49" s="15" t="s">
        <v>16</v>
      </c>
      <c r="G49" s="16">
        <v>10.594438</v>
      </c>
      <c r="H49" s="87">
        <f t="shared" si="0"/>
        <v>98.968841265269319</v>
      </c>
      <c r="I49" s="87">
        <v>36123.627061823303</v>
      </c>
      <c r="J49" s="17">
        <v>0.44930898835250166</v>
      </c>
      <c r="K49" s="17">
        <v>2.4079715771738335</v>
      </c>
      <c r="L49" s="17">
        <v>3.1080338370884881</v>
      </c>
      <c r="M49" s="83">
        <v>3.0820329528953927</v>
      </c>
      <c r="N49" s="83">
        <v>3.1891029034070253</v>
      </c>
      <c r="O49" s="83">
        <v>3.019107607342737</v>
      </c>
      <c r="P49" s="83">
        <v>3.0509028808936343</v>
      </c>
      <c r="Q49" s="18">
        <v>0.37536256336884022</v>
      </c>
      <c r="R49" s="18">
        <v>2.0116721613816488</v>
      </c>
      <c r="S49" s="18">
        <v>2.5965194963145266</v>
      </c>
      <c r="T49" s="19">
        <v>5.9526275539424953E-2</v>
      </c>
      <c r="U49" s="19">
        <v>0.31901783251551374</v>
      </c>
      <c r="V49" s="19">
        <v>0.41176491761441847</v>
      </c>
      <c r="W49" s="20">
        <v>0</v>
      </c>
      <c r="X49" s="20">
        <v>1.1875880000000001E-3</v>
      </c>
      <c r="Y49" s="20">
        <v>1.88587E-3</v>
      </c>
      <c r="Z49" s="21">
        <v>0</v>
      </c>
      <c r="AA49" s="21">
        <v>1.2581827435544E-2</v>
      </c>
      <c r="AB49" s="21">
        <v>1.9979732791059999E-2</v>
      </c>
      <c r="AC49" s="22">
        <v>0</v>
      </c>
      <c r="AD49" s="22">
        <v>0</v>
      </c>
      <c r="AE49" s="22">
        <v>1.1875880000000001E-3</v>
      </c>
      <c r="AF49" s="23">
        <v>0</v>
      </c>
      <c r="AG49" s="23">
        <v>0</v>
      </c>
      <c r="AH49" s="23">
        <v>1.2581827435544E-2</v>
      </c>
      <c r="AI49" s="22">
        <v>1.019996E-3</v>
      </c>
      <c r="AJ49" s="22">
        <v>6.0700570000000002E-2</v>
      </c>
      <c r="AK49" s="22">
        <v>0.15979109999999999</v>
      </c>
      <c r="AL49" s="23">
        <v>1.0806284382248002E-2</v>
      </c>
      <c r="AM49" s="23">
        <v>0.64308842542966005</v>
      </c>
      <c r="AN49" s="23">
        <v>1.6928969019017999</v>
      </c>
      <c r="AO49" s="23">
        <v>2.769861548604498</v>
      </c>
      <c r="AP49" s="83">
        <v>3.0820329528953927</v>
      </c>
      <c r="AQ49" s="83">
        <v>3.1891029034070253</v>
      </c>
      <c r="AR49" s="83">
        <v>3.019107607342737</v>
      </c>
      <c r="AS49" s="83">
        <v>3.0509028808936343</v>
      </c>
    </row>
    <row r="50" spans="1:45" customFormat="1" x14ac:dyDescent="0.3">
      <c r="A50" s="12">
        <v>48</v>
      </c>
      <c r="B50" s="13" t="s">
        <v>127</v>
      </c>
      <c r="C50" s="13" t="s">
        <v>128</v>
      </c>
      <c r="D50" s="14" t="s">
        <v>27</v>
      </c>
      <c r="E50" s="15" t="s">
        <v>46</v>
      </c>
      <c r="F50" s="15" t="s">
        <v>16</v>
      </c>
      <c r="G50" s="16">
        <v>82.657002000000006</v>
      </c>
      <c r="H50" s="87">
        <f t="shared" si="0"/>
        <v>148.95420683145343</v>
      </c>
      <c r="I50" s="87">
        <v>54368.2854934805</v>
      </c>
      <c r="J50" s="17">
        <v>0.26642058449809403</v>
      </c>
      <c r="K50" s="17">
        <v>2.2586213468869123</v>
      </c>
      <c r="L50" s="17">
        <v>2.7784157424205653</v>
      </c>
      <c r="M50" s="83">
        <v>2.7297208815504193</v>
      </c>
      <c r="N50" s="83">
        <v>2.9071792480381191</v>
      </c>
      <c r="O50" s="83">
        <v>2.6494729005393012</v>
      </c>
      <c r="P50" s="83">
        <v>2.7305798542993007</v>
      </c>
      <c r="Q50" s="18">
        <v>0.222573587717706</v>
      </c>
      <c r="R50" s="18">
        <v>1.8869017100141292</v>
      </c>
      <c r="S50" s="18">
        <v>2.321149325330464</v>
      </c>
      <c r="T50" s="19">
        <v>3.6726197308590766E-2</v>
      </c>
      <c r="U50" s="19">
        <v>0.31135196774465901</v>
      </c>
      <c r="V50" s="19">
        <v>0.3830058587765105</v>
      </c>
      <c r="W50" s="20">
        <v>0</v>
      </c>
      <c r="X50" s="20">
        <v>2.4067839999999999E-3</v>
      </c>
      <c r="Y50" s="20">
        <v>2.4067839999999999E-3</v>
      </c>
      <c r="Z50" s="21">
        <v>0</v>
      </c>
      <c r="AA50" s="21">
        <v>0.19893754990156798</v>
      </c>
      <c r="AB50" s="21">
        <v>0.19893754990156798</v>
      </c>
      <c r="AC50" s="22">
        <v>0</v>
      </c>
      <c r="AD50" s="22">
        <v>2.4067839999999999E-3</v>
      </c>
      <c r="AE50" s="22">
        <v>2.4067839999999999E-3</v>
      </c>
      <c r="AF50" s="23">
        <v>0</v>
      </c>
      <c r="AG50" s="23">
        <v>0.19893754990156798</v>
      </c>
      <c r="AH50" s="23">
        <v>0.19893754990156798</v>
      </c>
      <c r="AI50" s="22">
        <v>0</v>
      </c>
      <c r="AJ50" s="22">
        <v>2.9903180000000001E-2</v>
      </c>
      <c r="AK50" s="22">
        <v>4.9864940000000003E-2</v>
      </c>
      <c r="AL50" s="23">
        <v>0</v>
      </c>
      <c r="AM50" s="23">
        <v>2.4717072090663601</v>
      </c>
      <c r="AN50" s="23">
        <v>4.12168644530988</v>
      </c>
      <c r="AO50" s="23">
        <v>2.6550686149936462</v>
      </c>
      <c r="AP50" s="83">
        <v>2.7297208815504193</v>
      </c>
      <c r="AQ50" s="83">
        <v>2.9071792480381191</v>
      </c>
      <c r="AR50" s="83">
        <v>2.6494729005393012</v>
      </c>
      <c r="AS50" s="83">
        <v>2.7305798542993007</v>
      </c>
    </row>
    <row r="51" spans="1:45" customFormat="1" x14ac:dyDescent="0.3">
      <c r="A51" s="12">
        <v>49</v>
      </c>
      <c r="B51" s="13" t="s">
        <v>129</v>
      </c>
      <c r="C51" s="13" t="s">
        <v>130</v>
      </c>
      <c r="D51" s="14" t="s">
        <v>20</v>
      </c>
      <c r="E51" s="15" t="s">
        <v>21</v>
      </c>
      <c r="F51" s="15" t="s">
        <v>22</v>
      </c>
      <c r="G51" s="16">
        <v>0.94409699999999996</v>
      </c>
      <c r="H51" s="87">
        <f t="shared" si="0"/>
        <v>14.055964948344055</v>
      </c>
      <c r="I51" s="87">
        <v>5130.4272061455804</v>
      </c>
      <c r="J51" s="17">
        <v>0.61553481577665958</v>
      </c>
      <c r="K51" s="17">
        <v>2.4594546339879888</v>
      </c>
      <c r="L51" s="17">
        <v>3.5408365881924251</v>
      </c>
      <c r="M51" s="83">
        <v>4.2534589349386271</v>
      </c>
      <c r="N51" s="83">
        <v>4.489120823643832</v>
      </c>
      <c r="O51" s="83">
        <v>4.1846795728371253</v>
      </c>
      <c r="P51" s="83">
        <v>4.3289017330661661</v>
      </c>
      <c r="Q51" s="18">
        <v>0.51423125795878</v>
      </c>
      <c r="R51" s="18">
        <v>2.0546822339080943</v>
      </c>
      <c r="S51" s="18">
        <v>2.9580923877965124</v>
      </c>
      <c r="T51" s="19">
        <v>0.2567767887110699</v>
      </c>
      <c r="U51" s="19">
        <v>1.0259872337182954</v>
      </c>
      <c r="V51" s="19">
        <v>1.4770970303597049</v>
      </c>
      <c r="W51" s="20">
        <v>3.311857E-2</v>
      </c>
      <c r="X51" s="20">
        <v>0.4617658</v>
      </c>
      <c r="Y51" s="20">
        <v>0.66709569999999996</v>
      </c>
      <c r="Z51" s="21">
        <v>3.126714258129E-2</v>
      </c>
      <c r="AA51" s="21">
        <v>0.43595170648260001</v>
      </c>
      <c r="AB51" s="21">
        <v>0.62980304908289997</v>
      </c>
      <c r="AC51" s="22">
        <v>1.3404579999999999E-2</v>
      </c>
      <c r="AD51" s="22">
        <v>0.22134119999999999</v>
      </c>
      <c r="AE51" s="22">
        <v>0.4021747</v>
      </c>
      <c r="AF51" s="23">
        <v>1.2655223764259999E-2</v>
      </c>
      <c r="AG51" s="23">
        <v>0.20896756289640001</v>
      </c>
      <c r="AH51" s="23">
        <v>0.37969192774589999</v>
      </c>
      <c r="AI51" s="22">
        <v>8.344538E-2</v>
      </c>
      <c r="AJ51" s="22">
        <v>0.6839423</v>
      </c>
      <c r="AK51" s="22">
        <v>0.84928060000000005</v>
      </c>
      <c r="AL51" s="23">
        <v>7.8780532921859991E-2</v>
      </c>
      <c r="AM51" s="23">
        <v>0.6457078736031</v>
      </c>
      <c r="AN51" s="23">
        <v>0.80180326661820001</v>
      </c>
      <c r="AO51" s="23">
        <v>3.1369239141850542</v>
      </c>
      <c r="AP51" s="83">
        <v>4.2534589349386271</v>
      </c>
      <c r="AQ51" s="83">
        <v>4.489120823643832</v>
      </c>
      <c r="AR51" s="83">
        <v>4.1846795728371253</v>
      </c>
      <c r="AS51" s="83">
        <v>4.3289017330661661</v>
      </c>
    </row>
    <row r="52" spans="1:45" customFormat="1" x14ac:dyDescent="0.3">
      <c r="A52" s="12">
        <v>50</v>
      </c>
      <c r="B52" s="13" t="s">
        <v>131</v>
      </c>
      <c r="C52" s="13" t="s">
        <v>132</v>
      </c>
      <c r="D52" s="14" t="s">
        <v>14</v>
      </c>
      <c r="E52" s="15" t="s">
        <v>15</v>
      </c>
      <c r="F52" s="15" t="s">
        <v>29</v>
      </c>
      <c r="G52" s="16">
        <v>7.1457999999999994E-2</v>
      </c>
      <c r="H52" s="87">
        <f t="shared" si="0"/>
        <v>33.425250093973425</v>
      </c>
      <c r="I52" s="87">
        <v>12200.216284300301</v>
      </c>
      <c r="J52" s="17">
        <v>1.216278251599147</v>
      </c>
      <c r="K52" s="17">
        <v>3.479075692963753</v>
      </c>
      <c r="L52" s="17">
        <v>4.1549777068955125</v>
      </c>
      <c r="M52" s="83">
        <v>3.6760087926787852</v>
      </c>
      <c r="N52" s="83">
        <v>3.8167221980067381</v>
      </c>
      <c r="O52" s="83">
        <v>3.6943589187184225</v>
      </c>
      <c r="P52" s="83">
        <v>3.6650040738239555</v>
      </c>
      <c r="Q52" s="18">
        <v>1.0161054733493293</v>
      </c>
      <c r="R52" s="18">
        <v>2.9064959840967028</v>
      </c>
      <c r="S52" s="18">
        <v>3.4711593207147144</v>
      </c>
      <c r="T52" s="19">
        <v>0.2645007929398222</v>
      </c>
      <c r="U52" s="19">
        <v>0.75658532763919994</v>
      </c>
      <c r="V52" s="19">
        <v>0.9035719389672574</v>
      </c>
      <c r="W52" s="20" t="s">
        <v>17</v>
      </c>
      <c r="X52" s="20" t="s">
        <v>17</v>
      </c>
      <c r="Y52" s="20" t="s">
        <v>17</v>
      </c>
      <c r="Z52" s="21" t="s">
        <v>17</v>
      </c>
      <c r="AA52" s="21" t="s">
        <v>17</v>
      </c>
      <c r="AB52" s="21" t="s">
        <v>17</v>
      </c>
      <c r="AC52" s="22" t="s">
        <v>17</v>
      </c>
      <c r="AD52" s="22" t="s">
        <v>17</v>
      </c>
      <c r="AE52" s="22" t="s">
        <v>17</v>
      </c>
      <c r="AF52" s="23" t="s">
        <v>17</v>
      </c>
      <c r="AG52" s="23" t="s">
        <v>17</v>
      </c>
      <c r="AH52" s="23" t="s">
        <v>17</v>
      </c>
      <c r="AI52" s="22" t="s">
        <v>17</v>
      </c>
      <c r="AJ52" s="22" t="s">
        <v>17</v>
      </c>
      <c r="AK52" s="22" t="s">
        <v>17</v>
      </c>
      <c r="AL52" s="23" t="s">
        <v>17</v>
      </c>
      <c r="AM52" s="23" t="s">
        <v>17</v>
      </c>
      <c r="AN52" s="23" t="s">
        <v>17</v>
      </c>
      <c r="AO52" s="23">
        <v>4.4862388059701495</v>
      </c>
      <c r="AP52" s="83">
        <v>3.6760087926787852</v>
      </c>
      <c r="AQ52" s="83">
        <v>3.8167221980067381</v>
      </c>
      <c r="AR52" s="83">
        <v>3.6943589187184225</v>
      </c>
      <c r="AS52" s="83">
        <v>3.6650040738239555</v>
      </c>
    </row>
    <row r="53" spans="1:45" customFormat="1" x14ac:dyDescent="0.3">
      <c r="A53" s="12">
        <v>51</v>
      </c>
      <c r="B53" s="13" t="s">
        <v>133</v>
      </c>
      <c r="C53" s="13" t="s">
        <v>134</v>
      </c>
      <c r="D53" s="14" t="s">
        <v>27</v>
      </c>
      <c r="E53" s="15" t="s">
        <v>135</v>
      </c>
      <c r="F53" s="15" t="s">
        <v>16</v>
      </c>
      <c r="G53" s="16">
        <v>5.7649800000000004</v>
      </c>
      <c r="H53" s="87">
        <f t="shared" si="0"/>
        <v>154.41762530304467</v>
      </c>
      <c r="I53" s="87">
        <v>56362.433235611301</v>
      </c>
      <c r="J53" s="17">
        <v>0.30374147763274617</v>
      </c>
      <c r="K53" s="17">
        <v>1.7484285895323786</v>
      </c>
      <c r="L53" s="17">
        <v>2.3898939562503609</v>
      </c>
      <c r="M53" s="83">
        <v>2.4929079577959827</v>
      </c>
      <c r="N53" s="83">
        <v>2.6245686410491191</v>
      </c>
      <c r="O53" s="83">
        <v>2.5115873445181855</v>
      </c>
      <c r="P53" s="83">
        <v>2.5929880054611205</v>
      </c>
      <c r="Q53" s="18">
        <v>0.25375227872409878</v>
      </c>
      <c r="R53" s="18">
        <v>1.4606755133938001</v>
      </c>
      <c r="S53" s="18">
        <v>1.9965697211782467</v>
      </c>
      <c r="T53" s="19">
        <v>4.4514814776825715E-2</v>
      </c>
      <c r="U53" s="19">
        <v>0.25624085133228297</v>
      </c>
      <c r="V53" s="19">
        <v>0.35025077124096626</v>
      </c>
      <c r="W53" s="20">
        <v>1.0920439999999999E-3</v>
      </c>
      <c r="X53" s="20">
        <v>1.4254269999999999E-3</v>
      </c>
      <c r="Y53" s="20">
        <v>1.7106140000000001E-3</v>
      </c>
      <c r="Z53" s="21">
        <v>6.2956118191199997E-3</v>
      </c>
      <c r="AA53" s="21">
        <v>8.2175581464600002E-3</v>
      </c>
      <c r="AB53" s="21">
        <v>9.8616554977200011E-3</v>
      </c>
      <c r="AC53" s="22">
        <v>0</v>
      </c>
      <c r="AD53" s="22">
        <v>1.0920439999999999E-3</v>
      </c>
      <c r="AE53" s="22">
        <v>1.4254269999999999E-3</v>
      </c>
      <c r="AF53" s="23">
        <v>0</v>
      </c>
      <c r="AG53" s="23">
        <v>6.2956118191199997E-3</v>
      </c>
      <c r="AH53" s="23">
        <v>8.2175581464600002E-3</v>
      </c>
      <c r="AI53" s="22">
        <v>1.409052E-3</v>
      </c>
      <c r="AJ53" s="22">
        <v>3.8015179999999998E-3</v>
      </c>
      <c r="AK53" s="22">
        <v>1.1353149999999999E-2</v>
      </c>
      <c r="AL53" s="23">
        <v>8.1231565989600008E-3</v>
      </c>
      <c r="AM53" s="23">
        <v>2.1915675239640001E-2</v>
      </c>
      <c r="AN53" s="23">
        <v>6.5450682686999995E-2</v>
      </c>
      <c r="AO53" s="23">
        <v>2.0878152325434041</v>
      </c>
      <c r="AP53" s="83">
        <v>2.4929079577959827</v>
      </c>
      <c r="AQ53" s="83">
        <v>2.6245686410491191</v>
      </c>
      <c r="AR53" s="83">
        <v>2.5115873445181855</v>
      </c>
      <c r="AS53" s="83">
        <v>2.5929880054611205</v>
      </c>
    </row>
    <row r="54" spans="1:45" customFormat="1" x14ac:dyDescent="0.3">
      <c r="A54" s="12">
        <v>52</v>
      </c>
      <c r="B54" s="13" t="s">
        <v>136</v>
      </c>
      <c r="C54" s="13" t="s">
        <v>137</v>
      </c>
      <c r="D54" s="14" t="s">
        <v>14</v>
      </c>
      <c r="E54" s="15" t="s">
        <v>15</v>
      </c>
      <c r="F54" s="15" t="s">
        <v>29</v>
      </c>
      <c r="G54" s="16">
        <v>10.513131</v>
      </c>
      <c r="H54" s="87">
        <f t="shared" si="0"/>
        <v>43.675840797910141</v>
      </c>
      <c r="I54" s="87">
        <v>15941.6818912372</v>
      </c>
      <c r="J54" s="17">
        <v>1.1803825181419376</v>
      </c>
      <c r="K54" s="17">
        <v>2.8754540609241115</v>
      </c>
      <c r="L54" s="17">
        <v>4.0241911378518385</v>
      </c>
      <c r="M54" s="83">
        <v>4.1398974705567628</v>
      </c>
      <c r="N54" s="83">
        <v>4.3838122164956346</v>
      </c>
      <c r="O54" s="83">
        <v>3.9411215310164942</v>
      </c>
      <c r="P54" s="83">
        <v>3.7818276863305815</v>
      </c>
      <c r="Q54" s="18">
        <v>0.98611739193144343</v>
      </c>
      <c r="R54" s="18">
        <v>2.4022172605882304</v>
      </c>
      <c r="S54" s="18">
        <v>3.3618973582722131</v>
      </c>
      <c r="T54" s="19">
        <v>0.15241256928437424</v>
      </c>
      <c r="U54" s="19">
        <v>0.37128247373105577</v>
      </c>
      <c r="V54" s="19">
        <v>0.51960894132596447</v>
      </c>
      <c r="W54" s="20">
        <v>5.8477190000000004E-3</v>
      </c>
      <c r="X54" s="20">
        <v>7.9217770000000007E-2</v>
      </c>
      <c r="Y54" s="20">
        <v>0.18580650000000001</v>
      </c>
      <c r="Z54" s="21">
        <v>6.1477835898189004E-2</v>
      </c>
      <c r="AA54" s="21">
        <v>0.83282679353787004</v>
      </c>
      <c r="AB54" s="21">
        <v>1.9534080751515002</v>
      </c>
      <c r="AC54" s="22">
        <v>3.0426300000000002E-3</v>
      </c>
      <c r="AD54" s="22">
        <v>2.0754140000000001E-2</v>
      </c>
      <c r="AE54" s="22">
        <v>5.8258030000000002E-2</v>
      </c>
      <c r="AF54" s="23">
        <v>3.1987567774530004E-2</v>
      </c>
      <c r="AG54" s="23">
        <v>0.21819099261234001</v>
      </c>
      <c r="AH54" s="23">
        <v>0.61247430119193003</v>
      </c>
      <c r="AI54" s="22">
        <v>6.6089519999999999E-2</v>
      </c>
      <c r="AJ54" s="22">
        <v>0.43581249999999999</v>
      </c>
      <c r="AK54" s="22">
        <v>0.64325209999999999</v>
      </c>
      <c r="AL54" s="23">
        <v>0.69480778148711997</v>
      </c>
      <c r="AM54" s="23">
        <v>4.5817539039374999</v>
      </c>
      <c r="AN54" s="23">
        <v>6.7625935933251</v>
      </c>
      <c r="AO54" s="23">
        <v>3.604251568201386</v>
      </c>
      <c r="AP54" s="83">
        <v>4.1398974705567628</v>
      </c>
      <c r="AQ54" s="83">
        <v>4.3838122164956346</v>
      </c>
      <c r="AR54" s="83">
        <v>3.9411215310164942</v>
      </c>
      <c r="AS54" s="83">
        <v>3.7818276863305815</v>
      </c>
    </row>
    <row r="55" spans="1:45" customFormat="1" x14ac:dyDescent="0.3">
      <c r="A55" s="12">
        <v>53</v>
      </c>
      <c r="B55" s="13" t="s">
        <v>138</v>
      </c>
      <c r="C55" s="13" t="s">
        <v>139</v>
      </c>
      <c r="D55" s="14" t="s">
        <v>20</v>
      </c>
      <c r="E55" s="15" t="s">
        <v>140</v>
      </c>
      <c r="F55" s="15" t="s">
        <v>29</v>
      </c>
      <c r="G55" s="16">
        <v>41.389198</v>
      </c>
      <c r="H55" s="87">
        <f t="shared" si="0"/>
        <v>31.155517128995069</v>
      </c>
      <c r="I55" s="87">
        <v>11371.7637520832</v>
      </c>
      <c r="J55" s="17">
        <v>0.77287019104946342</v>
      </c>
      <c r="K55" s="17">
        <v>2.3243077728343366</v>
      </c>
      <c r="L55" s="17">
        <v>4.0171177795031534</v>
      </c>
      <c r="M55" s="83">
        <v>4.191945189818215</v>
      </c>
      <c r="N55" s="83">
        <v>4.2139565911026695</v>
      </c>
      <c r="O55" s="83">
        <v>3.7026030168181627</v>
      </c>
      <c r="P55" s="83">
        <v>3.7642583189408794</v>
      </c>
      <c r="Q55" s="18">
        <v>0.64567267422678654</v>
      </c>
      <c r="R55" s="18">
        <v>1.9417775879986106</v>
      </c>
      <c r="S55" s="18">
        <v>3.355988119885676</v>
      </c>
      <c r="T55" s="19">
        <v>0.12429629644067873</v>
      </c>
      <c r="U55" s="19">
        <v>0.37380513739221283</v>
      </c>
      <c r="V55" s="19">
        <v>0.64605009759819965</v>
      </c>
      <c r="W55" s="20">
        <v>1.0793669999999999E-3</v>
      </c>
      <c r="X55" s="20">
        <v>3.0149800000000001E-2</v>
      </c>
      <c r="Y55" s="20">
        <v>0.25603619999999999</v>
      </c>
      <c r="Z55" s="21">
        <v>4.4674134477665994E-2</v>
      </c>
      <c r="AA55" s="21">
        <v>1.2478760418604</v>
      </c>
      <c r="AB55" s="21">
        <v>10.597132976967599</v>
      </c>
      <c r="AC55" s="22">
        <v>6.1587860000000003E-4</v>
      </c>
      <c r="AD55" s="22">
        <v>4.6699860000000001E-3</v>
      </c>
      <c r="AE55" s="22">
        <v>4.4758230000000003E-2</v>
      </c>
      <c r="AF55" s="23">
        <v>2.5490721319362801E-2</v>
      </c>
      <c r="AG55" s="23">
        <v>0.19328697521122801</v>
      </c>
      <c r="AH55" s="23">
        <v>1.85250724359954</v>
      </c>
      <c r="AI55" s="22">
        <v>8.7011910000000005E-3</v>
      </c>
      <c r="AJ55" s="22">
        <v>0.46836440000000001</v>
      </c>
      <c r="AK55" s="22">
        <v>0.85816060000000005</v>
      </c>
      <c r="AL55" s="23">
        <v>0.360135317134818</v>
      </c>
      <c r="AM55" s="23">
        <v>19.385226887751198</v>
      </c>
      <c r="AN55" s="23">
        <v>35.518578989198801</v>
      </c>
      <c r="AO55" s="23">
        <v>3.1684218790892436</v>
      </c>
      <c r="AP55" s="83">
        <v>4.191945189818215</v>
      </c>
      <c r="AQ55" s="83">
        <v>4.2139565911026695</v>
      </c>
      <c r="AR55" s="83">
        <v>3.7026030168181627</v>
      </c>
      <c r="AS55" s="83">
        <v>3.7642583189408794</v>
      </c>
    </row>
    <row r="56" spans="1:45" customFormat="1" x14ac:dyDescent="0.3">
      <c r="A56" s="12">
        <v>54</v>
      </c>
      <c r="B56" s="13" t="s">
        <v>141</v>
      </c>
      <c r="C56" s="13" t="s">
        <v>142</v>
      </c>
      <c r="D56" s="14" t="s">
        <v>14</v>
      </c>
      <c r="E56" s="15" t="s">
        <v>15</v>
      </c>
      <c r="F56" s="15" t="s">
        <v>29</v>
      </c>
      <c r="G56" s="16">
        <v>16.785361000000002</v>
      </c>
      <c r="H56" s="87">
        <f t="shared" si="0"/>
        <v>31.10813736593726</v>
      </c>
      <c r="I56" s="87">
        <v>11354.4701385671</v>
      </c>
      <c r="J56" s="17">
        <v>1.3457742608695653</v>
      </c>
      <c r="K56" s="17">
        <v>2.5094800000000004</v>
      </c>
      <c r="L56" s="17">
        <v>3.1825896606702435</v>
      </c>
      <c r="M56" s="83">
        <v>3.2046272179894957</v>
      </c>
      <c r="N56" s="83">
        <v>3.3507006567757394</v>
      </c>
      <c r="O56" s="83">
        <v>2.8837841873421395</v>
      </c>
      <c r="P56" s="83">
        <v>2.7995129088734614</v>
      </c>
      <c r="Q56" s="18">
        <v>1.1242892739094115</v>
      </c>
      <c r="R56" s="18">
        <v>2.096474519632415</v>
      </c>
      <c r="S56" s="18">
        <v>2.6588050632165783</v>
      </c>
      <c r="T56" s="19">
        <v>0.31378190239086989</v>
      </c>
      <c r="U56" s="19">
        <v>0.58511254919011957</v>
      </c>
      <c r="V56" s="19">
        <v>0.74205538572966645</v>
      </c>
      <c r="W56" s="20">
        <v>3.3934619999999999E-2</v>
      </c>
      <c r="X56" s="20">
        <v>0.1093528</v>
      </c>
      <c r="Y56" s="20">
        <v>0.1705914</v>
      </c>
      <c r="Z56" s="21">
        <v>0.56960484709782</v>
      </c>
      <c r="AA56" s="21">
        <v>1.8355262243608002</v>
      </c>
      <c r="AB56" s="21">
        <v>2.8634382324954002</v>
      </c>
      <c r="AC56" s="22">
        <v>1.3603769999999999E-2</v>
      </c>
      <c r="AD56" s="22">
        <v>4.435091E-2</v>
      </c>
      <c r="AE56" s="22">
        <v>7.2267120000000004E-2</v>
      </c>
      <c r="AF56" s="23">
        <v>0.22834419041096998</v>
      </c>
      <c r="AG56" s="23">
        <v>0.74444603502851003</v>
      </c>
      <c r="AH56" s="23">
        <v>1.2130296976303199</v>
      </c>
      <c r="AI56" s="22">
        <v>0.1597577</v>
      </c>
      <c r="AJ56" s="22">
        <v>0.41156160000000003</v>
      </c>
      <c r="AK56" s="22">
        <v>0.53351040000000005</v>
      </c>
      <c r="AL56" s="23">
        <v>2.6815906670297003</v>
      </c>
      <c r="AM56" s="23">
        <v>6.9082100297376003</v>
      </c>
      <c r="AN56" s="23">
        <v>8.9551646612544005</v>
      </c>
      <c r="AO56" s="23">
        <v>2.9579669565217395</v>
      </c>
      <c r="AP56" s="83">
        <v>3.2046272179894957</v>
      </c>
      <c r="AQ56" s="83">
        <v>3.3507006567757394</v>
      </c>
      <c r="AR56" s="83">
        <v>2.8837841873421395</v>
      </c>
      <c r="AS56" s="83">
        <v>2.7995129088734614</v>
      </c>
    </row>
    <row r="57" spans="1:45" customFormat="1" x14ac:dyDescent="0.3">
      <c r="A57" s="12">
        <v>55</v>
      </c>
      <c r="B57" s="13" t="s">
        <v>143</v>
      </c>
      <c r="C57" s="13" t="s">
        <v>144</v>
      </c>
      <c r="D57" s="14" t="s">
        <v>20</v>
      </c>
      <c r="E57" s="15" t="s">
        <v>140</v>
      </c>
      <c r="F57" s="15" t="s">
        <v>22</v>
      </c>
      <c r="G57" s="16">
        <v>96.442593000000002</v>
      </c>
      <c r="H57" s="87">
        <f t="shared" si="0"/>
        <v>29.590946995211233</v>
      </c>
      <c r="I57" s="87">
        <v>10800.6956532521</v>
      </c>
      <c r="J57" s="17">
        <v>0.9873482981220657</v>
      </c>
      <c r="K57" s="17">
        <v>2.2659128521126761</v>
      </c>
      <c r="L57" s="17">
        <v>4.1480561206820568</v>
      </c>
      <c r="M57" s="83">
        <v>4.0883738568304286</v>
      </c>
      <c r="N57" s="83">
        <v>3.8150977668030226</v>
      </c>
      <c r="O57" s="83">
        <v>3.8335925124152586</v>
      </c>
      <c r="P57" s="83">
        <v>3.4280239304786679</v>
      </c>
      <c r="Q57" s="18">
        <v>0.82485237938351363</v>
      </c>
      <c r="R57" s="18">
        <v>1.8929931930765884</v>
      </c>
      <c r="S57" s="18">
        <v>3.4653768760919443</v>
      </c>
      <c r="T57" s="19">
        <v>8.1653716087244296E-2</v>
      </c>
      <c r="U57" s="19">
        <v>0.18739102002480224</v>
      </c>
      <c r="V57" s="19">
        <v>0.34304429089141419</v>
      </c>
      <c r="W57" s="20">
        <v>7.054973E-3</v>
      </c>
      <c r="X57" s="20">
        <v>0.26997700000000002</v>
      </c>
      <c r="Y57" s="20">
        <v>0.75183619999999995</v>
      </c>
      <c r="Z57" s="21">
        <v>0.68039988966498899</v>
      </c>
      <c r="AA57" s="21">
        <v>26.037281930361004</v>
      </c>
      <c r="AB57" s="21">
        <v>72.509032639266593</v>
      </c>
      <c r="AC57" s="22">
        <v>3.2134839999999997E-4</v>
      </c>
      <c r="AD57" s="22">
        <v>4.7092740000000001E-2</v>
      </c>
      <c r="AE57" s="22">
        <v>0.39100580000000001</v>
      </c>
      <c r="AF57" s="23">
        <v>3.0991672952401197E-2</v>
      </c>
      <c r="AG57" s="23">
        <v>4.54174595707482</v>
      </c>
      <c r="AH57" s="23">
        <v>37.709613230039402</v>
      </c>
      <c r="AI57" s="22">
        <v>5.3591529999999998E-2</v>
      </c>
      <c r="AJ57" s="22">
        <v>0.60639509999999996</v>
      </c>
      <c r="AK57" s="22">
        <v>0.90669889999999997</v>
      </c>
      <c r="AL57" s="23">
        <v>5.1685061160372898</v>
      </c>
      <c r="AM57" s="23">
        <v>58.4823158264943</v>
      </c>
      <c r="AN57" s="23">
        <v>87.444392986247706</v>
      </c>
      <c r="AO57" s="23">
        <v>2.8734988262910801</v>
      </c>
      <c r="AP57" s="83">
        <v>4.0883738568304286</v>
      </c>
      <c r="AQ57" s="83">
        <v>3.8150977668030226</v>
      </c>
      <c r="AR57" s="83">
        <v>3.8335925124152586</v>
      </c>
      <c r="AS57" s="83">
        <v>3.4280239304786679</v>
      </c>
    </row>
    <row r="58" spans="1:45" customFormat="1" x14ac:dyDescent="0.3">
      <c r="A58" s="12">
        <v>56</v>
      </c>
      <c r="B58" s="13" t="s">
        <v>145</v>
      </c>
      <c r="C58" s="13" t="s">
        <v>146</v>
      </c>
      <c r="D58" s="14" t="s">
        <v>27</v>
      </c>
      <c r="E58" s="15" t="s">
        <v>28</v>
      </c>
      <c r="F58" s="15" t="s">
        <v>16</v>
      </c>
      <c r="G58" s="16">
        <v>46.593235999999997</v>
      </c>
      <c r="H58" s="87">
        <f t="shared" si="0"/>
        <v>108.40102069125096</v>
      </c>
      <c r="I58" s="87">
        <v>39566.372552306602</v>
      </c>
      <c r="J58" s="17">
        <v>0.44228051209103847</v>
      </c>
      <c r="K58" s="17">
        <v>1.7708278805120914</v>
      </c>
      <c r="L58" s="17">
        <v>2.7150953170088479</v>
      </c>
      <c r="M58" s="83">
        <v>2.8792037806548367</v>
      </c>
      <c r="N58" s="83">
        <v>3.0869890784442675</v>
      </c>
      <c r="O58" s="83">
        <v>2.6878157558605689</v>
      </c>
      <c r="P58" s="83">
        <v>2.7842516439408111</v>
      </c>
      <c r="Q58" s="18">
        <v>0.36949082046034964</v>
      </c>
      <c r="R58" s="18">
        <v>1.4793883713551308</v>
      </c>
      <c r="S58" s="18">
        <v>2.2682500559806584</v>
      </c>
      <c r="T58" s="19">
        <v>6.0805706959998714E-2</v>
      </c>
      <c r="U58" s="19">
        <v>0.24345734943177841</v>
      </c>
      <c r="V58" s="19">
        <v>0.37327733350485548</v>
      </c>
      <c r="W58" s="20">
        <v>5.0173889999999997E-3</v>
      </c>
      <c r="X58" s="20">
        <v>9.5130590000000008E-3</v>
      </c>
      <c r="Y58" s="20">
        <v>1.4804930000000001E-2</v>
      </c>
      <c r="Z58" s="21">
        <v>0.23377638978080398</v>
      </c>
      <c r="AA58" s="21">
        <v>0.44324420306892404</v>
      </c>
      <c r="AB58" s="21">
        <v>0.68980959745348003</v>
      </c>
      <c r="AC58" s="22">
        <v>4.7757659999999999E-3</v>
      </c>
      <c r="AD58" s="22">
        <v>6.3207269999999999E-3</v>
      </c>
      <c r="AE58" s="22">
        <v>9.3069209999999992E-3</v>
      </c>
      <c r="AF58" s="23">
        <v>0.22251839231877599</v>
      </c>
      <c r="AG58" s="23">
        <v>0.29450312480257201</v>
      </c>
      <c r="AH58" s="23">
        <v>0.433639566586356</v>
      </c>
      <c r="AI58" s="22">
        <v>9.7460350000000001E-3</v>
      </c>
      <c r="AJ58" s="22">
        <v>7.640102E-2</v>
      </c>
      <c r="AK58" s="22">
        <v>0.16946420000000001</v>
      </c>
      <c r="AL58" s="23">
        <v>0.45409930881925997</v>
      </c>
      <c r="AM58" s="23">
        <v>3.5597707555007201</v>
      </c>
      <c r="AN58" s="23">
        <v>7.8958854641512008</v>
      </c>
      <c r="AO58" s="23">
        <v>2.0210995732574681</v>
      </c>
      <c r="AP58" s="83">
        <v>2.8792037806548367</v>
      </c>
      <c r="AQ58" s="83">
        <v>3.0869890784442675</v>
      </c>
      <c r="AR58" s="83">
        <v>2.6878157558605689</v>
      </c>
      <c r="AS58" s="83">
        <v>2.7842516439408111</v>
      </c>
    </row>
    <row r="59" spans="1:45" customFormat="1" x14ac:dyDescent="0.3">
      <c r="A59" s="12">
        <v>57</v>
      </c>
      <c r="B59" s="13" t="s">
        <v>147</v>
      </c>
      <c r="C59" s="13" t="s">
        <v>148</v>
      </c>
      <c r="D59" s="14" t="s">
        <v>27</v>
      </c>
      <c r="E59" s="15" t="s">
        <v>135</v>
      </c>
      <c r="F59" s="15" t="s">
        <v>16</v>
      </c>
      <c r="G59" s="16">
        <v>1.3173840000000001</v>
      </c>
      <c r="H59" s="87">
        <f t="shared" si="0"/>
        <v>90.214440009653146</v>
      </c>
      <c r="I59" s="87">
        <v>32928.2706035234</v>
      </c>
      <c r="J59" s="17">
        <v>0.42469127516778526</v>
      </c>
      <c r="K59" s="17">
        <v>2.5994781879194631</v>
      </c>
      <c r="L59" s="17">
        <v>3.2877140570586327</v>
      </c>
      <c r="M59" s="83">
        <v>3.3521265826703024</v>
      </c>
      <c r="N59" s="83">
        <v>3.4474648585040102</v>
      </c>
      <c r="O59" s="83">
        <v>3.3460525394258056</v>
      </c>
      <c r="P59" s="83">
        <v>3.4597183810936412</v>
      </c>
      <c r="Q59" s="18">
        <v>0.35479638694050569</v>
      </c>
      <c r="R59" s="18">
        <v>2.1716609757054832</v>
      </c>
      <c r="S59" s="18">
        <v>2.7466282849278474</v>
      </c>
      <c r="T59" s="19">
        <v>5.0543855281794017E-2</v>
      </c>
      <c r="U59" s="19">
        <v>0.30937214164918603</v>
      </c>
      <c r="V59" s="19">
        <v>0.39128127471476826</v>
      </c>
      <c r="W59" s="20">
        <v>1.485402E-3</v>
      </c>
      <c r="X59" s="20">
        <v>6.0718370000000001E-3</v>
      </c>
      <c r="Y59" s="20">
        <v>7.8334110000000002E-3</v>
      </c>
      <c r="Z59" s="21">
        <v>1.9568448283680002E-3</v>
      </c>
      <c r="AA59" s="21">
        <v>7.9989409144080002E-3</v>
      </c>
      <c r="AB59" s="21">
        <v>1.0319610316824001E-2</v>
      </c>
      <c r="AC59" s="22">
        <v>1.1461240000000001E-3</v>
      </c>
      <c r="AD59" s="22">
        <v>3.9656810000000004E-3</v>
      </c>
      <c r="AE59" s="22">
        <v>5.3174820000000001E-3</v>
      </c>
      <c r="AF59" s="23">
        <v>1.509885419616E-3</v>
      </c>
      <c r="AG59" s="23">
        <v>5.2243246985040001E-3</v>
      </c>
      <c r="AH59" s="23">
        <v>7.005165707088E-3</v>
      </c>
      <c r="AI59" s="22">
        <v>5.1896269999999996E-3</v>
      </c>
      <c r="AJ59" s="22">
        <v>0.1241787</v>
      </c>
      <c r="AK59" s="22">
        <v>0.2276628</v>
      </c>
      <c r="AL59" s="23">
        <v>6.8367315757679997E-3</v>
      </c>
      <c r="AM59" s="23">
        <v>0.16359103252080001</v>
      </c>
      <c r="AN59" s="23">
        <v>0.2999193301152</v>
      </c>
      <c r="AO59" s="23">
        <v>2.8541711409395978</v>
      </c>
      <c r="AP59" s="83">
        <v>3.3521265826703024</v>
      </c>
      <c r="AQ59" s="83">
        <v>3.4474648585040102</v>
      </c>
      <c r="AR59" s="83">
        <v>3.3460525394258056</v>
      </c>
      <c r="AS59" s="83">
        <v>3.4597183810936412</v>
      </c>
    </row>
    <row r="60" spans="1:45" customFormat="1" x14ac:dyDescent="0.3">
      <c r="A60" s="12">
        <v>58</v>
      </c>
      <c r="B60" s="13" t="s">
        <v>149</v>
      </c>
      <c r="C60" s="13" t="s">
        <v>150</v>
      </c>
      <c r="D60" s="14" t="s">
        <v>20</v>
      </c>
      <c r="E60" s="15" t="s">
        <v>21</v>
      </c>
      <c r="F60" s="15" t="s">
        <v>51</v>
      </c>
      <c r="G60" s="16">
        <v>106.400024</v>
      </c>
      <c r="H60" s="87">
        <f t="shared" si="0"/>
        <v>5.5049305983330141</v>
      </c>
      <c r="I60" s="87">
        <v>2009.2996683915501</v>
      </c>
      <c r="J60" s="17">
        <v>0.72033121468926542</v>
      </c>
      <c r="K60" s="17">
        <v>2.0034121939736349</v>
      </c>
      <c r="L60" s="17">
        <v>3.6474358652767651</v>
      </c>
      <c r="M60" s="83">
        <v>3.2959562462243288</v>
      </c>
      <c r="N60" s="83">
        <v>3.0217027599356521</v>
      </c>
      <c r="O60" s="83">
        <v>2.9520183288569091</v>
      </c>
      <c r="P60" s="83">
        <v>2.6569923965342159</v>
      </c>
      <c r="Q60" s="18">
        <v>0.60178046339955349</v>
      </c>
      <c r="R60" s="18">
        <v>1.673694397638793</v>
      </c>
      <c r="S60" s="18">
        <v>3.0471477571234464</v>
      </c>
      <c r="T60" s="19">
        <v>0.50717811965904536</v>
      </c>
      <c r="U60" s="19">
        <v>1.4105828106864249</v>
      </c>
      <c r="V60" s="19">
        <v>2.5681236992152803</v>
      </c>
      <c r="W60" s="20">
        <v>5.5991329999999999E-2</v>
      </c>
      <c r="X60" s="20">
        <v>0.52992229999999996</v>
      </c>
      <c r="Y60" s="20">
        <v>0.8736121</v>
      </c>
      <c r="Z60" s="21">
        <v>5.95747885579192</v>
      </c>
      <c r="AA60" s="21">
        <v>56.383745438135193</v>
      </c>
      <c r="AB60" s="21">
        <v>92.952348406690405</v>
      </c>
      <c r="AC60" s="22">
        <v>6.8653280000000004E-3</v>
      </c>
      <c r="AD60" s="22">
        <v>0.22596469999999999</v>
      </c>
      <c r="AE60" s="22">
        <v>0.65158729999999998</v>
      </c>
      <c r="AF60" s="23">
        <v>0.73047106396787209</v>
      </c>
      <c r="AG60" s="23">
        <v>24.042649503152798</v>
      </c>
      <c r="AH60" s="23">
        <v>69.328904358095201</v>
      </c>
      <c r="AI60" s="22">
        <v>0.1093784</v>
      </c>
      <c r="AJ60" s="22">
        <v>0.71506139999999996</v>
      </c>
      <c r="AK60" s="22">
        <v>0.92166300000000001</v>
      </c>
      <c r="AL60" s="23">
        <v>11.637864385081601</v>
      </c>
      <c r="AM60" s="23">
        <v>76.082550121473602</v>
      </c>
      <c r="AN60" s="23">
        <v>98.064965319912005</v>
      </c>
      <c r="AO60" s="23">
        <v>2.4276706685499057</v>
      </c>
      <c r="AP60" s="83">
        <v>3.2959562462243288</v>
      </c>
      <c r="AQ60" s="83">
        <v>3.0217027599356521</v>
      </c>
      <c r="AR60" s="83">
        <v>2.9520183288569091</v>
      </c>
      <c r="AS60" s="83">
        <v>2.6569923965342159</v>
      </c>
    </row>
    <row r="61" spans="1:45" customFormat="1" x14ac:dyDescent="0.3">
      <c r="A61" s="12">
        <v>59</v>
      </c>
      <c r="B61" s="13" t="s">
        <v>151</v>
      </c>
      <c r="C61" s="13" t="s">
        <v>152</v>
      </c>
      <c r="D61" s="14" t="s">
        <v>27</v>
      </c>
      <c r="E61" s="15" t="s">
        <v>135</v>
      </c>
      <c r="F61" s="15" t="s">
        <v>16</v>
      </c>
      <c r="G61" s="16">
        <v>5.5082139999999997</v>
      </c>
      <c r="H61" s="87">
        <f t="shared" si="0"/>
        <v>130.07636852658848</v>
      </c>
      <c r="I61" s="87">
        <v>47477.874512204799</v>
      </c>
      <c r="J61" s="17">
        <v>0.28152154340836011</v>
      </c>
      <c r="K61" s="17">
        <v>2.4799999999999995</v>
      </c>
      <c r="L61" s="17">
        <v>2.5743013488395334</v>
      </c>
      <c r="M61" s="83">
        <v>2.8883567253256803</v>
      </c>
      <c r="N61" s="83">
        <v>2.9345479649363022</v>
      </c>
      <c r="O61" s="83">
        <v>2.9321695459783812</v>
      </c>
      <c r="P61" s="83">
        <v>2.9951047239110822</v>
      </c>
      <c r="Q61" s="18">
        <v>0.23518925932193829</v>
      </c>
      <c r="R61" s="18">
        <v>2.071846282372598</v>
      </c>
      <c r="S61" s="18">
        <v>2.1506276932661099</v>
      </c>
      <c r="T61" s="19">
        <v>3.9624568873216477E-2</v>
      </c>
      <c r="U61" s="19">
        <v>0.34906362623564191</v>
      </c>
      <c r="V61" s="19">
        <v>0.36233667897146449</v>
      </c>
      <c r="W61" s="20">
        <v>6.2722820000000003E-4</v>
      </c>
      <c r="X61" s="20">
        <v>9.8728490000000004E-4</v>
      </c>
      <c r="Y61" s="20">
        <v>9.8728490000000004E-4</v>
      </c>
      <c r="Z61" s="21">
        <v>3.4549071524348001E-3</v>
      </c>
      <c r="AA61" s="21">
        <v>5.4381765081685995E-3</v>
      </c>
      <c r="AB61" s="21">
        <v>5.4381765081685995E-3</v>
      </c>
      <c r="AC61" s="22">
        <v>6.2722820000000003E-4</v>
      </c>
      <c r="AD61" s="22">
        <v>6.5777730000000001E-4</v>
      </c>
      <c r="AE61" s="22">
        <v>7.6250489999999998E-4</v>
      </c>
      <c r="AF61" s="23">
        <v>3.4549071524348001E-3</v>
      </c>
      <c r="AG61" s="23">
        <v>3.6231781327421999E-3</v>
      </c>
      <c r="AH61" s="23">
        <v>4.2000401652485999E-3</v>
      </c>
      <c r="AI61" s="22">
        <v>6.5777730000000001E-4</v>
      </c>
      <c r="AJ61" s="22">
        <v>1.219024E-2</v>
      </c>
      <c r="AK61" s="22">
        <v>1.4437119999999999E-2</v>
      </c>
      <c r="AL61" s="23">
        <v>3.6231781327421999E-3</v>
      </c>
      <c r="AM61" s="23">
        <v>6.7146450631360002E-2</v>
      </c>
      <c r="AN61" s="23">
        <v>7.9522746503679992E-2</v>
      </c>
      <c r="AO61" s="23">
        <v>2.7087009646302249</v>
      </c>
      <c r="AP61" s="83">
        <v>2.8883567253256803</v>
      </c>
      <c r="AQ61" s="83">
        <v>2.9345479649363022</v>
      </c>
      <c r="AR61" s="83">
        <v>2.9321695459783812</v>
      </c>
      <c r="AS61" s="83">
        <v>2.9951047239110822</v>
      </c>
    </row>
    <row r="62" spans="1:45" customFormat="1" x14ac:dyDescent="0.3">
      <c r="A62" s="12">
        <v>60</v>
      </c>
      <c r="B62" s="13" t="s">
        <v>153</v>
      </c>
      <c r="C62" s="13" t="s">
        <v>154</v>
      </c>
      <c r="D62" s="14" t="s">
        <v>42</v>
      </c>
      <c r="E62" s="15" t="s">
        <v>155</v>
      </c>
      <c r="F62" s="15" t="s">
        <v>29</v>
      </c>
      <c r="G62" s="16">
        <v>0.87745899999999999</v>
      </c>
      <c r="H62" s="87">
        <f t="shared" si="0"/>
        <v>34.550163816683288</v>
      </c>
      <c r="I62" s="87">
        <v>12610.8097930894</v>
      </c>
      <c r="J62" s="17">
        <v>0.84862373225152132</v>
      </c>
      <c r="K62" s="17">
        <v>2.5579320486815416</v>
      </c>
      <c r="L62" s="17">
        <v>3.9552163024134077</v>
      </c>
      <c r="M62" s="83">
        <v>3.8145665674397971</v>
      </c>
      <c r="N62" s="83">
        <v>3.8470436078189656</v>
      </c>
      <c r="O62" s="83">
        <v>3.5291422185901524</v>
      </c>
      <c r="P62" s="83">
        <v>3.3376209101291683</v>
      </c>
      <c r="Q62" s="18">
        <v>0.70895884064454584</v>
      </c>
      <c r="R62" s="18">
        <v>2.1369524216220066</v>
      </c>
      <c r="S62" s="18">
        <v>3.3042742710220621</v>
      </c>
      <c r="T62" s="19">
        <v>0.10987527747171176</v>
      </c>
      <c r="U62" s="19">
        <v>0.33118740723523366</v>
      </c>
      <c r="V62" s="19">
        <v>0.51210032452817011</v>
      </c>
      <c r="W62" s="20">
        <v>3.7362179999999998E-4</v>
      </c>
      <c r="X62" s="20">
        <v>7.5152990000000003E-2</v>
      </c>
      <c r="Y62" s="20">
        <v>0.28744989999999998</v>
      </c>
      <c r="Z62" s="21">
        <v>3.2783781100619995E-4</v>
      </c>
      <c r="AA62" s="21">
        <v>6.594366745241001E-2</v>
      </c>
      <c r="AB62" s="21">
        <v>0.25222550180409997</v>
      </c>
      <c r="AC62" s="22">
        <v>0</v>
      </c>
      <c r="AD62" s="22">
        <v>8.5941279999999995E-3</v>
      </c>
      <c r="AE62" s="22">
        <v>6.8823930000000005E-2</v>
      </c>
      <c r="AF62" s="23">
        <v>0</v>
      </c>
      <c r="AG62" s="23">
        <v>7.5409949607519993E-3</v>
      </c>
      <c r="AH62" s="23">
        <v>6.0390176793870008E-2</v>
      </c>
      <c r="AI62" s="22">
        <v>1.9005359999999999E-2</v>
      </c>
      <c r="AJ62" s="22">
        <v>0.54717490000000002</v>
      </c>
      <c r="AK62" s="22">
        <v>0.78527190000000002</v>
      </c>
      <c r="AL62" s="23">
        <v>1.6676424180239999E-2</v>
      </c>
      <c r="AM62" s="23">
        <v>0.48012354057910001</v>
      </c>
      <c r="AN62" s="23">
        <v>0.68904389610210004</v>
      </c>
      <c r="AO62" s="23">
        <v>3.0973073022312376</v>
      </c>
      <c r="AP62" s="83">
        <v>3.8145665674397971</v>
      </c>
      <c r="AQ62" s="83">
        <v>3.8470436078189656</v>
      </c>
      <c r="AR62" s="83">
        <v>3.5291422185901524</v>
      </c>
      <c r="AS62" s="83">
        <v>3.3376209101291683</v>
      </c>
    </row>
    <row r="63" spans="1:45" customFormat="1" x14ac:dyDescent="0.3">
      <c r="A63" s="12">
        <v>61</v>
      </c>
      <c r="B63" s="13" t="s">
        <v>156</v>
      </c>
      <c r="C63" s="13" t="s">
        <v>157</v>
      </c>
      <c r="D63" s="14" t="s">
        <v>27</v>
      </c>
      <c r="E63" s="15" t="s">
        <v>46</v>
      </c>
      <c r="F63" s="15" t="s">
        <v>16</v>
      </c>
      <c r="G63" s="16">
        <v>66.865144000000001</v>
      </c>
      <c r="H63" s="87">
        <f t="shared" si="0"/>
        <v>125.61754953540054</v>
      </c>
      <c r="I63" s="87">
        <v>45850.405580421197</v>
      </c>
      <c r="J63" s="17">
        <v>0.31927029940119761</v>
      </c>
      <c r="K63" s="17">
        <v>1.9031257485029942</v>
      </c>
      <c r="L63" s="17">
        <v>2.994268773087521</v>
      </c>
      <c r="M63" s="83">
        <v>2.9067999012917247</v>
      </c>
      <c r="N63" s="83">
        <v>2.995072303936515</v>
      </c>
      <c r="O63" s="83">
        <v>2.845869947011102</v>
      </c>
      <c r="P63" s="83">
        <v>2.9406187266912336</v>
      </c>
      <c r="Q63" s="18">
        <v>0.26672539632514425</v>
      </c>
      <c r="R63" s="18">
        <v>1.5899129060175392</v>
      </c>
      <c r="S63" s="18">
        <v>2.5014776717523155</v>
      </c>
      <c r="T63" s="19">
        <v>4.0590377145381842E-2</v>
      </c>
      <c r="U63" s="19">
        <v>0.24195357987168248</v>
      </c>
      <c r="V63" s="19">
        <v>0.38067586932518266</v>
      </c>
      <c r="W63" s="20">
        <v>2.3882629999999999E-5</v>
      </c>
      <c r="X63" s="20">
        <v>2.0606659999999999E-4</v>
      </c>
      <c r="Y63" s="20">
        <v>3.9687300000000001E-4</v>
      </c>
      <c r="Z63" s="21">
        <v>1.5969154940487199E-3</v>
      </c>
      <c r="AA63" s="21">
        <v>1.3778672882590399E-2</v>
      </c>
      <c r="AB63" s="21">
        <v>2.6536970294712001E-2</v>
      </c>
      <c r="AC63" s="22">
        <v>2.3882629999999999E-5</v>
      </c>
      <c r="AD63" s="22">
        <v>9.6540890000000002E-5</v>
      </c>
      <c r="AE63" s="22">
        <v>2.0606659999999999E-4</v>
      </c>
      <c r="AF63" s="23">
        <v>1.5969154940487199E-3</v>
      </c>
      <c r="AG63" s="23">
        <v>6.4552205117381599E-3</v>
      </c>
      <c r="AH63" s="23">
        <v>1.3778672882590399E-2</v>
      </c>
      <c r="AI63" s="22">
        <v>1.848354E-4</v>
      </c>
      <c r="AJ63" s="22">
        <v>9.7733969999999996E-3</v>
      </c>
      <c r="AK63" s="22">
        <v>5.6160080000000001E-2</v>
      </c>
      <c r="AL63" s="23">
        <v>1.2359045637297601E-2</v>
      </c>
      <c r="AM63" s="23">
        <v>0.653499597774168</v>
      </c>
      <c r="AN63" s="23">
        <v>3.7551518362515202</v>
      </c>
      <c r="AO63" s="23">
        <v>2.2623784431137728</v>
      </c>
      <c r="AP63" s="83">
        <v>2.9067999012917247</v>
      </c>
      <c r="AQ63" s="83">
        <v>2.995072303936515</v>
      </c>
      <c r="AR63" s="83">
        <v>2.845869947011102</v>
      </c>
      <c r="AS63" s="83">
        <v>2.9406187266912336</v>
      </c>
    </row>
    <row r="64" spans="1:45" customFormat="1" x14ac:dyDescent="0.3">
      <c r="A64" s="12">
        <v>62</v>
      </c>
      <c r="B64" s="13" t="s">
        <v>158</v>
      </c>
      <c r="C64" s="13" t="s">
        <v>159</v>
      </c>
      <c r="D64" s="14" t="s">
        <v>20</v>
      </c>
      <c r="E64" s="15" t="s">
        <v>21</v>
      </c>
      <c r="F64" s="15" t="s">
        <v>29</v>
      </c>
      <c r="G64" s="16">
        <v>2.0648230000000001</v>
      </c>
      <c r="H64" s="87">
        <f t="shared" si="0"/>
        <v>38.515397679566298</v>
      </c>
      <c r="I64" s="87">
        <v>14058.1201530417</v>
      </c>
      <c r="J64" s="17">
        <v>0.9553950996365459</v>
      </c>
      <c r="K64" s="17">
        <v>2.5699210427371848</v>
      </c>
      <c r="L64" s="17">
        <v>3.7596035367573934</v>
      </c>
      <c r="M64" s="83">
        <v>3.4141268686558779</v>
      </c>
      <c r="N64" s="83">
        <v>3.4344993212765069</v>
      </c>
      <c r="O64" s="83">
        <v>3.4648173030825289</v>
      </c>
      <c r="P64" s="83">
        <v>3.3753086686916274</v>
      </c>
      <c r="Q64" s="18">
        <v>0.79815797797539345</v>
      </c>
      <c r="R64" s="18">
        <v>2.1469682896718338</v>
      </c>
      <c r="S64" s="18">
        <v>3.140855085010354</v>
      </c>
      <c r="T64" s="19">
        <v>0.21992182166071794</v>
      </c>
      <c r="U64" s="19">
        <v>0.59156857456981049</v>
      </c>
      <c r="V64" s="19">
        <v>0.86542087021411851</v>
      </c>
      <c r="W64" s="20">
        <v>1.150285E-2</v>
      </c>
      <c r="X64" s="20">
        <v>0.1518224</v>
      </c>
      <c r="Y64" s="20">
        <v>0.32047199999999998</v>
      </c>
      <c r="Z64" s="21">
        <v>2.3751349245550002E-2</v>
      </c>
      <c r="AA64" s="21">
        <v>0.31348638343519997</v>
      </c>
      <c r="AB64" s="21">
        <v>0.66171795645599996</v>
      </c>
      <c r="AC64" s="22">
        <v>3.413344E-3</v>
      </c>
      <c r="AD64" s="22">
        <v>5.6594940000000003E-2</v>
      </c>
      <c r="AE64" s="22">
        <v>0.12776080000000001</v>
      </c>
      <c r="AF64" s="23">
        <v>7.0479511981120001E-3</v>
      </c>
      <c r="AG64" s="23">
        <v>0.11685853379562001</v>
      </c>
      <c r="AH64" s="23">
        <v>0.26380343833840003</v>
      </c>
      <c r="AI64" s="22">
        <v>0.10447339999999999</v>
      </c>
      <c r="AJ64" s="22">
        <v>0.56405130000000003</v>
      </c>
      <c r="AK64" s="22">
        <v>0.75655640000000002</v>
      </c>
      <c r="AL64" s="23">
        <v>0.21571907920819999</v>
      </c>
      <c r="AM64" s="23">
        <v>1.1646660974199001</v>
      </c>
      <c r="AN64" s="23">
        <v>1.5621550555172001</v>
      </c>
      <c r="AO64" s="23">
        <v>3.0230458077453313</v>
      </c>
      <c r="AP64" s="83">
        <v>3.4141268686558779</v>
      </c>
      <c r="AQ64" s="83">
        <v>3.4344993212765069</v>
      </c>
      <c r="AR64" s="83">
        <v>3.4648173030825289</v>
      </c>
      <c r="AS64" s="83">
        <v>3.3753086686916274</v>
      </c>
    </row>
    <row r="65" spans="1:45" customFormat="1" x14ac:dyDescent="0.3">
      <c r="A65" s="12">
        <v>63</v>
      </c>
      <c r="B65" s="13" t="s">
        <v>160</v>
      </c>
      <c r="C65" s="13" t="s">
        <v>161</v>
      </c>
      <c r="D65" s="14" t="s">
        <v>27</v>
      </c>
      <c r="E65" s="15" t="s">
        <v>135</v>
      </c>
      <c r="F65" s="15" t="s">
        <v>16</v>
      </c>
      <c r="G65" s="16">
        <v>66.058858999999998</v>
      </c>
      <c r="H65" s="87">
        <f t="shared" si="0"/>
        <v>124.4568192173633</v>
      </c>
      <c r="I65" s="87">
        <v>45426.739014337603</v>
      </c>
      <c r="J65" s="17">
        <v>0.26534833333333335</v>
      </c>
      <c r="K65" s="17">
        <v>1.5397307692307691</v>
      </c>
      <c r="L65" s="17">
        <v>1.8876920822880576</v>
      </c>
      <c r="M65" s="83">
        <v>1.8549469035621027</v>
      </c>
      <c r="N65" s="83">
        <v>1.895973837981205</v>
      </c>
      <c r="O65" s="83">
        <v>1.8011094449210638</v>
      </c>
      <c r="P65" s="83">
        <v>1.7993696248530255</v>
      </c>
      <c r="Q65" s="18">
        <v>0.22167780562517408</v>
      </c>
      <c r="R65" s="18">
        <v>1.2863247863247864</v>
      </c>
      <c r="S65" s="18">
        <v>1.5770192834486698</v>
      </c>
      <c r="T65" s="19">
        <v>4.9636900841084568E-2</v>
      </c>
      <c r="U65" s="19">
        <v>0.2880269212705609</v>
      </c>
      <c r="V65" s="19">
        <v>0.3531176681231567</v>
      </c>
      <c r="W65" s="20">
        <v>1.0030270000000001E-3</v>
      </c>
      <c r="X65" s="20">
        <v>3.4337830000000001E-3</v>
      </c>
      <c r="Y65" s="20">
        <v>4.2459999999999998E-3</v>
      </c>
      <c r="Z65" s="21">
        <v>6.6258819166193E-2</v>
      </c>
      <c r="AA65" s="21">
        <v>0.22683178703359702</v>
      </c>
      <c r="AB65" s="21">
        <v>0.28048591531399997</v>
      </c>
      <c r="AC65" s="22">
        <v>6.5840400000000002E-4</v>
      </c>
      <c r="AD65" s="22">
        <v>2.6960170000000002E-3</v>
      </c>
      <c r="AE65" s="22">
        <v>2.9805539999999998E-3</v>
      </c>
      <c r="AF65" s="23">
        <v>4.3493417001036004E-2</v>
      </c>
      <c r="AG65" s="23">
        <v>0.17809580686460302</v>
      </c>
      <c r="AH65" s="23">
        <v>0.19689199642788599</v>
      </c>
      <c r="AI65" s="22">
        <v>2.9805539999999998E-3</v>
      </c>
      <c r="AJ65" s="22">
        <v>1.9417420000000001E-2</v>
      </c>
      <c r="AK65" s="22">
        <v>2.964955E-2</v>
      </c>
      <c r="AL65" s="23">
        <v>0.19689199642788599</v>
      </c>
      <c r="AM65" s="23">
        <v>1.2826926099237799</v>
      </c>
      <c r="AN65" s="23">
        <v>1.9586154428634499</v>
      </c>
      <c r="AO65" s="23">
        <v>1.8389051282051281</v>
      </c>
      <c r="AP65" s="83">
        <v>1.8549469035621027</v>
      </c>
      <c r="AQ65" s="83">
        <v>1.895973837981205</v>
      </c>
      <c r="AR65" s="83">
        <v>1.8011094449210638</v>
      </c>
      <c r="AS65" s="83">
        <v>1.7993696248530255</v>
      </c>
    </row>
    <row r="66" spans="1:45" customFormat="1" x14ac:dyDescent="0.3">
      <c r="A66" s="12">
        <v>64</v>
      </c>
      <c r="B66" s="13" t="s">
        <v>162</v>
      </c>
      <c r="C66" s="13" t="s">
        <v>163</v>
      </c>
      <c r="D66" s="14" t="s">
        <v>20</v>
      </c>
      <c r="E66" s="15" t="s">
        <v>21</v>
      </c>
      <c r="F66" s="15" t="s">
        <v>22</v>
      </c>
      <c r="G66" s="16">
        <v>29.121471</v>
      </c>
      <c r="H66" s="87">
        <f t="shared" si="0"/>
        <v>13.325958987068933</v>
      </c>
      <c r="I66" s="87">
        <v>4863.9750302801604</v>
      </c>
      <c r="J66" s="17">
        <v>0.82397144488863516</v>
      </c>
      <c r="K66" s="17">
        <v>2.5149063392347233</v>
      </c>
      <c r="L66" s="17">
        <v>4.2505679794497118</v>
      </c>
      <c r="M66" s="83">
        <v>3.8409351083512853</v>
      </c>
      <c r="N66" s="83">
        <v>3.9410019844619475</v>
      </c>
      <c r="O66" s="83">
        <v>3.6665604969339181</v>
      </c>
      <c r="P66" s="83">
        <v>3.1586992458653858</v>
      </c>
      <c r="Q66" s="18">
        <v>0.68836378019100686</v>
      </c>
      <c r="R66" s="18">
        <v>2.1010078022011056</v>
      </c>
      <c r="S66" s="18">
        <v>3.551017526691489</v>
      </c>
      <c r="T66" s="19">
        <v>0.50054608454214411</v>
      </c>
      <c r="U66" s="19">
        <v>1.5277550319286806</v>
      </c>
      <c r="V66" s="19">
        <v>2.5821345780754879</v>
      </c>
      <c r="W66" s="20">
        <v>5.2872099999999998E-2</v>
      </c>
      <c r="X66" s="20">
        <v>0.34261320000000001</v>
      </c>
      <c r="Y66" s="20">
        <v>0.60902270000000003</v>
      </c>
      <c r="Z66" s="21">
        <v>1.5397133268591001</v>
      </c>
      <c r="AA66" s="21">
        <v>9.9774003680172001</v>
      </c>
      <c r="AB66" s="21">
        <v>17.7356368963917</v>
      </c>
      <c r="AC66" s="22">
        <v>2.116351E-2</v>
      </c>
      <c r="AD66" s="22">
        <v>0.1745314</v>
      </c>
      <c r="AE66" s="22">
        <v>0.37418800000000002</v>
      </c>
      <c r="AF66" s="23">
        <v>0.6163125427232099</v>
      </c>
      <c r="AG66" s="23">
        <v>5.0826111036894002</v>
      </c>
      <c r="AH66" s="23">
        <v>10.896904990548</v>
      </c>
      <c r="AI66" s="22">
        <v>0.1109931</v>
      </c>
      <c r="AJ66" s="22">
        <v>0.53950129999999996</v>
      </c>
      <c r="AK66" s="22">
        <v>0.78414090000000003</v>
      </c>
      <c r="AL66" s="23">
        <v>3.2322823428501</v>
      </c>
      <c r="AM66" s="23">
        <v>15.711071462412299</v>
      </c>
      <c r="AN66" s="23">
        <v>22.835336479263901</v>
      </c>
      <c r="AO66" s="23">
        <v>3.3573409480296976</v>
      </c>
      <c r="AP66" s="83">
        <v>3.8409351083512853</v>
      </c>
      <c r="AQ66" s="83">
        <v>3.9410019844619475</v>
      </c>
      <c r="AR66" s="83">
        <v>3.6665604969339181</v>
      </c>
      <c r="AS66" s="83">
        <v>3.1586992458653858</v>
      </c>
    </row>
    <row r="67" spans="1:45" customFormat="1" x14ac:dyDescent="0.3">
      <c r="A67" s="12">
        <v>65</v>
      </c>
      <c r="B67" s="13" t="s">
        <v>164</v>
      </c>
      <c r="C67" s="13" t="s">
        <v>165</v>
      </c>
      <c r="D67" s="14" t="s">
        <v>20</v>
      </c>
      <c r="E67" s="15" t="s">
        <v>21</v>
      </c>
      <c r="F67" s="15" t="s">
        <v>51</v>
      </c>
      <c r="G67" s="16">
        <v>12.067539</v>
      </c>
      <c r="H67" s="87">
        <f t="shared" si="0"/>
        <v>6.5916261111405756</v>
      </c>
      <c r="I67" s="87">
        <v>2405.9435305663101</v>
      </c>
      <c r="J67" s="17">
        <v>0.90321762647231607</v>
      </c>
      <c r="K67" s="17">
        <v>2.2142490441769467</v>
      </c>
      <c r="L67" s="17">
        <v>4.1476757089531562</v>
      </c>
      <c r="M67" s="83">
        <v>6.0218253238724282</v>
      </c>
      <c r="N67" s="83">
        <v>6.0695686446625441</v>
      </c>
      <c r="O67" s="83">
        <v>6.6848078617967612</v>
      </c>
      <c r="P67" s="83">
        <v>7.2604997862505858</v>
      </c>
      <c r="Q67" s="18">
        <v>0.7545677748306735</v>
      </c>
      <c r="R67" s="18">
        <v>1.8498321171068897</v>
      </c>
      <c r="S67" s="18">
        <v>3.4650590718071483</v>
      </c>
      <c r="T67" s="19">
        <v>0.2458392943405924</v>
      </c>
      <c r="U67" s="19">
        <v>0.60267803302383438</v>
      </c>
      <c r="V67" s="19">
        <v>1.1289213579955675</v>
      </c>
      <c r="W67" s="20">
        <v>8.8948169999999993E-2</v>
      </c>
      <c r="X67" s="20">
        <v>0.59425620000000001</v>
      </c>
      <c r="Y67" s="20">
        <v>0.90284450000000005</v>
      </c>
      <c r="Z67" s="21">
        <v>1.0733855104536301</v>
      </c>
      <c r="AA67" s="21">
        <v>7.1712098694917996</v>
      </c>
      <c r="AB67" s="21">
        <v>10.895111214685501</v>
      </c>
      <c r="AC67" s="22">
        <v>2.1244679999999998E-2</v>
      </c>
      <c r="AD67" s="22">
        <v>0.28175790000000001</v>
      </c>
      <c r="AE67" s="22">
        <v>0.70113599999999998</v>
      </c>
      <c r="AF67" s="23">
        <v>0.25637100444251998</v>
      </c>
      <c r="AG67" s="23">
        <v>3.4001244468081002</v>
      </c>
      <c r="AH67" s="23">
        <v>8.4609860243040007</v>
      </c>
      <c r="AI67" s="22">
        <v>0.17625830000000001</v>
      </c>
      <c r="AJ67" s="22">
        <v>0.73533199999999999</v>
      </c>
      <c r="AK67" s="22">
        <v>0.94852460000000005</v>
      </c>
      <c r="AL67" s="23">
        <v>2.1270039093237001</v>
      </c>
      <c r="AM67" s="23">
        <v>8.8736475879479997</v>
      </c>
      <c r="AN67" s="23">
        <v>11.446357602959401</v>
      </c>
      <c r="AO67" s="23">
        <v>2.6209243729900336</v>
      </c>
      <c r="AP67" s="83">
        <v>6.0218253238724282</v>
      </c>
      <c r="AQ67" s="83">
        <v>6.0695686446625441</v>
      </c>
      <c r="AR67" s="83">
        <v>6.6848078617967612</v>
      </c>
      <c r="AS67" s="83">
        <v>7.2604997862505858</v>
      </c>
    </row>
    <row r="68" spans="1:45" customFormat="1" x14ac:dyDescent="0.3">
      <c r="A68" s="12">
        <v>66</v>
      </c>
      <c r="B68" s="13" t="s">
        <v>166</v>
      </c>
      <c r="C68" s="13" t="s">
        <v>167</v>
      </c>
      <c r="D68" s="14" t="s">
        <v>20</v>
      </c>
      <c r="E68" s="15" t="s">
        <v>21</v>
      </c>
      <c r="F68" s="15" t="s">
        <v>51</v>
      </c>
      <c r="G68" s="16">
        <v>2.2138939999999998</v>
      </c>
      <c r="H68" s="87">
        <f t="shared" ref="H68:H131" si="1">I68/365</f>
        <v>5.5717182354132051</v>
      </c>
      <c r="I68" s="87">
        <v>2033.67715592582</v>
      </c>
      <c r="J68" s="17">
        <v>0.98305743019716807</v>
      </c>
      <c r="K68" s="17">
        <v>2.5294382691544266</v>
      </c>
      <c r="L68" s="17">
        <v>3.8499259521848153</v>
      </c>
      <c r="M68" s="83">
        <v>3.5162525488309382</v>
      </c>
      <c r="N68" s="83">
        <v>3.396619694788527</v>
      </c>
      <c r="O68" s="83">
        <v>3.4452038201699748</v>
      </c>
      <c r="P68" s="83">
        <v>2.9620792199580124</v>
      </c>
      <c r="Q68" s="18">
        <v>0.82126769440030756</v>
      </c>
      <c r="R68" s="18">
        <v>2.113148094531685</v>
      </c>
      <c r="S68" s="18">
        <v>3.2163124078402805</v>
      </c>
      <c r="T68" s="19">
        <v>0.38994046635233193</v>
      </c>
      <c r="U68" s="19">
        <v>1.0033293152422313</v>
      </c>
      <c r="V68" s="19">
        <v>1.5271151766950115</v>
      </c>
      <c r="W68" s="20">
        <v>3.858992E-2</v>
      </c>
      <c r="X68" s="20">
        <v>0.47661439999999999</v>
      </c>
      <c r="Y68" s="20">
        <v>0.73062530000000003</v>
      </c>
      <c r="Z68" s="21">
        <v>8.5433992348479995E-2</v>
      </c>
      <c r="AA68" s="21">
        <v>1.0551737604735998</v>
      </c>
      <c r="AB68" s="21">
        <v>1.6175269679182003</v>
      </c>
      <c r="AC68" s="22">
        <v>4.2921010000000004E-3</v>
      </c>
      <c r="AD68" s="22">
        <v>0.1783892</v>
      </c>
      <c r="AE68" s="22">
        <v>0.44590030000000003</v>
      </c>
      <c r="AF68" s="23">
        <v>9.502256651294002E-3</v>
      </c>
      <c r="AG68" s="23">
        <v>0.3949347795448</v>
      </c>
      <c r="AH68" s="23">
        <v>0.98717599876820006</v>
      </c>
      <c r="AI68" s="22">
        <v>8.4299429999999995E-2</v>
      </c>
      <c r="AJ68" s="22">
        <v>0.6158245</v>
      </c>
      <c r="AK68" s="22">
        <v>0.83523879999999995</v>
      </c>
      <c r="AL68" s="23">
        <v>0.18663000228041998</v>
      </c>
      <c r="AM68" s="23">
        <v>1.363370165603</v>
      </c>
      <c r="AN68" s="23">
        <v>1.8491301678871999</v>
      </c>
      <c r="AO68" s="23">
        <v>3.310199153103083</v>
      </c>
      <c r="AP68" s="83">
        <v>3.5162525488309382</v>
      </c>
      <c r="AQ68" s="83">
        <v>3.396619694788527</v>
      </c>
      <c r="AR68" s="83">
        <v>3.4452038201699748</v>
      </c>
      <c r="AS68" s="83">
        <v>2.9620792199580124</v>
      </c>
    </row>
    <row r="69" spans="1:45" customFormat="1" x14ac:dyDescent="0.3">
      <c r="A69" s="12">
        <v>67</v>
      </c>
      <c r="B69" s="13" t="s">
        <v>168</v>
      </c>
      <c r="C69" s="13" t="s">
        <v>169</v>
      </c>
      <c r="D69" s="14" t="s">
        <v>20</v>
      </c>
      <c r="E69" s="15" t="s">
        <v>21</v>
      </c>
      <c r="F69" s="15" t="s">
        <v>51</v>
      </c>
      <c r="G69" s="16">
        <v>1.828146</v>
      </c>
      <c r="H69" s="87">
        <f t="shared" si="1"/>
        <v>5.2853886201411777</v>
      </c>
      <c r="I69" s="87">
        <v>1929.16684635153</v>
      </c>
      <c r="J69" s="17">
        <v>0.92502939289144215</v>
      </c>
      <c r="K69" s="17">
        <v>1.8572241913186534</v>
      </c>
      <c r="L69" s="17">
        <v>3.7783431405776229</v>
      </c>
      <c r="M69" s="83">
        <v>3.9395496409204731</v>
      </c>
      <c r="N69" s="83">
        <v>3.838277415165336</v>
      </c>
      <c r="O69" s="83">
        <v>4.0598452252656552</v>
      </c>
      <c r="P69" s="83">
        <v>4.0231217452439241</v>
      </c>
      <c r="Q69" s="18">
        <v>0.77278980191432101</v>
      </c>
      <c r="R69" s="18">
        <v>1.551565740450003</v>
      </c>
      <c r="S69" s="18">
        <v>3.1565105602152244</v>
      </c>
      <c r="T69" s="19">
        <v>0.26103516823278466</v>
      </c>
      <c r="U69" s="19">
        <v>0.52409235095922679</v>
      </c>
      <c r="V69" s="19">
        <v>1.0662152412897585</v>
      </c>
      <c r="W69" s="20">
        <v>0.45316719999999999</v>
      </c>
      <c r="X69" s="20">
        <v>0.78247140000000004</v>
      </c>
      <c r="Y69" s="20">
        <v>0.92621319999999996</v>
      </c>
      <c r="Z69" s="21">
        <v>0.8284558040112</v>
      </c>
      <c r="AA69" s="21">
        <v>1.4304719600244002</v>
      </c>
      <c r="AB69" s="21">
        <v>1.6932529567271999</v>
      </c>
      <c r="AC69" s="22">
        <v>0.22336800000000001</v>
      </c>
      <c r="AD69" s="22">
        <v>0.58756830000000004</v>
      </c>
      <c r="AE69" s="22">
        <v>0.85009699999999999</v>
      </c>
      <c r="AF69" s="23">
        <v>0.40834931572800004</v>
      </c>
      <c r="AG69" s="23">
        <v>1.0741606373718002</v>
      </c>
      <c r="AH69" s="23">
        <v>1.554101430162</v>
      </c>
      <c r="AI69" s="22">
        <v>0.58215059999999996</v>
      </c>
      <c r="AJ69" s="22">
        <v>0.84515870000000004</v>
      </c>
      <c r="AK69" s="22">
        <v>0.94762749999999996</v>
      </c>
      <c r="AL69" s="23">
        <v>1.0642562907876001</v>
      </c>
      <c r="AM69" s="23">
        <v>1.5450734967702</v>
      </c>
      <c r="AN69" s="23">
        <v>1.732401423615</v>
      </c>
      <c r="AO69" s="23">
        <v>2.6328748185823367</v>
      </c>
      <c r="AP69" s="83">
        <v>3.9395496409204731</v>
      </c>
      <c r="AQ69" s="83">
        <v>3.838277415165336</v>
      </c>
      <c r="AR69" s="83">
        <v>4.0598452252656552</v>
      </c>
      <c r="AS69" s="83">
        <v>4.0231217452439241</v>
      </c>
    </row>
    <row r="70" spans="1:45" customFormat="1" x14ac:dyDescent="0.3">
      <c r="A70" s="12">
        <v>68</v>
      </c>
      <c r="B70" s="13" t="s">
        <v>170</v>
      </c>
      <c r="C70" s="13" t="s">
        <v>171</v>
      </c>
      <c r="D70" s="14" t="s">
        <v>20</v>
      </c>
      <c r="E70" s="15" t="s">
        <v>21</v>
      </c>
      <c r="F70" s="15" t="s">
        <v>29</v>
      </c>
      <c r="G70" s="16">
        <v>1.2620009999999999</v>
      </c>
      <c r="H70" s="87">
        <f t="shared" si="1"/>
        <v>45.491395358447392</v>
      </c>
      <c r="I70" s="87">
        <v>16604.359305833299</v>
      </c>
      <c r="J70" s="17">
        <v>0.7677426245616803</v>
      </c>
      <c r="K70" s="17">
        <v>1.8646856421733429</v>
      </c>
      <c r="L70" s="17">
        <v>3.8884625327580711</v>
      </c>
      <c r="M70" s="83">
        <v>3.2890207832894274</v>
      </c>
      <c r="N70" s="83">
        <v>3.3179877116232377</v>
      </c>
      <c r="O70" s="83">
        <v>3.2675376421763009</v>
      </c>
      <c r="P70" s="83">
        <v>2.9636835639809753</v>
      </c>
      <c r="Q70" s="18">
        <v>0.64138899295044316</v>
      </c>
      <c r="R70" s="18">
        <v>1.557799199810646</v>
      </c>
      <c r="S70" s="18">
        <v>3.2485067107419145</v>
      </c>
      <c r="T70" s="19">
        <v>7.9569173547973049E-2</v>
      </c>
      <c r="U70" s="19">
        <v>0.19325681644836715</v>
      </c>
      <c r="V70" s="19">
        <v>0.40300191783732403</v>
      </c>
      <c r="W70" s="20" t="s">
        <v>17</v>
      </c>
      <c r="X70" s="20" t="s">
        <v>17</v>
      </c>
      <c r="Y70" s="20" t="s">
        <v>17</v>
      </c>
      <c r="Z70" s="21" t="s">
        <v>17</v>
      </c>
      <c r="AA70" s="21" t="s">
        <v>17</v>
      </c>
      <c r="AB70" s="21" t="s">
        <v>17</v>
      </c>
      <c r="AC70" s="22" t="s">
        <v>17</v>
      </c>
      <c r="AD70" s="22" t="s">
        <v>17</v>
      </c>
      <c r="AE70" s="22" t="s">
        <v>17</v>
      </c>
      <c r="AF70" s="23" t="s">
        <v>17</v>
      </c>
      <c r="AG70" s="23" t="s">
        <v>17</v>
      </c>
      <c r="AH70" s="23" t="s">
        <v>17</v>
      </c>
      <c r="AI70" s="22" t="s">
        <v>17</v>
      </c>
      <c r="AJ70" s="22" t="s">
        <v>17</v>
      </c>
      <c r="AK70" s="22" t="s">
        <v>17</v>
      </c>
      <c r="AL70" s="23" t="s">
        <v>17</v>
      </c>
      <c r="AM70" s="23" t="s">
        <v>17</v>
      </c>
      <c r="AN70" s="23" t="s">
        <v>17</v>
      </c>
      <c r="AO70" s="23">
        <v>2.2931942541087857</v>
      </c>
      <c r="AP70" s="83">
        <v>3.2890207832894274</v>
      </c>
      <c r="AQ70" s="83">
        <v>3.3179877116232377</v>
      </c>
      <c r="AR70" s="83">
        <v>3.2675376421763009</v>
      </c>
      <c r="AS70" s="83">
        <v>2.9636835639809753</v>
      </c>
    </row>
    <row r="71" spans="1:45" customFormat="1" x14ac:dyDescent="0.3">
      <c r="A71" s="12">
        <v>69</v>
      </c>
      <c r="B71" s="13" t="s">
        <v>172</v>
      </c>
      <c r="C71" s="13" t="s">
        <v>173</v>
      </c>
      <c r="D71" s="14" t="s">
        <v>27</v>
      </c>
      <c r="E71" s="15" t="s">
        <v>28</v>
      </c>
      <c r="F71" s="15" t="s">
        <v>16</v>
      </c>
      <c r="G71" s="16">
        <v>10.754678999999999</v>
      </c>
      <c r="H71" s="87">
        <f t="shared" si="1"/>
        <v>79.850843695138636</v>
      </c>
      <c r="I71" s="87">
        <v>29145.5579487256</v>
      </c>
      <c r="J71" s="17">
        <v>0.67756068111455103</v>
      </c>
      <c r="K71" s="17">
        <v>2.5804489164086686</v>
      </c>
      <c r="L71" s="17">
        <v>3.0858630108937768</v>
      </c>
      <c r="M71" s="83">
        <v>3.2970151122631268</v>
      </c>
      <c r="N71" s="83">
        <v>3.5376706049003563</v>
      </c>
      <c r="O71" s="83">
        <v>3.036257158080867</v>
      </c>
      <c r="P71" s="83">
        <v>2.9927265843252941</v>
      </c>
      <c r="Q71" s="18">
        <v>0.5660490234875114</v>
      </c>
      <c r="R71" s="18">
        <v>2.1557635057716533</v>
      </c>
      <c r="S71" s="18">
        <v>2.5779975028352355</v>
      </c>
      <c r="T71" s="19">
        <v>7.7066130580955683E-2</v>
      </c>
      <c r="U71" s="19">
        <v>0.29350170205023324</v>
      </c>
      <c r="V71" s="19">
        <v>0.35098778364955752</v>
      </c>
      <c r="W71" s="20">
        <v>4.5554999999999997E-3</v>
      </c>
      <c r="X71" s="20">
        <v>2.0485799999999998E-2</v>
      </c>
      <c r="Y71" s="20">
        <v>2.895735E-2</v>
      </c>
      <c r="Z71" s="21">
        <v>4.8992940184499997E-2</v>
      </c>
      <c r="AA71" s="21">
        <v>0.22031820305819999</v>
      </c>
      <c r="AB71" s="21">
        <v>0.31142700394064998</v>
      </c>
      <c r="AC71" s="22">
        <v>3.5092560000000001E-3</v>
      </c>
      <c r="AD71" s="22">
        <v>1.071737E-2</v>
      </c>
      <c r="AE71" s="22">
        <v>1.3101160000000001E-2</v>
      </c>
      <c r="AF71" s="23">
        <v>3.7740921808824004E-2</v>
      </c>
      <c r="AG71" s="23">
        <v>0.11526187407423</v>
      </c>
      <c r="AH71" s="23">
        <v>0.14089877032764</v>
      </c>
      <c r="AI71" s="22">
        <v>2.513609E-2</v>
      </c>
      <c r="AJ71" s="22">
        <v>0.3836176</v>
      </c>
      <c r="AK71" s="22">
        <v>0.49998779999999998</v>
      </c>
      <c r="AL71" s="23">
        <v>0.27033057926511</v>
      </c>
      <c r="AM71" s="23">
        <v>4.1256841467504</v>
      </c>
      <c r="AN71" s="23">
        <v>5.3772082929162002</v>
      </c>
      <c r="AO71" s="23">
        <v>3.0484210526315789</v>
      </c>
      <c r="AP71" s="83">
        <v>3.2970151122631268</v>
      </c>
      <c r="AQ71" s="83">
        <v>3.5376706049003563</v>
      </c>
      <c r="AR71" s="83">
        <v>3.036257158080867</v>
      </c>
      <c r="AS71" s="83">
        <v>2.9927265843252941</v>
      </c>
    </row>
    <row r="72" spans="1:45" customFormat="1" x14ac:dyDescent="0.3">
      <c r="A72" s="12">
        <v>70</v>
      </c>
      <c r="B72" s="13" t="s">
        <v>174</v>
      </c>
      <c r="C72" s="13" t="s">
        <v>175</v>
      </c>
      <c r="D72" s="14" t="s">
        <v>14</v>
      </c>
      <c r="E72" s="15" t="s">
        <v>15</v>
      </c>
      <c r="F72" s="15" t="s">
        <v>29</v>
      </c>
      <c r="G72" s="16">
        <v>0.110874</v>
      </c>
      <c r="H72" s="87">
        <f t="shared" si="1"/>
        <v>40.35388455196329</v>
      </c>
      <c r="I72" s="87">
        <v>14729.1678614666</v>
      </c>
      <c r="J72" s="17">
        <v>1.3273788888888889</v>
      </c>
      <c r="K72" s="17">
        <v>3.7664316666666666</v>
      </c>
      <c r="L72" s="17">
        <v>5.7913779977777775</v>
      </c>
      <c r="M72" s="83">
        <v>6.4905249751741669</v>
      </c>
      <c r="N72" s="83">
        <v>6.5761786599519443</v>
      </c>
      <c r="O72" s="83">
        <v>6.7571973227410549</v>
      </c>
      <c r="P72" s="83">
        <v>7.1618618102508886</v>
      </c>
      <c r="Q72" s="18">
        <v>1.1089213775178688</v>
      </c>
      <c r="R72" s="18">
        <v>3.1465594541910336</v>
      </c>
      <c r="S72" s="18">
        <v>4.8382439413348193</v>
      </c>
      <c r="T72" s="19">
        <v>0.1652852600868718</v>
      </c>
      <c r="U72" s="19">
        <v>0.46899618702353846</v>
      </c>
      <c r="V72" s="19">
        <v>0.72114256647953501</v>
      </c>
      <c r="W72" s="20" t="s">
        <v>17</v>
      </c>
      <c r="X72" s="20" t="s">
        <v>17</v>
      </c>
      <c r="Y72" s="20" t="s">
        <v>17</v>
      </c>
      <c r="Z72" s="21" t="s">
        <v>17</v>
      </c>
      <c r="AA72" s="21" t="s">
        <v>17</v>
      </c>
      <c r="AB72" s="21" t="s">
        <v>17</v>
      </c>
      <c r="AC72" s="22" t="s">
        <v>17</v>
      </c>
      <c r="AD72" s="22" t="s">
        <v>17</v>
      </c>
      <c r="AE72" s="22" t="s">
        <v>17</v>
      </c>
      <c r="AF72" s="23" t="s">
        <v>17</v>
      </c>
      <c r="AG72" s="23" t="s">
        <v>17</v>
      </c>
      <c r="AH72" s="23" t="s">
        <v>17</v>
      </c>
      <c r="AI72" s="22" t="s">
        <v>17</v>
      </c>
      <c r="AJ72" s="22" t="s">
        <v>17</v>
      </c>
      <c r="AK72" s="22" t="s">
        <v>17</v>
      </c>
      <c r="AL72" s="23" t="s">
        <v>17</v>
      </c>
      <c r="AM72" s="23" t="s">
        <v>17</v>
      </c>
      <c r="AN72" s="23" t="s">
        <v>17</v>
      </c>
      <c r="AO72" s="23">
        <v>4.3124477777777779</v>
      </c>
      <c r="AP72" s="83">
        <v>6.4905249751741669</v>
      </c>
      <c r="AQ72" s="83">
        <v>6.5761786599519443</v>
      </c>
      <c r="AR72" s="83">
        <v>6.7571973227410549</v>
      </c>
      <c r="AS72" s="83">
        <v>7.1618618102508886</v>
      </c>
    </row>
    <row r="73" spans="1:45" customFormat="1" x14ac:dyDescent="0.3">
      <c r="A73" s="12">
        <v>71</v>
      </c>
      <c r="B73" s="13" t="s">
        <v>176</v>
      </c>
      <c r="C73" s="13" t="s">
        <v>177</v>
      </c>
      <c r="D73" s="14" t="s">
        <v>14</v>
      </c>
      <c r="E73" s="15" t="s">
        <v>15</v>
      </c>
      <c r="F73" s="15" t="s">
        <v>29</v>
      </c>
      <c r="G73" s="16">
        <v>0.77522100000000005</v>
      </c>
      <c r="H73" s="87">
        <f t="shared" si="1"/>
        <v>24.054571221976222</v>
      </c>
      <c r="I73" s="87">
        <v>8779.9184960213206</v>
      </c>
      <c r="J73" s="17">
        <v>0.72696201546365002</v>
      </c>
      <c r="K73" s="17">
        <v>3.6056475187241626</v>
      </c>
      <c r="L73" s="17">
        <v>4.7716481864092852</v>
      </c>
      <c r="M73" s="83">
        <v>4.9602066160204794</v>
      </c>
      <c r="N73" s="83">
        <v>5.0943774066123186</v>
      </c>
      <c r="O73" s="83">
        <v>4.9794124684961076</v>
      </c>
      <c r="P73" s="83">
        <v>5.1310395445631602</v>
      </c>
      <c r="Q73" s="18">
        <v>0.60731997950179628</v>
      </c>
      <c r="R73" s="18">
        <v>3.0122368577478387</v>
      </c>
      <c r="S73" s="18">
        <v>3.9863393370169473</v>
      </c>
      <c r="T73" s="19">
        <v>0.18509988341852981</v>
      </c>
      <c r="U73" s="19">
        <v>0.91807401372751052</v>
      </c>
      <c r="V73" s="19">
        <v>1.2149624110075139</v>
      </c>
      <c r="W73" s="20">
        <v>3.969284E-2</v>
      </c>
      <c r="X73" s="20">
        <v>0.254164</v>
      </c>
      <c r="Y73" s="20">
        <v>0.39303480000000002</v>
      </c>
      <c r="Z73" s="21">
        <v>3.0770723117639998E-2</v>
      </c>
      <c r="AA73" s="21">
        <v>0.19703327024400002</v>
      </c>
      <c r="AB73" s="21">
        <v>0.30468883069080005</v>
      </c>
      <c r="AC73" s="22">
        <v>3.1473069999999999E-2</v>
      </c>
      <c r="AD73" s="22">
        <v>0.12967770000000001</v>
      </c>
      <c r="AE73" s="22">
        <v>0.18873029999999999</v>
      </c>
      <c r="AF73" s="23">
        <v>2.4398584798469996E-2</v>
      </c>
      <c r="AG73" s="23">
        <v>0.10052887627170001</v>
      </c>
      <c r="AH73" s="23">
        <v>0.1463076918963</v>
      </c>
      <c r="AI73" s="22">
        <v>9.1499029999999995E-2</v>
      </c>
      <c r="AJ73" s="22">
        <v>0.67640060000000002</v>
      </c>
      <c r="AK73" s="22">
        <v>0.79623619999999995</v>
      </c>
      <c r="AL73" s="23">
        <v>7.0931969535629996E-2</v>
      </c>
      <c r="AM73" s="23">
        <v>0.52435994953260001</v>
      </c>
      <c r="AN73" s="23">
        <v>0.61725902320019999</v>
      </c>
      <c r="AO73" s="23">
        <v>4.0713066265372841</v>
      </c>
      <c r="AP73" s="83">
        <v>4.9602066160204794</v>
      </c>
      <c r="AQ73" s="83">
        <v>5.0943774066123186</v>
      </c>
      <c r="AR73" s="83">
        <v>4.9794124684961076</v>
      </c>
      <c r="AS73" s="83">
        <v>5.1310395445631602</v>
      </c>
    </row>
    <row r="74" spans="1:45" customFormat="1" x14ac:dyDescent="0.3">
      <c r="A74" s="12">
        <v>72</v>
      </c>
      <c r="B74" s="13" t="s">
        <v>178</v>
      </c>
      <c r="C74" s="13" t="s">
        <v>179</v>
      </c>
      <c r="D74" s="14" t="s">
        <v>32</v>
      </c>
      <c r="E74" s="15" t="s">
        <v>102</v>
      </c>
      <c r="F74" s="15" t="s">
        <v>16</v>
      </c>
      <c r="G74" s="16">
        <v>7.3917000000000002</v>
      </c>
      <c r="H74" s="87">
        <f t="shared" si="1"/>
        <v>171.30801301451754</v>
      </c>
      <c r="I74" s="87">
        <v>62527.424750298902</v>
      </c>
      <c r="J74" s="17">
        <v>0.90769833386735022</v>
      </c>
      <c r="K74" s="17">
        <v>2.3157193207305351</v>
      </c>
      <c r="L74" s="17">
        <v>4.7788247790905638</v>
      </c>
      <c r="M74" s="83">
        <v>3.476693262833435</v>
      </c>
      <c r="N74" s="83">
        <v>3.6449987044400194</v>
      </c>
      <c r="O74" s="83">
        <v>3.2169302981513299</v>
      </c>
      <c r="P74" s="83">
        <v>2.9868798998290456</v>
      </c>
      <c r="Q74" s="18">
        <v>0.75831105586244807</v>
      </c>
      <c r="R74" s="18">
        <v>1.934602607126596</v>
      </c>
      <c r="S74" s="18">
        <v>3.9923348196245318</v>
      </c>
      <c r="T74" s="19">
        <v>7.9665959200211078E-2</v>
      </c>
      <c r="U74" s="19">
        <v>0.20324373642776736</v>
      </c>
      <c r="V74" s="19">
        <v>0.41942311192081899</v>
      </c>
      <c r="W74" s="20" t="s">
        <v>17</v>
      </c>
      <c r="X74" s="20" t="s">
        <v>17</v>
      </c>
      <c r="Y74" s="20" t="s">
        <v>17</v>
      </c>
      <c r="Z74" s="21" t="s">
        <v>17</v>
      </c>
      <c r="AA74" s="21" t="s">
        <v>17</v>
      </c>
      <c r="AB74" s="21" t="s">
        <v>17</v>
      </c>
      <c r="AC74" s="22" t="s">
        <v>17</v>
      </c>
      <c r="AD74" s="22" t="s">
        <v>17</v>
      </c>
      <c r="AE74" s="22" t="s">
        <v>17</v>
      </c>
      <c r="AF74" s="23" t="s">
        <v>17</v>
      </c>
      <c r="AG74" s="23" t="s">
        <v>17</v>
      </c>
      <c r="AH74" s="23" t="s">
        <v>17</v>
      </c>
      <c r="AI74" s="22" t="s">
        <v>17</v>
      </c>
      <c r="AJ74" s="22" t="s">
        <v>17</v>
      </c>
      <c r="AK74" s="22" t="s">
        <v>17</v>
      </c>
      <c r="AL74" s="23" t="s">
        <v>17</v>
      </c>
      <c r="AM74" s="23" t="s">
        <v>17</v>
      </c>
      <c r="AN74" s="23" t="s">
        <v>17</v>
      </c>
      <c r="AO74" s="23">
        <v>2.6334059596283241</v>
      </c>
      <c r="AP74" s="83">
        <v>3.476693262833435</v>
      </c>
      <c r="AQ74" s="83">
        <v>3.6449987044400194</v>
      </c>
      <c r="AR74" s="83">
        <v>3.2169302981513299</v>
      </c>
      <c r="AS74" s="83">
        <v>2.9868798998290456</v>
      </c>
    </row>
    <row r="75" spans="1:45" customFormat="1" x14ac:dyDescent="0.3">
      <c r="A75" s="12">
        <v>73</v>
      </c>
      <c r="B75" s="13" t="s">
        <v>180</v>
      </c>
      <c r="C75" s="13" t="s">
        <v>181</v>
      </c>
      <c r="D75" s="14" t="s">
        <v>14</v>
      </c>
      <c r="E75" s="15" t="s">
        <v>15</v>
      </c>
      <c r="F75" s="15" t="s">
        <v>22</v>
      </c>
      <c r="G75" s="16">
        <v>9.4290129999999994</v>
      </c>
      <c r="H75" s="87">
        <f t="shared" si="1"/>
        <v>14.306021561899916</v>
      </c>
      <c r="I75" s="87">
        <v>5221.6978700934696</v>
      </c>
      <c r="J75" s="17">
        <v>1.1452735492204078</v>
      </c>
      <c r="K75" s="17">
        <v>3.4716403727281109</v>
      </c>
      <c r="L75" s="17">
        <v>3.6490554118419047</v>
      </c>
      <c r="M75" s="83">
        <v>3.4849107115382139</v>
      </c>
      <c r="N75" s="83">
        <v>3.5701208511591935</v>
      </c>
      <c r="O75" s="83">
        <v>3.181972246533407</v>
      </c>
      <c r="P75" s="83">
        <v>3.0326280943673032</v>
      </c>
      <c r="Q75" s="18">
        <v>0.95678659082740847</v>
      </c>
      <c r="R75" s="18">
        <v>2.9002843548271606</v>
      </c>
      <c r="S75" s="18">
        <v>3.048500761772686</v>
      </c>
      <c r="T75" s="19">
        <v>0.32602707028637751</v>
      </c>
      <c r="U75" s="19">
        <v>0.98827807607964724</v>
      </c>
      <c r="V75" s="19">
        <v>1.0387831326806545</v>
      </c>
      <c r="W75" s="20">
        <v>0.12805759999999999</v>
      </c>
      <c r="X75" s="20">
        <v>0.46965699999999999</v>
      </c>
      <c r="Y75" s="20">
        <v>0.48853150000000001</v>
      </c>
      <c r="Z75" s="21">
        <v>1.2074567751487999</v>
      </c>
      <c r="AA75" s="21">
        <v>4.4284019585410004</v>
      </c>
      <c r="AB75" s="21">
        <v>4.6063698644094995</v>
      </c>
      <c r="AC75" s="22">
        <v>5.7025729999999997E-2</v>
      </c>
      <c r="AD75" s="22">
        <v>0.2924139</v>
      </c>
      <c r="AE75" s="22">
        <v>0.30741499999999999</v>
      </c>
      <c r="AF75" s="23">
        <v>0.53769634950448997</v>
      </c>
      <c r="AG75" s="23">
        <v>2.7571744644807001</v>
      </c>
      <c r="AH75" s="23">
        <v>2.8986200313950001</v>
      </c>
      <c r="AI75" s="22">
        <v>0.21791389999999999</v>
      </c>
      <c r="AJ75" s="22">
        <v>0.64472229999999997</v>
      </c>
      <c r="AK75" s="22">
        <v>0.6612401</v>
      </c>
      <c r="AL75" s="23">
        <v>2.0547129959807</v>
      </c>
      <c r="AM75" s="23">
        <v>6.0790949480898995</v>
      </c>
      <c r="AN75" s="23">
        <v>6.2348414990213001</v>
      </c>
      <c r="AO75" s="23">
        <v>4.4525592766860411</v>
      </c>
      <c r="AP75" s="83">
        <v>3.4849107115382139</v>
      </c>
      <c r="AQ75" s="83">
        <v>3.5701208511591935</v>
      </c>
      <c r="AR75" s="83">
        <v>3.181972246533407</v>
      </c>
      <c r="AS75" s="83">
        <v>3.0326280943673032</v>
      </c>
    </row>
    <row r="76" spans="1:45" customFormat="1" x14ac:dyDescent="0.3">
      <c r="A76" s="12">
        <v>74</v>
      </c>
      <c r="B76" s="13" t="s">
        <v>182</v>
      </c>
      <c r="C76" s="13" t="s">
        <v>183</v>
      </c>
      <c r="D76" s="14" t="s">
        <v>27</v>
      </c>
      <c r="E76" s="15" t="s">
        <v>28</v>
      </c>
      <c r="F76" s="15" t="s">
        <v>16</v>
      </c>
      <c r="G76" s="16">
        <v>4.1245310000000002</v>
      </c>
      <c r="H76" s="87">
        <f t="shared" si="1"/>
        <v>72.078550069522734</v>
      </c>
      <c r="I76" s="87">
        <v>26308.670775375798</v>
      </c>
      <c r="J76" s="17">
        <v>0.67307863695937087</v>
      </c>
      <c r="K76" s="17">
        <v>3.2628152031454785</v>
      </c>
      <c r="L76" s="17">
        <v>4.3730408790039457</v>
      </c>
      <c r="M76" s="83">
        <v>4.3516257348433296</v>
      </c>
      <c r="N76" s="83">
        <v>4.4603265306493833</v>
      </c>
      <c r="O76" s="83">
        <v>4.2042893617989519</v>
      </c>
      <c r="P76" s="83">
        <v>4.3165107905346005</v>
      </c>
      <c r="Q76" s="18">
        <v>0.56230462569705175</v>
      </c>
      <c r="R76" s="18">
        <v>2.7258272373813526</v>
      </c>
      <c r="S76" s="18">
        <v>3.6533340676724699</v>
      </c>
      <c r="T76" s="19">
        <v>7.7716507084455988E-2</v>
      </c>
      <c r="U76" s="19">
        <v>0.37673844767388276</v>
      </c>
      <c r="V76" s="19">
        <v>0.50492980135133991</v>
      </c>
      <c r="W76" s="20">
        <v>3.083222E-3</v>
      </c>
      <c r="X76" s="20">
        <v>2.453549E-2</v>
      </c>
      <c r="Y76" s="20">
        <v>5.3110030000000003E-2</v>
      </c>
      <c r="Z76" s="21">
        <v>1.2716844718882001E-2</v>
      </c>
      <c r="AA76" s="21">
        <v>0.10119738910518999</v>
      </c>
      <c r="AB76" s="21">
        <v>0.21905396514593001</v>
      </c>
      <c r="AC76" s="22">
        <v>2.8174620000000002E-3</v>
      </c>
      <c r="AD76" s="22">
        <v>9.9630540000000007E-3</v>
      </c>
      <c r="AE76" s="22">
        <v>1.8707270000000002E-2</v>
      </c>
      <c r="AF76" s="23">
        <v>1.1620709360322E-2</v>
      </c>
      <c r="AG76" s="23">
        <v>4.1092925077674002E-2</v>
      </c>
      <c r="AH76" s="23">
        <v>7.7158715040370002E-2</v>
      </c>
      <c r="AI76" s="22">
        <v>1.9276040000000001E-2</v>
      </c>
      <c r="AJ76" s="22">
        <v>0.51366599999999996</v>
      </c>
      <c r="AK76" s="22">
        <v>0.74323300000000003</v>
      </c>
      <c r="AL76" s="23">
        <v>7.9504624537239998E-2</v>
      </c>
      <c r="AM76" s="23">
        <v>2.1186313406459996</v>
      </c>
      <c r="AN76" s="23">
        <v>3.065487548723</v>
      </c>
      <c r="AO76" s="23">
        <v>3.7487287024901703</v>
      </c>
      <c r="AP76" s="83">
        <v>4.3516257348433296</v>
      </c>
      <c r="AQ76" s="83">
        <v>4.4603265306493833</v>
      </c>
      <c r="AR76" s="83">
        <v>4.2042893617989519</v>
      </c>
      <c r="AS76" s="83">
        <v>4.3165107905346005</v>
      </c>
    </row>
    <row r="77" spans="1:45" customFormat="1" x14ac:dyDescent="0.3">
      <c r="A77" s="12">
        <v>75</v>
      </c>
      <c r="B77" s="13" t="s">
        <v>184</v>
      </c>
      <c r="C77" s="13" t="s">
        <v>185</v>
      </c>
      <c r="D77" s="14" t="s">
        <v>14</v>
      </c>
      <c r="E77" s="15" t="s">
        <v>15</v>
      </c>
      <c r="F77" s="15" t="s">
        <v>51</v>
      </c>
      <c r="G77" s="16">
        <v>10.982366000000001</v>
      </c>
      <c r="H77" s="87">
        <f t="shared" si="1"/>
        <v>4.8627827545949316</v>
      </c>
      <c r="I77" s="87">
        <v>1774.91570542715</v>
      </c>
      <c r="J77" s="17">
        <v>1.0941278976304536</v>
      </c>
      <c r="K77" s="17">
        <v>2.9287612127447513</v>
      </c>
      <c r="L77" s="17">
        <v>4.6984067289114719</v>
      </c>
      <c r="M77" s="83">
        <v>4.7442302313690314</v>
      </c>
      <c r="N77" s="83">
        <v>5.2697364244730087</v>
      </c>
      <c r="O77" s="83">
        <v>3.811726102595955</v>
      </c>
      <c r="P77" s="83">
        <v>3.4838137866409671</v>
      </c>
      <c r="Q77" s="18">
        <v>0.91405839401040412</v>
      </c>
      <c r="R77" s="18">
        <v>2.4467512220089822</v>
      </c>
      <c r="S77" s="18">
        <v>3.9251518203103362</v>
      </c>
      <c r="T77" s="19">
        <v>0.41098600748878306</v>
      </c>
      <c r="U77" s="19">
        <v>1.1001272157677127</v>
      </c>
      <c r="V77" s="19">
        <v>1.7648571316531365</v>
      </c>
      <c r="W77" s="20">
        <v>0.14428730000000001</v>
      </c>
      <c r="X77" s="20">
        <v>0.60686640000000003</v>
      </c>
      <c r="Y77" s="20">
        <v>0.82167440000000003</v>
      </c>
      <c r="Z77" s="21">
        <v>1.5846159377518001</v>
      </c>
      <c r="AA77" s="21">
        <v>6.6648289179024003</v>
      </c>
      <c r="AB77" s="21">
        <v>9.0239289936304008</v>
      </c>
      <c r="AC77" s="22">
        <v>4.594206E-2</v>
      </c>
      <c r="AD77" s="22">
        <v>0.35196189999999999</v>
      </c>
      <c r="AE77" s="22">
        <v>0.61297619999999997</v>
      </c>
      <c r="AF77" s="23">
        <v>0.50455251771396004</v>
      </c>
      <c r="AG77" s="23">
        <v>3.8653744038554003</v>
      </c>
      <c r="AH77" s="23">
        <v>6.7319289776891997</v>
      </c>
      <c r="AI77" s="22">
        <v>0.22766069999999999</v>
      </c>
      <c r="AJ77" s="22">
        <v>0.72116369999999996</v>
      </c>
      <c r="AK77" s="22">
        <v>0.89144540000000005</v>
      </c>
      <c r="AL77" s="23">
        <v>2.5002531312162</v>
      </c>
      <c r="AM77" s="23">
        <v>7.9200836993141994</v>
      </c>
      <c r="AN77" s="23">
        <v>9.7901796518164002</v>
      </c>
      <c r="AO77" s="23">
        <v>3.719200720187763</v>
      </c>
      <c r="AP77" s="83">
        <v>4.7442302313690314</v>
      </c>
      <c r="AQ77" s="83">
        <v>5.2697364244730087</v>
      </c>
      <c r="AR77" s="83">
        <v>3.811726102595955</v>
      </c>
      <c r="AS77" s="83">
        <v>3.4838137866409671</v>
      </c>
    </row>
    <row r="78" spans="1:45" customFormat="1" x14ac:dyDescent="0.3">
      <c r="A78" s="12">
        <v>76</v>
      </c>
      <c r="B78" s="13" t="s">
        <v>186</v>
      </c>
      <c r="C78" s="13" t="s">
        <v>187</v>
      </c>
      <c r="D78" s="14" t="s">
        <v>27</v>
      </c>
      <c r="E78" s="15" t="s">
        <v>63</v>
      </c>
      <c r="F78" s="15" t="s">
        <v>16</v>
      </c>
      <c r="G78" s="16">
        <v>9.7879660000000008</v>
      </c>
      <c r="H78" s="87">
        <f t="shared" si="1"/>
        <v>77.6556369643789</v>
      </c>
      <c r="I78" s="87">
        <v>28344.307491998301</v>
      </c>
      <c r="J78" s="17">
        <v>0.45006954952265271</v>
      </c>
      <c r="K78" s="17">
        <v>2.342294252156035</v>
      </c>
      <c r="L78" s="17">
        <v>3.7210890044610148</v>
      </c>
      <c r="M78" s="83">
        <v>3.464443934989252</v>
      </c>
      <c r="N78" s="83">
        <v>3.6610827769620968</v>
      </c>
      <c r="O78" s="83">
        <v>3.3137108529365573</v>
      </c>
      <c r="P78" s="83">
        <v>3.3014353274718848</v>
      </c>
      <c r="Q78" s="18">
        <v>0.37599795281758797</v>
      </c>
      <c r="R78" s="18">
        <v>1.9568038865129787</v>
      </c>
      <c r="S78" s="18">
        <v>3.1086792017218174</v>
      </c>
      <c r="T78" s="19">
        <v>6.6905118559216645E-2</v>
      </c>
      <c r="U78" s="19">
        <v>0.34819390649129817</v>
      </c>
      <c r="V78" s="19">
        <v>0.55315873130477378</v>
      </c>
      <c r="W78" s="20">
        <v>3.0692990000000002E-3</v>
      </c>
      <c r="X78" s="20">
        <v>1.281289E-2</v>
      </c>
      <c r="Y78" s="20">
        <v>3.021302E-2</v>
      </c>
      <c r="Z78" s="21">
        <v>3.0042194255834001E-2</v>
      </c>
      <c r="AA78" s="21">
        <v>0.12541213168174001</v>
      </c>
      <c r="AB78" s="21">
        <v>0.29572401251732</v>
      </c>
      <c r="AC78" s="22">
        <v>2.4979910000000002E-3</v>
      </c>
      <c r="AD78" s="22">
        <v>6.7445860000000003E-3</v>
      </c>
      <c r="AE78" s="22">
        <v>1.281289E-2</v>
      </c>
      <c r="AF78" s="23">
        <v>2.4450250976306001E-2</v>
      </c>
      <c r="AG78" s="23">
        <v>6.6015778452075999E-2</v>
      </c>
      <c r="AH78" s="23">
        <v>0.12541213168174001</v>
      </c>
      <c r="AI78" s="22">
        <v>9.1447899999999999E-3</v>
      </c>
      <c r="AJ78" s="22">
        <v>0.25540210000000002</v>
      </c>
      <c r="AK78" s="22">
        <v>0.58547159999999998</v>
      </c>
      <c r="AL78" s="23">
        <v>8.9508893597139996E-2</v>
      </c>
      <c r="AM78" s="23">
        <v>2.4998670711286004</v>
      </c>
      <c r="AN78" s="23">
        <v>5.7305761147655998</v>
      </c>
      <c r="AO78" s="23">
        <v>2.7172014629148373</v>
      </c>
      <c r="AP78" s="83">
        <v>3.464443934989252</v>
      </c>
      <c r="AQ78" s="83">
        <v>3.6610827769620968</v>
      </c>
      <c r="AR78" s="83">
        <v>3.3137108529365573</v>
      </c>
      <c r="AS78" s="83">
        <v>3.3014353274718848</v>
      </c>
    </row>
    <row r="79" spans="1:45" customFormat="1" x14ac:dyDescent="0.3">
      <c r="A79" s="12">
        <v>77</v>
      </c>
      <c r="B79" s="13" t="s">
        <v>188</v>
      </c>
      <c r="C79" s="13" t="s">
        <v>189</v>
      </c>
      <c r="D79" s="14" t="s">
        <v>32</v>
      </c>
      <c r="E79" s="15" t="s">
        <v>87</v>
      </c>
      <c r="F79" s="15" t="s">
        <v>22</v>
      </c>
      <c r="G79" s="16">
        <v>264.64588600000002</v>
      </c>
      <c r="H79" s="87">
        <f t="shared" si="1"/>
        <v>28.982499543001918</v>
      </c>
      <c r="I79" s="87">
        <v>10578.612333195701</v>
      </c>
      <c r="J79" s="17">
        <v>1.0203664823330949</v>
      </c>
      <c r="K79" s="17">
        <v>2.6634098842246852</v>
      </c>
      <c r="L79" s="17">
        <v>5.0569876354661272</v>
      </c>
      <c r="M79" s="83">
        <v>4.3269978796703761</v>
      </c>
      <c r="N79" s="83">
        <v>4.4152716695294369</v>
      </c>
      <c r="O79" s="83">
        <v>4.4519484934562366</v>
      </c>
      <c r="P79" s="83">
        <v>4.37220148928209</v>
      </c>
      <c r="Q79" s="18">
        <v>0.85243649317718884</v>
      </c>
      <c r="R79" s="18">
        <v>2.2250709141392528</v>
      </c>
      <c r="S79" s="18">
        <v>4.2247181582841504</v>
      </c>
      <c r="T79" s="19">
        <v>0.20868581176669271</v>
      </c>
      <c r="U79" s="19">
        <v>0.54472178710336883</v>
      </c>
      <c r="V79" s="19">
        <v>1.034257385041065</v>
      </c>
      <c r="W79" s="20">
        <v>1.066842E-2</v>
      </c>
      <c r="X79" s="20">
        <v>0.35587590000000002</v>
      </c>
      <c r="Y79" s="20">
        <v>0.71303879999999997</v>
      </c>
      <c r="Z79" s="21">
        <v>2.82335346312012</v>
      </c>
      <c r="AA79" s="21">
        <v>94.181092861547413</v>
      </c>
      <c r="AB79" s="21">
        <v>188.7027849783768</v>
      </c>
      <c r="AC79" s="22">
        <v>2.1663729999999999E-4</v>
      </c>
      <c r="AD79" s="22">
        <v>0.1224112</v>
      </c>
      <c r="AE79" s="22">
        <v>0.46228770000000002</v>
      </c>
      <c r="AF79" s="23">
        <v>5.7332170199147797E-2</v>
      </c>
      <c r="AG79" s="23">
        <v>32.395620480323203</v>
      </c>
      <c r="AH79" s="23">
        <v>122.3425379534022</v>
      </c>
      <c r="AI79" s="22">
        <v>8.7733569999999997E-2</v>
      </c>
      <c r="AJ79" s="22">
        <v>0.58677990000000002</v>
      </c>
      <c r="AK79" s="22">
        <v>0.87162090000000003</v>
      </c>
      <c r="AL79" s="23">
        <v>23.218328364593017</v>
      </c>
      <c r="AM79" s="23">
        <v>155.2888865224914</v>
      </c>
      <c r="AN79" s="23">
        <v>230.6708853366174</v>
      </c>
      <c r="AO79" s="23">
        <v>3.0671165176004966</v>
      </c>
      <c r="AP79" s="83">
        <v>4.3269978796703761</v>
      </c>
      <c r="AQ79" s="83">
        <v>4.4152716695294369</v>
      </c>
      <c r="AR79" s="83">
        <v>4.4519484934562366</v>
      </c>
      <c r="AS79" s="83">
        <v>4.37220148928209</v>
      </c>
    </row>
    <row r="80" spans="1:45" customFormat="1" x14ac:dyDescent="0.3">
      <c r="A80" s="12">
        <v>78</v>
      </c>
      <c r="B80" s="13" t="s">
        <v>190</v>
      </c>
      <c r="C80" s="13" t="s">
        <v>191</v>
      </c>
      <c r="D80" s="14" t="s">
        <v>32</v>
      </c>
      <c r="E80" s="15" t="s">
        <v>60</v>
      </c>
      <c r="F80" s="15" t="s">
        <v>22</v>
      </c>
      <c r="G80" s="16">
        <v>1338.658835</v>
      </c>
      <c r="H80" s="87">
        <f t="shared" si="1"/>
        <v>16.761471360484329</v>
      </c>
      <c r="I80" s="87">
        <v>6117.9370465767797</v>
      </c>
      <c r="J80" s="17">
        <v>0.78819559299399045</v>
      </c>
      <c r="K80" s="17">
        <v>2.1244080332836819</v>
      </c>
      <c r="L80" s="17">
        <v>3.2191065372150236</v>
      </c>
      <c r="M80" s="83">
        <v>2.9840688172093324</v>
      </c>
      <c r="N80" s="83">
        <v>2.9659206466721968</v>
      </c>
      <c r="O80" s="83">
        <v>2.6876124332105036</v>
      </c>
      <c r="P80" s="83">
        <v>2.6251950345997686</v>
      </c>
      <c r="Q80" s="18">
        <v>0.65847585045446166</v>
      </c>
      <c r="R80" s="18">
        <v>1.7747769701618064</v>
      </c>
      <c r="S80" s="18">
        <v>2.6893120611654338</v>
      </c>
      <c r="T80" s="19">
        <v>0.27329726266203391</v>
      </c>
      <c r="U80" s="19">
        <v>0.736612720794662</v>
      </c>
      <c r="V80" s="19">
        <v>1.1161861505676201</v>
      </c>
      <c r="W80" s="20">
        <v>6.5411310000000004E-3</v>
      </c>
      <c r="X80" s="20">
        <v>0.42663269999999998</v>
      </c>
      <c r="Y80" s="20">
        <v>0.71485670000000001</v>
      </c>
      <c r="Z80" s="21">
        <v>8.7563428040423865</v>
      </c>
      <c r="AA80" s="21">
        <v>571.11563315490446</v>
      </c>
      <c r="AB80" s="21">
        <v>956.94923721394457</v>
      </c>
      <c r="AC80" s="22">
        <v>5.7128949999999995E-4</v>
      </c>
      <c r="AD80" s="22">
        <v>0.11561150000000001</v>
      </c>
      <c r="AE80" s="22">
        <v>0.39116899999999999</v>
      </c>
      <c r="AF80" s="23">
        <v>0.76476173651773238</v>
      </c>
      <c r="AG80" s="23">
        <v>154.76435590260249</v>
      </c>
      <c r="AH80" s="23">
        <v>523.64183782811494</v>
      </c>
      <c r="AI80" s="22">
        <v>6.6681180000000007E-2</v>
      </c>
      <c r="AJ80" s="22">
        <v>0.70426069999999996</v>
      </c>
      <c r="AK80" s="22">
        <v>0.87875300000000001</v>
      </c>
      <c r="AL80" s="23">
        <v>89.263350735225302</v>
      </c>
      <c r="AM80" s="23">
        <v>942.76480819828453</v>
      </c>
      <c r="AN80" s="23">
        <v>1176.3504672327549</v>
      </c>
      <c r="AO80" s="23">
        <v>2.5503595459448349</v>
      </c>
      <c r="AP80" s="83">
        <v>2.9840688172093324</v>
      </c>
      <c r="AQ80" s="83">
        <v>2.9659206466721968</v>
      </c>
      <c r="AR80" s="83">
        <v>2.6876124332105036</v>
      </c>
      <c r="AS80" s="83">
        <v>2.6251950345997686</v>
      </c>
    </row>
    <row r="81" spans="1:45" customFormat="1" x14ac:dyDescent="0.3">
      <c r="A81" s="12">
        <v>79</v>
      </c>
      <c r="B81" s="13" t="s">
        <v>192</v>
      </c>
      <c r="C81" s="13" t="s">
        <v>193</v>
      </c>
      <c r="D81" s="14" t="s">
        <v>27</v>
      </c>
      <c r="E81" s="15" t="s">
        <v>135</v>
      </c>
      <c r="F81" s="15" t="s">
        <v>16</v>
      </c>
      <c r="G81" s="16">
        <v>4.8073880000000004</v>
      </c>
      <c r="H81" s="87">
        <f t="shared" si="1"/>
        <v>168.73020903245205</v>
      </c>
      <c r="I81" s="87">
        <v>61586.526296844997</v>
      </c>
      <c r="J81" s="17">
        <v>0.57723141091658092</v>
      </c>
      <c r="K81" s="17">
        <v>2.0582162718846551</v>
      </c>
      <c r="L81" s="17">
        <v>2.4705634854108807</v>
      </c>
      <c r="M81" s="83">
        <v>2.5876255243566013</v>
      </c>
      <c r="N81" s="83">
        <v>2.6863635223594442</v>
      </c>
      <c r="O81" s="83">
        <v>2.5626050215588982</v>
      </c>
      <c r="P81" s="83">
        <v>2.5910767927852318</v>
      </c>
      <c r="Q81" s="18">
        <v>0.48223175515169675</v>
      </c>
      <c r="R81" s="18">
        <v>1.7194789238802468</v>
      </c>
      <c r="S81" s="18">
        <v>2.0639628115379121</v>
      </c>
      <c r="T81" s="19">
        <v>0.11813728426763413</v>
      </c>
      <c r="U81" s="19">
        <v>0.42123847766670997</v>
      </c>
      <c r="V81" s="19">
        <v>0.5056302468255689</v>
      </c>
      <c r="W81" s="20">
        <v>1.8542789999999999E-3</v>
      </c>
      <c r="X81" s="20">
        <v>3.0404970000000001E-3</v>
      </c>
      <c r="Y81" s="20">
        <v>3.353735E-3</v>
      </c>
      <c r="Z81" s="21">
        <v>8.9142386132519992E-3</v>
      </c>
      <c r="AA81" s="21">
        <v>1.4616848791836001E-2</v>
      </c>
      <c r="AB81" s="21">
        <v>1.6122705394179999E-2</v>
      </c>
      <c r="AC81" s="22">
        <v>1.707077E-3</v>
      </c>
      <c r="AD81" s="22">
        <v>2.4319609999999998E-3</v>
      </c>
      <c r="AE81" s="22">
        <v>2.4319609999999998E-3</v>
      </c>
      <c r="AF81" s="23">
        <v>8.2065814848759997E-3</v>
      </c>
      <c r="AG81" s="23">
        <v>1.1691380127867999E-2</v>
      </c>
      <c r="AH81" s="23">
        <v>1.1691380127867999E-2</v>
      </c>
      <c r="AI81" s="22">
        <v>3.353735E-3</v>
      </c>
      <c r="AJ81" s="22">
        <v>1.0380179999999999E-2</v>
      </c>
      <c r="AK81" s="22">
        <v>2.1771680000000002E-2</v>
      </c>
      <c r="AL81" s="23">
        <v>1.6122705394179999E-2</v>
      </c>
      <c r="AM81" s="23">
        <v>4.9901552769839999E-2</v>
      </c>
      <c r="AN81" s="23">
        <v>0.10466491317184</v>
      </c>
      <c r="AO81" s="23">
        <v>2.5187621009268795</v>
      </c>
      <c r="AP81" s="83">
        <v>2.5876255243566013</v>
      </c>
      <c r="AQ81" s="83">
        <v>2.6863635223594442</v>
      </c>
      <c r="AR81" s="83">
        <v>2.5626050215588982</v>
      </c>
      <c r="AS81" s="83">
        <v>2.5910767927852318</v>
      </c>
    </row>
    <row r="82" spans="1:45" customFormat="1" x14ac:dyDescent="0.3">
      <c r="A82" s="12">
        <v>80</v>
      </c>
      <c r="B82" s="13" t="s">
        <v>455</v>
      </c>
      <c r="C82" s="13" t="s">
        <v>456</v>
      </c>
      <c r="D82" s="14" t="s">
        <v>32</v>
      </c>
      <c r="E82" s="15" t="s">
        <v>60</v>
      </c>
      <c r="F82" s="15" t="s">
        <v>29</v>
      </c>
      <c r="G82" s="16">
        <v>80.673951000000002</v>
      </c>
      <c r="H82" s="87">
        <f t="shared" si="1"/>
        <v>39.898392594798629</v>
      </c>
      <c r="I82" s="87">
        <v>14562.913297101501</v>
      </c>
      <c r="J82" s="17">
        <v>0.87088229506635551</v>
      </c>
      <c r="K82" s="17">
        <v>2.0085717334447049</v>
      </c>
      <c r="L82" s="17">
        <v>3.4594572488777655</v>
      </c>
      <c r="M82" s="83">
        <v>3.9344417161384904</v>
      </c>
      <c r="N82" s="83">
        <v>4.2347652539828955</v>
      </c>
      <c r="O82" s="83">
        <v>3.3918482315336913</v>
      </c>
      <c r="P82" s="83">
        <v>3.4272499509331511</v>
      </c>
      <c r="Q82" s="18">
        <v>0.72755413121667134</v>
      </c>
      <c r="R82" s="18">
        <v>1.6780047898452006</v>
      </c>
      <c r="S82" s="18">
        <v>2.8901063064977159</v>
      </c>
      <c r="T82" s="19">
        <v>0.2181011212650002</v>
      </c>
      <c r="U82" s="19">
        <v>0.50302061448165858</v>
      </c>
      <c r="V82" s="19">
        <v>0.86637598355479806</v>
      </c>
      <c r="W82" s="20">
        <v>3.890009E-4</v>
      </c>
      <c r="X82" s="20">
        <v>2.204791E-2</v>
      </c>
      <c r="Y82" s="20">
        <v>0.1049139</v>
      </c>
      <c r="Z82" s="21">
        <v>3.1382239545555898E-2</v>
      </c>
      <c r="AA82" s="21">
        <v>1.77869201099241</v>
      </c>
      <c r="AB82" s="21">
        <v>8.4638188278188995</v>
      </c>
      <c r="AC82" s="22">
        <v>5.378285E-5</v>
      </c>
      <c r="AD82" s="22">
        <v>3.1715630000000001E-3</v>
      </c>
      <c r="AE82" s="22">
        <v>2.8209040000000001E-2</v>
      </c>
      <c r="AF82" s="23">
        <v>4.3388750055403501E-3</v>
      </c>
      <c r="AG82" s="23">
        <v>0.25586251805541299</v>
      </c>
      <c r="AH82" s="23">
        <v>2.2757347107170403</v>
      </c>
      <c r="AI82" s="22">
        <v>2.0631750000000001E-2</v>
      </c>
      <c r="AJ82" s="22">
        <v>0.19775380000000001</v>
      </c>
      <c r="AK82" s="22">
        <v>0.47726390000000002</v>
      </c>
      <c r="AL82" s="23">
        <v>1.6644447885442499</v>
      </c>
      <c r="AM82" s="23">
        <v>15.953580371263801</v>
      </c>
      <c r="AN82" s="23">
        <v>38.502764482668901</v>
      </c>
      <c r="AO82" s="23">
        <v>2.4103729936039717</v>
      </c>
      <c r="AP82" s="83">
        <v>3.9344417161384904</v>
      </c>
      <c r="AQ82" s="83">
        <v>4.2347652539828955</v>
      </c>
      <c r="AR82" s="83">
        <v>3.3918482315336913</v>
      </c>
      <c r="AS82" s="83">
        <v>3.4272499509331511</v>
      </c>
    </row>
    <row r="83" spans="1:45" customFormat="1" x14ac:dyDescent="0.3">
      <c r="A83" s="12">
        <v>81</v>
      </c>
      <c r="B83" s="13" t="s">
        <v>194</v>
      </c>
      <c r="C83" s="13" t="s">
        <v>195</v>
      </c>
      <c r="D83" s="14" t="s">
        <v>32</v>
      </c>
      <c r="E83" s="15" t="s">
        <v>33</v>
      </c>
      <c r="F83" s="15" t="s">
        <v>29</v>
      </c>
      <c r="G83" s="16">
        <v>37.552781000000003</v>
      </c>
      <c r="H83" s="87">
        <f t="shared" si="1"/>
        <v>29.72187191886767</v>
      </c>
      <c r="I83" s="87">
        <v>10848.4832503867</v>
      </c>
      <c r="J83" s="17">
        <v>1.1643384570509785</v>
      </c>
      <c r="K83" s="17">
        <v>2.5048047231589998</v>
      </c>
      <c r="L83" s="17">
        <v>3.919958686194132</v>
      </c>
      <c r="M83" s="83">
        <v>3.6868729963185936</v>
      </c>
      <c r="N83" s="83">
        <v>3.5720975943001241</v>
      </c>
      <c r="O83" s="83">
        <v>3.3052557475852509</v>
      </c>
      <c r="P83" s="83">
        <v>3.1493340687206492</v>
      </c>
      <c r="Q83" s="18">
        <v>0.97271383212278917</v>
      </c>
      <c r="R83" s="18">
        <v>2.0925686910267336</v>
      </c>
      <c r="S83" s="18">
        <v>3.2748192867118902</v>
      </c>
      <c r="T83" s="19">
        <v>0.25025426426637137</v>
      </c>
      <c r="U83" s="19">
        <v>0.53836413229254232</v>
      </c>
      <c r="V83" s="19">
        <v>0.84252681943763497</v>
      </c>
      <c r="W83" s="20">
        <v>7.0650599999999997E-3</v>
      </c>
      <c r="X83" s="20">
        <v>0.1824499</v>
      </c>
      <c r="Y83" s="20">
        <v>0.50815779999999999</v>
      </c>
      <c r="Z83" s="21">
        <v>0.26531265093185996</v>
      </c>
      <c r="AA83" s="21">
        <v>6.8515011381719004</v>
      </c>
      <c r="AB83" s="21">
        <v>19.082738576841802</v>
      </c>
      <c r="AC83" s="22">
        <v>1.685437E-4</v>
      </c>
      <c r="AD83" s="22">
        <v>3.275637E-2</v>
      </c>
      <c r="AE83" s="22">
        <v>0.17552229999999999</v>
      </c>
      <c r="AF83" s="23">
        <v>6.3292846550296999E-3</v>
      </c>
      <c r="AG83" s="23">
        <v>1.23009278896497</v>
      </c>
      <c r="AH83" s="23">
        <v>6.5913504925163</v>
      </c>
      <c r="AI83" s="22">
        <v>0.21295420000000001</v>
      </c>
      <c r="AJ83" s="22">
        <v>0.76314590000000004</v>
      </c>
      <c r="AK83" s="22">
        <v>0.93387149999999997</v>
      </c>
      <c r="AL83" s="23">
        <v>7.9970224356302007</v>
      </c>
      <c r="AM83" s="23">
        <v>28.658250853747901</v>
      </c>
      <c r="AN83" s="23">
        <v>35.069471921641501</v>
      </c>
      <c r="AO83" s="23">
        <v>2.979232648710548</v>
      </c>
      <c r="AP83" s="83">
        <v>3.6868729963185936</v>
      </c>
      <c r="AQ83" s="83">
        <v>3.5720975943001241</v>
      </c>
      <c r="AR83" s="83">
        <v>3.3052557475852509</v>
      </c>
      <c r="AS83" s="83">
        <v>3.1493340687206492</v>
      </c>
    </row>
    <row r="84" spans="1:45" customFormat="1" x14ac:dyDescent="0.3">
      <c r="A84" s="12">
        <v>82</v>
      </c>
      <c r="B84" s="13" t="s">
        <v>196</v>
      </c>
      <c r="C84" s="13" t="s">
        <v>197</v>
      </c>
      <c r="D84" s="14" t="s">
        <v>27</v>
      </c>
      <c r="E84" s="15" t="s">
        <v>135</v>
      </c>
      <c r="F84" s="15" t="s">
        <v>16</v>
      </c>
      <c r="G84" s="16">
        <v>0.34339999999999998</v>
      </c>
      <c r="H84" s="87">
        <f t="shared" si="1"/>
        <v>148.97945259901397</v>
      </c>
      <c r="I84" s="87">
        <v>54377.500198640097</v>
      </c>
      <c r="J84" s="17">
        <v>0.38242097553453946</v>
      </c>
      <c r="K84" s="17">
        <v>2.4509694952713814</v>
      </c>
      <c r="L84" s="17">
        <v>2.3866840869113961</v>
      </c>
      <c r="M84" s="83">
        <v>2.5607849024438991</v>
      </c>
      <c r="N84" s="83">
        <v>2.7686344359422672</v>
      </c>
      <c r="O84" s="83">
        <v>2.2969613446596231</v>
      </c>
      <c r="P84" s="83">
        <v>2.3429004396014661</v>
      </c>
      <c r="Q84" s="18">
        <v>0.31948285341231369</v>
      </c>
      <c r="R84" s="18">
        <v>2.0475935633010707</v>
      </c>
      <c r="S84" s="18">
        <v>1.9938881260746837</v>
      </c>
      <c r="T84" s="19">
        <v>4.2717647556899191E-2</v>
      </c>
      <c r="U84" s="19">
        <v>0.2737811411242993</v>
      </c>
      <c r="V84" s="19">
        <v>0.26660025515554531</v>
      </c>
      <c r="W84" s="20">
        <v>0</v>
      </c>
      <c r="X84" s="20">
        <v>1.7925459999999999E-4</v>
      </c>
      <c r="Y84" s="20">
        <v>1.7925459999999999E-4</v>
      </c>
      <c r="Z84" s="21">
        <v>0</v>
      </c>
      <c r="AA84" s="21">
        <v>6.155602964E-5</v>
      </c>
      <c r="AB84" s="21">
        <v>6.155602964E-5</v>
      </c>
      <c r="AC84" s="22">
        <v>0</v>
      </c>
      <c r="AD84" s="22">
        <v>0</v>
      </c>
      <c r="AE84" s="22">
        <v>0</v>
      </c>
      <c r="AF84" s="23">
        <v>0</v>
      </c>
      <c r="AG84" s="23">
        <v>0</v>
      </c>
      <c r="AH84" s="23">
        <v>0</v>
      </c>
      <c r="AI84" s="22">
        <v>0</v>
      </c>
      <c r="AJ84" s="22">
        <v>6.861476E-3</v>
      </c>
      <c r="AK84" s="22">
        <v>6.122433E-3</v>
      </c>
      <c r="AL84" s="23">
        <v>0</v>
      </c>
      <c r="AM84" s="23">
        <v>2.3562308584000003E-3</v>
      </c>
      <c r="AN84" s="23">
        <v>2.1024434922000002E-3</v>
      </c>
      <c r="AO84" s="23">
        <v>2.8356599506578948</v>
      </c>
      <c r="AP84" s="83">
        <v>2.5607849024438991</v>
      </c>
      <c r="AQ84" s="83">
        <v>2.7686344359422672</v>
      </c>
      <c r="AR84" s="83">
        <v>2.2969613446596231</v>
      </c>
      <c r="AS84" s="83">
        <v>2.3429004396014661</v>
      </c>
    </row>
    <row r="85" spans="1:45" customFormat="1" x14ac:dyDescent="0.3">
      <c r="A85" s="12">
        <v>83</v>
      </c>
      <c r="B85" s="13" t="s">
        <v>198</v>
      </c>
      <c r="C85" s="13" t="s">
        <v>199</v>
      </c>
      <c r="D85" s="14" t="s">
        <v>32</v>
      </c>
      <c r="E85" s="15" t="s">
        <v>33</v>
      </c>
      <c r="F85" s="15" t="s">
        <v>16</v>
      </c>
      <c r="G85" s="16">
        <v>8.7133000000000003</v>
      </c>
      <c r="H85" s="87">
        <f t="shared" si="1"/>
        <v>105.67961634928876</v>
      </c>
      <c r="I85" s="87">
        <v>38573.059967490401</v>
      </c>
      <c r="J85" s="17">
        <v>0.50812907059662471</v>
      </c>
      <c r="K85" s="17">
        <v>1.918522937960542</v>
      </c>
      <c r="L85" s="17">
        <v>2.6755492005105896</v>
      </c>
      <c r="M85" s="83">
        <v>2.3624411935479444</v>
      </c>
      <c r="N85" s="83">
        <v>2.3991257489487756</v>
      </c>
      <c r="O85" s="83">
        <v>2.0958454676489446</v>
      </c>
      <c r="P85" s="83">
        <v>2.0182937173489446</v>
      </c>
      <c r="Q85" s="18">
        <v>0.42450214753268567</v>
      </c>
      <c r="R85" s="18">
        <v>1.6027760551048806</v>
      </c>
      <c r="S85" s="18">
        <v>2.2352123646705011</v>
      </c>
      <c r="T85" s="19">
        <v>6.2301974215530041E-2</v>
      </c>
      <c r="U85" s="19">
        <v>0.23523111258400534</v>
      </c>
      <c r="V85" s="19">
        <v>0.32805050320555312</v>
      </c>
      <c r="W85" s="20">
        <v>0</v>
      </c>
      <c r="X85" s="20">
        <v>4.8313439999999996E-3</v>
      </c>
      <c r="Y85" s="20">
        <v>9.9776829999999993E-3</v>
      </c>
      <c r="Z85" s="21">
        <v>0</v>
      </c>
      <c r="AA85" s="21">
        <v>4.2096949675199995E-2</v>
      </c>
      <c r="AB85" s="21">
        <v>8.6938545283899993E-2</v>
      </c>
      <c r="AC85" s="22">
        <v>0</v>
      </c>
      <c r="AD85" s="22">
        <v>2.4139460000000001E-3</v>
      </c>
      <c r="AE85" s="22">
        <v>2.4139460000000001E-3</v>
      </c>
      <c r="AF85" s="23">
        <v>0</v>
      </c>
      <c r="AG85" s="23">
        <v>2.1033435681800002E-2</v>
      </c>
      <c r="AH85" s="23">
        <v>2.1033435681800002E-2</v>
      </c>
      <c r="AI85" s="22">
        <v>7.3632250000000002E-3</v>
      </c>
      <c r="AJ85" s="22">
        <v>0.14486740000000001</v>
      </c>
      <c r="AK85" s="22">
        <v>0.23744979999999999</v>
      </c>
      <c r="AL85" s="23">
        <v>6.4157988392500004E-2</v>
      </c>
      <c r="AM85" s="23">
        <v>1.2622731164200001</v>
      </c>
      <c r="AN85" s="23">
        <v>2.0689713423399998</v>
      </c>
      <c r="AO85" s="23">
        <v>2.2718504872830998</v>
      </c>
      <c r="AP85" s="83">
        <v>2.3624411935479444</v>
      </c>
      <c r="AQ85" s="83">
        <v>2.3991257489487756</v>
      </c>
      <c r="AR85" s="83">
        <v>2.0958454676489446</v>
      </c>
      <c r="AS85" s="83">
        <v>2.0182937173489446</v>
      </c>
    </row>
    <row r="86" spans="1:45" customFormat="1" x14ac:dyDescent="0.3">
      <c r="A86" s="12">
        <v>84</v>
      </c>
      <c r="B86" s="13" t="s">
        <v>200</v>
      </c>
      <c r="C86" s="13" t="s">
        <v>201</v>
      </c>
      <c r="D86" s="14" t="s">
        <v>27</v>
      </c>
      <c r="E86" s="15" t="s">
        <v>28</v>
      </c>
      <c r="F86" s="15" t="s">
        <v>16</v>
      </c>
      <c r="G86" s="16">
        <v>60.536709000000002</v>
      </c>
      <c r="H86" s="87">
        <f t="shared" si="1"/>
        <v>115.10526934460275</v>
      </c>
      <c r="I86" s="87">
        <v>42013.423310780003</v>
      </c>
      <c r="J86" s="17">
        <v>0.31628735332464147</v>
      </c>
      <c r="K86" s="17">
        <v>2.2569113428943934</v>
      </c>
      <c r="L86" s="17">
        <v>3.0935353006264146</v>
      </c>
      <c r="M86" s="83">
        <v>2.9350791938843543</v>
      </c>
      <c r="N86" s="83">
        <v>3.0612235292877967</v>
      </c>
      <c r="O86" s="83">
        <v>2.8149496167289438</v>
      </c>
      <c r="P86" s="83">
        <v>2.8205712811256842</v>
      </c>
      <c r="Q86" s="18">
        <v>0.26423337788190604</v>
      </c>
      <c r="R86" s="18">
        <v>1.8854731352501202</v>
      </c>
      <c r="S86" s="18">
        <v>2.584407101609369</v>
      </c>
      <c r="T86" s="19">
        <v>3.5638614668268322E-2</v>
      </c>
      <c r="U86" s="19">
        <v>0.25430417259617594</v>
      </c>
      <c r="V86" s="19">
        <v>0.34857325587896354</v>
      </c>
      <c r="W86" s="20">
        <v>9.9679499999999997E-3</v>
      </c>
      <c r="X86" s="20">
        <v>1.8811310000000001E-2</v>
      </c>
      <c r="Y86" s="20">
        <v>2.4729109999999999E-2</v>
      </c>
      <c r="Z86" s="21">
        <v>0.60342688847655002</v>
      </c>
      <c r="AA86" s="21">
        <v>1.13877479937879</v>
      </c>
      <c r="AB86" s="21">
        <v>1.4970189358989898</v>
      </c>
      <c r="AC86" s="22">
        <v>9.2327959999999997E-3</v>
      </c>
      <c r="AD86" s="22">
        <v>1.4348410000000001E-2</v>
      </c>
      <c r="AE86" s="22">
        <v>1.6248479999999999E-2</v>
      </c>
      <c r="AF86" s="23">
        <v>0.55892308470836394</v>
      </c>
      <c r="AG86" s="23">
        <v>0.86860552078269004</v>
      </c>
      <c r="AH86" s="23">
        <v>0.98362950545231997</v>
      </c>
      <c r="AI86" s="22">
        <v>1.4216339999999999E-2</v>
      </c>
      <c r="AJ86" s="22">
        <v>9.7922819999999994E-2</v>
      </c>
      <c r="AK86" s="22">
        <v>0.17743120000000001</v>
      </c>
      <c r="AL86" s="23">
        <v>0.86061043762505995</v>
      </c>
      <c r="AM86" s="23">
        <v>5.9279252587993794</v>
      </c>
      <c r="AN86" s="23">
        <v>10.7411009219208</v>
      </c>
      <c r="AO86" s="23">
        <v>2.7177992177314212</v>
      </c>
      <c r="AP86" s="83">
        <v>2.9350791938843543</v>
      </c>
      <c r="AQ86" s="83">
        <v>3.0612235292877967</v>
      </c>
      <c r="AR86" s="83">
        <v>2.8149496167289438</v>
      </c>
      <c r="AS86" s="83">
        <v>2.8205712811256842</v>
      </c>
    </row>
    <row r="87" spans="1:45" customFormat="1" x14ac:dyDescent="0.3">
      <c r="A87" s="12">
        <v>85</v>
      </c>
      <c r="B87" s="13" t="s">
        <v>202</v>
      </c>
      <c r="C87" s="13" t="s">
        <v>203</v>
      </c>
      <c r="D87" s="14" t="s">
        <v>14</v>
      </c>
      <c r="E87" s="15" t="s">
        <v>15</v>
      </c>
      <c r="F87" s="15" t="s">
        <v>29</v>
      </c>
      <c r="G87" s="16">
        <v>2.9208530000000001</v>
      </c>
      <c r="H87" s="87">
        <f t="shared" si="1"/>
        <v>25.521066031415536</v>
      </c>
      <c r="I87" s="87">
        <v>9315.1891014666708</v>
      </c>
      <c r="J87" s="17">
        <v>1.0147860552335495</v>
      </c>
      <c r="K87" s="17">
        <v>4.0571045005114215</v>
      </c>
      <c r="L87" s="17">
        <v>5.497522295481148</v>
      </c>
      <c r="M87" s="83">
        <v>4.6492363048378227</v>
      </c>
      <c r="N87" s="83">
        <v>4.8041288507305806</v>
      </c>
      <c r="O87" s="83">
        <v>4.6867776592732984</v>
      </c>
      <c r="P87" s="83">
        <v>4.5395237865172744</v>
      </c>
      <c r="Q87" s="18">
        <v>0.8477744822335419</v>
      </c>
      <c r="R87" s="18">
        <v>3.3893939018474701</v>
      </c>
      <c r="S87" s="18">
        <v>4.5927504557068914</v>
      </c>
      <c r="T87" s="19">
        <v>0.15580507585598383</v>
      </c>
      <c r="U87" s="19">
        <v>0.62290713515210439</v>
      </c>
      <c r="V87" s="19">
        <v>0.8440615377497207</v>
      </c>
      <c r="W87" s="20">
        <v>8.7629700000000001E-3</v>
      </c>
      <c r="X87" s="20">
        <v>0.34517959999999998</v>
      </c>
      <c r="Y87" s="20">
        <v>0.52399079999999998</v>
      </c>
      <c r="Z87" s="21">
        <v>2.5595347213410002E-2</v>
      </c>
      <c r="AA87" s="21">
        <v>1.0082188701988</v>
      </c>
      <c r="AB87" s="21">
        <v>1.5305001001523999</v>
      </c>
      <c r="AC87" s="22">
        <v>5.0137089999999999E-4</v>
      </c>
      <c r="AD87" s="22">
        <v>0.1447563</v>
      </c>
      <c r="AE87" s="22">
        <v>0.26263999999999998</v>
      </c>
      <c r="AF87" s="23">
        <v>1.4644306973776999E-3</v>
      </c>
      <c r="AG87" s="23">
        <v>0.42281187312390001</v>
      </c>
      <c r="AH87" s="23">
        <v>0.76713283191999992</v>
      </c>
      <c r="AI87" s="22">
        <v>0.1087162</v>
      </c>
      <c r="AJ87" s="22">
        <v>0.74182040000000005</v>
      </c>
      <c r="AK87" s="22">
        <v>0.84242150000000005</v>
      </c>
      <c r="AL87" s="23">
        <v>0.3175440389186</v>
      </c>
      <c r="AM87" s="23">
        <v>2.1667483408012003</v>
      </c>
      <c r="AN87" s="23">
        <v>2.4605893655395001</v>
      </c>
      <c r="AO87" s="23">
        <v>5.1918527673599275</v>
      </c>
      <c r="AP87" s="83">
        <v>4.6492363048378227</v>
      </c>
      <c r="AQ87" s="83">
        <v>4.8041288507305806</v>
      </c>
      <c r="AR87" s="83">
        <v>4.6867776592732984</v>
      </c>
      <c r="AS87" s="83">
        <v>4.5395237865172744</v>
      </c>
    </row>
    <row r="88" spans="1:45" customFormat="1" x14ac:dyDescent="0.3">
      <c r="A88" s="12">
        <v>86</v>
      </c>
      <c r="B88" s="13" t="s">
        <v>204</v>
      </c>
      <c r="C88" s="13" t="s">
        <v>205</v>
      </c>
      <c r="D88" s="14" t="s">
        <v>32</v>
      </c>
      <c r="E88" s="15" t="s">
        <v>33</v>
      </c>
      <c r="F88" s="15" t="s">
        <v>29</v>
      </c>
      <c r="G88" s="16">
        <v>9.7791730000000001</v>
      </c>
      <c r="H88" s="87">
        <f t="shared" si="1"/>
        <v>26.825447785438243</v>
      </c>
      <c r="I88" s="87">
        <v>9791.2884416849593</v>
      </c>
      <c r="J88" s="17">
        <v>0.64354802431610947</v>
      </c>
      <c r="K88" s="17">
        <v>1.6106240121580546</v>
      </c>
      <c r="L88" s="17">
        <v>4.1306026264443005</v>
      </c>
      <c r="M88" s="83">
        <v>3.7480086689983279</v>
      </c>
      <c r="N88" s="83">
        <v>3.6903632716377808</v>
      </c>
      <c r="O88" s="83">
        <v>3.3222839621581763</v>
      </c>
      <c r="P88" s="83">
        <v>2.9988118883156627</v>
      </c>
      <c r="Q88" s="18">
        <v>0.53763410552724278</v>
      </c>
      <c r="R88" s="18">
        <v>1.3455505531813323</v>
      </c>
      <c r="S88" s="18">
        <v>3.4507958449827076</v>
      </c>
      <c r="T88" s="19">
        <v>0.13798412120976056</v>
      </c>
      <c r="U88" s="19">
        <v>0.34533637043348886</v>
      </c>
      <c r="V88" s="19">
        <v>0.88564885904565183</v>
      </c>
      <c r="W88" s="20">
        <v>0</v>
      </c>
      <c r="X88" s="20">
        <v>3.593719E-3</v>
      </c>
      <c r="Y88" s="20">
        <v>0.19900889999999999</v>
      </c>
      <c r="Z88" s="21">
        <v>0</v>
      </c>
      <c r="AA88" s="21">
        <v>3.5143599814387E-2</v>
      </c>
      <c r="AB88" s="21">
        <v>1.9461424616397001</v>
      </c>
      <c r="AC88" s="22">
        <v>0</v>
      </c>
      <c r="AD88" s="22">
        <v>4.0854880000000001E-4</v>
      </c>
      <c r="AE88" s="22">
        <v>3.073031E-2</v>
      </c>
      <c r="AF88" s="23">
        <v>0</v>
      </c>
      <c r="AG88" s="23">
        <v>3.9952693941424002E-3</v>
      </c>
      <c r="AH88" s="23">
        <v>0.30051701783363005</v>
      </c>
      <c r="AI88" s="22">
        <v>1.6919330000000001E-3</v>
      </c>
      <c r="AJ88" s="22">
        <v>0.1328647</v>
      </c>
      <c r="AK88" s="22">
        <v>0.75312449999999997</v>
      </c>
      <c r="AL88" s="23">
        <v>1.6545705511408999E-2</v>
      </c>
      <c r="AM88" s="23">
        <v>1.2993068868931001</v>
      </c>
      <c r="AN88" s="23">
        <v>7.3649347760384991</v>
      </c>
      <c r="AO88" s="23">
        <v>1.9750155015197566</v>
      </c>
      <c r="AP88" s="83">
        <v>3.7480086689983279</v>
      </c>
      <c r="AQ88" s="83">
        <v>3.6903632716377808</v>
      </c>
      <c r="AR88" s="83">
        <v>3.3222839621581763</v>
      </c>
      <c r="AS88" s="83">
        <v>2.9988118883156627</v>
      </c>
    </row>
    <row r="89" spans="1:45" customFormat="1" x14ac:dyDescent="0.3">
      <c r="A89" s="12">
        <v>87</v>
      </c>
      <c r="B89" s="13" t="s">
        <v>206</v>
      </c>
      <c r="C89" s="13" t="s">
        <v>207</v>
      </c>
      <c r="D89" s="14" t="s">
        <v>32</v>
      </c>
      <c r="E89" s="15" t="s">
        <v>102</v>
      </c>
      <c r="F89" s="15" t="s">
        <v>16</v>
      </c>
      <c r="G89" s="16">
        <v>126.785797</v>
      </c>
      <c r="H89" s="87">
        <f t="shared" si="1"/>
        <v>115.87187234810794</v>
      </c>
      <c r="I89" s="87">
        <v>42293.233407059401</v>
      </c>
      <c r="J89" s="17">
        <v>3.0343859214496165</v>
      </c>
      <c r="K89" s="17">
        <v>3.649771285490564</v>
      </c>
      <c r="L89" s="17">
        <v>5.1991244622722235</v>
      </c>
      <c r="M89" s="83">
        <v>5.6628906236643788</v>
      </c>
      <c r="N89" s="83">
        <v>5.9643231336759603</v>
      </c>
      <c r="O89" s="83">
        <v>5.3913723373235092</v>
      </c>
      <c r="P89" s="83">
        <v>5.6012043951536157</v>
      </c>
      <c r="Q89" s="18">
        <v>2.5349924155802981</v>
      </c>
      <c r="R89" s="18">
        <v>3.0490988182878569</v>
      </c>
      <c r="S89" s="18">
        <v>4.3434623744964282</v>
      </c>
      <c r="T89" s="19">
        <v>0.35144476408520553</v>
      </c>
      <c r="U89" s="19">
        <v>0.42271914041224129</v>
      </c>
      <c r="V89" s="19">
        <v>0.60216634185409501</v>
      </c>
      <c r="W89" s="20">
        <v>9.4340350000000003E-3</v>
      </c>
      <c r="X89" s="20">
        <v>1.209406E-2</v>
      </c>
      <c r="Y89" s="20">
        <v>1.616443E-2</v>
      </c>
      <c r="Z89" s="21">
        <v>1.1961016464008949</v>
      </c>
      <c r="AA89" s="21">
        <v>1.5333550360658201</v>
      </c>
      <c r="AB89" s="21">
        <v>2.0494201406007098</v>
      </c>
      <c r="AC89" s="22">
        <v>9.4340350000000003E-3</v>
      </c>
      <c r="AD89" s="22">
        <v>9.4340350000000003E-3</v>
      </c>
      <c r="AE89" s="22">
        <v>9.4340350000000003E-3</v>
      </c>
      <c r="AF89" s="23">
        <v>1.1961016464008949</v>
      </c>
      <c r="AG89" s="23">
        <v>1.1961016464008949</v>
      </c>
      <c r="AH89" s="23">
        <v>1.1961016464008949</v>
      </c>
      <c r="AI89" s="22">
        <v>8.1822489999999998E-2</v>
      </c>
      <c r="AJ89" s="22">
        <v>0.1469695</v>
      </c>
      <c r="AK89" s="22">
        <v>0.33731820000000001</v>
      </c>
      <c r="AL89" s="23">
        <v>10.373929607174531</v>
      </c>
      <c r="AM89" s="23">
        <v>18.633645192191501</v>
      </c>
      <c r="AN89" s="23">
        <v>42.767156829605398</v>
      </c>
      <c r="AO89" s="23">
        <v>4.0712881448908629</v>
      </c>
      <c r="AP89" s="83">
        <v>5.6628906236643788</v>
      </c>
      <c r="AQ89" s="83">
        <v>5.9643231336759603</v>
      </c>
      <c r="AR89" s="83">
        <v>5.3913723373235092</v>
      </c>
      <c r="AS89" s="83">
        <v>5.6012043951536157</v>
      </c>
    </row>
    <row r="90" spans="1:45" customFormat="1" x14ac:dyDescent="0.3">
      <c r="A90" s="12">
        <v>88</v>
      </c>
      <c r="B90" s="13" t="s">
        <v>208</v>
      </c>
      <c r="C90" s="13" t="s">
        <v>209</v>
      </c>
      <c r="D90" s="14" t="s">
        <v>32</v>
      </c>
      <c r="E90" s="15" t="s">
        <v>210</v>
      </c>
      <c r="F90" s="15" t="s">
        <v>29</v>
      </c>
      <c r="G90" s="16">
        <v>18.037776000000001</v>
      </c>
      <c r="H90" s="87">
        <f t="shared" si="1"/>
        <v>60.706480424622463</v>
      </c>
      <c r="I90" s="87">
        <v>22157.8653549872</v>
      </c>
      <c r="J90" s="17">
        <v>0.65279404133702679</v>
      </c>
      <c r="K90" s="17">
        <v>1.759645705435763</v>
      </c>
      <c r="L90" s="17">
        <v>2.7965657165535469</v>
      </c>
      <c r="M90" s="83">
        <v>2.5845193490763516</v>
      </c>
      <c r="N90" s="83">
        <v>2.5512893689111946</v>
      </c>
      <c r="O90" s="83">
        <v>2.5084079046826115</v>
      </c>
      <c r="P90" s="83">
        <v>2.3848877756289486</v>
      </c>
      <c r="Q90" s="18">
        <v>0.54535843052383193</v>
      </c>
      <c r="R90" s="18">
        <v>1.4700465375403202</v>
      </c>
      <c r="S90" s="18">
        <v>2.3363122109887615</v>
      </c>
      <c r="T90" s="19">
        <v>7.726414149761146E-2</v>
      </c>
      <c r="U90" s="19">
        <v>0.20827015285248371</v>
      </c>
      <c r="V90" s="19">
        <v>0.33099911388377223</v>
      </c>
      <c r="W90" s="20">
        <v>0</v>
      </c>
      <c r="X90" s="20">
        <v>1.0296890000000001E-3</v>
      </c>
      <c r="Y90" s="20">
        <v>1.16534E-2</v>
      </c>
      <c r="Z90" s="21">
        <v>0</v>
      </c>
      <c r="AA90" s="21">
        <v>1.8573299531664002E-2</v>
      </c>
      <c r="AB90" s="21">
        <v>0.21020141883839999</v>
      </c>
      <c r="AC90" s="22">
        <v>0</v>
      </c>
      <c r="AD90" s="22">
        <v>1.808376E-4</v>
      </c>
      <c r="AE90" s="22">
        <v>1.0296890000000001E-3</v>
      </c>
      <c r="AF90" s="23">
        <v>0</v>
      </c>
      <c r="AG90" s="23">
        <v>3.2619081211776001E-3</v>
      </c>
      <c r="AH90" s="23">
        <v>1.8573299531664002E-2</v>
      </c>
      <c r="AI90" s="22">
        <v>3.7392950000000001E-4</v>
      </c>
      <c r="AJ90" s="22">
        <v>8.3444420000000005E-2</v>
      </c>
      <c r="AK90" s="22">
        <v>0.42032520000000001</v>
      </c>
      <c r="AL90" s="23">
        <v>6.7448565607920001E-3</v>
      </c>
      <c r="AM90" s="23">
        <v>1.5051517564099202</v>
      </c>
      <c r="AN90" s="23">
        <v>7.5817318047552007</v>
      </c>
      <c r="AO90" s="23">
        <v>2.1331837813240941</v>
      </c>
      <c r="AP90" s="83">
        <v>2.5845193490763516</v>
      </c>
      <c r="AQ90" s="83">
        <v>2.5512893689111946</v>
      </c>
      <c r="AR90" s="83">
        <v>2.5084079046826115</v>
      </c>
      <c r="AS90" s="83">
        <v>2.3848877756289486</v>
      </c>
    </row>
    <row r="91" spans="1:45" customFormat="1" x14ac:dyDescent="0.3">
      <c r="A91" s="12">
        <v>89</v>
      </c>
      <c r="B91" s="13" t="s">
        <v>211</v>
      </c>
      <c r="C91" s="13" t="s">
        <v>212</v>
      </c>
      <c r="D91" s="14" t="s">
        <v>20</v>
      </c>
      <c r="E91" s="15" t="s">
        <v>21</v>
      </c>
      <c r="F91" s="15" t="s">
        <v>22</v>
      </c>
      <c r="G91" s="16">
        <v>50.221473000000003</v>
      </c>
      <c r="H91" s="87">
        <f t="shared" si="1"/>
        <v>10.961608644399918</v>
      </c>
      <c r="I91" s="87">
        <v>4000.9871552059699</v>
      </c>
      <c r="J91" s="17">
        <v>0.7663456226732317</v>
      </c>
      <c r="K91" s="17">
        <v>1.8511084424162363</v>
      </c>
      <c r="L91" s="17">
        <v>3.0844409406749609</v>
      </c>
      <c r="M91" s="83">
        <v>2.7771070690900923</v>
      </c>
      <c r="N91" s="83">
        <v>2.628666284153693</v>
      </c>
      <c r="O91" s="83">
        <v>2.4925983490957369</v>
      </c>
      <c r="P91" s="83">
        <v>2.1806061141702582</v>
      </c>
      <c r="Q91" s="18">
        <v>0.64022190699518111</v>
      </c>
      <c r="R91" s="18">
        <v>1.5464565099550849</v>
      </c>
      <c r="S91" s="18">
        <v>2.5768094742480878</v>
      </c>
      <c r="T91" s="19">
        <v>0.21262196335288627</v>
      </c>
      <c r="U91" s="19">
        <v>0.51358851640947889</v>
      </c>
      <c r="V91" s="19">
        <v>0.85577560469993574</v>
      </c>
      <c r="W91" s="20">
        <v>0.106535</v>
      </c>
      <c r="X91" s="20">
        <v>0.55189969999999999</v>
      </c>
      <c r="Y91" s="20">
        <v>0.78958269999999997</v>
      </c>
      <c r="Z91" s="21">
        <v>5.3503446260550005</v>
      </c>
      <c r="AA91" s="21">
        <v>27.717215882258099</v>
      </c>
      <c r="AB91" s="21">
        <v>39.654006249317099</v>
      </c>
      <c r="AC91" s="22">
        <v>2.6629529999999998E-2</v>
      </c>
      <c r="AD91" s="22">
        <v>0.28851520000000003</v>
      </c>
      <c r="AE91" s="22">
        <v>0.5775766</v>
      </c>
      <c r="AF91" s="23">
        <v>1.3373742218976898</v>
      </c>
      <c r="AG91" s="23">
        <v>14.4896583268896</v>
      </c>
      <c r="AH91" s="23">
        <v>29.006747622331797</v>
      </c>
      <c r="AI91" s="22">
        <v>0.27573449999999999</v>
      </c>
      <c r="AJ91" s="22">
        <v>0.74605010000000005</v>
      </c>
      <c r="AK91" s="22">
        <v>0.90775150000000004</v>
      </c>
      <c r="AL91" s="23">
        <v>13.847792746918499</v>
      </c>
      <c r="AM91" s="23">
        <v>37.467734953797304</v>
      </c>
      <c r="AN91" s="23">
        <v>45.588617447959507</v>
      </c>
      <c r="AO91" s="23">
        <v>2.3544364116728715</v>
      </c>
      <c r="AP91" s="83">
        <v>2.7771070690900923</v>
      </c>
      <c r="AQ91" s="83">
        <v>2.628666284153693</v>
      </c>
      <c r="AR91" s="83">
        <v>2.4925983490957369</v>
      </c>
      <c r="AS91" s="83">
        <v>2.1806061141702582</v>
      </c>
    </row>
    <row r="92" spans="1:45" customFormat="1" x14ac:dyDescent="0.3">
      <c r="A92" s="12">
        <v>90</v>
      </c>
      <c r="B92" s="13" t="s">
        <v>213</v>
      </c>
      <c r="C92" s="13" t="s">
        <v>214</v>
      </c>
      <c r="D92" s="14" t="s">
        <v>32</v>
      </c>
      <c r="E92" s="15" t="s">
        <v>210</v>
      </c>
      <c r="F92" s="15" t="s">
        <v>22</v>
      </c>
      <c r="G92" s="16">
        <v>6.1981999999999999</v>
      </c>
      <c r="H92" s="87">
        <f t="shared" si="1"/>
        <v>13.159588191271917</v>
      </c>
      <c r="I92" s="87">
        <v>4803.2496898142499</v>
      </c>
      <c r="J92" s="17">
        <v>0.96418159293862582</v>
      </c>
      <c r="K92" s="17">
        <v>2.458443710318484</v>
      </c>
      <c r="L92" s="17">
        <v>3.641826927335583</v>
      </c>
      <c r="M92" s="83">
        <v>3.3048855577569967</v>
      </c>
      <c r="N92" s="83">
        <v>3.2181111764843027</v>
      </c>
      <c r="O92" s="83">
        <v>3.1710556148594637</v>
      </c>
      <c r="P92" s="83">
        <v>3.0904671246953126</v>
      </c>
      <c r="Q92" s="18">
        <v>0.80549840679918627</v>
      </c>
      <c r="R92" s="18">
        <v>2.053837686147439</v>
      </c>
      <c r="S92" s="18">
        <v>3.0424619275986493</v>
      </c>
      <c r="T92" s="19">
        <v>0.21951901772873431</v>
      </c>
      <c r="U92" s="19">
        <v>0.55972355454918044</v>
      </c>
      <c r="V92" s="19">
        <v>0.82914906868342397</v>
      </c>
      <c r="W92" s="20">
        <v>2.7922329999999999E-3</v>
      </c>
      <c r="X92" s="20">
        <v>0.22426360000000001</v>
      </c>
      <c r="Y92" s="20">
        <v>0.57584000000000002</v>
      </c>
      <c r="Z92" s="21">
        <v>1.73068185806E-2</v>
      </c>
      <c r="AA92" s="21">
        <v>1.39003064552</v>
      </c>
      <c r="AB92" s="21">
        <v>3.5691714879999998</v>
      </c>
      <c r="AC92" s="22">
        <v>1.4606800000000001E-4</v>
      </c>
      <c r="AD92" s="22">
        <v>2.5264140000000001E-2</v>
      </c>
      <c r="AE92" s="22">
        <v>0.17513390000000001</v>
      </c>
      <c r="AF92" s="23">
        <v>9.0535867760000008E-4</v>
      </c>
      <c r="AG92" s="23">
        <v>0.156592192548</v>
      </c>
      <c r="AH92" s="23">
        <v>1.0855149389800001</v>
      </c>
      <c r="AI92" s="22">
        <v>1.7142089999999999E-2</v>
      </c>
      <c r="AJ92" s="22">
        <v>0.58019449999999995</v>
      </c>
      <c r="AK92" s="22">
        <v>0.84176019999999996</v>
      </c>
      <c r="AL92" s="23">
        <v>0.10625010223799999</v>
      </c>
      <c r="AM92" s="23">
        <v>3.5961615498999997</v>
      </c>
      <c r="AN92" s="23">
        <v>5.2173980716399999</v>
      </c>
      <c r="AO92" s="23">
        <v>2.8315113818200586</v>
      </c>
      <c r="AP92" s="83">
        <v>3.3048855577569967</v>
      </c>
      <c r="AQ92" s="83">
        <v>3.2181111764843027</v>
      </c>
      <c r="AR92" s="83">
        <v>3.1710556148594637</v>
      </c>
      <c r="AS92" s="83">
        <v>3.0904671246953126</v>
      </c>
    </row>
    <row r="93" spans="1:45" customFormat="1" x14ac:dyDescent="0.3">
      <c r="A93" s="12">
        <v>91</v>
      </c>
      <c r="B93" s="13" t="s">
        <v>215</v>
      </c>
      <c r="C93" s="13" t="s">
        <v>216</v>
      </c>
      <c r="D93" s="14" t="s">
        <v>32</v>
      </c>
      <c r="E93" s="15" t="s">
        <v>87</v>
      </c>
      <c r="F93" s="15" t="s">
        <v>22</v>
      </c>
      <c r="G93" s="16">
        <v>16.009414</v>
      </c>
      <c r="H93" s="87">
        <f t="shared" si="1"/>
        <v>10.09440941756926</v>
      </c>
      <c r="I93" s="87">
        <v>3684.4594374127801</v>
      </c>
      <c r="J93" s="17">
        <v>0.9920855616410017</v>
      </c>
      <c r="K93" s="17">
        <v>2.7604342563598285</v>
      </c>
      <c r="L93" s="17">
        <v>4.5186982660498236</v>
      </c>
      <c r="M93" s="83">
        <v>3.7453410506899592</v>
      </c>
      <c r="N93" s="83">
        <v>3.6798127225110391</v>
      </c>
      <c r="O93" s="83">
        <v>3.4625544574486193</v>
      </c>
      <c r="P93" s="83">
        <v>3.168490235637595</v>
      </c>
      <c r="Q93" s="18">
        <v>0.82880999301670999</v>
      </c>
      <c r="R93" s="18">
        <v>2.3061271982955964</v>
      </c>
      <c r="S93" s="18">
        <v>3.7750194369672716</v>
      </c>
      <c r="T93" s="19">
        <v>0.25586281548648498</v>
      </c>
      <c r="U93" s="19">
        <v>0.71192698302079294</v>
      </c>
      <c r="V93" s="19">
        <v>1.165390270142626</v>
      </c>
      <c r="W93" s="20" t="s">
        <v>17</v>
      </c>
      <c r="X93" s="20" t="s">
        <v>17</v>
      </c>
      <c r="Y93" s="20" t="s">
        <v>17</v>
      </c>
      <c r="Z93" s="21" t="s">
        <v>17</v>
      </c>
      <c r="AA93" s="21" t="s">
        <v>17</v>
      </c>
      <c r="AB93" s="21" t="s">
        <v>17</v>
      </c>
      <c r="AC93" s="22" t="s">
        <v>17</v>
      </c>
      <c r="AD93" s="22" t="s">
        <v>17</v>
      </c>
      <c r="AE93" s="22" t="s">
        <v>17</v>
      </c>
      <c r="AF93" s="23" t="s">
        <v>17</v>
      </c>
      <c r="AG93" s="23" t="s">
        <v>17</v>
      </c>
      <c r="AH93" s="23" t="s">
        <v>17</v>
      </c>
      <c r="AI93" s="22" t="s">
        <v>17</v>
      </c>
      <c r="AJ93" s="22" t="s">
        <v>17</v>
      </c>
      <c r="AK93" s="22" t="s">
        <v>17</v>
      </c>
      <c r="AL93" s="23" t="s">
        <v>17</v>
      </c>
      <c r="AM93" s="23" t="s">
        <v>17</v>
      </c>
      <c r="AN93" s="23" t="s">
        <v>17</v>
      </c>
      <c r="AO93" s="23">
        <v>3.1550848402536809</v>
      </c>
      <c r="AP93" s="83">
        <v>3.7453410506899592</v>
      </c>
      <c r="AQ93" s="83">
        <v>3.6798127225110391</v>
      </c>
      <c r="AR93" s="83">
        <v>3.4625544574486193</v>
      </c>
      <c r="AS93" s="83">
        <v>3.168490235637595</v>
      </c>
    </row>
    <row r="94" spans="1:45" customFormat="1" x14ac:dyDescent="0.3">
      <c r="A94" s="12">
        <v>92</v>
      </c>
      <c r="B94" s="13" t="s">
        <v>217</v>
      </c>
      <c r="C94" s="13" t="s">
        <v>218</v>
      </c>
      <c r="D94" s="14" t="s">
        <v>14</v>
      </c>
      <c r="E94" s="15" t="s">
        <v>15</v>
      </c>
      <c r="F94" s="15" t="s">
        <v>16</v>
      </c>
      <c r="G94" s="16">
        <v>5.2045000000000001E-2</v>
      </c>
      <c r="H94" s="87">
        <f t="shared" si="1"/>
        <v>65.991122960238357</v>
      </c>
      <c r="I94" s="87">
        <v>24086.759880486999</v>
      </c>
      <c r="J94" s="17">
        <v>0.53285826462504904</v>
      </c>
      <c r="K94" s="17">
        <v>2.9937981939536709</v>
      </c>
      <c r="L94" s="17">
        <v>3.3033746969371576</v>
      </c>
      <c r="M94" s="83">
        <v>3.180691359836973</v>
      </c>
      <c r="N94" s="83">
        <v>3.3513592825258383</v>
      </c>
      <c r="O94" s="83">
        <v>3.0781377051489986</v>
      </c>
      <c r="P94" s="83">
        <v>2.9519145960757598</v>
      </c>
      <c r="Q94" s="18">
        <v>0.4451614574979525</v>
      </c>
      <c r="R94" s="18">
        <v>2.5010845396438355</v>
      </c>
      <c r="S94" s="18">
        <v>2.7597115262632901</v>
      </c>
      <c r="T94" s="19">
        <v>8.2107509699840778E-2</v>
      </c>
      <c r="U94" s="19">
        <v>0.46131087864872622</v>
      </c>
      <c r="V94" s="19">
        <v>0.50901316161781074</v>
      </c>
      <c r="W94" s="20" t="s">
        <v>17</v>
      </c>
      <c r="X94" s="20" t="s">
        <v>17</v>
      </c>
      <c r="Y94" s="20" t="s">
        <v>17</v>
      </c>
      <c r="Z94" s="21" t="s">
        <v>17</v>
      </c>
      <c r="AA94" s="21" t="s">
        <v>17</v>
      </c>
      <c r="AB94" s="21" t="s">
        <v>17</v>
      </c>
      <c r="AC94" s="22" t="s">
        <v>17</v>
      </c>
      <c r="AD94" s="22" t="s">
        <v>17</v>
      </c>
      <c r="AE94" s="22" t="s">
        <v>17</v>
      </c>
      <c r="AF94" s="23" t="s">
        <v>17</v>
      </c>
      <c r="AG94" s="23" t="s">
        <v>17</v>
      </c>
      <c r="AH94" s="23" t="s">
        <v>17</v>
      </c>
      <c r="AI94" s="22" t="s">
        <v>17</v>
      </c>
      <c r="AJ94" s="22" t="s">
        <v>17</v>
      </c>
      <c r="AK94" s="22" t="s">
        <v>17</v>
      </c>
      <c r="AL94" s="23" t="s">
        <v>17</v>
      </c>
      <c r="AM94" s="23" t="s">
        <v>17</v>
      </c>
      <c r="AN94" s="23" t="s">
        <v>17</v>
      </c>
      <c r="AO94" s="23">
        <v>3.5207145661562618</v>
      </c>
      <c r="AP94" s="83">
        <v>3.180691359836973</v>
      </c>
      <c r="AQ94" s="83">
        <v>3.3513592825258383</v>
      </c>
      <c r="AR94" s="83">
        <v>3.0781377051489986</v>
      </c>
      <c r="AS94" s="83">
        <v>2.9519145960757598</v>
      </c>
    </row>
    <row r="95" spans="1:45" customFormat="1" x14ac:dyDescent="0.3">
      <c r="A95" s="12">
        <v>93</v>
      </c>
      <c r="B95" s="13" t="s">
        <v>219</v>
      </c>
      <c r="C95" s="13" t="s">
        <v>220</v>
      </c>
      <c r="D95" s="14" t="s">
        <v>32</v>
      </c>
      <c r="E95" s="15" t="s">
        <v>102</v>
      </c>
      <c r="F95" s="15" t="s">
        <v>16</v>
      </c>
      <c r="G95" s="16">
        <v>51.361910999999999</v>
      </c>
      <c r="H95" s="87">
        <f t="shared" si="1"/>
        <v>105.89194548075452</v>
      </c>
      <c r="I95" s="87">
        <v>38650.560100475399</v>
      </c>
      <c r="J95" s="17">
        <v>0.68144879009162329</v>
      </c>
      <c r="K95" s="17">
        <v>4.320287495663135</v>
      </c>
      <c r="L95" s="17">
        <v>4.8608108441884061</v>
      </c>
      <c r="M95" s="83">
        <v>4.9783500977603703</v>
      </c>
      <c r="N95" s="83">
        <v>4.8610445763890393</v>
      </c>
      <c r="O95" s="83">
        <v>4.7681687067212168</v>
      </c>
      <c r="P95" s="83">
        <v>4.8615049708100138</v>
      </c>
      <c r="Q95" s="18">
        <v>0.56929723483009476</v>
      </c>
      <c r="R95" s="18">
        <v>3.6092627365606815</v>
      </c>
      <c r="S95" s="18">
        <v>4.0608277729226456</v>
      </c>
      <c r="T95" s="19">
        <v>0.13130857912924385</v>
      </c>
      <c r="U95" s="19">
        <v>0.83247754010846675</v>
      </c>
      <c r="V95" s="19">
        <v>0.93663115210841097</v>
      </c>
      <c r="W95" s="20">
        <v>0</v>
      </c>
      <c r="X95" s="20">
        <v>9.9782410000000005E-3</v>
      </c>
      <c r="Y95" s="20">
        <v>1.2280630000000001E-2</v>
      </c>
      <c r="Z95" s="21">
        <v>0</v>
      </c>
      <c r="AA95" s="21">
        <v>0.51250152617855105</v>
      </c>
      <c r="AB95" s="21">
        <v>0.63075662508393004</v>
      </c>
      <c r="AC95" s="22">
        <v>0</v>
      </c>
      <c r="AD95" s="22">
        <v>4.9644090000000004E-3</v>
      </c>
      <c r="AE95" s="22">
        <v>4.9644090000000004E-3</v>
      </c>
      <c r="AF95" s="23">
        <v>0</v>
      </c>
      <c r="AG95" s="23">
        <v>0.25498153322559902</v>
      </c>
      <c r="AH95" s="23">
        <v>0.25498153322559902</v>
      </c>
      <c r="AI95" s="22">
        <v>4.9644090000000004E-3</v>
      </c>
      <c r="AJ95" s="22">
        <v>0.25998929999999998</v>
      </c>
      <c r="AK95" s="22">
        <v>0.3298044</v>
      </c>
      <c r="AL95" s="23">
        <v>0.25498153322559902</v>
      </c>
      <c r="AM95" s="23">
        <v>13.353547287552299</v>
      </c>
      <c r="AN95" s="23">
        <v>16.939384240208398</v>
      </c>
      <c r="AO95" s="23">
        <v>4.9363450851257333</v>
      </c>
      <c r="AP95" s="83">
        <v>4.9783500977603703</v>
      </c>
      <c r="AQ95" s="83">
        <v>4.8610445763890393</v>
      </c>
      <c r="AR95" s="83">
        <v>4.7681687067212168</v>
      </c>
      <c r="AS95" s="83">
        <v>4.8615049708100138</v>
      </c>
    </row>
    <row r="96" spans="1:45" customFormat="1" x14ac:dyDescent="0.3">
      <c r="A96" s="12">
        <v>94</v>
      </c>
      <c r="B96" s="13" t="s">
        <v>221</v>
      </c>
      <c r="C96" s="13" t="s">
        <v>222</v>
      </c>
      <c r="D96" s="14" t="s">
        <v>32</v>
      </c>
      <c r="E96" s="15" t="s">
        <v>33</v>
      </c>
      <c r="F96" s="15" t="s">
        <v>16</v>
      </c>
      <c r="G96" s="16">
        <v>4.0560970000000003</v>
      </c>
      <c r="H96" s="87">
        <f t="shared" si="1"/>
        <v>162.34409155000412</v>
      </c>
      <c r="I96" s="87">
        <v>59255.5934157515</v>
      </c>
      <c r="J96" s="17">
        <v>0.34126951871657751</v>
      </c>
      <c r="K96" s="17">
        <v>1.7951465240641711</v>
      </c>
      <c r="L96" s="17">
        <v>3.9406405439522061</v>
      </c>
      <c r="M96" s="83">
        <v>3.6550807403101602</v>
      </c>
      <c r="N96" s="83">
        <v>3.721358123450893</v>
      </c>
      <c r="O96" s="83">
        <v>3.4361507798446258</v>
      </c>
      <c r="P96" s="83">
        <v>3.3721629245911338</v>
      </c>
      <c r="Q96" s="18">
        <v>0.28510402566130122</v>
      </c>
      <c r="R96" s="18">
        <v>1.4997046984663085</v>
      </c>
      <c r="S96" s="18">
        <v>3.2920973633685935</v>
      </c>
      <c r="T96" s="19">
        <v>5.3681869949458519E-2</v>
      </c>
      <c r="U96" s="19">
        <v>0.28237746695762617</v>
      </c>
      <c r="V96" s="19">
        <v>0.6198647743096255</v>
      </c>
      <c r="W96" s="20" t="s">
        <v>17</v>
      </c>
      <c r="X96" s="20" t="s">
        <v>17</v>
      </c>
      <c r="Y96" s="20" t="s">
        <v>17</v>
      </c>
      <c r="Z96" s="21" t="s">
        <v>17</v>
      </c>
      <c r="AA96" s="21" t="s">
        <v>17</v>
      </c>
      <c r="AB96" s="21" t="s">
        <v>17</v>
      </c>
      <c r="AC96" s="22" t="s">
        <v>17</v>
      </c>
      <c r="AD96" s="22" t="s">
        <v>17</v>
      </c>
      <c r="AE96" s="22" t="s">
        <v>17</v>
      </c>
      <c r="AF96" s="23" t="s">
        <v>17</v>
      </c>
      <c r="AG96" s="23" t="s">
        <v>17</v>
      </c>
      <c r="AH96" s="23" t="s">
        <v>17</v>
      </c>
      <c r="AI96" s="22" t="s">
        <v>17</v>
      </c>
      <c r="AJ96" s="22" t="s">
        <v>17</v>
      </c>
      <c r="AK96" s="22" t="s">
        <v>17</v>
      </c>
      <c r="AL96" s="23" t="s">
        <v>17</v>
      </c>
      <c r="AM96" s="23" t="s">
        <v>17</v>
      </c>
      <c r="AN96" s="23" t="s">
        <v>17</v>
      </c>
      <c r="AO96" s="23">
        <v>2.329458823529412</v>
      </c>
      <c r="AP96" s="83">
        <v>3.6550807403101602</v>
      </c>
      <c r="AQ96" s="83">
        <v>3.721358123450893</v>
      </c>
      <c r="AR96" s="83">
        <v>3.4361507798446258</v>
      </c>
      <c r="AS96" s="83">
        <v>3.3721629245911338</v>
      </c>
    </row>
    <row r="97" spans="1:45" customFormat="1" x14ac:dyDescent="0.3">
      <c r="A97" s="12">
        <v>95</v>
      </c>
      <c r="B97" s="13" t="s">
        <v>223</v>
      </c>
      <c r="C97" s="13" t="s">
        <v>224</v>
      </c>
      <c r="D97" s="14" t="s">
        <v>32</v>
      </c>
      <c r="E97" s="15" t="s">
        <v>87</v>
      </c>
      <c r="F97" s="15" t="s">
        <v>22</v>
      </c>
      <c r="G97" s="16">
        <v>6.9530349999999999</v>
      </c>
      <c r="H97" s="87">
        <f t="shared" si="1"/>
        <v>18.834956749146905</v>
      </c>
      <c r="I97" s="87">
        <v>6874.7592134386196</v>
      </c>
      <c r="J97" s="17">
        <v>0.72376996450329512</v>
      </c>
      <c r="K97" s="17">
        <v>2.9010425641359472</v>
      </c>
      <c r="L97" s="17">
        <v>5.0159507417078624</v>
      </c>
      <c r="M97" s="83">
        <v>4.0159407815464681</v>
      </c>
      <c r="N97" s="83">
        <v>4.1731919699409534</v>
      </c>
      <c r="O97" s="83">
        <v>3.8077179445971234</v>
      </c>
      <c r="P97" s="83">
        <v>3.449936803442772</v>
      </c>
      <c r="Q97" s="18">
        <v>0.60465327026173366</v>
      </c>
      <c r="R97" s="18">
        <v>2.4235944562539244</v>
      </c>
      <c r="S97" s="18">
        <v>4.1904350390207714</v>
      </c>
      <c r="T97" s="19">
        <v>0.17143888090845277</v>
      </c>
      <c r="U97" s="19">
        <v>0.68716790562672037</v>
      </c>
      <c r="V97" s="19">
        <v>1.1881247136864361</v>
      </c>
      <c r="W97" s="20">
        <v>5.8730470000000002E-3</v>
      </c>
      <c r="X97" s="20">
        <v>0.57432209999999995</v>
      </c>
      <c r="Y97" s="20">
        <v>0.83707799999999999</v>
      </c>
      <c r="Z97" s="21">
        <v>4.0835501347645006E-2</v>
      </c>
      <c r="AA97" s="21">
        <v>3.9932816625734997</v>
      </c>
      <c r="AB97" s="21">
        <v>5.8202326317299997</v>
      </c>
      <c r="AC97" s="22">
        <v>4.7908679999999999E-4</v>
      </c>
      <c r="AD97" s="22">
        <v>0.27605150000000001</v>
      </c>
      <c r="AE97" s="22">
        <v>0.62550720000000004</v>
      </c>
      <c r="AF97" s="23">
        <v>3.3311072884379999E-3</v>
      </c>
      <c r="AG97" s="23">
        <v>1.9193957413025</v>
      </c>
      <c r="AH97" s="23">
        <v>4.3491734543520009</v>
      </c>
      <c r="AI97" s="22">
        <v>5.1518880000000003E-2</v>
      </c>
      <c r="AJ97" s="22">
        <v>0.78239000000000003</v>
      </c>
      <c r="AK97" s="22">
        <v>0.93334760000000005</v>
      </c>
      <c r="AL97" s="23">
        <v>0.35821257580080001</v>
      </c>
      <c r="AM97" s="23">
        <v>5.4399850536500001</v>
      </c>
      <c r="AN97" s="23">
        <v>6.4895985299660008</v>
      </c>
      <c r="AO97" s="23">
        <v>3.4944565915249544</v>
      </c>
      <c r="AP97" s="83">
        <v>4.0159407815464681</v>
      </c>
      <c r="AQ97" s="83">
        <v>4.1731919699409534</v>
      </c>
      <c r="AR97" s="83">
        <v>3.8077179445971234</v>
      </c>
      <c r="AS97" s="83">
        <v>3.449936803442772</v>
      </c>
    </row>
    <row r="98" spans="1:45" customFormat="1" x14ac:dyDescent="0.3">
      <c r="A98" s="12">
        <v>96</v>
      </c>
      <c r="B98" s="13" t="s">
        <v>225</v>
      </c>
      <c r="C98" s="13" t="s">
        <v>226</v>
      </c>
      <c r="D98" s="14" t="s">
        <v>20</v>
      </c>
      <c r="E98" s="15" t="s">
        <v>21</v>
      </c>
      <c r="F98" s="15" t="s">
        <v>51</v>
      </c>
      <c r="G98" s="16">
        <v>4.7022279999999999</v>
      </c>
      <c r="H98" s="87">
        <f t="shared" si="1"/>
        <v>3.7696283412177531</v>
      </c>
      <c r="I98" s="87">
        <v>1375.9143445444799</v>
      </c>
      <c r="J98" s="17">
        <v>0.97041482623551967</v>
      </c>
      <c r="K98" s="17">
        <v>2.9820443370280856</v>
      </c>
      <c r="L98" s="17">
        <v>5.0664442182423324</v>
      </c>
      <c r="M98" s="83">
        <v>3.7543728486888486</v>
      </c>
      <c r="N98" s="83">
        <v>3.6640600161120718</v>
      </c>
      <c r="O98" s="83">
        <v>3.7160739121104469</v>
      </c>
      <c r="P98" s="83">
        <v>3.1014597760900493</v>
      </c>
      <c r="Q98" s="18">
        <v>0.81070578632875501</v>
      </c>
      <c r="R98" s="18">
        <v>2.4912651102991528</v>
      </c>
      <c r="S98" s="18">
        <v>4.2326183945215812</v>
      </c>
      <c r="T98" s="19">
        <v>1.2733609867169486</v>
      </c>
      <c r="U98" s="19">
        <v>3.9129852685393613</v>
      </c>
      <c r="V98" s="19">
        <v>6.6480975295009337</v>
      </c>
      <c r="W98" s="20">
        <v>0.26975569999999999</v>
      </c>
      <c r="X98" s="20">
        <v>0.87502179999999996</v>
      </c>
      <c r="Y98" s="20">
        <v>0.97570579999999996</v>
      </c>
      <c r="Z98" s="21">
        <v>1.2684528056995998</v>
      </c>
      <c r="AA98" s="21">
        <v>4.1145520085703993</v>
      </c>
      <c r="AB98" s="21">
        <v>4.5879911325223999</v>
      </c>
      <c r="AC98" s="22">
        <v>7.5916280000000003E-2</v>
      </c>
      <c r="AD98" s="22">
        <v>0.67703639999999998</v>
      </c>
      <c r="AE98" s="22">
        <v>0.89338340000000005</v>
      </c>
      <c r="AF98" s="23">
        <v>0.35697565747184001</v>
      </c>
      <c r="AG98" s="23">
        <v>3.1835795170991998</v>
      </c>
      <c r="AH98" s="23">
        <v>4.2008924382151998</v>
      </c>
      <c r="AI98" s="22">
        <v>0.3994896</v>
      </c>
      <c r="AJ98" s="22">
        <v>0.92886190000000002</v>
      </c>
      <c r="AK98" s="22">
        <v>0.98774700000000004</v>
      </c>
      <c r="AL98" s="23">
        <v>1.8784911828288</v>
      </c>
      <c r="AM98" s="23">
        <v>4.3677204343132008</v>
      </c>
      <c r="AN98" s="23">
        <v>4.6446116003159998</v>
      </c>
      <c r="AO98" s="23">
        <v>3.6217413951162598</v>
      </c>
      <c r="AP98" s="83">
        <v>3.7543728486888486</v>
      </c>
      <c r="AQ98" s="83">
        <v>3.6640600161120718</v>
      </c>
      <c r="AR98" s="83">
        <v>3.7160739121104469</v>
      </c>
      <c r="AS98" s="83">
        <v>3.1014597760900493</v>
      </c>
    </row>
    <row r="99" spans="1:45" customFormat="1" x14ac:dyDescent="0.3">
      <c r="A99" s="12">
        <v>97</v>
      </c>
      <c r="B99" s="13" t="s">
        <v>227</v>
      </c>
      <c r="C99" s="13" t="s">
        <v>228</v>
      </c>
      <c r="D99" s="14" t="s">
        <v>14</v>
      </c>
      <c r="E99" s="15" t="s">
        <v>15</v>
      </c>
      <c r="F99" s="15" t="s">
        <v>29</v>
      </c>
      <c r="G99" s="16">
        <v>0.180955</v>
      </c>
      <c r="H99" s="87"/>
      <c r="I99" s="87"/>
      <c r="J99" s="17">
        <v>1.0500548340548339</v>
      </c>
      <c r="K99" s="17">
        <v>2.6511443001443</v>
      </c>
      <c r="L99" s="17">
        <v>3.4810569051684555</v>
      </c>
      <c r="M99" s="83">
        <v>3.7477406444412069</v>
      </c>
      <c r="N99" s="83">
        <v>3.8871051428944252</v>
      </c>
      <c r="O99" s="83">
        <v>3.6339823271595666</v>
      </c>
      <c r="P99" s="83">
        <v>3.5691660071277727</v>
      </c>
      <c r="Q99" s="18">
        <v>0.87723879202575938</v>
      </c>
      <c r="R99" s="18">
        <v>2.2148239767287388</v>
      </c>
      <c r="S99" s="18">
        <v>2.9081511321373901</v>
      </c>
      <c r="T99" s="19">
        <v>0.59093551776147546</v>
      </c>
      <c r="U99" s="19">
        <v>1.4919747796564551</v>
      </c>
      <c r="V99" s="19">
        <v>1.9590216604873607</v>
      </c>
      <c r="W99" s="20">
        <v>3.7483229999999999E-2</v>
      </c>
      <c r="X99" s="20">
        <v>0.12985240000000001</v>
      </c>
      <c r="Y99" s="20">
        <v>0.17732339999999999</v>
      </c>
      <c r="Z99" s="21">
        <v>6.7827778846499993E-3</v>
      </c>
      <c r="AA99" s="21">
        <v>2.3497441042000002E-2</v>
      </c>
      <c r="AB99" s="21">
        <v>3.2087555847000002E-2</v>
      </c>
      <c r="AC99" s="22">
        <v>2.8283059999999999E-2</v>
      </c>
      <c r="AD99" s="22">
        <v>6.8718280000000007E-2</v>
      </c>
      <c r="AE99" s="22">
        <v>9.6878829999999999E-2</v>
      </c>
      <c r="AF99" s="23">
        <v>5.1179611222999999E-3</v>
      </c>
      <c r="AG99" s="23">
        <v>1.2434916357400001E-2</v>
      </c>
      <c r="AH99" s="23">
        <v>1.7530708682649998E-2</v>
      </c>
      <c r="AI99" s="22">
        <v>0.1147774</v>
      </c>
      <c r="AJ99" s="22">
        <v>0.33975260000000002</v>
      </c>
      <c r="AK99" s="22">
        <v>0.44601829999999998</v>
      </c>
      <c r="AL99" s="23">
        <v>2.0769544417000001E-2</v>
      </c>
      <c r="AM99" s="23">
        <v>6.1479931733000003E-2</v>
      </c>
      <c r="AN99" s="23">
        <v>8.0709241476499993E-2</v>
      </c>
      <c r="AO99" s="23">
        <v>3.5451760461760462</v>
      </c>
      <c r="AP99" s="83">
        <v>3.7477406444412069</v>
      </c>
      <c r="AQ99" s="83">
        <v>3.8871051428944252</v>
      </c>
      <c r="AR99" s="83">
        <v>3.6339823271595666</v>
      </c>
      <c r="AS99" s="83">
        <v>3.5691660071277727</v>
      </c>
    </row>
    <row r="100" spans="1:45" customFormat="1" x14ac:dyDescent="0.3">
      <c r="A100" s="12">
        <v>98</v>
      </c>
      <c r="B100" s="13" t="s">
        <v>229</v>
      </c>
      <c r="C100" s="13" t="s">
        <v>230</v>
      </c>
      <c r="D100" s="14" t="s">
        <v>32</v>
      </c>
      <c r="E100" s="15" t="s">
        <v>60</v>
      </c>
      <c r="F100" s="15" t="s">
        <v>22</v>
      </c>
      <c r="G100" s="16">
        <v>21.443999999999999</v>
      </c>
      <c r="H100" s="87">
        <f t="shared" si="1"/>
        <v>33.797521217910962</v>
      </c>
      <c r="I100" s="87">
        <v>12336.095244537501</v>
      </c>
      <c r="J100" s="17">
        <v>0.97193419938379488</v>
      </c>
      <c r="K100" s="17">
        <v>2.227864362804274</v>
      </c>
      <c r="L100" s="17">
        <v>4.0505199726085834</v>
      </c>
      <c r="M100" s="83">
        <v>4.2279796335370357</v>
      </c>
      <c r="N100" s="83">
        <v>4.1053274550971697</v>
      </c>
      <c r="O100" s="83">
        <v>3.9066090947359511</v>
      </c>
      <c r="P100" s="83">
        <v>3.8703296611694746</v>
      </c>
      <c r="Q100" s="18">
        <v>0.81197510391294492</v>
      </c>
      <c r="R100" s="18">
        <v>1.8612066523009811</v>
      </c>
      <c r="S100" s="18">
        <v>3.3838930431149405</v>
      </c>
      <c r="T100" s="19">
        <v>0.1760403342538861</v>
      </c>
      <c r="U100" s="19">
        <v>0.40351907294653883</v>
      </c>
      <c r="V100" s="19">
        <v>0.73364523064640841</v>
      </c>
      <c r="W100" s="20">
        <v>8.0139559999999998E-4</v>
      </c>
      <c r="X100" s="20">
        <v>0.1067173</v>
      </c>
      <c r="Y100" s="20">
        <v>0.45437</v>
      </c>
      <c r="Z100" s="21">
        <v>1.7185127246399999E-2</v>
      </c>
      <c r="AA100" s="21">
        <v>2.2884457812000001</v>
      </c>
      <c r="AB100" s="21">
        <v>9.7435102799999989</v>
      </c>
      <c r="AC100" s="22">
        <v>2.17115E-5</v>
      </c>
      <c r="AD100" s="22">
        <v>1.273675E-2</v>
      </c>
      <c r="AE100" s="22">
        <v>0.16397129999999999</v>
      </c>
      <c r="AF100" s="23">
        <v>4.6558140600000002E-4</v>
      </c>
      <c r="AG100" s="23">
        <v>0.273126867</v>
      </c>
      <c r="AH100" s="23">
        <v>3.5162005571999999</v>
      </c>
      <c r="AI100" s="22">
        <v>1.447964E-2</v>
      </c>
      <c r="AJ100" s="22">
        <v>0.31758199999999998</v>
      </c>
      <c r="AK100" s="22">
        <v>0.70397430000000005</v>
      </c>
      <c r="AL100" s="23">
        <v>0.31050140016</v>
      </c>
      <c r="AM100" s="23">
        <v>6.8102284079999995</v>
      </c>
      <c r="AN100" s="23">
        <v>15.096024889200002</v>
      </c>
      <c r="AO100" s="23">
        <v>2.5484946217185276</v>
      </c>
      <c r="AP100" s="83">
        <v>4.2279796335370357</v>
      </c>
      <c r="AQ100" s="83">
        <v>4.1053274550971697</v>
      </c>
      <c r="AR100" s="83">
        <v>3.9066090947359511</v>
      </c>
      <c r="AS100" s="83">
        <v>3.8703296611694746</v>
      </c>
    </row>
    <row r="101" spans="1:45" customFormat="1" x14ac:dyDescent="0.3">
      <c r="A101" s="12">
        <v>99</v>
      </c>
      <c r="B101" s="13" t="s">
        <v>231</v>
      </c>
      <c r="C101" s="13" t="s">
        <v>232</v>
      </c>
      <c r="D101" s="14" t="s">
        <v>20</v>
      </c>
      <c r="E101" s="15" t="s">
        <v>21</v>
      </c>
      <c r="F101" s="15" t="s">
        <v>22</v>
      </c>
      <c r="G101" s="16">
        <v>2.091412</v>
      </c>
      <c r="H101" s="87">
        <f t="shared" si="1"/>
        <v>9.1883001011580827</v>
      </c>
      <c r="I101" s="87">
        <v>3353.7295369226999</v>
      </c>
      <c r="J101" s="17">
        <v>0.60752993897787955</v>
      </c>
      <c r="K101" s="17">
        <v>2.3063272311212812</v>
      </c>
      <c r="L101" s="17">
        <v>4.1893617657978357</v>
      </c>
      <c r="M101" s="83">
        <v>3.9322490332608506</v>
      </c>
      <c r="N101" s="83">
        <v>4.1304356389266967</v>
      </c>
      <c r="O101" s="83">
        <v>3.6158559738692988</v>
      </c>
      <c r="P101" s="83">
        <v>3.4936906823871281</v>
      </c>
      <c r="Q101" s="18">
        <v>0.50754380866990778</v>
      </c>
      <c r="R101" s="18">
        <v>1.9267562498924657</v>
      </c>
      <c r="S101" s="18">
        <v>3.4998845161218348</v>
      </c>
      <c r="T101" s="19">
        <v>0.23568134900591728</v>
      </c>
      <c r="U101" s="19">
        <v>0.89470210142110673</v>
      </c>
      <c r="V101" s="19">
        <v>1.6251946926240217</v>
      </c>
      <c r="W101" s="20">
        <v>6.3568669999999994E-2</v>
      </c>
      <c r="X101" s="20">
        <v>0.51531990000000005</v>
      </c>
      <c r="Y101" s="20">
        <v>0.76942960000000005</v>
      </c>
      <c r="Z101" s="21">
        <v>0.13294827926203998</v>
      </c>
      <c r="AA101" s="21">
        <v>1.0777462226987999</v>
      </c>
      <c r="AB101" s="21">
        <v>1.6091942985952001</v>
      </c>
      <c r="AC101" s="22">
        <v>1.635035E-2</v>
      </c>
      <c r="AD101" s="22">
        <v>0.32021260000000001</v>
      </c>
      <c r="AE101" s="22">
        <v>0.57774020000000004</v>
      </c>
      <c r="AF101" s="23">
        <v>3.4195318194199999E-2</v>
      </c>
      <c r="AG101" s="23">
        <v>0.66969647419120004</v>
      </c>
      <c r="AH101" s="23">
        <v>1.2082927871624001</v>
      </c>
      <c r="AI101" s="22">
        <v>0.14699219999999999</v>
      </c>
      <c r="AJ101" s="22">
        <v>0.69217510000000004</v>
      </c>
      <c r="AK101" s="22">
        <v>0.89457260000000005</v>
      </c>
      <c r="AL101" s="23">
        <v>0.3074212509864</v>
      </c>
      <c r="AM101" s="23">
        <v>1.4476233102411999</v>
      </c>
      <c r="AN101" s="23">
        <v>1.8709198705112</v>
      </c>
      <c r="AO101" s="23">
        <v>2.6899618611746758</v>
      </c>
      <c r="AP101" s="83">
        <v>3.9322490332608506</v>
      </c>
      <c r="AQ101" s="83">
        <v>4.1304356389266967</v>
      </c>
      <c r="AR101" s="83">
        <v>3.6158559738692988</v>
      </c>
      <c r="AS101" s="83">
        <v>3.4936906823871281</v>
      </c>
    </row>
    <row r="102" spans="1:45" customFormat="1" x14ac:dyDescent="0.3">
      <c r="A102" s="12">
        <v>100</v>
      </c>
      <c r="B102" s="13" t="s">
        <v>233</v>
      </c>
      <c r="C102" s="13" t="s">
        <v>234</v>
      </c>
      <c r="D102" s="14" t="s">
        <v>27</v>
      </c>
      <c r="E102" s="15" t="s">
        <v>135</v>
      </c>
      <c r="F102" s="15" t="s">
        <v>16</v>
      </c>
      <c r="G102" s="16">
        <v>2.8284029999999998</v>
      </c>
      <c r="H102" s="87">
        <f t="shared" si="1"/>
        <v>89.207805825314793</v>
      </c>
      <c r="I102" s="87">
        <v>32560.8491262399</v>
      </c>
      <c r="J102" s="17">
        <v>0.51251229508196716</v>
      </c>
      <c r="K102" s="17">
        <v>1.9995571721311476</v>
      </c>
      <c r="L102" s="17">
        <v>3.2151281475013729</v>
      </c>
      <c r="M102" s="83">
        <v>3.1240976811730534</v>
      </c>
      <c r="N102" s="83">
        <v>3.2693509791421724</v>
      </c>
      <c r="O102" s="83">
        <v>3.1229136852258197</v>
      </c>
      <c r="P102" s="83">
        <v>3.0875142039012293</v>
      </c>
      <c r="Q102" s="18">
        <v>0.42816398920799265</v>
      </c>
      <c r="R102" s="18">
        <v>1.6704738280126548</v>
      </c>
      <c r="S102" s="18">
        <v>2.685988427319443</v>
      </c>
      <c r="T102" s="19">
        <v>4.4920181743575156E-2</v>
      </c>
      <c r="U102" s="19">
        <v>0.17525525229484526</v>
      </c>
      <c r="V102" s="19">
        <v>0.28179644098401135</v>
      </c>
      <c r="W102" s="20">
        <v>8.0642439999999999E-3</v>
      </c>
      <c r="X102" s="20">
        <v>1.322372E-2</v>
      </c>
      <c r="Y102" s="20">
        <v>2.8566009999999999E-2</v>
      </c>
      <c r="Z102" s="21">
        <v>2.2808931922331997E-2</v>
      </c>
      <c r="AA102" s="21">
        <v>3.7402009319159997E-2</v>
      </c>
      <c r="AB102" s="21">
        <v>8.0796188382029996E-2</v>
      </c>
      <c r="AC102" s="22">
        <v>7.756672E-3</v>
      </c>
      <c r="AD102" s="22">
        <v>1.0225069999999999E-2</v>
      </c>
      <c r="AE102" s="22">
        <v>1.3341810000000001E-2</v>
      </c>
      <c r="AF102" s="23">
        <v>2.1938994354815999E-2</v>
      </c>
      <c r="AG102" s="23">
        <v>2.8920618663209999E-2</v>
      </c>
      <c r="AH102" s="23">
        <v>3.7736015429430003E-2</v>
      </c>
      <c r="AI102" s="22">
        <v>1.4951509999999999E-2</v>
      </c>
      <c r="AJ102" s="22">
        <v>0.15509809999999999</v>
      </c>
      <c r="AK102" s="22">
        <v>0.41416639999999999</v>
      </c>
      <c r="AL102" s="23">
        <v>4.2288895738530001E-2</v>
      </c>
      <c r="AM102" s="23">
        <v>0.43867993133429994</v>
      </c>
      <c r="AN102" s="23">
        <v>1.1714294882592</v>
      </c>
      <c r="AO102" s="23">
        <v>2.3654303278688529</v>
      </c>
      <c r="AP102" s="83">
        <v>3.1240976811730534</v>
      </c>
      <c r="AQ102" s="83">
        <v>3.2693509791421724</v>
      </c>
      <c r="AR102" s="83">
        <v>3.1229136852258197</v>
      </c>
      <c r="AS102" s="83">
        <v>3.0875142039012293</v>
      </c>
    </row>
    <row r="103" spans="1:45" customFormat="1" x14ac:dyDescent="0.3">
      <c r="A103" s="12">
        <v>101</v>
      </c>
      <c r="B103" s="13" t="s">
        <v>235</v>
      </c>
      <c r="C103" s="13" t="s">
        <v>236</v>
      </c>
      <c r="D103" s="14" t="s">
        <v>27</v>
      </c>
      <c r="E103" s="15" t="s">
        <v>46</v>
      </c>
      <c r="F103" s="15" t="s">
        <v>16</v>
      </c>
      <c r="G103" s="16">
        <v>0.59633599999999998</v>
      </c>
      <c r="H103" s="87">
        <f t="shared" si="1"/>
        <v>199.30417523747369</v>
      </c>
      <c r="I103" s="87">
        <v>72746.0239616779</v>
      </c>
      <c r="J103" s="17">
        <v>0.33448933747412007</v>
      </c>
      <c r="K103" s="17">
        <v>2.0383799171842649</v>
      </c>
      <c r="L103" s="17">
        <v>2.4912225927876608</v>
      </c>
      <c r="M103" s="83">
        <v>2.4306112926165322</v>
      </c>
      <c r="N103" s="83">
        <v>2.4271885342256834</v>
      </c>
      <c r="O103" s="83">
        <v>2.3421566509697516</v>
      </c>
      <c r="P103" s="83">
        <v>2.4017138483256835</v>
      </c>
      <c r="Q103" s="18">
        <v>0.27943971384638272</v>
      </c>
      <c r="R103" s="18">
        <v>1.7029071989843485</v>
      </c>
      <c r="S103" s="18">
        <v>2.0812218820281214</v>
      </c>
      <c r="T103" s="19">
        <v>4.005149997157631E-2</v>
      </c>
      <c r="U103" s="19">
        <v>0.24407406768678816</v>
      </c>
      <c r="V103" s="19">
        <v>0.29829710674094406</v>
      </c>
      <c r="W103" s="20">
        <v>1.2917009999999999E-3</v>
      </c>
      <c r="X103" s="20">
        <v>3.4757189999999999E-3</v>
      </c>
      <c r="Y103" s="20">
        <v>4.1260380000000003E-3</v>
      </c>
      <c r="Z103" s="21">
        <v>7.7028780753599991E-4</v>
      </c>
      <c r="AA103" s="21">
        <v>2.0726963655839999E-3</v>
      </c>
      <c r="AB103" s="21">
        <v>2.4605049967680002E-3</v>
      </c>
      <c r="AC103" s="22">
        <v>1.2917009999999999E-3</v>
      </c>
      <c r="AD103" s="22">
        <v>2.8312989999999998E-3</v>
      </c>
      <c r="AE103" s="22">
        <v>2.9104170000000002E-3</v>
      </c>
      <c r="AF103" s="23">
        <v>7.7028780753599991E-4</v>
      </c>
      <c r="AG103" s="23">
        <v>1.6884055204639998E-3</v>
      </c>
      <c r="AH103" s="23">
        <v>1.7355864321120002E-3</v>
      </c>
      <c r="AI103" s="22">
        <v>2.8312989999999998E-3</v>
      </c>
      <c r="AJ103" s="22">
        <v>2.2240800000000002E-2</v>
      </c>
      <c r="AK103" s="22">
        <v>2.904265E-2</v>
      </c>
      <c r="AL103" s="23">
        <v>1.6884055204639998E-3</v>
      </c>
      <c r="AM103" s="23">
        <v>1.3262989708800002E-2</v>
      </c>
      <c r="AN103" s="23">
        <v>1.7319177730399999E-2</v>
      </c>
      <c r="AO103" s="23">
        <v>2.5211293995859214</v>
      </c>
      <c r="AP103" s="83">
        <v>2.4306112926165322</v>
      </c>
      <c r="AQ103" s="83">
        <v>2.4271885342256834</v>
      </c>
      <c r="AR103" s="83">
        <v>2.3421566509697516</v>
      </c>
      <c r="AS103" s="83">
        <v>2.4017138483256835</v>
      </c>
    </row>
    <row r="104" spans="1:45" customFormat="1" x14ac:dyDescent="0.3">
      <c r="A104" s="12">
        <v>102</v>
      </c>
      <c r="B104" s="13" t="s">
        <v>237</v>
      </c>
      <c r="C104" s="13" t="s">
        <v>238</v>
      </c>
      <c r="D104" s="14" t="s">
        <v>27</v>
      </c>
      <c r="E104" s="15" t="s">
        <v>135</v>
      </c>
      <c r="F104" s="15" t="s">
        <v>16</v>
      </c>
      <c r="G104" s="16">
        <v>1.942248</v>
      </c>
      <c r="H104" s="87">
        <f t="shared" si="1"/>
        <v>77.694805158343556</v>
      </c>
      <c r="I104" s="87">
        <v>28358.6038827954</v>
      </c>
      <c r="J104" s="17">
        <v>0.44821010830324909</v>
      </c>
      <c r="K104" s="17">
        <v>2.0580505415162453</v>
      </c>
      <c r="L104" s="17">
        <v>3.3285101927502976</v>
      </c>
      <c r="M104" s="83">
        <v>3.3814554083022559</v>
      </c>
      <c r="N104" s="83">
        <v>3.5953119923190249</v>
      </c>
      <c r="O104" s="83">
        <v>3.2865440404478514</v>
      </c>
      <c r="P104" s="83">
        <v>3.256308306777346</v>
      </c>
      <c r="Q104" s="18">
        <v>0.37444453492334934</v>
      </c>
      <c r="R104" s="18">
        <v>1.7193404691029621</v>
      </c>
      <c r="S104" s="18">
        <v>2.7807102696326633</v>
      </c>
      <c r="T104" s="19">
        <v>6.1334815347863426E-2</v>
      </c>
      <c r="U104" s="19">
        <v>0.28163164462829271</v>
      </c>
      <c r="V104" s="19">
        <v>0.45548628706449207</v>
      </c>
      <c r="W104" s="20">
        <v>1.4217209999999999E-3</v>
      </c>
      <c r="X104" s="20">
        <v>1.3787209999999999E-2</v>
      </c>
      <c r="Y104" s="20">
        <v>2.6294399999999999E-2</v>
      </c>
      <c r="Z104" s="21">
        <v>2.7613347688079997E-3</v>
      </c>
      <c r="AA104" s="21">
        <v>2.6778181048079996E-2</v>
      </c>
      <c r="AB104" s="21">
        <v>5.1070245811199996E-2</v>
      </c>
      <c r="AC104" s="22">
        <v>1.046843E-3</v>
      </c>
      <c r="AD104" s="22">
        <v>7.4032830000000001E-3</v>
      </c>
      <c r="AE104" s="22">
        <v>1.4442959999999999E-2</v>
      </c>
      <c r="AF104" s="23">
        <v>2.0332287230639999E-3</v>
      </c>
      <c r="AG104" s="23">
        <v>1.4379011600184E-2</v>
      </c>
      <c r="AH104" s="23">
        <v>2.8051810174079997E-2</v>
      </c>
      <c r="AI104" s="22">
        <v>1.083458E-2</v>
      </c>
      <c r="AJ104" s="22">
        <v>0.1750273</v>
      </c>
      <c r="AK104" s="22">
        <v>0.46210630000000003</v>
      </c>
      <c r="AL104" s="23">
        <v>2.1043441335840001E-2</v>
      </c>
      <c r="AM104" s="23">
        <v>0.33994642337039999</v>
      </c>
      <c r="AN104" s="23">
        <v>0.89752503696240005</v>
      </c>
      <c r="AO104" s="23">
        <v>2.4041570397111913</v>
      </c>
      <c r="AP104" s="83">
        <v>3.3814554083022559</v>
      </c>
      <c r="AQ104" s="83">
        <v>3.5953119923190249</v>
      </c>
      <c r="AR104" s="83">
        <v>3.2865440404478514</v>
      </c>
      <c r="AS104" s="83">
        <v>3.256308306777346</v>
      </c>
    </row>
    <row r="105" spans="1:45" customFormat="1" x14ac:dyDescent="0.3">
      <c r="A105" s="12">
        <v>103</v>
      </c>
      <c r="B105" s="13" t="s">
        <v>239</v>
      </c>
      <c r="C105" s="13" t="s">
        <v>240</v>
      </c>
      <c r="D105" s="14" t="s">
        <v>20</v>
      </c>
      <c r="E105" s="15" t="s">
        <v>140</v>
      </c>
      <c r="F105" s="15" t="s">
        <v>22</v>
      </c>
      <c r="G105" s="16">
        <v>35.581294</v>
      </c>
      <c r="H105" s="87">
        <f t="shared" si="1"/>
        <v>20.173162908665752</v>
      </c>
      <c r="I105" s="87">
        <v>7363.2044616630001</v>
      </c>
      <c r="J105" s="17">
        <v>0.60782125378699603</v>
      </c>
      <c r="K105" s="17">
        <v>1.9115290142158001</v>
      </c>
      <c r="L105" s="17">
        <v>2.8893927664992427</v>
      </c>
      <c r="M105" s="83">
        <v>2.8346969156994875</v>
      </c>
      <c r="N105" s="83">
        <v>2.7596983787933578</v>
      </c>
      <c r="O105" s="83">
        <v>2.7060715025065951</v>
      </c>
      <c r="P105" s="83">
        <v>2.6350171892691909</v>
      </c>
      <c r="Q105" s="18">
        <v>0.50778717943775786</v>
      </c>
      <c r="R105" s="18">
        <v>1.5969331781251466</v>
      </c>
      <c r="S105" s="18">
        <v>2.4138619603168281</v>
      </c>
      <c r="T105" s="19">
        <v>0.14382979690122039</v>
      </c>
      <c r="U105" s="19">
        <v>0.45232842414193747</v>
      </c>
      <c r="V105" s="19">
        <v>0.68372201890636231</v>
      </c>
      <c r="W105" s="20">
        <v>2.4803979999999998E-4</v>
      </c>
      <c r="X105" s="20">
        <v>3.521767E-2</v>
      </c>
      <c r="Y105" s="20">
        <v>0.1370442</v>
      </c>
      <c r="Z105" s="21">
        <v>8.8255770475012003E-3</v>
      </c>
      <c r="AA105" s="21">
        <v>1.25309027026498</v>
      </c>
      <c r="AB105" s="21">
        <v>4.8762099711948004</v>
      </c>
      <c r="AC105" s="22">
        <v>0</v>
      </c>
      <c r="AD105" s="22">
        <v>5.2858489999999996E-3</v>
      </c>
      <c r="AE105" s="22">
        <v>2.9406350000000001E-2</v>
      </c>
      <c r="AF105" s="23">
        <v>0</v>
      </c>
      <c r="AG105" s="23">
        <v>0.18807734730860601</v>
      </c>
      <c r="AH105" s="23">
        <v>1.0463159848168999</v>
      </c>
      <c r="AI105" s="22">
        <v>1.267865E-3</v>
      </c>
      <c r="AJ105" s="22">
        <v>0.13071140000000001</v>
      </c>
      <c r="AK105" s="22">
        <v>0.34435389999999999</v>
      </c>
      <c r="AL105" s="23">
        <v>4.5112277317309997E-2</v>
      </c>
      <c r="AM105" s="23">
        <v>4.6508807525516005</v>
      </c>
      <c r="AN105" s="23">
        <v>12.2525573559466</v>
      </c>
      <c r="AO105" s="23">
        <v>2.4730878583080864</v>
      </c>
      <c r="AP105" s="83">
        <v>2.8346969156994875</v>
      </c>
      <c r="AQ105" s="83">
        <v>2.7596983787933578</v>
      </c>
      <c r="AR105" s="83">
        <v>2.7060715025065951</v>
      </c>
      <c r="AS105" s="83">
        <v>2.6350171892691909</v>
      </c>
    </row>
    <row r="106" spans="1:45" customFormat="1" x14ac:dyDescent="0.3">
      <c r="A106" s="12">
        <v>104</v>
      </c>
      <c r="B106" s="13" t="s">
        <v>241</v>
      </c>
      <c r="C106" s="13" t="s">
        <v>242</v>
      </c>
      <c r="D106" s="14" t="s">
        <v>27</v>
      </c>
      <c r="E106" s="15" t="s">
        <v>63</v>
      </c>
      <c r="F106" s="15" t="s">
        <v>22</v>
      </c>
      <c r="G106" s="16">
        <v>2.7551580000000002</v>
      </c>
      <c r="H106" s="87">
        <f t="shared" si="1"/>
        <v>33.758743885807398</v>
      </c>
      <c r="I106" s="87">
        <v>12321.9415183197</v>
      </c>
      <c r="J106" s="17">
        <v>0.80192401691994353</v>
      </c>
      <c r="K106" s="17">
        <v>1.6837411875293748</v>
      </c>
      <c r="L106" s="17">
        <v>2.878004292634976</v>
      </c>
      <c r="M106" s="83">
        <v>2.7931435387929344</v>
      </c>
      <c r="N106" s="83">
        <v>2.7605306773837852</v>
      </c>
      <c r="O106" s="83">
        <v>2.6616484032137397</v>
      </c>
      <c r="P106" s="83">
        <v>2.539927532510418</v>
      </c>
      <c r="Q106" s="18">
        <v>0.66994487629067978</v>
      </c>
      <c r="R106" s="18">
        <v>1.4066342418791771</v>
      </c>
      <c r="S106" s="18">
        <v>2.4043477799790947</v>
      </c>
      <c r="T106" s="19">
        <v>0.11576549737789879</v>
      </c>
      <c r="U106" s="19">
        <v>0.24306434514661868</v>
      </c>
      <c r="V106" s="19">
        <v>0.41546778917069971</v>
      </c>
      <c r="W106" s="20">
        <v>0</v>
      </c>
      <c r="X106" s="20">
        <v>1.9764740000000002E-3</v>
      </c>
      <c r="Y106" s="20">
        <v>4.6551059999999998E-2</v>
      </c>
      <c r="Z106" s="21">
        <v>0</v>
      </c>
      <c r="AA106" s="21">
        <v>5.4454981528920003E-3</v>
      </c>
      <c r="AB106" s="21">
        <v>0.12825552536748</v>
      </c>
      <c r="AC106" s="22">
        <v>0</v>
      </c>
      <c r="AD106" s="22">
        <v>0</v>
      </c>
      <c r="AE106" s="22">
        <v>2.6777900000000002E-3</v>
      </c>
      <c r="AF106" s="23">
        <v>0</v>
      </c>
      <c r="AG106" s="23">
        <v>0</v>
      </c>
      <c r="AH106" s="23">
        <v>7.3777345408200011E-3</v>
      </c>
      <c r="AI106" s="22">
        <v>0</v>
      </c>
      <c r="AJ106" s="22">
        <v>2.120855E-2</v>
      </c>
      <c r="AK106" s="22">
        <v>0.2470811</v>
      </c>
      <c r="AL106" s="23">
        <v>0</v>
      </c>
      <c r="AM106" s="23">
        <v>5.8432906200899998E-2</v>
      </c>
      <c r="AN106" s="23">
        <v>0.68074746931380004</v>
      </c>
      <c r="AO106" s="23">
        <v>1.992279492401692</v>
      </c>
      <c r="AP106" s="83">
        <v>2.7931435387929344</v>
      </c>
      <c r="AQ106" s="83">
        <v>2.7605306773837852</v>
      </c>
      <c r="AR106" s="83">
        <v>2.6616484032137397</v>
      </c>
      <c r="AS106" s="83">
        <v>2.539927532510418</v>
      </c>
    </row>
    <row r="107" spans="1:45" customFormat="1" x14ac:dyDescent="0.3">
      <c r="A107" s="12">
        <v>105</v>
      </c>
      <c r="B107" s="13" t="s">
        <v>243</v>
      </c>
      <c r="C107" s="13" t="s">
        <v>244</v>
      </c>
      <c r="D107" s="14" t="s">
        <v>20</v>
      </c>
      <c r="E107" s="15" t="s">
        <v>21</v>
      </c>
      <c r="F107" s="15" t="s">
        <v>51</v>
      </c>
      <c r="G107" s="16">
        <v>25.570540000000001</v>
      </c>
      <c r="H107" s="87">
        <f t="shared" si="1"/>
        <v>4.2243081801710138</v>
      </c>
      <c r="I107" s="87">
        <v>1541.87248576242</v>
      </c>
      <c r="J107" s="17">
        <v>1.0781995098446455</v>
      </c>
      <c r="K107" s="17">
        <v>2.5888956966021435</v>
      </c>
      <c r="L107" s="17">
        <v>3.4598353296127664</v>
      </c>
      <c r="M107" s="83">
        <v>3.1849658373081229</v>
      </c>
      <c r="N107" s="83">
        <v>3.014411324432853</v>
      </c>
      <c r="O107" s="83">
        <v>2.8720565323065337</v>
      </c>
      <c r="P107" s="83">
        <v>2.5204988037044735</v>
      </c>
      <c r="Q107" s="18">
        <v>0.9007514702127366</v>
      </c>
      <c r="R107" s="18">
        <v>2.1628201308288588</v>
      </c>
      <c r="S107" s="18">
        <v>2.8904221634191871</v>
      </c>
      <c r="T107" s="19">
        <v>0.5873564044248818</v>
      </c>
      <c r="U107" s="19">
        <v>1.4103182703230721</v>
      </c>
      <c r="V107" s="19">
        <v>1.8847684686819579</v>
      </c>
      <c r="W107" s="20">
        <v>0.70251249999999998</v>
      </c>
      <c r="X107" s="20">
        <v>0.93576199999999998</v>
      </c>
      <c r="Y107" s="20">
        <v>0.96739739999999996</v>
      </c>
      <c r="Z107" s="21">
        <v>17.963623981750001</v>
      </c>
      <c r="AA107" s="21">
        <v>23.927939651479999</v>
      </c>
      <c r="AB107" s="21">
        <v>24.736873912596</v>
      </c>
      <c r="AC107" s="22">
        <v>0.44635390000000003</v>
      </c>
      <c r="AD107" s="22">
        <v>0.84589040000000004</v>
      </c>
      <c r="AE107" s="22">
        <v>0.90969990000000001</v>
      </c>
      <c r="AF107" s="23">
        <v>11.413510254106001</v>
      </c>
      <c r="AG107" s="23">
        <v>21.629874308815999</v>
      </c>
      <c r="AH107" s="23">
        <v>23.261517680946</v>
      </c>
      <c r="AI107" s="22">
        <v>0.79096339999999998</v>
      </c>
      <c r="AJ107" s="22">
        <v>0.96236440000000001</v>
      </c>
      <c r="AK107" s="22">
        <v>0.97955440000000005</v>
      </c>
      <c r="AL107" s="23">
        <v>20.225361258235999</v>
      </c>
      <c r="AM107" s="23">
        <v>24.608177384775999</v>
      </c>
      <c r="AN107" s="23">
        <v>25.047734967376002</v>
      </c>
      <c r="AO107" s="23">
        <v>3.1229521475450692</v>
      </c>
      <c r="AP107" s="83">
        <v>3.1849658373081229</v>
      </c>
      <c r="AQ107" s="83">
        <v>3.014411324432853</v>
      </c>
      <c r="AR107" s="83">
        <v>2.8720565323065337</v>
      </c>
      <c r="AS107" s="83">
        <v>2.5204988037044735</v>
      </c>
    </row>
    <row r="108" spans="1:45" customFormat="1" x14ac:dyDescent="0.3">
      <c r="A108" s="12">
        <v>106</v>
      </c>
      <c r="B108" s="13" t="s">
        <v>245</v>
      </c>
      <c r="C108" s="13" t="s">
        <v>246</v>
      </c>
      <c r="D108" s="14" t="s">
        <v>32</v>
      </c>
      <c r="E108" s="15" t="s">
        <v>60</v>
      </c>
      <c r="F108" s="15" t="s">
        <v>29</v>
      </c>
      <c r="G108" s="16">
        <v>0.49640200000000001</v>
      </c>
      <c r="H108" s="87">
        <f t="shared" si="1"/>
        <v>45.107449264902741</v>
      </c>
      <c r="I108" s="87">
        <v>16464.218981689501</v>
      </c>
      <c r="J108" s="17">
        <v>0.42261486624463962</v>
      </c>
      <c r="K108" s="17">
        <v>2.6861660200122524</v>
      </c>
      <c r="L108" s="17">
        <v>3.6385424683753369</v>
      </c>
      <c r="M108" s="83">
        <v>4.3753413518316213</v>
      </c>
      <c r="N108" s="83">
        <v>4.5627044703742801</v>
      </c>
      <c r="O108" s="83">
        <v>4.4492426917254235</v>
      </c>
      <c r="P108" s="83">
        <v>4.4795502793244326</v>
      </c>
      <c r="Q108" s="18">
        <v>0.35306170947756027</v>
      </c>
      <c r="R108" s="18">
        <v>2.244081888063703</v>
      </c>
      <c r="S108" s="18">
        <v>3.0397180186928465</v>
      </c>
      <c r="T108" s="19">
        <v>0.14461013927414193</v>
      </c>
      <c r="U108" s="19">
        <v>0.91915091799581572</v>
      </c>
      <c r="V108" s="19">
        <v>1.245034605105569</v>
      </c>
      <c r="W108" s="20">
        <v>0</v>
      </c>
      <c r="X108" s="20">
        <v>5.1163069999999996E-3</v>
      </c>
      <c r="Y108" s="20">
        <v>2.7299179999999999E-2</v>
      </c>
      <c r="Z108" s="21">
        <v>0</v>
      </c>
      <c r="AA108" s="21">
        <v>2.5397450274139998E-3</v>
      </c>
      <c r="AB108" s="21">
        <v>1.3551367550359999E-2</v>
      </c>
      <c r="AC108" s="22">
        <v>0</v>
      </c>
      <c r="AD108" s="22">
        <v>5.0585300000000001E-4</v>
      </c>
      <c r="AE108" s="22">
        <v>2.5505179999999999E-3</v>
      </c>
      <c r="AF108" s="23">
        <v>0</v>
      </c>
      <c r="AG108" s="23">
        <v>2.5110644090600004E-4</v>
      </c>
      <c r="AH108" s="23">
        <v>1.2660822362359999E-3</v>
      </c>
      <c r="AI108" s="22">
        <v>0</v>
      </c>
      <c r="AJ108" s="22">
        <v>0.15238850000000001</v>
      </c>
      <c r="AK108" s="22">
        <v>0.32514409999999999</v>
      </c>
      <c r="AL108" s="23">
        <v>0</v>
      </c>
      <c r="AM108" s="23">
        <v>7.5645956176999998E-2</v>
      </c>
      <c r="AN108" s="23">
        <v>0.16140218152819999</v>
      </c>
      <c r="AO108" s="23">
        <v>3.0171860322646515</v>
      </c>
      <c r="AP108" s="83">
        <v>4.3753413518316213</v>
      </c>
      <c r="AQ108" s="83">
        <v>4.5627044703742801</v>
      </c>
      <c r="AR108" s="83">
        <v>4.4492426917254235</v>
      </c>
      <c r="AS108" s="83">
        <v>4.4795502793244326</v>
      </c>
    </row>
    <row r="109" spans="1:45" customFormat="1" x14ac:dyDescent="0.3">
      <c r="A109" s="12">
        <v>107</v>
      </c>
      <c r="B109" s="13" t="s">
        <v>247</v>
      </c>
      <c r="C109" s="13" t="s">
        <v>248</v>
      </c>
      <c r="D109" s="14" t="s">
        <v>14</v>
      </c>
      <c r="E109" s="15" t="s">
        <v>15</v>
      </c>
      <c r="F109" s="15" t="s">
        <v>29</v>
      </c>
      <c r="G109" s="16">
        <v>124.77732399999999</v>
      </c>
      <c r="H109" s="87">
        <f t="shared" si="1"/>
        <v>52.877277637768216</v>
      </c>
      <c r="I109" s="87">
        <v>19300.206337785399</v>
      </c>
      <c r="J109" s="17">
        <v>0.66107950512118441</v>
      </c>
      <c r="K109" s="17">
        <v>2.5517280194706418</v>
      </c>
      <c r="L109" s="17">
        <v>3.2669794277504716</v>
      </c>
      <c r="M109" s="83">
        <v>3.106559390623334</v>
      </c>
      <c r="N109" s="83">
        <v>3.1995537676644252</v>
      </c>
      <c r="O109" s="83">
        <v>3.0371550325064898</v>
      </c>
      <c r="P109" s="83">
        <v>3.0223130617099683</v>
      </c>
      <c r="Q109" s="18">
        <v>0.55228028832179155</v>
      </c>
      <c r="R109" s="18">
        <v>2.1317694398250979</v>
      </c>
      <c r="S109" s="18">
        <v>2.7293061217631345</v>
      </c>
      <c r="T109" s="19">
        <v>8.3875028223380207E-2</v>
      </c>
      <c r="U109" s="19">
        <v>0.32375267724001883</v>
      </c>
      <c r="V109" s="19">
        <v>0.41450081205821426</v>
      </c>
      <c r="W109" s="20">
        <v>3.591183E-3</v>
      </c>
      <c r="X109" s="20">
        <v>0.1029462</v>
      </c>
      <c r="Y109" s="20">
        <v>0.17937629999999999</v>
      </c>
      <c r="Z109" s="21">
        <v>0.44809820473429202</v>
      </c>
      <c r="AA109" s="21">
        <v>12.8453513519688</v>
      </c>
      <c r="AB109" s="21">
        <v>22.382094703021199</v>
      </c>
      <c r="AC109" s="22">
        <v>1.2996380000000001E-3</v>
      </c>
      <c r="AD109" s="22">
        <v>3.2142799999999999E-2</v>
      </c>
      <c r="AE109" s="22">
        <v>5.9288239999999999E-2</v>
      </c>
      <c r="AF109" s="23">
        <v>0.162165351808712</v>
      </c>
      <c r="AG109" s="23">
        <v>4.0106925698671994</v>
      </c>
      <c r="AH109" s="23">
        <v>7.3978279318697604</v>
      </c>
      <c r="AI109" s="22">
        <v>2.7211119999999998E-2</v>
      </c>
      <c r="AJ109" s="22">
        <v>0.46444839999999998</v>
      </c>
      <c r="AK109" s="22">
        <v>0.60166010000000003</v>
      </c>
      <c r="AL109" s="23">
        <v>3.39533073664288</v>
      </c>
      <c r="AM109" s="23">
        <v>57.952628488081594</v>
      </c>
      <c r="AN109" s="23">
        <v>75.073537235572402</v>
      </c>
      <c r="AO109" s="23">
        <v>2.9441324409289118</v>
      </c>
      <c r="AP109" s="83">
        <v>3.106559390623334</v>
      </c>
      <c r="AQ109" s="83">
        <v>3.1995537676644252</v>
      </c>
      <c r="AR109" s="83">
        <v>3.0371550325064898</v>
      </c>
      <c r="AS109" s="83">
        <v>3.0223130617099683</v>
      </c>
    </row>
    <row r="110" spans="1:45" customFormat="1" x14ac:dyDescent="0.3">
      <c r="A110" s="12">
        <v>108</v>
      </c>
      <c r="B110" s="13" t="s">
        <v>249</v>
      </c>
      <c r="C110" s="13" t="s">
        <v>250</v>
      </c>
      <c r="D110" s="14" t="s">
        <v>27</v>
      </c>
      <c r="E110" s="15" t="s">
        <v>28</v>
      </c>
      <c r="F110" s="15" t="s">
        <v>29</v>
      </c>
      <c r="G110" s="16">
        <v>2.0819960000000002</v>
      </c>
      <c r="H110" s="87">
        <f t="shared" si="1"/>
        <v>40.9169944028326</v>
      </c>
      <c r="I110" s="87">
        <v>14934.7029570339</v>
      </c>
      <c r="J110" s="17">
        <v>0.74178328145441419</v>
      </c>
      <c r="K110" s="17">
        <v>3.0195200072179365</v>
      </c>
      <c r="L110" s="17">
        <v>3.6905350550542311</v>
      </c>
      <c r="M110" s="83">
        <v>3.5006999265078313</v>
      </c>
      <c r="N110" s="83">
        <v>3.6856510451650921</v>
      </c>
      <c r="O110" s="83">
        <v>3.2004907836942302</v>
      </c>
      <c r="P110" s="83">
        <v>3.1253589867947218</v>
      </c>
      <c r="Q110" s="18">
        <v>0.61970198951914313</v>
      </c>
      <c r="R110" s="18">
        <v>2.5225731054452272</v>
      </c>
      <c r="S110" s="18">
        <v>3.0831537636209121</v>
      </c>
      <c r="T110" s="19">
        <v>9.705311514842252E-2</v>
      </c>
      <c r="U110" s="19">
        <v>0.39506663237124656</v>
      </c>
      <c r="V110" s="19">
        <v>0.48286060445469842</v>
      </c>
      <c r="W110" s="20">
        <v>2.337817E-2</v>
      </c>
      <c r="X110" s="20">
        <v>0.1393327</v>
      </c>
      <c r="Y110" s="20">
        <v>0.18238280000000001</v>
      </c>
      <c r="Z110" s="21">
        <v>4.8673256427319997E-2</v>
      </c>
      <c r="AA110" s="21">
        <v>0.29009012406920004</v>
      </c>
      <c r="AB110" s="21">
        <v>0.3797202600688</v>
      </c>
      <c r="AC110" s="22">
        <v>1.0081710000000001E-2</v>
      </c>
      <c r="AD110" s="22">
        <v>7.4107069999999997E-2</v>
      </c>
      <c r="AE110" s="22">
        <v>9.8327559999999994E-2</v>
      </c>
      <c r="AF110" s="23">
        <v>2.0990079893159999E-2</v>
      </c>
      <c r="AG110" s="23">
        <v>0.15429062331172</v>
      </c>
      <c r="AH110" s="23">
        <v>0.20471758660975997</v>
      </c>
      <c r="AI110" s="22">
        <v>5.9162220000000001E-2</v>
      </c>
      <c r="AJ110" s="22">
        <v>0.46423880000000001</v>
      </c>
      <c r="AK110" s="22">
        <v>0.60244770000000003</v>
      </c>
      <c r="AL110" s="23">
        <v>0.12317550539112</v>
      </c>
      <c r="AM110" s="23">
        <v>0.96654332464480008</v>
      </c>
      <c r="AN110" s="23">
        <v>1.2542937016092002</v>
      </c>
      <c r="AO110" s="23">
        <v>3.4617548608291604</v>
      </c>
      <c r="AP110" s="83">
        <v>3.5006999265078313</v>
      </c>
      <c r="AQ110" s="83">
        <v>3.6856510451650921</v>
      </c>
      <c r="AR110" s="83">
        <v>3.2004907836942302</v>
      </c>
      <c r="AS110" s="83">
        <v>3.1253589867947218</v>
      </c>
    </row>
    <row r="111" spans="1:45" customFormat="1" x14ac:dyDescent="0.3">
      <c r="A111" s="12">
        <v>109</v>
      </c>
      <c r="B111" s="13" t="s">
        <v>251</v>
      </c>
      <c r="C111" s="13" t="s">
        <v>252</v>
      </c>
      <c r="D111" s="14" t="s">
        <v>20</v>
      </c>
      <c r="E111" s="15" t="s">
        <v>21</v>
      </c>
      <c r="F111" s="15" t="s">
        <v>51</v>
      </c>
      <c r="G111" s="16">
        <v>18.512394</v>
      </c>
      <c r="H111" s="87">
        <f t="shared" si="1"/>
        <v>5.9589857314443844</v>
      </c>
      <c r="I111" s="87">
        <v>2175.0297919772001</v>
      </c>
      <c r="J111" s="17">
        <v>0.59960004481836382</v>
      </c>
      <c r="K111" s="17">
        <v>1.9849049801971035</v>
      </c>
      <c r="L111" s="17">
        <v>3.2586982604611499</v>
      </c>
      <c r="M111" s="83">
        <v>2.7925249945603028</v>
      </c>
      <c r="N111" s="83">
        <v>2.6327901821853823</v>
      </c>
      <c r="O111" s="83">
        <v>2.4867843768557143</v>
      </c>
      <c r="P111" s="83">
        <v>2.084751928493489</v>
      </c>
      <c r="Q111" s="18">
        <v>0.50091900151910096</v>
      </c>
      <c r="R111" s="18">
        <v>1.658233066162994</v>
      </c>
      <c r="S111" s="18">
        <v>2.7223878533510026</v>
      </c>
      <c r="T111" s="19">
        <v>0.23271703212372896</v>
      </c>
      <c r="U111" s="19">
        <v>0.77038219064678048</v>
      </c>
      <c r="V111" s="19">
        <v>1.2647673967252697</v>
      </c>
      <c r="W111" s="20">
        <v>4.5569610000000003E-2</v>
      </c>
      <c r="X111" s="20">
        <v>0.70887049999999996</v>
      </c>
      <c r="Y111" s="20">
        <v>0.90621640000000003</v>
      </c>
      <c r="Z111" s="21">
        <v>0.84360257474634004</v>
      </c>
      <c r="AA111" s="21">
        <v>13.122889990976999</v>
      </c>
      <c r="AB111" s="21">
        <v>16.776235046061601</v>
      </c>
      <c r="AC111" s="22">
        <v>7.8632530000000006E-3</v>
      </c>
      <c r="AD111" s="22">
        <v>0.41732380000000002</v>
      </c>
      <c r="AE111" s="22">
        <v>0.72758270000000003</v>
      </c>
      <c r="AF111" s="23">
        <v>0.14556763765768199</v>
      </c>
      <c r="AG111" s="23">
        <v>7.7256626111772002</v>
      </c>
      <c r="AH111" s="23">
        <v>13.4692976099838</v>
      </c>
      <c r="AI111" s="22">
        <v>0.11272699999999999</v>
      </c>
      <c r="AJ111" s="22">
        <v>0.81725360000000002</v>
      </c>
      <c r="AK111" s="22">
        <v>0.95082350000000004</v>
      </c>
      <c r="AL111" s="23">
        <v>2.0868466384379998</v>
      </c>
      <c r="AM111" s="23">
        <v>15.129320641118399</v>
      </c>
      <c r="AN111" s="23">
        <v>17.602019256459002</v>
      </c>
      <c r="AO111" s="23">
        <v>2.57555304399507</v>
      </c>
      <c r="AP111" s="83">
        <v>2.7925249945603028</v>
      </c>
      <c r="AQ111" s="83">
        <v>2.6327901821853823</v>
      </c>
      <c r="AR111" s="83">
        <v>2.4867843768557143</v>
      </c>
      <c r="AS111" s="83">
        <v>2.084751928493489</v>
      </c>
    </row>
    <row r="112" spans="1:45" customFormat="1" x14ac:dyDescent="0.3">
      <c r="A112" s="12">
        <v>110</v>
      </c>
      <c r="B112" s="13" t="s">
        <v>253</v>
      </c>
      <c r="C112" s="13" t="s">
        <v>254</v>
      </c>
      <c r="D112" s="14" t="s">
        <v>27</v>
      </c>
      <c r="E112" s="15" t="s">
        <v>28</v>
      </c>
      <c r="F112" s="15" t="s">
        <v>16</v>
      </c>
      <c r="G112" s="16">
        <v>0.467999</v>
      </c>
      <c r="H112" s="87">
        <f t="shared" si="1"/>
        <v>105.12968277979617</v>
      </c>
      <c r="I112" s="87">
        <v>38372.334214625604</v>
      </c>
      <c r="J112" s="17">
        <v>0.76347388535031846</v>
      </c>
      <c r="K112" s="17">
        <v>2.7279490445859871</v>
      </c>
      <c r="L112" s="17">
        <v>3.9321998981763611</v>
      </c>
      <c r="M112" s="83">
        <v>3.9983781029757646</v>
      </c>
      <c r="N112" s="83">
        <v>4.3861440837445063</v>
      </c>
      <c r="O112" s="83">
        <v>3.7055914875512417</v>
      </c>
      <c r="P112" s="83">
        <v>3.8111435925610988</v>
      </c>
      <c r="Q112" s="18">
        <v>0.63782279477887938</v>
      </c>
      <c r="R112" s="18">
        <v>2.2789883413416772</v>
      </c>
      <c r="S112" s="18">
        <v>3.2850458631381465</v>
      </c>
      <c r="T112" s="19">
        <v>0.11188723430125136</v>
      </c>
      <c r="U112" s="19">
        <v>0.39978141986273219</v>
      </c>
      <c r="V112" s="19">
        <v>0.57626459760930671</v>
      </c>
      <c r="W112" s="20">
        <v>1.004015E-3</v>
      </c>
      <c r="X112" s="20">
        <v>2.2121110000000001E-3</v>
      </c>
      <c r="Y112" s="20">
        <v>3.1136779999999999E-3</v>
      </c>
      <c r="Z112" s="21">
        <v>4.6987801598500002E-4</v>
      </c>
      <c r="AA112" s="21">
        <v>1.0352657358890002E-3</v>
      </c>
      <c r="AB112" s="21">
        <v>1.4571981903220002E-3</v>
      </c>
      <c r="AC112" s="22">
        <v>9.6834609999999995E-4</v>
      </c>
      <c r="AD112" s="22">
        <v>1.6486420000000001E-3</v>
      </c>
      <c r="AE112" s="22">
        <v>2.2121110000000001E-3</v>
      </c>
      <c r="AF112" s="23">
        <v>4.5318500645389996E-4</v>
      </c>
      <c r="AG112" s="23">
        <v>7.7156280735799995E-4</v>
      </c>
      <c r="AH112" s="23">
        <v>1.0352657358890002E-3</v>
      </c>
      <c r="AI112" s="22">
        <v>2.863169E-3</v>
      </c>
      <c r="AJ112" s="22">
        <v>5.6775470000000001E-2</v>
      </c>
      <c r="AK112" s="22">
        <v>0.16828319999999999</v>
      </c>
      <c r="AL112" s="23">
        <v>1.339960228831E-3</v>
      </c>
      <c r="AM112" s="23">
        <v>2.6570863184529999E-2</v>
      </c>
      <c r="AN112" s="23">
        <v>7.875636931680001E-2</v>
      </c>
      <c r="AO112" s="23">
        <v>2.9739156050955411</v>
      </c>
      <c r="AP112" s="83">
        <v>3.9983781029757646</v>
      </c>
      <c r="AQ112" s="83">
        <v>4.3861440837445063</v>
      </c>
      <c r="AR112" s="83">
        <v>3.7055914875512417</v>
      </c>
      <c r="AS112" s="83">
        <v>3.8111435925610988</v>
      </c>
    </row>
    <row r="113" spans="1:45" customFormat="1" x14ac:dyDescent="0.3">
      <c r="A113" s="12">
        <v>111</v>
      </c>
      <c r="B113" s="13" t="s">
        <v>255</v>
      </c>
      <c r="C113" s="13" t="s">
        <v>256</v>
      </c>
      <c r="D113" s="14" t="s">
        <v>32</v>
      </c>
      <c r="E113" s="15" t="s">
        <v>87</v>
      </c>
      <c r="F113" s="15" t="s">
        <v>22</v>
      </c>
      <c r="G113" s="16">
        <v>53.382581000000002</v>
      </c>
      <c r="H113" s="87">
        <f t="shared" si="1"/>
        <v>12.281993573230329</v>
      </c>
      <c r="I113" s="87">
        <v>4482.92765422907</v>
      </c>
      <c r="J113" s="17">
        <v>0.90968954168729455</v>
      </c>
      <c r="K113" s="17">
        <v>2.599854300320898</v>
      </c>
      <c r="L113" s="17">
        <v>3.665605708810046</v>
      </c>
      <c r="M113" s="83">
        <v>3.5207124460674679</v>
      </c>
      <c r="N113" s="83">
        <v>3.5540854473523185</v>
      </c>
      <c r="O113" s="83">
        <v>3.3439170470170558</v>
      </c>
      <c r="P113" s="83">
        <v>3.3603189703415222</v>
      </c>
      <c r="Q113" s="18">
        <v>0.75997455445889284</v>
      </c>
      <c r="R113" s="18">
        <v>2.1719751882380103</v>
      </c>
      <c r="S113" s="18">
        <v>3.062327242113656</v>
      </c>
      <c r="T113" s="19">
        <v>0.2538385500413104</v>
      </c>
      <c r="U113" s="19">
        <v>0.72545985819300274</v>
      </c>
      <c r="V113" s="19">
        <v>1.0228457023059208</v>
      </c>
      <c r="W113" s="20">
        <v>1.6644100000000001E-3</v>
      </c>
      <c r="X113" s="20">
        <v>0.2474539</v>
      </c>
      <c r="Y113" s="20">
        <v>0.51929369999999997</v>
      </c>
      <c r="Z113" s="21">
        <v>8.8850501642210006E-2</v>
      </c>
      <c r="AA113" s="21">
        <v>13.209727860515899</v>
      </c>
      <c r="AB113" s="21">
        <v>27.721238003039698</v>
      </c>
      <c r="AC113" s="22">
        <v>1.2750890000000001E-4</v>
      </c>
      <c r="AD113" s="22">
        <v>4.4049079999999997E-2</v>
      </c>
      <c r="AE113" s="22">
        <v>0.1752522</v>
      </c>
      <c r="AF113" s="23">
        <v>6.8067541824709003E-3</v>
      </c>
      <c r="AG113" s="23">
        <v>2.3514535810754795</v>
      </c>
      <c r="AH113" s="23">
        <v>9.3554147619282002</v>
      </c>
      <c r="AI113" s="22">
        <v>1.6452899999999999E-2</v>
      </c>
      <c r="AJ113" s="22">
        <v>0.56453450000000005</v>
      </c>
      <c r="AK113" s="22">
        <v>0.79679500000000003</v>
      </c>
      <c r="AL113" s="23">
        <v>0.87829826693489998</v>
      </c>
      <c r="AM113" s="23">
        <v>30.136308673544505</v>
      </c>
      <c r="AN113" s="23">
        <v>42.534973627895006</v>
      </c>
      <c r="AO113" s="23">
        <v>3.0069617769204524</v>
      </c>
      <c r="AP113" s="83">
        <v>3.5207124460674679</v>
      </c>
      <c r="AQ113" s="83">
        <v>3.5540854473523185</v>
      </c>
      <c r="AR113" s="83">
        <v>3.3439170470170558</v>
      </c>
      <c r="AS113" s="83">
        <v>3.3603189703415222</v>
      </c>
    </row>
    <row r="114" spans="1:45" customFormat="1" x14ac:dyDescent="0.3">
      <c r="A114" s="12">
        <v>112</v>
      </c>
      <c r="B114" s="13" t="s">
        <v>257</v>
      </c>
      <c r="C114" s="13" t="s">
        <v>258</v>
      </c>
      <c r="D114" s="14" t="s">
        <v>27</v>
      </c>
      <c r="E114" s="15" t="s">
        <v>28</v>
      </c>
      <c r="F114" s="15" t="s">
        <v>29</v>
      </c>
      <c r="G114" s="16">
        <v>0.62237299999999995</v>
      </c>
      <c r="H114" s="87">
        <f t="shared" si="1"/>
        <v>55.086381070332337</v>
      </c>
      <c r="I114" s="87">
        <v>20106.529090671302</v>
      </c>
      <c r="J114" s="17">
        <v>0.56081575178997611</v>
      </c>
      <c r="K114" s="17">
        <v>2.3360859188544154</v>
      </c>
      <c r="L114" s="17">
        <v>3.7633336737963492</v>
      </c>
      <c r="M114" s="83">
        <v>3.8790933051920287</v>
      </c>
      <c r="N114" s="83">
        <v>4.2178513646128639</v>
      </c>
      <c r="O114" s="83">
        <v>3.5331542322607641</v>
      </c>
      <c r="P114" s="83">
        <v>3.5823496176825778</v>
      </c>
      <c r="Q114" s="18">
        <v>0.4685177542105064</v>
      </c>
      <c r="R114" s="18">
        <v>1.9516173089844744</v>
      </c>
      <c r="S114" s="18">
        <v>3.1439713231381368</v>
      </c>
      <c r="T114" s="19">
        <v>5.1179203884142863E-2</v>
      </c>
      <c r="U114" s="19">
        <v>0.21318769515714289</v>
      </c>
      <c r="V114" s="19">
        <v>0.34343618338204868</v>
      </c>
      <c r="W114" s="20">
        <v>1.2603420000000001E-2</v>
      </c>
      <c r="X114" s="20">
        <v>6.1634319999999999E-2</v>
      </c>
      <c r="Y114" s="20">
        <v>0.1487213</v>
      </c>
      <c r="Z114" s="21">
        <v>7.844028315660001E-3</v>
      </c>
      <c r="AA114" s="21">
        <v>3.8359536641359999E-2</v>
      </c>
      <c r="AB114" s="21">
        <v>9.2560121644900004E-2</v>
      </c>
      <c r="AC114" s="22">
        <v>1.1857619999999999E-2</v>
      </c>
      <c r="AD114" s="22">
        <v>2.7637709999999999E-2</v>
      </c>
      <c r="AE114" s="22">
        <v>6.2356519999999999E-2</v>
      </c>
      <c r="AF114" s="23">
        <v>7.3798625322599991E-3</v>
      </c>
      <c r="AG114" s="23">
        <v>1.7200964485829997E-2</v>
      </c>
      <c r="AH114" s="23">
        <v>3.8809014421959998E-2</v>
      </c>
      <c r="AI114" s="22">
        <v>2.3322249999999999E-2</v>
      </c>
      <c r="AJ114" s="22">
        <v>0.24017939999999999</v>
      </c>
      <c r="AK114" s="22">
        <v>0.46937790000000001</v>
      </c>
      <c r="AL114" s="23">
        <v>1.4515138699249999E-2</v>
      </c>
      <c r="AM114" s="23">
        <v>0.14948117371619998</v>
      </c>
      <c r="AN114" s="23">
        <v>0.29212813175669999</v>
      </c>
      <c r="AO114" s="23">
        <v>2.7518090692124106</v>
      </c>
      <c r="AP114" s="83">
        <v>3.8790933051920287</v>
      </c>
      <c r="AQ114" s="83">
        <v>4.2178513646128639</v>
      </c>
      <c r="AR114" s="83">
        <v>3.5331542322607641</v>
      </c>
      <c r="AS114" s="83">
        <v>3.5823496176825778</v>
      </c>
    </row>
    <row r="115" spans="1:45" customFormat="1" x14ac:dyDescent="0.3">
      <c r="A115" s="12">
        <v>113</v>
      </c>
      <c r="B115" s="13" t="s">
        <v>259</v>
      </c>
      <c r="C115" s="13" t="s">
        <v>260</v>
      </c>
      <c r="D115" s="14" t="s">
        <v>32</v>
      </c>
      <c r="E115" s="15" t="s">
        <v>102</v>
      </c>
      <c r="F115" s="15" t="s">
        <v>22</v>
      </c>
      <c r="G115" s="16">
        <v>3.1137790000000001</v>
      </c>
      <c r="H115" s="87">
        <f t="shared" si="1"/>
        <v>26.627716242034083</v>
      </c>
      <c r="I115" s="87">
        <v>9719.1164283424405</v>
      </c>
      <c r="J115" s="17">
        <v>0.74255342044229122</v>
      </c>
      <c r="K115" s="17">
        <v>2.2584042896620882</v>
      </c>
      <c r="L115" s="17">
        <v>4.6104065342139071</v>
      </c>
      <c r="M115" s="83">
        <v>5.0444321758379225</v>
      </c>
      <c r="N115" s="83">
        <v>5.5557796932929842</v>
      </c>
      <c r="O115" s="83">
        <v>4.6572669673241585</v>
      </c>
      <c r="P115" s="83">
        <v>4.6500131016440189</v>
      </c>
      <c r="Q115" s="18">
        <v>0.62034538048645893</v>
      </c>
      <c r="R115" s="18">
        <v>1.886720375657551</v>
      </c>
      <c r="S115" s="18">
        <v>3.851634531507024</v>
      </c>
      <c r="T115" s="19">
        <v>0.16006268044649363</v>
      </c>
      <c r="U115" s="19">
        <v>0.48681513569738749</v>
      </c>
      <c r="V115" s="19">
        <v>0.99380597745379062</v>
      </c>
      <c r="W115" s="20">
        <v>5.1729749999999997E-5</v>
      </c>
      <c r="X115" s="20">
        <v>6.5852040000000001E-2</v>
      </c>
      <c r="Y115" s="20">
        <v>0.4316624</v>
      </c>
      <c r="Z115" s="21">
        <v>1.6107500922525001E-4</v>
      </c>
      <c r="AA115" s="21">
        <v>0.20504869925916</v>
      </c>
      <c r="AB115" s="21">
        <v>1.3441013162096</v>
      </c>
      <c r="AC115" s="22">
        <v>0</v>
      </c>
      <c r="AD115" s="22">
        <v>7.8938629999999992E-3</v>
      </c>
      <c r="AE115" s="22">
        <v>0.14952380000000001</v>
      </c>
      <c r="AF115" s="23">
        <v>0</v>
      </c>
      <c r="AG115" s="23">
        <v>2.4579744838276997E-2</v>
      </c>
      <c r="AH115" s="23">
        <v>0.46558406844020006</v>
      </c>
      <c r="AI115" s="22">
        <v>1.1435270000000001E-3</v>
      </c>
      <c r="AJ115" s="22">
        <v>0.2237152</v>
      </c>
      <c r="AK115" s="22">
        <v>0.70067330000000005</v>
      </c>
      <c r="AL115" s="23">
        <v>3.5606903585330002E-3</v>
      </c>
      <c r="AM115" s="23">
        <v>0.69659969174080005</v>
      </c>
      <c r="AN115" s="23">
        <v>2.1817418074007002</v>
      </c>
      <c r="AO115" s="23">
        <v>2.7713985131796752</v>
      </c>
      <c r="AP115" s="83">
        <v>5.0444321758379225</v>
      </c>
      <c r="AQ115" s="83">
        <v>5.5557796932929842</v>
      </c>
      <c r="AR115" s="83">
        <v>4.6572669673241585</v>
      </c>
      <c r="AS115" s="83">
        <v>4.6500131016440189</v>
      </c>
    </row>
    <row r="116" spans="1:45" customFormat="1" x14ac:dyDescent="0.3">
      <c r="A116" s="12">
        <v>114</v>
      </c>
      <c r="B116" s="13" t="s">
        <v>261</v>
      </c>
      <c r="C116" s="13" t="s">
        <v>262</v>
      </c>
      <c r="D116" s="14" t="s">
        <v>20</v>
      </c>
      <c r="E116" s="15" t="s">
        <v>21</v>
      </c>
      <c r="F116" s="15" t="s">
        <v>51</v>
      </c>
      <c r="G116" s="16">
        <v>28.649007000000001</v>
      </c>
      <c r="H116" s="87">
        <f t="shared" si="1"/>
        <v>3.4121323957235887</v>
      </c>
      <c r="I116" s="87">
        <v>1245.4283244391099</v>
      </c>
      <c r="J116" s="17">
        <v>0.38252032927051122</v>
      </c>
      <c r="K116" s="17">
        <v>1.9692636892850648</v>
      </c>
      <c r="L116" s="17">
        <v>3.4882962391014192</v>
      </c>
      <c r="M116" s="83">
        <v>3.1912292888367655</v>
      </c>
      <c r="N116" s="83">
        <v>3.0873983427314173</v>
      </c>
      <c r="O116" s="83">
        <v>3.0126787966920907</v>
      </c>
      <c r="P116" s="83">
        <v>2.5602391095454751</v>
      </c>
      <c r="Q116" s="18">
        <v>0.31956585569800439</v>
      </c>
      <c r="R116" s="18">
        <v>1.6451659893776651</v>
      </c>
      <c r="S116" s="18">
        <v>2.9141990301599163</v>
      </c>
      <c r="T116" s="19">
        <v>0.24380080967255707</v>
      </c>
      <c r="U116" s="19">
        <v>1.2551178203314319</v>
      </c>
      <c r="V116" s="19">
        <v>2.2232790845195574</v>
      </c>
      <c r="W116" s="20">
        <v>8.4648840000000003E-2</v>
      </c>
      <c r="X116" s="20">
        <v>0.78019170000000004</v>
      </c>
      <c r="Y116" s="20">
        <v>0.90623169999999997</v>
      </c>
      <c r="Z116" s="21">
        <v>2.4251052097018797</v>
      </c>
      <c r="AA116" s="21">
        <v>22.351717474641902</v>
      </c>
      <c r="AB116" s="21">
        <v>25.9626383169219</v>
      </c>
      <c r="AC116" s="22">
        <v>2.6038760000000001E-2</v>
      </c>
      <c r="AD116" s="22">
        <v>0.59779950000000004</v>
      </c>
      <c r="AE116" s="22">
        <v>0.81377540000000004</v>
      </c>
      <c r="AF116" s="23">
        <v>0.74598461751132006</v>
      </c>
      <c r="AG116" s="23">
        <v>17.126362060096501</v>
      </c>
      <c r="AH116" s="23">
        <v>23.313857131027802</v>
      </c>
      <c r="AI116" s="22">
        <v>0.1432475</v>
      </c>
      <c r="AJ116" s="22">
        <v>0.84285310000000002</v>
      </c>
      <c r="AK116" s="22">
        <v>0.9346892</v>
      </c>
      <c r="AL116" s="23">
        <v>4.1038986302325</v>
      </c>
      <c r="AM116" s="23">
        <v>24.146904361871702</v>
      </c>
      <c r="AN116" s="23">
        <v>26.777917433624403</v>
      </c>
      <c r="AO116" s="23">
        <v>2.706659996361652</v>
      </c>
      <c r="AP116" s="83">
        <v>3.1912292888367655</v>
      </c>
      <c r="AQ116" s="83">
        <v>3.0873983427314173</v>
      </c>
      <c r="AR116" s="83">
        <v>3.0126787966920907</v>
      </c>
      <c r="AS116" s="83">
        <v>2.5602391095454751</v>
      </c>
    </row>
    <row r="117" spans="1:45" customFormat="1" x14ac:dyDescent="0.3">
      <c r="A117" s="12">
        <v>115</v>
      </c>
      <c r="B117" s="13" t="s">
        <v>263</v>
      </c>
      <c r="C117" s="13" t="s">
        <v>264</v>
      </c>
      <c r="D117" s="14" t="s">
        <v>20</v>
      </c>
      <c r="E117" s="15" t="s">
        <v>21</v>
      </c>
      <c r="F117" s="15" t="s">
        <v>22</v>
      </c>
      <c r="G117" s="16">
        <v>4.2825740000000003</v>
      </c>
      <c r="H117" s="87">
        <f t="shared" si="1"/>
        <v>9.8999415196258074</v>
      </c>
      <c r="I117" s="87">
        <v>3613.47865466342</v>
      </c>
      <c r="J117" s="17">
        <v>0.87682578965553259</v>
      </c>
      <c r="K117" s="17">
        <v>2.813919310904518</v>
      </c>
      <c r="L117" s="17">
        <v>4.4298868682235053</v>
      </c>
      <c r="M117" s="83">
        <v>3.6989854140409069</v>
      </c>
      <c r="N117" s="83">
        <v>3.690300997775168</v>
      </c>
      <c r="O117" s="83">
        <v>3.6236619349295314</v>
      </c>
      <c r="P117" s="83">
        <v>3.254132309867789</v>
      </c>
      <c r="Q117" s="18">
        <v>0.73251945668799723</v>
      </c>
      <c r="R117" s="18">
        <v>2.3508097835459636</v>
      </c>
      <c r="S117" s="18">
        <v>3.7008244513145412</v>
      </c>
      <c r="T117" s="19">
        <v>0.2633259037246628</v>
      </c>
      <c r="U117" s="19">
        <v>0.84506848942400659</v>
      </c>
      <c r="V117" s="19">
        <v>1.3303714109860298</v>
      </c>
      <c r="W117" s="20">
        <v>1.5580180000000001E-2</v>
      </c>
      <c r="X117" s="20">
        <v>0.38104090000000002</v>
      </c>
      <c r="Y117" s="20">
        <v>0.6803631</v>
      </c>
      <c r="Z117" s="21">
        <v>6.6723273783320006E-2</v>
      </c>
      <c r="AA117" s="21">
        <v>1.6318358512766</v>
      </c>
      <c r="AB117" s="21">
        <v>2.9137053226193999</v>
      </c>
      <c r="AC117" s="22">
        <v>1.5309639999999999E-3</v>
      </c>
      <c r="AD117" s="22">
        <v>0.13896169999999999</v>
      </c>
      <c r="AE117" s="22">
        <v>0.37689119999999998</v>
      </c>
      <c r="AF117" s="23">
        <v>6.5564666213359995E-3</v>
      </c>
      <c r="AG117" s="23">
        <v>0.59511376341579991</v>
      </c>
      <c r="AH117" s="23">
        <v>1.6140644539488</v>
      </c>
      <c r="AI117" s="22">
        <v>5.7835119999999997E-2</v>
      </c>
      <c r="AJ117" s="22">
        <v>0.64550200000000002</v>
      </c>
      <c r="AK117" s="22">
        <v>0.88287389999999999</v>
      </c>
      <c r="AL117" s="23">
        <v>0.24768318119888</v>
      </c>
      <c r="AM117" s="23">
        <v>2.7644100821480002</v>
      </c>
      <c r="AN117" s="23">
        <v>3.7809728094185999</v>
      </c>
      <c r="AO117" s="23">
        <v>3.4799852153021624</v>
      </c>
      <c r="AP117" s="83">
        <v>3.6989854140409069</v>
      </c>
      <c r="AQ117" s="83">
        <v>3.690300997775168</v>
      </c>
      <c r="AR117" s="83">
        <v>3.6236619349295314</v>
      </c>
      <c r="AS117" s="83">
        <v>3.254132309867789</v>
      </c>
    </row>
    <row r="118" spans="1:45" customFormat="1" x14ac:dyDescent="0.3">
      <c r="A118" s="12">
        <v>116</v>
      </c>
      <c r="B118" s="13" t="s">
        <v>265</v>
      </c>
      <c r="C118" s="13" t="s">
        <v>266</v>
      </c>
      <c r="D118" s="14" t="s">
        <v>17</v>
      </c>
      <c r="E118" s="15" t="s">
        <v>17</v>
      </c>
      <c r="F118" s="15" t="s">
        <v>17</v>
      </c>
      <c r="G118" s="16">
        <v>4.9839999999999997E-3</v>
      </c>
      <c r="H118" s="87"/>
      <c r="I118" s="87"/>
      <c r="J118" s="17">
        <v>1.3803347497639282</v>
      </c>
      <c r="K118" s="17">
        <v>3.683541076487252</v>
      </c>
      <c r="L118" s="17">
        <v>5.5820964152170687</v>
      </c>
      <c r="M118" s="83">
        <v>5.3802888137216716</v>
      </c>
      <c r="N118" s="83">
        <v>5.6364623545408881</v>
      </c>
      <c r="O118" s="83">
        <v>5.523303164341927</v>
      </c>
      <c r="P118" s="83">
        <v>5.5757913562366861</v>
      </c>
      <c r="Q118" s="18">
        <v>1.1531618627935909</v>
      </c>
      <c r="R118" s="18">
        <v>3.0773108408414807</v>
      </c>
      <c r="S118" s="18">
        <v>4.6634055264971339</v>
      </c>
      <c r="T118" s="19">
        <v>0.22160014161833336</v>
      </c>
      <c r="U118" s="19">
        <v>0.59135888910000001</v>
      </c>
      <c r="V118" s="19">
        <v>0.89615461492282955</v>
      </c>
      <c r="W118" s="20" t="s">
        <v>17</v>
      </c>
      <c r="X118" s="20" t="s">
        <v>17</v>
      </c>
      <c r="Y118" s="20" t="s">
        <v>17</v>
      </c>
      <c r="Z118" s="21" t="s">
        <v>17</v>
      </c>
      <c r="AA118" s="21" t="s">
        <v>17</v>
      </c>
      <c r="AB118" s="21" t="s">
        <v>17</v>
      </c>
      <c r="AC118" s="22" t="s">
        <v>17</v>
      </c>
      <c r="AD118" s="22" t="s">
        <v>17</v>
      </c>
      <c r="AE118" s="22" t="s">
        <v>17</v>
      </c>
      <c r="AF118" s="23" t="s">
        <v>17</v>
      </c>
      <c r="AG118" s="23" t="s">
        <v>17</v>
      </c>
      <c r="AH118" s="23" t="s">
        <v>17</v>
      </c>
      <c r="AI118" s="22" t="s">
        <v>17</v>
      </c>
      <c r="AJ118" s="22" t="s">
        <v>17</v>
      </c>
      <c r="AK118" s="22" t="s">
        <v>17</v>
      </c>
      <c r="AL118" s="23" t="s">
        <v>17</v>
      </c>
      <c r="AM118" s="23" t="s">
        <v>17</v>
      </c>
      <c r="AN118" s="23" t="s">
        <v>17</v>
      </c>
      <c r="AO118" s="23">
        <v>4.2431364494806418</v>
      </c>
      <c r="AP118" s="83">
        <v>5.3802888137216716</v>
      </c>
      <c r="AQ118" s="83">
        <v>5.6364623545408881</v>
      </c>
      <c r="AR118" s="83">
        <v>5.523303164341927</v>
      </c>
      <c r="AS118" s="83">
        <v>5.5757913562366861</v>
      </c>
    </row>
    <row r="119" spans="1:45" customFormat="1" x14ac:dyDescent="0.3">
      <c r="A119" s="12">
        <v>117</v>
      </c>
      <c r="B119" s="13" t="s">
        <v>267</v>
      </c>
      <c r="C119" s="13" t="s">
        <v>268</v>
      </c>
      <c r="D119" s="14" t="s">
        <v>20</v>
      </c>
      <c r="E119" s="15" t="s">
        <v>21</v>
      </c>
      <c r="F119" s="15" t="s">
        <v>29</v>
      </c>
      <c r="G119" s="16">
        <v>1.264613</v>
      </c>
      <c r="H119" s="87">
        <f t="shared" si="1"/>
        <v>64.55101270984575</v>
      </c>
      <c r="I119" s="87">
        <v>23561.1196390937</v>
      </c>
      <c r="J119" s="17">
        <v>0.8132683658170915</v>
      </c>
      <c r="K119" s="17">
        <v>2.5184352268310288</v>
      </c>
      <c r="L119" s="17">
        <v>3.7197998443198066</v>
      </c>
      <c r="M119" s="83">
        <v>4.5143345895707645</v>
      </c>
      <c r="N119" s="83">
        <v>4.4915209344970517</v>
      </c>
      <c r="O119" s="83">
        <v>4.5867421861316613</v>
      </c>
      <c r="P119" s="83">
        <v>4.7731426853714085</v>
      </c>
      <c r="Q119" s="18">
        <v>0.67942219366507239</v>
      </c>
      <c r="R119" s="18">
        <v>2.1039559121395399</v>
      </c>
      <c r="S119" s="18">
        <v>3.1076022091226458</v>
      </c>
      <c r="T119" s="19">
        <v>7.8037016389418914E-2</v>
      </c>
      <c r="U119" s="19">
        <v>0.24165598876386629</v>
      </c>
      <c r="V119" s="19">
        <v>0.35693270956739603</v>
      </c>
      <c r="W119" s="20">
        <v>8.4748720000000005E-5</v>
      </c>
      <c r="X119" s="20">
        <v>3.2559579999999998E-2</v>
      </c>
      <c r="Y119" s="20">
        <v>0.1204238</v>
      </c>
      <c r="Z119" s="21">
        <v>1.0717433304536E-4</v>
      </c>
      <c r="AA119" s="21">
        <v>4.1175268142540002E-2</v>
      </c>
      <c r="AB119" s="21">
        <v>0.1522895029894</v>
      </c>
      <c r="AC119" s="22">
        <v>0</v>
      </c>
      <c r="AD119" s="22">
        <v>5.3487550000000002E-3</v>
      </c>
      <c r="AE119" s="22">
        <v>2.5513089999999999E-2</v>
      </c>
      <c r="AF119" s="23">
        <v>0</v>
      </c>
      <c r="AG119" s="23">
        <v>6.7641051068149998E-3</v>
      </c>
      <c r="AH119" s="23">
        <v>3.2264185284170001E-2</v>
      </c>
      <c r="AI119" s="22">
        <v>1.139886E-2</v>
      </c>
      <c r="AJ119" s="22">
        <v>0.33051259999999999</v>
      </c>
      <c r="AK119" s="22">
        <v>0.60493330000000001</v>
      </c>
      <c r="AL119" s="23">
        <v>1.441514654118E-2</v>
      </c>
      <c r="AM119" s="23">
        <v>0.41797053062380002</v>
      </c>
      <c r="AN119" s="23">
        <v>0.76500651531289998</v>
      </c>
      <c r="AO119" s="23">
        <v>3.0138686212449333</v>
      </c>
      <c r="AP119" s="83">
        <v>4.5143345895707645</v>
      </c>
      <c r="AQ119" s="83">
        <v>4.4915209344970517</v>
      </c>
      <c r="AR119" s="83">
        <v>4.5867421861316613</v>
      </c>
      <c r="AS119" s="83">
        <v>4.7731426853714085</v>
      </c>
    </row>
    <row r="120" spans="1:45" customFormat="1" x14ac:dyDescent="0.3">
      <c r="A120" s="12">
        <v>118</v>
      </c>
      <c r="B120" s="13" t="s">
        <v>269</v>
      </c>
      <c r="C120" s="13" t="s">
        <v>270</v>
      </c>
      <c r="D120" s="14" t="s">
        <v>20</v>
      </c>
      <c r="E120" s="15" t="s">
        <v>21</v>
      </c>
      <c r="F120" s="15" t="s">
        <v>51</v>
      </c>
      <c r="G120" s="16">
        <v>17.670259999999999</v>
      </c>
      <c r="H120" s="87">
        <f t="shared" si="1"/>
        <v>2.831837333630685</v>
      </c>
      <c r="I120" s="87">
        <v>1033.6206267752</v>
      </c>
      <c r="J120" s="17">
        <v>0.28486551950762817</v>
      </c>
      <c r="K120" s="17">
        <v>1.6156052758844464</v>
      </c>
      <c r="L120" s="17">
        <v>2.7036108208891769</v>
      </c>
      <c r="M120" s="83">
        <v>2.4668993971641084</v>
      </c>
      <c r="N120" s="83">
        <v>2.4264277361350137</v>
      </c>
      <c r="O120" s="83">
        <v>2.2385381497758079</v>
      </c>
      <c r="P120" s="83">
        <v>1.9783674251513819</v>
      </c>
      <c r="Q120" s="18">
        <v>0.23798289014839449</v>
      </c>
      <c r="R120" s="18">
        <v>1.3497120099285267</v>
      </c>
      <c r="S120" s="18">
        <v>2.2586556565490201</v>
      </c>
      <c r="T120" s="19">
        <v>0.21907210889019221</v>
      </c>
      <c r="U120" s="19">
        <v>1.2424601458747229</v>
      </c>
      <c r="V120" s="19">
        <v>2.0791766064712349</v>
      </c>
      <c r="W120" s="20">
        <v>1.3027179999999999E-2</v>
      </c>
      <c r="X120" s="20">
        <v>0.79037259999999998</v>
      </c>
      <c r="Y120" s="20">
        <v>0.92844309999999997</v>
      </c>
      <c r="Z120" s="21">
        <v>0.2301936576668</v>
      </c>
      <c r="AA120" s="21">
        <v>13.966089338875999</v>
      </c>
      <c r="AB120" s="21">
        <v>16.405830972206001</v>
      </c>
      <c r="AC120" s="22">
        <v>1.612856E-3</v>
      </c>
      <c r="AD120" s="22">
        <v>0.5513382</v>
      </c>
      <c r="AE120" s="22">
        <v>0.81203380000000003</v>
      </c>
      <c r="AF120" s="23">
        <v>2.8499584862560001E-2</v>
      </c>
      <c r="AG120" s="23">
        <v>9.7422893419320005</v>
      </c>
      <c r="AH120" s="23">
        <v>14.348848374788002</v>
      </c>
      <c r="AI120" s="22">
        <v>3.2980879999999997E-2</v>
      </c>
      <c r="AJ120" s="22">
        <v>0.86390739999999999</v>
      </c>
      <c r="AK120" s="22">
        <v>0.95520539999999998</v>
      </c>
      <c r="AL120" s="23">
        <v>0.58278072462879993</v>
      </c>
      <c r="AM120" s="23">
        <v>15.265468373924</v>
      </c>
      <c r="AN120" s="23">
        <v>16.878727771403998</v>
      </c>
      <c r="AO120" s="23">
        <v>2.2483844567252644</v>
      </c>
      <c r="AP120" s="83">
        <v>2.4668993971641084</v>
      </c>
      <c r="AQ120" s="83">
        <v>2.4264277361350137</v>
      </c>
      <c r="AR120" s="83">
        <v>2.2385381497758079</v>
      </c>
      <c r="AS120" s="83">
        <v>1.9783674251513819</v>
      </c>
    </row>
    <row r="121" spans="1:45" customFormat="1" x14ac:dyDescent="0.3">
      <c r="A121" s="12">
        <v>119</v>
      </c>
      <c r="B121" s="13" t="s">
        <v>271</v>
      </c>
      <c r="C121" s="13" t="s">
        <v>272</v>
      </c>
      <c r="D121" s="14" t="s">
        <v>32</v>
      </c>
      <c r="E121" s="15" t="s">
        <v>87</v>
      </c>
      <c r="F121" s="15" t="s">
        <v>29</v>
      </c>
      <c r="G121" s="16">
        <v>31.105028000000001</v>
      </c>
      <c r="H121" s="87">
        <f t="shared" si="1"/>
        <v>70.951461293530414</v>
      </c>
      <c r="I121" s="87">
        <v>25897.283372138601</v>
      </c>
      <c r="J121" s="17">
        <v>0.90816792125072376</v>
      </c>
      <c r="K121" s="17">
        <v>2.3833092067168495</v>
      </c>
      <c r="L121" s="17">
        <v>3.96246264745132</v>
      </c>
      <c r="M121" s="83">
        <v>3.5228385311442731</v>
      </c>
      <c r="N121" s="83">
        <v>3.5762621213242096</v>
      </c>
      <c r="O121" s="83">
        <v>3.4962953575876199</v>
      </c>
      <c r="P121" s="83">
        <v>3.3457294692088362</v>
      </c>
      <c r="Q121" s="18">
        <v>0.75870335944087208</v>
      </c>
      <c r="R121" s="18">
        <v>1.9910686772906014</v>
      </c>
      <c r="S121" s="18">
        <v>3.3103280262751218</v>
      </c>
      <c r="T121" s="19">
        <v>0.1043814427350598</v>
      </c>
      <c r="U121" s="19">
        <v>0.2739286949689288</v>
      </c>
      <c r="V121" s="19">
        <v>0.45543071743288993</v>
      </c>
      <c r="W121" s="20">
        <v>0</v>
      </c>
      <c r="X121" s="20">
        <v>3.0879779999999999E-3</v>
      </c>
      <c r="Y121" s="20">
        <v>2.754231E-2</v>
      </c>
      <c r="Z121" s="21">
        <v>0</v>
      </c>
      <c r="AA121" s="21">
        <v>9.6051642153384006E-2</v>
      </c>
      <c r="AB121" s="21">
        <v>0.85670432373467997</v>
      </c>
      <c r="AC121" s="22">
        <v>0</v>
      </c>
      <c r="AD121" s="22">
        <v>2.5945900000000002E-4</v>
      </c>
      <c r="AE121" s="22">
        <v>3.9128909999999999E-3</v>
      </c>
      <c r="AF121" s="23">
        <v>0</v>
      </c>
      <c r="AG121" s="23">
        <v>8.0704794598520004E-3</v>
      </c>
      <c r="AH121" s="23">
        <v>0.121710584115948</v>
      </c>
      <c r="AI121" s="22">
        <v>1.2136689999999999E-3</v>
      </c>
      <c r="AJ121" s="22">
        <v>7.2379200000000005E-2</v>
      </c>
      <c r="AK121" s="22">
        <v>0.24147759999999999</v>
      </c>
      <c r="AL121" s="23">
        <v>3.7751208227732001E-2</v>
      </c>
      <c r="AM121" s="23">
        <v>2.2513570426175997</v>
      </c>
      <c r="AN121" s="23">
        <v>7.5111675093727994</v>
      </c>
      <c r="AO121" s="23">
        <v>2.6155825130283725</v>
      </c>
      <c r="AP121" s="83">
        <v>3.5228385311442731</v>
      </c>
      <c r="AQ121" s="83">
        <v>3.5762621213242096</v>
      </c>
      <c r="AR121" s="83">
        <v>3.4962953575876199</v>
      </c>
      <c r="AS121" s="83">
        <v>3.3457294692088362</v>
      </c>
    </row>
    <row r="122" spans="1:45" customFormat="1" x14ac:dyDescent="0.3">
      <c r="A122" s="12">
        <v>120</v>
      </c>
      <c r="B122" s="13" t="s">
        <v>273</v>
      </c>
      <c r="C122" s="13" t="s">
        <v>274</v>
      </c>
      <c r="D122" s="14" t="s">
        <v>20</v>
      </c>
      <c r="E122" s="15" t="s">
        <v>21</v>
      </c>
      <c r="F122" s="15" t="s">
        <v>29</v>
      </c>
      <c r="G122" s="16">
        <v>2.402603</v>
      </c>
      <c r="H122" s="87">
        <f t="shared" si="1"/>
        <v>28.528966988495618</v>
      </c>
      <c r="I122" s="87">
        <v>10413.072950800901</v>
      </c>
      <c r="J122" s="17">
        <v>1.0081572919686865</v>
      </c>
      <c r="K122" s="17">
        <v>1.8389040301536679</v>
      </c>
      <c r="L122" s="17">
        <v>3.1872419806278995</v>
      </c>
      <c r="M122" s="83">
        <v>2.991907944852334</v>
      </c>
      <c r="N122" s="83">
        <v>2.9324779107791681</v>
      </c>
      <c r="O122" s="83">
        <v>2.897603437395651</v>
      </c>
      <c r="P122" s="83">
        <v>2.6769984442397652</v>
      </c>
      <c r="Q122" s="18">
        <v>0.84223666831135058</v>
      </c>
      <c r="R122" s="18">
        <v>1.536260676820107</v>
      </c>
      <c r="S122" s="18">
        <v>2.6626917131394321</v>
      </c>
      <c r="T122" s="19">
        <v>0.30325941622106195</v>
      </c>
      <c r="U122" s="19">
        <v>0.55315273431388368</v>
      </c>
      <c r="V122" s="19">
        <v>0.95874041689766332</v>
      </c>
      <c r="W122" s="20">
        <v>9.8296560000000005E-2</v>
      </c>
      <c r="X122" s="20">
        <v>0.25263970000000002</v>
      </c>
      <c r="Y122" s="20">
        <v>0.4598487</v>
      </c>
      <c r="Z122" s="21">
        <v>0.23616760994568001</v>
      </c>
      <c r="AA122" s="21">
        <v>0.60699290113910009</v>
      </c>
      <c r="AB122" s="21">
        <v>1.1048338661660999</v>
      </c>
      <c r="AC122" s="22">
        <v>3.5251169999999998E-2</v>
      </c>
      <c r="AD122" s="22">
        <v>0.1242501</v>
      </c>
      <c r="AE122" s="22">
        <v>0.28580359999999999</v>
      </c>
      <c r="AF122" s="23">
        <v>8.469456679550999E-2</v>
      </c>
      <c r="AG122" s="23">
        <v>0.29852366301030003</v>
      </c>
      <c r="AH122" s="23">
        <v>0.6866725867707999</v>
      </c>
      <c r="AI122" s="22">
        <v>0.33095819999999998</v>
      </c>
      <c r="AJ122" s="22">
        <v>0.5609653</v>
      </c>
      <c r="AK122" s="22">
        <v>0.73835799999999996</v>
      </c>
      <c r="AL122" s="23">
        <v>0.79516116419459992</v>
      </c>
      <c r="AM122" s="23">
        <v>1.3477769126758998</v>
      </c>
      <c r="AN122" s="23">
        <v>1.773981145874</v>
      </c>
      <c r="AO122" s="23">
        <v>2.2505610321832417</v>
      </c>
      <c r="AP122" s="83">
        <v>2.991907944852334</v>
      </c>
      <c r="AQ122" s="83">
        <v>2.9324779107791681</v>
      </c>
      <c r="AR122" s="83">
        <v>2.897603437395651</v>
      </c>
      <c r="AS122" s="83">
        <v>2.6769984442397652</v>
      </c>
    </row>
    <row r="123" spans="1:45" customFormat="1" x14ac:dyDescent="0.3">
      <c r="A123" s="12">
        <v>121</v>
      </c>
      <c r="B123" s="13" t="s">
        <v>275</v>
      </c>
      <c r="C123" s="13" t="s">
        <v>276</v>
      </c>
      <c r="D123" s="14" t="s">
        <v>20</v>
      </c>
      <c r="E123" s="15" t="s">
        <v>21</v>
      </c>
      <c r="F123" s="15" t="s">
        <v>51</v>
      </c>
      <c r="G123" s="16">
        <v>21.602471999999999</v>
      </c>
      <c r="H123" s="87">
        <f t="shared" si="1"/>
        <v>2.2684866832914272</v>
      </c>
      <c r="I123" s="87">
        <v>827.99763940137098</v>
      </c>
      <c r="J123" s="17">
        <v>0.60823380649371839</v>
      </c>
      <c r="K123" s="17">
        <v>1.6578679229890685</v>
      </c>
      <c r="L123" s="17">
        <v>3.6075805029041748</v>
      </c>
      <c r="M123" s="83">
        <v>2.8731861347132894</v>
      </c>
      <c r="N123" s="83">
        <v>2.9155495435432126</v>
      </c>
      <c r="O123" s="83">
        <v>2.6267154905307226</v>
      </c>
      <c r="P123" s="83">
        <v>2.1008910519054247</v>
      </c>
      <c r="Q123" s="18">
        <v>0.50813183499892933</v>
      </c>
      <c r="R123" s="18">
        <v>1.3850191503668077</v>
      </c>
      <c r="S123" s="18">
        <v>3.0138517150410822</v>
      </c>
      <c r="T123" s="19">
        <v>0.86727480771481935</v>
      </c>
      <c r="U123" s="19">
        <v>2.3639381250699363</v>
      </c>
      <c r="V123" s="19">
        <v>5.1440147745294098</v>
      </c>
      <c r="W123" s="20">
        <v>5.401048E-2</v>
      </c>
      <c r="X123" s="20">
        <v>0.58429609999999998</v>
      </c>
      <c r="Y123" s="20">
        <v>0.91941349999999999</v>
      </c>
      <c r="Z123" s="21">
        <v>1.1667598819065599</v>
      </c>
      <c r="AA123" s="21">
        <v>12.622240139959199</v>
      </c>
      <c r="AB123" s="21">
        <v>19.861604390172001</v>
      </c>
      <c r="AC123" s="22">
        <v>6.1683110000000001E-3</v>
      </c>
      <c r="AD123" s="22">
        <v>0.28775709999999999</v>
      </c>
      <c r="AE123" s="22">
        <v>0.77428470000000005</v>
      </c>
      <c r="AF123" s="23">
        <v>0.13325076566479202</v>
      </c>
      <c r="AG123" s="23">
        <v>6.2162646955511995</v>
      </c>
      <c r="AH123" s="23">
        <v>16.726463551778401</v>
      </c>
      <c r="AI123" s="22">
        <v>0.1048882</v>
      </c>
      <c r="AJ123" s="22">
        <v>0.72973670000000002</v>
      </c>
      <c r="AK123" s="22">
        <v>0.95759950000000005</v>
      </c>
      <c r="AL123" s="23">
        <v>2.2658444036304002</v>
      </c>
      <c r="AM123" s="23">
        <v>15.7641166291224</v>
      </c>
      <c r="AN123" s="23">
        <v>20.686516385964001</v>
      </c>
      <c r="AO123" s="23">
        <v>2.1733557676619348</v>
      </c>
      <c r="AP123" s="83">
        <v>2.8731861347132894</v>
      </c>
      <c r="AQ123" s="83">
        <v>2.9155495435432126</v>
      </c>
      <c r="AR123" s="83">
        <v>2.6267154905307226</v>
      </c>
      <c r="AS123" s="83">
        <v>2.1008910519054247</v>
      </c>
    </row>
    <row r="124" spans="1:45" customFormat="1" x14ac:dyDescent="0.3">
      <c r="A124" s="12">
        <v>122</v>
      </c>
      <c r="B124" s="13" t="s">
        <v>277</v>
      </c>
      <c r="C124" s="13" t="s">
        <v>278</v>
      </c>
      <c r="D124" s="14" t="s">
        <v>20</v>
      </c>
      <c r="E124" s="15" t="s">
        <v>21</v>
      </c>
      <c r="F124" s="15" t="s">
        <v>22</v>
      </c>
      <c r="G124" s="16">
        <v>190.873311</v>
      </c>
      <c r="H124" s="87">
        <f t="shared" si="1"/>
        <v>13.785211736954246</v>
      </c>
      <c r="I124" s="87">
        <v>5031.6022839882999</v>
      </c>
      <c r="J124" s="17">
        <v>1.3811754000963443</v>
      </c>
      <c r="K124" s="17">
        <v>2.1144632375243089</v>
      </c>
      <c r="L124" s="17">
        <v>3.3883230485834939</v>
      </c>
      <c r="M124" s="83">
        <v>3.4772310529904993</v>
      </c>
      <c r="N124" s="83">
        <v>3.5039797642920214</v>
      </c>
      <c r="O124" s="83">
        <v>3.1889800116502616</v>
      </c>
      <c r="P124" s="83">
        <v>3.0835039998511036</v>
      </c>
      <c r="Q124" s="18">
        <v>1.1538641604814908</v>
      </c>
      <c r="R124" s="18">
        <v>1.7664688701122049</v>
      </c>
      <c r="S124" s="18">
        <v>2.830679238582702</v>
      </c>
      <c r="T124" s="19">
        <v>0.23354858483474117</v>
      </c>
      <c r="U124" s="19">
        <v>0.35754321773645859</v>
      </c>
      <c r="V124" s="19">
        <v>0.57294537167720405</v>
      </c>
      <c r="W124" s="20">
        <v>0.44866840000000002</v>
      </c>
      <c r="X124" s="20">
        <v>0.69887030000000006</v>
      </c>
      <c r="Y124" s="20">
        <v>0.89124859999999995</v>
      </c>
      <c r="Z124" s="21">
        <v>85.6388230490724</v>
      </c>
      <c r="AA124" s="21">
        <v>133.39568812056331</v>
      </c>
      <c r="AB124" s="21">
        <v>170.11557120611459</v>
      </c>
      <c r="AC124" s="22">
        <v>0.20236319999999999</v>
      </c>
      <c r="AD124" s="22">
        <v>0.42672929999999998</v>
      </c>
      <c r="AE124" s="22">
        <v>0.70321029999999995</v>
      </c>
      <c r="AF124" s="23">
        <v>38.625734008555199</v>
      </c>
      <c r="AG124" s="23">
        <v>81.451234391712291</v>
      </c>
      <c r="AH124" s="23">
        <v>134.22407829030328</v>
      </c>
      <c r="AI124" s="22">
        <v>0.68517090000000003</v>
      </c>
      <c r="AJ124" s="22">
        <v>0.86900350000000004</v>
      </c>
      <c r="AK124" s="22">
        <v>0.96391499999999997</v>
      </c>
      <c r="AL124" s="23">
        <v>130.7808382838499</v>
      </c>
      <c r="AM124" s="23">
        <v>165.86957531558849</v>
      </c>
      <c r="AN124" s="23">
        <v>183.985647572565</v>
      </c>
      <c r="AO124" s="23">
        <v>2.7066620278684725</v>
      </c>
      <c r="AP124" s="83">
        <v>3.4772310529904993</v>
      </c>
      <c r="AQ124" s="83">
        <v>3.5039797642920214</v>
      </c>
      <c r="AR124" s="83">
        <v>3.1889800116502616</v>
      </c>
      <c r="AS124" s="83">
        <v>3.0835039998511036</v>
      </c>
    </row>
    <row r="125" spans="1:45" customFormat="1" x14ac:dyDescent="0.3">
      <c r="A125" s="12">
        <v>123</v>
      </c>
      <c r="B125" s="13" t="s">
        <v>279</v>
      </c>
      <c r="C125" s="13" t="s">
        <v>280</v>
      </c>
      <c r="D125" s="14" t="s">
        <v>14</v>
      </c>
      <c r="E125" s="15" t="s">
        <v>15</v>
      </c>
      <c r="F125" s="15" t="s">
        <v>22</v>
      </c>
      <c r="G125" s="16">
        <v>6.3848549999999999</v>
      </c>
      <c r="H125" s="87">
        <f t="shared" si="1"/>
        <v>16.014599089729945</v>
      </c>
      <c r="I125" s="87">
        <v>5845.3286677514297</v>
      </c>
      <c r="J125" s="17">
        <v>1.4355551700208189</v>
      </c>
      <c r="K125" s="17">
        <v>2.5500746009715476</v>
      </c>
      <c r="L125" s="17">
        <v>3.5191809596198382</v>
      </c>
      <c r="M125" s="83">
        <v>3.8642952900366323</v>
      </c>
      <c r="N125" s="83">
        <v>4.2514842931898853</v>
      </c>
      <c r="O125" s="83">
        <v>3.3395580797200641</v>
      </c>
      <c r="P125" s="83">
        <v>3.1213739416517954</v>
      </c>
      <c r="Q125" s="18">
        <v>1.1992942105437085</v>
      </c>
      <c r="R125" s="18">
        <v>2.1303881378208422</v>
      </c>
      <c r="S125" s="18">
        <v>2.9400008016874173</v>
      </c>
      <c r="T125" s="19">
        <v>0.42050644169982332</v>
      </c>
      <c r="U125" s="19">
        <v>0.74697428487411677</v>
      </c>
      <c r="V125" s="19">
        <v>1.0308473640940228</v>
      </c>
      <c r="W125" s="20">
        <v>3.4318580000000001E-2</v>
      </c>
      <c r="X125" s="20">
        <v>0.1481904</v>
      </c>
      <c r="Y125" s="20">
        <v>0.27841359999999998</v>
      </c>
      <c r="Z125" s="21">
        <v>0.21911915710589999</v>
      </c>
      <c r="AA125" s="21">
        <v>0.94617421639199994</v>
      </c>
      <c r="AB125" s="21">
        <v>1.777630466028</v>
      </c>
      <c r="AC125" s="22">
        <v>8.6290470000000008E-3</v>
      </c>
      <c r="AD125" s="22">
        <v>5.0883129999999999E-2</v>
      </c>
      <c r="AE125" s="22">
        <v>0.10099669999999999</v>
      </c>
      <c r="AF125" s="23">
        <v>5.5095213883185001E-2</v>
      </c>
      <c r="AG125" s="23">
        <v>0.32488140699614998</v>
      </c>
      <c r="AH125" s="23">
        <v>0.64484928497850003</v>
      </c>
      <c r="AI125" s="22">
        <v>9.1925419999999994E-2</v>
      </c>
      <c r="AJ125" s="22">
        <v>0.31197160000000002</v>
      </c>
      <c r="AK125" s="22">
        <v>0.46895360000000003</v>
      </c>
      <c r="AL125" s="23">
        <v>0.58693047751409988</v>
      </c>
      <c r="AM125" s="23">
        <v>1.9918934301180002</v>
      </c>
      <c r="AN125" s="23">
        <v>2.9942007377280002</v>
      </c>
      <c r="AO125" s="23">
        <v>3.0748551353226925</v>
      </c>
      <c r="AP125" s="83">
        <v>3.8642952900366323</v>
      </c>
      <c r="AQ125" s="83">
        <v>4.2514842931898853</v>
      </c>
      <c r="AR125" s="83">
        <v>3.3395580797200641</v>
      </c>
      <c r="AS125" s="83">
        <v>3.1213739416517954</v>
      </c>
    </row>
    <row r="126" spans="1:45" customFormat="1" x14ac:dyDescent="0.3">
      <c r="A126" s="12">
        <v>124</v>
      </c>
      <c r="B126" s="13" t="s">
        <v>281</v>
      </c>
      <c r="C126" s="13" t="s">
        <v>282</v>
      </c>
      <c r="D126" s="14" t="s">
        <v>27</v>
      </c>
      <c r="E126" s="15" t="s">
        <v>46</v>
      </c>
      <c r="F126" s="15" t="s">
        <v>16</v>
      </c>
      <c r="G126" s="16">
        <v>17.131295999999999</v>
      </c>
      <c r="H126" s="87">
        <f t="shared" si="1"/>
        <v>152.78134000119314</v>
      </c>
      <c r="I126" s="87">
        <v>55765.189100435498</v>
      </c>
      <c r="J126" s="17">
        <v>0.30092270588235298</v>
      </c>
      <c r="K126" s="17">
        <v>1.7940105882352944</v>
      </c>
      <c r="L126" s="17">
        <v>2.7684514433485998</v>
      </c>
      <c r="M126" s="83">
        <v>2.7333828515517768</v>
      </c>
      <c r="N126" s="83">
        <v>2.8651073500409412</v>
      </c>
      <c r="O126" s="83">
        <v>2.748604628691294</v>
      </c>
      <c r="P126" s="83">
        <v>2.870335786150588</v>
      </c>
      <c r="Q126" s="18">
        <v>0.25139741510639352</v>
      </c>
      <c r="R126" s="18">
        <v>1.4987557128114408</v>
      </c>
      <c r="S126" s="18">
        <v>2.3128249317866336</v>
      </c>
      <c r="T126" s="19">
        <v>4.3179167483066661E-2</v>
      </c>
      <c r="U126" s="19">
        <v>0.25742119867183283</v>
      </c>
      <c r="V126" s="19">
        <v>0.39724296706218398</v>
      </c>
      <c r="W126" s="20">
        <v>1.160897E-4</v>
      </c>
      <c r="X126" s="20">
        <v>2.1218919999999998E-3</v>
      </c>
      <c r="Y126" s="20">
        <v>3.1281310000000001E-3</v>
      </c>
      <c r="Z126" s="21">
        <v>1.9887670132512003E-3</v>
      </c>
      <c r="AA126" s="21">
        <v>3.6350759932031997E-2</v>
      </c>
      <c r="AB126" s="21">
        <v>5.3588938087776004E-2</v>
      </c>
      <c r="AC126" s="22">
        <v>1.069012E-4</v>
      </c>
      <c r="AD126" s="22">
        <v>1.3723800000000001E-3</v>
      </c>
      <c r="AE126" s="22">
        <v>2.1218919999999998E-3</v>
      </c>
      <c r="AF126" s="23">
        <v>1.8313560999552001E-3</v>
      </c>
      <c r="AG126" s="23">
        <v>2.3510648004480002E-2</v>
      </c>
      <c r="AH126" s="23">
        <v>3.6350759932031997E-2</v>
      </c>
      <c r="AI126" s="22">
        <v>1.783794E-3</v>
      </c>
      <c r="AJ126" s="22">
        <v>1.134845E-2</v>
      </c>
      <c r="AK126" s="22">
        <v>3.1801030000000001E-2</v>
      </c>
      <c r="AL126" s="23">
        <v>3.0558703017024E-2</v>
      </c>
      <c r="AM126" s="23">
        <v>0.19441365609119998</v>
      </c>
      <c r="AN126" s="23">
        <v>0.54479285803487998</v>
      </c>
      <c r="AO126" s="23">
        <v>2.293598823529412</v>
      </c>
      <c r="AP126" s="83">
        <v>2.7333828515517768</v>
      </c>
      <c r="AQ126" s="83">
        <v>2.8651073500409412</v>
      </c>
      <c r="AR126" s="83">
        <v>2.748604628691294</v>
      </c>
      <c r="AS126" s="83">
        <v>2.870335786150588</v>
      </c>
    </row>
    <row r="127" spans="1:45" customFormat="1" x14ac:dyDescent="0.3">
      <c r="A127" s="12">
        <v>125</v>
      </c>
      <c r="B127" s="13" t="s">
        <v>283</v>
      </c>
      <c r="C127" s="13" t="s">
        <v>284</v>
      </c>
      <c r="D127" s="14" t="s">
        <v>27</v>
      </c>
      <c r="E127" s="15" t="s">
        <v>135</v>
      </c>
      <c r="F127" s="15" t="s">
        <v>16</v>
      </c>
      <c r="G127" s="16">
        <v>5.2769680000000001</v>
      </c>
      <c r="H127" s="87">
        <f t="shared" si="1"/>
        <v>180.0890287213266</v>
      </c>
      <c r="I127" s="87">
        <v>65732.495483284205</v>
      </c>
      <c r="J127" s="17">
        <v>1.0843041980824724</v>
      </c>
      <c r="K127" s="17">
        <v>2.7532812063669363</v>
      </c>
      <c r="L127" s="17">
        <v>3.4581903071925484</v>
      </c>
      <c r="M127" s="83">
        <v>2.7128338551472586</v>
      </c>
      <c r="N127" s="83">
        <v>2.7429878839626269</v>
      </c>
      <c r="O127" s="83">
        <v>2.6719590567893232</v>
      </c>
      <c r="P127" s="83">
        <v>2.6038750646080611</v>
      </c>
      <c r="Q127" s="18">
        <v>0.90585146038635966</v>
      </c>
      <c r="R127" s="18">
        <v>2.3001513837651935</v>
      </c>
      <c r="S127" s="18">
        <v>2.8890478756829983</v>
      </c>
      <c r="T127" s="19">
        <v>0.14529682248712975</v>
      </c>
      <c r="U127" s="19">
        <v>0.36893983386405726</v>
      </c>
      <c r="V127" s="19">
        <v>0.46339769234449735</v>
      </c>
      <c r="W127" s="20">
        <v>2.2264799999999999E-3</v>
      </c>
      <c r="X127" s="20">
        <v>3.605376E-3</v>
      </c>
      <c r="Y127" s="20">
        <v>4.5635930000000003E-3</v>
      </c>
      <c r="Z127" s="21">
        <v>1.174906371264E-2</v>
      </c>
      <c r="AA127" s="21">
        <v>1.9025453779968001E-2</v>
      </c>
      <c r="AB127" s="21">
        <v>2.4081934226024001E-2</v>
      </c>
      <c r="AC127" s="22">
        <v>1.701342E-3</v>
      </c>
      <c r="AD127" s="22">
        <v>2.9165250000000001E-3</v>
      </c>
      <c r="AE127" s="22">
        <v>3.4529650000000001E-3</v>
      </c>
      <c r="AF127" s="23">
        <v>8.9779272910559989E-3</v>
      </c>
      <c r="AG127" s="23">
        <v>1.53904090962E-2</v>
      </c>
      <c r="AH127" s="23">
        <v>1.822118581012E-2</v>
      </c>
      <c r="AI127" s="22">
        <v>5.9232989999999999E-3</v>
      </c>
      <c r="AJ127" s="22">
        <v>2.0802749999999998E-2</v>
      </c>
      <c r="AK127" s="22">
        <v>3.4922460000000002E-2</v>
      </c>
      <c r="AL127" s="23">
        <v>3.1257059277431998E-2</v>
      </c>
      <c r="AM127" s="23">
        <v>0.10977544606199999</v>
      </c>
      <c r="AN127" s="23">
        <v>0.18428470390128002</v>
      </c>
      <c r="AO127" s="23">
        <v>3.1702699432188401</v>
      </c>
      <c r="AP127" s="83">
        <v>2.7128338551472586</v>
      </c>
      <c r="AQ127" s="83">
        <v>2.7429878839626269</v>
      </c>
      <c r="AR127" s="83">
        <v>2.6719590567893232</v>
      </c>
      <c r="AS127" s="83">
        <v>2.6038750646080611</v>
      </c>
    </row>
    <row r="128" spans="1:45" customFormat="1" x14ac:dyDescent="0.3">
      <c r="A128" s="12">
        <v>126</v>
      </c>
      <c r="B128" s="13" t="s">
        <v>285</v>
      </c>
      <c r="C128" s="13" t="s">
        <v>286</v>
      </c>
      <c r="D128" s="14" t="s">
        <v>32</v>
      </c>
      <c r="E128" s="15" t="s">
        <v>60</v>
      </c>
      <c r="F128" s="15" t="s">
        <v>51</v>
      </c>
      <c r="G128" s="16">
        <v>27.627123999999998</v>
      </c>
      <c r="H128" s="87">
        <f t="shared" si="1"/>
        <v>8.5896558235549048</v>
      </c>
      <c r="I128" s="87">
        <v>3135.2243755975401</v>
      </c>
      <c r="J128" s="17">
        <v>0.98636417264772391</v>
      </c>
      <c r="K128" s="17">
        <v>2.5641415134532819</v>
      </c>
      <c r="L128" s="17">
        <v>3.8366455193861797</v>
      </c>
      <c r="M128" s="83">
        <v>4.08155413175961</v>
      </c>
      <c r="N128" s="83">
        <v>4.1628240853458518</v>
      </c>
      <c r="O128" s="83">
        <v>3.549889735442926</v>
      </c>
      <c r="P128" s="83">
        <v>3.5315913443522757</v>
      </c>
      <c r="Q128" s="18">
        <v>0.82403021942165755</v>
      </c>
      <c r="R128" s="18">
        <v>2.1421399444054154</v>
      </c>
      <c r="S128" s="18">
        <v>3.2052176435974773</v>
      </c>
      <c r="T128" s="19">
        <v>0.25252503892135453</v>
      </c>
      <c r="U128" s="19">
        <v>0.65646132882799524</v>
      </c>
      <c r="V128" s="19">
        <v>0.98224275169051201</v>
      </c>
      <c r="W128" s="20">
        <v>1.988262E-2</v>
      </c>
      <c r="X128" s="20">
        <v>0.44202740000000001</v>
      </c>
      <c r="Y128" s="20">
        <v>0.72089700000000001</v>
      </c>
      <c r="Z128" s="21">
        <v>0.54929960818487999</v>
      </c>
      <c r="AA128" s="21">
        <v>12.2119457911976</v>
      </c>
      <c r="AB128" s="21">
        <v>19.916310810228001</v>
      </c>
      <c r="AC128" s="22">
        <v>2.4263370000000002E-3</v>
      </c>
      <c r="AD128" s="22">
        <v>0.1348955</v>
      </c>
      <c r="AE128" s="22">
        <v>0.40240389999999998</v>
      </c>
      <c r="AF128" s="23">
        <v>6.7032713164787996E-2</v>
      </c>
      <c r="AG128" s="23">
        <v>3.7267747055420002</v>
      </c>
      <c r="AH128" s="23">
        <v>11.117262443383598</v>
      </c>
      <c r="AI128" s="22">
        <v>4.781502E-2</v>
      </c>
      <c r="AJ128" s="22">
        <v>0.60858350000000005</v>
      </c>
      <c r="AK128" s="22">
        <v>0.82981649999999996</v>
      </c>
      <c r="AL128" s="23">
        <v>1.3209914866024801</v>
      </c>
      <c r="AM128" s="23">
        <v>16.813411818854</v>
      </c>
      <c r="AN128" s="23">
        <v>22.925443342745996</v>
      </c>
      <c r="AO128" s="23">
        <v>3.1227037656081014</v>
      </c>
      <c r="AP128" s="83">
        <v>4.08155413175961</v>
      </c>
      <c r="AQ128" s="83">
        <v>4.1628240853458518</v>
      </c>
      <c r="AR128" s="83">
        <v>3.549889735442926</v>
      </c>
      <c r="AS128" s="83">
        <v>3.5315913443522757</v>
      </c>
    </row>
    <row r="129" spans="1:45" customFormat="1" x14ac:dyDescent="0.3">
      <c r="A129" s="12">
        <v>127</v>
      </c>
      <c r="B129" s="13" t="s">
        <v>287</v>
      </c>
      <c r="C129" s="13" t="s">
        <v>288</v>
      </c>
      <c r="D129" s="14" t="s">
        <v>42</v>
      </c>
      <c r="E129" s="15" t="s">
        <v>43</v>
      </c>
      <c r="F129" s="15" t="s">
        <v>16</v>
      </c>
      <c r="G129" s="16">
        <v>4.7938999999999998</v>
      </c>
      <c r="H129" s="87">
        <f t="shared" si="1"/>
        <v>107.75793039027096</v>
      </c>
      <c r="I129" s="87">
        <v>39331.644592448902</v>
      </c>
      <c r="J129" s="17">
        <v>0.49114005085823265</v>
      </c>
      <c r="K129" s="17">
        <v>2.2333502860775587</v>
      </c>
      <c r="L129" s="17">
        <v>2.7426944323532898</v>
      </c>
      <c r="M129" s="83">
        <v>2.6448030045757216</v>
      </c>
      <c r="N129" s="83">
        <v>2.7754644362547234</v>
      </c>
      <c r="O129" s="83">
        <v>2.4698939285723016</v>
      </c>
      <c r="P129" s="83">
        <v>2.4514007569793201</v>
      </c>
      <c r="Q129" s="18">
        <v>0.41030914858666057</v>
      </c>
      <c r="R129" s="18">
        <v>1.865789712679665</v>
      </c>
      <c r="S129" s="18">
        <v>2.2913069610303176</v>
      </c>
      <c r="T129" s="19">
        <v>5.8644344688410475E-2</v>
      </c>
      <c r="U129" s="19">
        <v>0.26667213100993448</v>
      </c>
      <c r="V129" s="19">
        <v>0.32749012707240616</v>
      </c>
      <c r="W129" s="20" t="s">
        <v>17</v>
      </c>
      <c r="X129" s="20" t="s">
        <v>17</v>
      </c>
      <c r="Y129" s="20" t="s">
        <v>17</v>
      </c>
      <c r="Z129" s="21" t="s">
        <v>17</v>
      </c>
      <c r="AA129" s="21" t="s">
        <v>17</v>
      </c>
      <c r="AB129" s="21" t="s">
        <v>17</v>
      </c>
      <c r="AC129" s="22" t="s">
        <v>17</v>
      </c>
      <c r="AD129" s="22" t="s">
        <v>17</v>
      </c>
      <c r="AE129" s="22" t="s">
        <v>17</v>
      </c>
      <c r="AF129" s="23" t="s">
        <v>17</v>
      </c>
      <c r="AG129" s="23" t="s">
        <v>17</v>
      </c>
      <c r="AH129" s="23" t="s">
        <v>17</v>
      </c>
      <c r="AI129" s="22" t="s">
        <v>17</v>
      </c>
      <c r="AJ129" s="22" t="s">
        <v>17</v>
      </c>
      <c r="AK129" s="22" t="s">
        <v>17</v>
      </c>
      <c r="AL129" s="23" t="s">
        <v>17</v>
      </c>
      <c r="AM129" s="23" t="s">
        <v>17</v>
      </c>
      <c r="AN129" s="23" t="s">
        <v>17</v>
      </c>
      <c r="AO129" s="23">
        <v>2.5578232676414498</v>
      </c>
      <c r="AP129" s="83">
        <v>2.6448030045757216</v>
      </c>
      <c r="AQ129" s="83">
        <v>2.7754644362547234</v>
      </c>
      <c r="AR129" s="83">
        <v>2.4698939285723016</v>
      </c>
      <c r="AS129" s="83">
        <v>2.4514007569793201</v>
      </c>
    </row>
    <row r="130" spans="1:45" customFormat="1" x14ac:dyDescent="0.3">
      <c r="A130" s="12">
        <v>128</v>
      </c>
      <c r="B130" s="13" t="s">
        <v>289</v>
      </c>
      <c r="C130" s="13" t="s">
        <v>290</v>
      </c>
      <c r="D130" s="14" t="s">
        <v>32</v>
      </c>
      <c r="E130" s="15" t="s">
        <v>33</v>
      </c>
      <c r="F130" s="15" t="s">
        <v>16</v>
      </c>
      <c r="G130" s="16">
        <v>4.6659350000000002</v>
      </c>
      <c r="H130" s="87">
        <f t="shared" si="1"/>
        <v>79.155995669921367</v>
      </c>
      <c r="I130" s="87">
        <v>28891.938419521299</v>
      </c>
      <c r="J130" s="17">
        <v>0.52122500000000005</v>
      </c>
      <c r="K130" s="17">
        <v>1.895275</v>
      </c>
      <c r="L130" s="17">
        <v>3.4190038078409599</v>
      </c>
      <c r="M130" s="83">
        <v>3.1732611070227739</v>
      </c>
      <c r="N130" s="83">
        <v>3.1912775574743444</v>
      </c>
      <c r="O130" s="83">
        <v>2.9466610550891841</v>
      </c>
      <c r="P130" s="83">
        <v>2.8426524523422927</v>
      </c>
      <c r="Q130" s="18">
        <v>0.43544277360066841</v>
      </c>
      <c r="R130" s="18">
        <v>1.583354218880535</v>
      </c>
      <c r="S130" s="18">
        <v>2.8563106164084884</v>
      </c>
      <c r="T130" s="19">
        <v>7.2213473702078868E-2</v>
      </c>
      <c r="U130" s="19">
        <v>0.26258216964018899</v>
      </c>
      <c r="V130" s="19">
        <v>0.47368821826434004</v>
      </c>
      <c r="W130" s="20" t="s">
        <v>17</v>
      </c>
      <c r="X130" s="20" t="s">
        <v>17</v>
      </c>
      <c r="Y130" s="20" t="s">
        <v>17</v>
      </c>
      <c r="Z130" s="21" t="s">
        <v>17</v>
      </c>
      <c r="AA130" s="21" t="s">
        <v>17</v>
      </c>
      <c r="AB130" s="21" t="s">
        <v>17</v>
      </c>
      <c r="AC130" s="22" t="s">
        <v>17</v>
      </c>
      <c r="AD130" s="22" t="s">
        <v>17</v>
      </c>
      <c r="AE130" s="22" t="s">
        <v>17</v>
      </c>
      <c r="AF130" s="23" t="s">
        <v>17</v>
      </c>
      <c r="AG130" s="23" t="s">
        <v>17</v>
      </c>
      <c r="AH130" s="23" t="s">
        <v>17</v>
      </c>
      <c r="AI130" s="22" t="s">
        <v>17</v>
      </c>
      <c r="AJ130" s="22" t="s">
        <v>17</v>
      </c>
      <c r="AK130" s="22" t="s">
        <v>17</v>
      </c>
      <c r="AL130" s="23" t="s">
        <v>17</v>
      </c>
      <c r="AM130" s="23" t="s">
        <v>17</v>
      </c>
      <c r="AN130" s="23" t="s">
        <v>17</v>
      </c>
      <c r="AO130" s="23">
        <v>2.3394584905660376</v>
      </c>
      <c r="AP130" s="83">
        <v>3.1732611070227739</v>
      </c>
      <c r="AQ130" s="83">
        <v>3.1912775574743444</v>
      </c>
      <c r="AR130" s="83">
        <v>2.9466610550891841</v>
      </c>
      <c r="AS130" s="83">
        <v>2.8426524523422927</v>
      </c>
    </row>
    <row r="131" spans="1:45" customFormat="1" x14ac:dyDescent="0.3">
      <c r="A131" s="12">
        <v>129</v>
      </c>
      <c r="B131" s="13" t="s">
        <v>291</v>
      </c>
      <c r="C131" s="13" t="s">
        <v>292</v>
      </c>
      <c r="D131" s="14" t="s">
        <v>32</v>
      </c>
      <c r="E131" s="15" t="s">
        <v>60</v>
      </c>
      <c r="F131" s="15" t="s">
        <v>22</v>
      </c>
      <c r="G131" s="16">
        <v>207.89668599999999</v>
      </c>
      <c r="H131" s="87">
        <f t="shared" si="1"/>
        <v>13.208525627989589</v>
      </c>
      <c r="I131" s="87">
        <v>4821.1118542162003</v>
      </c>
      <c r="J131" s="17">
        <v>0.76746323418844553</v>
      </c>
      <c r="K131" s="17">
        <v>1.945259089952182</v>
      </c>
      <c r="L131" s="17">
        <v>3.8279496115451863</v>
      </c>
      <c r="M131" s="83">
        <v>3.5572716506643709</v>
      </c>
      <c r="N131" s="83">
        <v>3.6167146698165773</v>
      </c>
      <c r="O131" s="83">
        <v>3.296739311468257</v>
      </c>
      <c r="P131" s="83">
        <v>3.2331062995240147</v>
      </c>
      <c r="Q131" s="18">
        <v>0.64115558411733131</v>
      </c>
      <c r="R131" s="18">
        <v>1.6251120216810211</v>
      </c>
      <c r="S131" s="18">
        <v>3.1979528918506155</v>
      </c>
      <c r="T131" s="19">
        <v>0.20904361078578446</v>
      </c>
      <c r="U131" s="19">
        <v>0.5298546770223842</v>
      </c>
      <c r="V131" s="19">
        <v>1.0426667663756266</v>
      </c>
      <c r="W131" s="20">
        <v>4.5153750000000002E-4</v>
      </c>
      <c r="X131" s="20">
        <v>0.24104790000000001</v>
      </c>
      <c r="Y131" s="20">
        <v>0.75272600000000001</v>
      </c>
      <c r="Z131" s="21">
        <v>9.3873149854725002E-2</v>
      </c>
      <c r="AA131" s="21">
        <v>50.113059577259399</v>
      </c>
      <c r="AB131" s="21">
        <v>156.489240866036</v>
      </c>
      <c r="AC131" s="22">
        <v>0</v>
      </c>
      <c r="AD131" s="22">
        <v>2.7446069999999999E-2</v>
      </c>
      <c r="AE131" s="22">
        <v>0.4172382</v>
      </c>
      <c r="AF131" s="23">
        <v>0</v>
      </c>
      <c r="AG131" s="23">
        <v>5.7059469967240197</v>
      </c>
      <c r="AH131" s="23">
        <v>86.742439052605192</v>
      </c>
      <c r="AI131" s="22">
        <v>1.7597069999999999E-2</v>
      </c>
      <c r="AJ131" s="22">
        <v>0.56517450000000002</v>
      </c>
      <c r="AK131" s="22">
        <v>0.90656689999999995</v>
      </c>
      <c r="AL131" s="23">
        <v>3.6583725363100199</v>
      </c>
      <c r="AM131" s="23">
        <v>117.497905561707</v>
      </c>
      <c r="AN131" s="23">
        <v>188.4722541472934</v>
      </c>
      <c r="AO131" s="23">
        <v>2.3163134943309975</v>
      </c>
      <c r="AP131" s="83">
        <v>3.5572716506643709</v>
      </c>
      <c r="AQ131" s="83">
        <v>3.6167146698165773</v>
      </c>
      <c r="AR131" s="83">
        <v>3.296739311468257</v>
      </c>
      <c r="AS131" s="83">
        <v>3.2331062995240147</v>
      </c>
    </row>
    <row r="132" spans="1:45" customFormat="1" x14ac:dyDescent="0.3">
      <c r="A132" s="12">
        <v>130</v>
      </c>
      <c r="B132" s="13" t="s">
        <v>293</v>
      </c>
      <c r="C132" s="13" t="s">
        <v>294</v>
      </c>
      <c r="D132" s="14" t="s">
        <v>14</v>
      </c>
      <c r="E132" s="15" t="s">
        <v>15</v>
      </c>
      <c r="F132" s="15" t="s">
        <v>16</v>
      </c>
      <c r="G132" s="16">
        <v>4.1067710000000002</v>
      </c>
      <c r="H132" s="87">
        <f t="shared" ref="H132:H177" si="2">I132/365</f>
        <v>75.738246129289038</v>
      </c>
      <c r="I132" s="87">
        <v>27644.459837190501</v>
      </c>
      <c r="J132" s="17">
        <v>1.1279645669291338</v>
      </c>
      <c r="K132" s="17">
        <v>3.2237401574803148</v>
      </c>
      <c r="L132" s="17">
        <v>4.8764721584170863</v>
      </c>
      <c r="M132" s="83">
        <v>5.3938648448729722</v>
      </c>
      <c r="N132" s="83">
        <v>5.7618492600353743</v>
      </c>
      <c r="O132" s="83">
        <v>5.0952457686525978</v>
      </c>
      <c r="P132" s="83">
        <v>4.9838513120884054</v>
      </c>
      <c r="Q132" s="18">
        <v>0.94232628816134834</v>
      </c>
      <c r="R132" s="18">
        <v>2.693183088955986</v>
      </c>
      <c r="S132" s="18">
        <v>4.0739115776249681</v>
      </c>
      <c r="T132" s="19">
        <v>0.13784619075966781</v>
      </c>
      <c r="U132" s="19">
        <v>0.39396654268799547</v>
      </c>
      <c r="V132" s="19">
        <v>0.59594346408720378</v>
      </c>
      <c r="W132" s="20">
        <v>1.8598900000000002E-2</v>
      </c>
      <c r="X132" s="20">
        <v>0.11426989999999999</v>
      </c>
      <c r="Y132" s="20">
        <v>0.19788069999999999</v>
      </c>
      <c r="Z132" s="21">
        <v>7.6381423151899996E-2</v>
      </c>
      <c r="AA132" s="21">
        <v>0.46928031149289995</v>
      </c>
      <c r="AB132" s="21">
        <v>0.81265072021969997</v>
      </c>
      <c r="AC132" s="22">
        <v>7.7081140000000003E-3</v>
      </c>
      <c r="AD132" s="22">
        <v>5.417247E-2</v>
      </c>
      <c r="AE132" s="22">
        <v>0.1074793</v>
      </c>
      <c r="AF132" s="23">
        <v>3.1655459039894002E-2</v>
      </c>
      <c r="AG132" s="23">
        <v>0.22247392879437</v>
      </c>
      <c r="AH132" s="23">
        <v>0.4413928723403</v>
      </c>
      <c r="AI132" s="22">
        <v>0.1916881</v>
      </c>
      <c r="AJ132" s="22">
        <v>0.59364879999999998</v>
      </c>
      <c r="AK132" s="22">
        <v>0.76234349999999995</v>
      </c>
      <c r="AL132" s="23">
        <v>0.78721913012510003</v>
      </c>
      <c r="AM132" s="23">
        <v>2.4379796760247996</v>
      </c>
      <c r="AN132" s="23">
        <v>3.1307701778384995</v>
      </c>
      <c r="AO132" s="23">
        <v>3.9504704724409443</v>
      </c>
      <c r="AP132" s="83">
        <v>5.3938648448729722</v>
      </c>
      <c r="AQ132" s="83">
        <v>5.7618492600353743</v>
      </c>
      <c r="AR132" s="83">
        <v>5.0952457686525978</v>
      </c>
      <c r="AS132" s="83">
        <v>4.9838513120884054</v>
      </c>
    </row>
    <row r="133" spans="1:45" customFormat="1" x14ac:dyDescent="0.3">
      <c r="A133" s="12">
        <v>131</v>
      </c>
      <c r="B133" s="13" t="s">
        <v>295</v>
      </c>
      <c r="C133" s="13" t="s">
        <v>296</v>
      </c>
      <c r="D133" s="14" t="s">
        <v>14</v>
      </c>
      <c r="E133" s="15" t="s">
        <v>15</v>
      </c>
      <c r="F133" s="15" t="s">
        <v>29</v>
      </c>
      <c r="G133" s="16">
        <v>31.444296999999999</v>
      </c>
      <c r="H133" s="87">
        <f t="shared" si="2"/>
        <v>32.688026554762743</v>
      </c>
      <c r="I133" s="87">
        <v>11931.129692488401</v>
      </c>
      <c r="J133" s="17">
        <v>0.91506282998944033</v>
      </c>
      <c r="K133" s="17">
        <v>2.2394519535374866</v>
      </c>
      <c r="L133" s="17">
        <v>3.5910013714802669</v>
      </c>
      <c r="M133" s="83">
        <v>3.4245414192117636</v>
      </c>
      <c r="N133" s="83">
        <v>3.6822546322797205</v>
      </c>
      <c r="O133" s="83">
        <v>3.1194004545904015</v>
      </c>
      <c r="P133" s="83">
        <v>2.9526954855142766</v>
      </c>
      <c r="Q133" s="18">
        <v>0.76446351711732707</v>
      </c>
      <c r="R133" s="18">
        <v>1.8708871792293125</v>
      </c>
      <c r="S133" s="18">
        <v>3.0000011457646343</v>
      </c>
      <c r="T133" s="19">
        <v>0.20643882933515897</v>
      </c>
      <c r="U133" s="19">
        <v>0.50522196344260706</v>
      </c>
      <c r="V133" s="19">
        <v>0.81013247940350874</v>
      </c>
      <c r="W133" s="20">
        <v>1.2987490000000001E-2</v>
      </c>
      <c r="X133" s="20">
        <v>0.1030363</v>
      </c>
      <c r="Y133" s="20">
        <v>0.2243048</v>
      </c>
      <c r="Z133" s="21">
        <v>0.40838249284453004</v>
      </c>
      <c r="AA133" s="21">
        <v>3.2399040189810999</v>
      </c>
      <c r="AB133" s="21">
        <v>7.0531067497255995</v>
      </c>
      <c r="AC133" s="22">
        <v>3.0186309999999999E-3</v>
      </c>
      <c r="AD133" s="22">
        <v>4.1706519999999997E-2</v>
      </c>
      <c r="AE133" s="22">
        <v>0.10450669999999999</v>
      </c>
      <c r="AF133" s="23">
        <v>9.4918729697406987E-2</v>
      </c>
      <c r="AG133" s="23">
        <v>1.3114322017164397</v>
      </c>
      <c r="AH133" s="23">
        <v>3.2861397132899</v>
      </c>
      <c r="AI133" s="22">
        <v>8.8004219999999994E-2</v>
      </c>
      <c r="AJ133" s="22">
        <v>0.36376609999999998</v>
      </c>
      <c r="AK133" s="22">
        <v>0.60080670000000003</v>
      </c>
      <c r="AL133" s="23">
        <v>2.76723083093334</v>
      </c>
      <c r="AM133" s="23">
        <v>11.4383692869317</v>
      </c>
      <c r="AN133" s="23">
        <v>18.8919443143899</v>
      </c>
      <c r="AO133" s="23">
        <v>2.6879894403379097</v>
      </c>
      <c r="AP133" s="83">
        <v>3.4245414192117636</v>
      </c>
      <c r="AQ133" s="83">
        <v>3.6822546322797205</v>
      </c>
      <c r="AR133" s="83">
        <v>3.1194004545904015</v>
      </c>
      <c r="AS133" s="83">
        <v>2.9526954855142766</v>
      </c>
    </row>
    <row r="134" spans="1:45" customFormat="1" x14ac:dyDescent="0.3">
      <c r="A134" s="12">
        <v>132</v>
      </c>
      <c r="B134" s="13" t="s">
        <v>297</v>
      </c>
      <c r="C134" s="13" t="s">
        <v>298</v>
      </c>
      <c r="D134" s="14" t="s">
        <v>32</v>
      </c>
      <c r="E134" s="15" t="s">
        <v>87</v>
      </c>
      <c r="F134" s="15" t="s">
        <v>22</v>
      </c>
      <c r="G134" s="16">
        <v>105.173264</v>
      </c>
      <c r="H134" s="87">
        <f t="shared" si="2"/>
        <v>25.540847456044631</v>
      </c>
      <c r="I134" s="87">
        <v>9322.4093214562909</v>
      </c>
      <c r="J134" s="17">
        <v>1.1577342340019594</v>
      </c>
      <c r="K134" s="17">
        <v>2.8197602227607899</v>
      </c>
      <c r="L134" s="17">
        <v>4.075346770227827</v>
      </c>
      <c r="M134" s="83">
        <v>3.5722384172369255</v>
      </c>
      <c r="N134" s="83">
        <v>3.5133766707775127</v>
      </c>
      <c r="O134" s="83">
        <v>3.5064832449646062</v>
      </c>
      <c r="P134" s="83">
        <v>3.3934705292975251</v>
      </c>
      <c r="Q134" s="18">
        <v>0.9671965196340514</v>
      </c>
      <c r="R134" s="18">
        <v>2.3556894091568839</v>
      </c>
      <c r="S134" s="18">
        <v>3.4046338932563303</v>
      </c>
      <c r="T134" s="19">
        <v>0.17638958557716058</v>
      </c>
      <c r="U134" s="19">
        <v>0.42961184226232008</v>
      </c>
      <c r="V134" s="19">
        <v>0.6209099694658331</v>
      </c>
      <c r="W134" s="20">
        <v>3.3135640000000001E-2</v>
      </c>
      <c r="X134" s="20">
        <v>0.4261489</v>
      </c>
      <c r="Y134" s="20">
        <v>0.64246890000000001</v>
      </c>
      <c r="Z134" s="21">
        <v>3.4849834135289601</v>
      </c>
      <c r="AA134" s="21">
        <v>44.819470763009598</v>
      </c>
      <c r="AB134" s="21">
        <v>67.570551231489603</v>
      </c>
      <c r="AC134" s="22">
        <v>2.361653E-3</v>
      </c>
      <c r="AD134" s="22">
        <v>0.163714</v>
      </c>
      <c r="AE134" s="22">
        <v>0.36859249999999999</v>
      </c>
      <c r="AF134" s="23">
        <v>0.24838275444539198</v>
      </c>
      <c r="AG134" s="23">
        <v>17.218335742495999</v>
      </c>
      <c r="AH134" s="23">
        <v>38.766076310919999</v>
      </c>
      <c r="AI134" s="22">
        <v>0.1498795</v>
      </c>
      <c r="AJ134" s="22">
        <v>0.65866800000000003</v>
      </c>
      <c r="AK134" s="22">
        <v>0.81900399999999995</v>
      </c>
      <c r="AL134" s="23">
        <v>15.763316221688001</v>
      </c>
      <c r="AM134" s="23">
        <v>69.274263452352002</v>
      </c>
      <c r="AN134" s="23">
        <v>86.137323909055993</v>
      </c>
      <c r="AO134" s="23">
        <v>3.2445351415459185</v>
      </c>
      <c r="AP134" s="83">
        <v>3.5722384172369255</v>
      </c>
      <c r="AQ134" s="83">
        <v>3.5133766707775127</v>
      </c>
      <c r="AR134" s="83">
        <v>3.5064832449646062</v>
      </c>
      <c r="AS134" s="83">
        <v>3.3934705292975251</v>
      </c>
    </row>
    <row r="135" spans="1:45" customFormat="1" x14ac:dyDescent="0.3">
      <c r="A135" s="12">
        <v>133</v>
      </c>
      <c r="B135" s="13" t="s">
        <v>299</v>
      </c>
      <c r="C135" s="13" t="s">
        <v>300</v>
      </c>
      <c r="D135" s="14" t="s">
        <v>27</v>
      </c>
      <c r="E135" s="15" t="s">
        <v>63</v>
      </c>
      <c r="F135" s="15" t="s">
        <v>16</v>
      </c>
      <c r="G135" s="16">
        <v>37.974826</v>
      </c>
      <c r="H135" s="87">
        <f t="shared" si="2"/>
        <v>79.189693631256986</v>
      </c>
      <c r="I135" s="87">
        <v>28904.238175408798</v>
      </c>
      <c r="J135" s="17">
        <v>0.39701286644951139</v>
      </c>
      <c r="K135" s="17">
        <v>1.9611943539630834</v>
      </c>
      <c r="L135" s="17">
        <v>3.0972161815367887</v>
      </c>
      <c r="M135" s="83">
        <v>3.3882470198367693</v>
      </c>
      <c r="N135" s="83">
        <v>3.5729716568301302</v>
      </c>
      <c r="O135" s="83">
        <v>3.2510447813961778</v>
      </c>
      <c r="P135" s="83">
        <v>3.3037686467971334</v>
      </c>
      <c r="Q135" s="18">
        <v>0.33167323847076979</v>
      </c>
      <c r="R135" s="18">
        <v>1.6384246900276389</v>
      </c>
      <c r="S135" s="18">
        <v>2.5874821900892138</v>
      </c>
      <c r="T135" s="19">
        <v>5.1969707157208493E-2</v>
      </c>
      <c r="U135" s="19">
        <v>0.25672391216266482</v>
      </c>
      <c r="V135" s="19">
        <v>0.40543123802639797</v>
      </c>
      <c r="W135" s="20">
        <v>0</v>
      </c>
      <c r="X135" s="20">
        <v>2.2045070000000001E-4</v>
      </c>
      <c r="Y135" s="20">
        <v>4.4923799999999998E-3</v>
      </c>
      <c r="Z135" s="21">
        <v>0</v>
      </c>
      <c r="AA135" s="21">
        <v>8.3715769740782004E-3</v>
      </c>
      <c r="AB135" s="21">
        <v>0.17059734882588001</v>
      </c>
      <c r="AC135" s="22">
        <v>0</v>
      </c>
      <c r="AD135" s="22">
        <v>0</v>
      </c>
      <c r="AE135" s="22">
        <v>2.2045070000000001E-4</v>
      </c>
      <c r="AF135" s="23">
        <v>0</v>
      </c>
      <c r="AG135" s="23">
        <v>0</v>
      </c>
      <c r="AH135" s="23">
        <v>8.3715769740782004E-3</v>
      </c>
      <c r="AI135" s="22">
        <v>1.3077910000000001E-4</v>
      </c>
      <c r="AJ135" s="22">
        <v>0.30670409999999998</v>
      </c>
      <c r="AK135" s="22">
        <v>0.64260890000000004</v>
      </c>
      <c r="AL135" s="23">
        <v>4.9663135669366001E-3</v>
      </c>
      <c r="AM135" s="23">
        <v>11.647034830986598</v>
      </c>
      <c r="AN135" s="23">
        <v>24.402961163551403</v>
      </c>
      <c r="AO135" s="23">
        <v>2.2916818675352877</v>
      </c>
      <c r="AP135" s="83">
        <v>3.3882470198367693</v>
      </c>
      <c r="AQ135" s="83">
        <v>3.5729716568301302</v>
      </c>
      <c r="AR135" s="83">
        <v>3.2510447813961778</v>
      </c>
      <c r="AS135" s="83">
        <v>3.3037686467971334</v>
      </c>
    </row>
    <row r="136" spans="1:45" customFormat="1" x14ac:dyDescent="0.3">
      <c r="A136" s="12">
        <v>134</v>
      </c>
      <c r="B136" s="13" t="s">
        <v>301</v>
      </c>
      <c r="C136" s="13" t="s">
        <v>302</v>
      </c>
      <c r="D136" s="14" t="s">
        <v>27</v>
      </c>
      <c r="E136" s="15" t="s">
        <v>28</v>
      </c>
      <c r="F136" s="15" t="s">
        <v>16</v>
      </c>
      <c r="G136" s="16">
        <v>10.3003</v>
      </c>
      <c r="H136" s="87">
        <f t="shared" si="2"/>
        <v>88.519041789694796</v>
      </c>
      <c r="I136" s="87">
        <v>32309.4502532386</v>
      </c>
      <c r="J136" s="17">
        <v>0.41775799086757992</v>
      </c>
      <c r="K136" s="17">
        <v>1.8630182648401825</v>
      </c>
      <c r="L136" s="17">
        <v>2.688893107661849</v>
      </c>
      <c r="M136" s="83">
        <v>2.8435998375471536</v>
      </c>
      <c r="N136" s="83">
        <v>3.012671675996514</v>
      </c>
      <c r="O136" s="83">
        <v>2.6816775296602584</v>
      </c>
      <c r="P136" s="83">
        <v>2.7172165384089038</v>
      </c>
      <c r="Q136" s="18">
        <v>0.34900416948001667</v>
      </c>
      <c r="R136" s="18">
        <v>1.5564062362908795</v>
      </c>
      <c r="S136" s="18">
        <v>2.2463601567768166</v>
      </c>
      <c r="T136" s="19">
        <v>4.616332217762717E-2</v>
      </c>
      <c r="U136" s="19">
        <v>0.20586826407321165</v>
      </c>
      <c r="V136" s="19">
        <v>0.29712953801891723</v>
      </c>
      <c r="W136" s="20">
        <v>1.087342E-3</v>
      </c>
      <c r="X136" s="20">
        <v>4.6533700000000004E-3</v>
      </c>
      <c r="Y136" s="20">
        <v>9.3227640000000007E-3</v>
      </c>
      <c r="Z136" s="21">
        <v>1.11999488026E-2</v>
      </c>
      <c r="AA136" s="21">
        <v>4.7931107011000007E-2</v>
      </c>
      <c r="AB136" s="21">
        <v>9.6027266029200004E-2</v>
      </c>
      <c r="AC136" s="22">
        <v>5.4869779999999996E-4</v>
      </c>
      <c r="AD136" s="22">
        <v>3.8705720000000001E-3</v>
      </c>
      <c r="AE136" s="22">
        <v>4.4082940000000001E-3</v>
      </c>
      <c r="AF136" s="23">
        <v>5.6517519493399998E-3</v>
      </c>
      <c r="AG136" s="23">
        <v>3.98680527716E-2</v>
      </c>
      <c r="AH136" s="23">
        <v>4.54067506882E-2</v>
      </c>
      <c r="AI136" s="22">
        <v>4.5155120000000002E-3</v>
      </c>
      <c r="AJ136" s="22">
        <v>0.1083696</v>
      </c>
      <c r="AK136" s="22">
        <v>0.26294400000000001</v>
      </c>
      <c r="AL136" s="23">
        <v>4.6511128253600001E-2</v>
      </c>
      <c r="AM136" s="23">
        <v>1.1162393908800001</v>
      </c>
      <c r="AN136" s="23">
        <v>2.7084020832000002</v>
      </c>
      <c r="AO136" s="23">
        <v>2.1504840182648399</v>
      </c>
      <c r="AP136" s="83">
        <v>2.8435998375471536</v>
      </c>
      <c r="AQ136" s="83">
        <v>3.012671675996514</v>
      </c>
      <c r="AR136" s="83">
        <v>2.6816775296602584</v>
      </c>
      <c r="AS136" s="83">
        <v>2.7172165384089038</v>
      </c>
    </row>
    <row r="137" spans="1:45" customFormat="1" x14ac:dyDescent="0.3">
      <c r="A137" s="12">
        <v>135</v>
      </c>
      <c r="B137" s="13" t="s">
        <v>303</v>
      </c>
      <c r="C137" s="13" t="s">
        <v>304</v>
      </c>
      <c r="D137" s="14" t="s">
        <v>14</v>
      </c>
      <c r="E137" s="15" t="s">
        <v>15</v>
      </c>
      <c r="F137" s="15" t="s">
        <v>29</v>
      </c>
      <c r="G137" s="16">
        <v>6.8670619999999998</v>
      </c>
      <c r="H137" s="87">
        <f t="shared" si="2"/>
        <v>33.440550401716166</v>
      </c>
      <c r="I137" s="87">
        <v>12205.800896626401</v>
      </c>
      <c r="J137" s="17">
        <v>0.9498126957442663</v>
      </c>
      <c r="K137" s="17">
        <v>3.8865028730484625</v>
      </c>
      <c r="L137" s="17">
        <v>3.6034259348433255</v>
      </c>
      <c r="M137" s="83">
        <v>4.037917173271417</v>
      </c>
      <c r="N137" s="83">
        <v>4.3656933469376389</v>
      </c>
      <c r="O137" s="83">
        <v>3.7827655128170128</v>
      </c>
      <c r="P137" s="83">
        <v>3.843093258605228</v>
      </c>
      <c r="Q137" s="18">
        <v>0.79349431557582828</v>
      </c>
      <c r="R137" s="18">
        <v>3.2468695681273712</v>
      </c>
      <c r="S137" s="18">
        <v>3.0103808979476407</v>
      </c>
      <c r="T137" s="19">
        <v>0.16190715699965907</v>
      </c>
      <c r="U137" s="19">
        <v>0.66250181079460702</v>
      </c>
      <c r="V137" s="19">
        <v>0.61424789454109952</v>
      </c>
      <c r="W137" s="20">
        <v>1.2823660000000001E-3</v>
      </c>
      <c r="X137" s="20">
        <v>0.1794588</v>
      </c>
      <c r="Y137" s="20">
        <v>0.15447930000000001</v>
      </c>
      <c r="Z137" s="21">
        <v>8.8060868286920016E-3</v>
      </c>
      <c r="AA137" s="21">
        <v>1.2323547060456002</v>
      </c>
      <c r="AB137" s="21">
        <v>1.0608189308166001</v>
      </c>
      <c r="AC137" s="22">
        <v>1.095239E-4</v>
      </c>
      <c r="AD137" s="22">
        <v>6.3282400000000003E-2</v>
      </c>
      <c r="AE137" s="22">
        <v>5.2035989999999997E-2</v>
      </c>
      <c r="AF137" s="23">
        <v>7.5210741178179997E-4</v>
      </c>
      <c r="AG137" s="23">
        <v>0.43456416430880002</v>
      </c>
      <c r="AH137" s="23">
        <v>0.35733436956137998</v>
      </c>
      <c r="AI137" s="22">
        <v>4.4838459999999997E-2</v>
      </c>
      <c r="AJ137" s="22">
        <v>0.55996690000000005</v>
      </c>
      <c r="AK137" s="22">
        <v>0.52149210000000001</v>
      </c>
      <c r="AL137" s="23">
        <v>0.30790848480451999</v>
      </c>
      <c r="AM137" s="23">
        <v>3.8453274202478003</v>
      </c>
      <c r="AN137" s="23">
        <v>3.5811185832102002</v>
      </c>
      <c r="AO137" s="23">
        <v>4.4966800985045188</v>
      </c>
      <c r="AP137" s="83">
        <v>4.037917173271417</v>
      </c>
      <c r="AQ137" s="83">
        <v>4.3656933469376389</v>
      </c>
      <c r="AR137" s="83">
        <v>3.7827655128170128</v>
      </c>
      <c r="AS137" s="83">
        <v>3.843093258605228</v>
      </c>
    </row>
    <row r="138" spans="1:45" customFormat="1" x14ac:dyDescent="0.3">
      <c r="A138" s="12">
        <v>136</v>
      </c>
      <c r="B138" s="13" t="s">
        <v>305</v>
      </c>
      <c r="C138" s="13" t="s">
        <v>306</v>
      </c>
      <c r="D138" s="14" t="s">
        <v>32</v>
      </c>
      <c r="E138" s="15" t="s">
        <v>33</v>
      </c>
      <c r="F138" s="15" t="s">
        <v>22</v>
      </c>
      <c r="G138" s="16">
        <v>4.4548050000000003</v>
      </c>
      <c r="H138" s="87">
        <f t="shared" si="2"/>
        <v>13.179004940118986</v>
      </c>
      <c r="I138" s="87">
        <v>4810.3368031434302</v>
      </c>
      <c r="J138" s="17">
        <v>1.1232792836398839</v>
      </c>
      <c r="K138" s="17">
        <v>1.7615677637947726</v>
      </c>
      <c r="L138" s="17">
        <v>3.8884896428835387</v>
      </c>
      <c r="M138" s="83">
        <v>3.2633367214084319</v>
      </c>
      <c r="N138" s="83">
        <v>3.26249657145864</v>
      </c>
      <c r="O138" s="83">
        <v>2.950412929454826</v>
      </c>
      <c r="P138" s="83">
        <v>2.7073578817796515</v>
      </c>
      <c r="Q138" s="18">
        <v>0.93841209994977781</v>
      </c>
      <c r="R138" s="18">
        <v>1.471652267163553</v>
      </c>
      <c r="S138" s="18">
        <v>3.248529359134118</v>
      </c>
      <c r="T138" s="19">
        <v>0.28412461009399709</v>
      </c>
      <c r="U138" s="19">
        <v>0.44557463253528912</v>
      </c>
      <c r="V138" s="19">
        <v>0.98356269872509106</v>
      </c>
      <c r="W138" s="20">
        <v>3.9091259999999997E-3</v>
      </c>
      <c r="X138" s="20">
        <v>2.1948200000000001E-2</v>
      </c>
      <c r="Y138" s="20">
        <v>0.23777029999999999</v>
      </c>
      <c r="Z138" s="21">
        <v>1.7414394050429997E-2</v>
      </c>
      <c r="AA138" s="21">
        <v>9.7774951100999999E-2</v>
      </c>
      <c r="AB138" s="21">
        <v>1.0592203212914999</v>
      </c>
      <c r="AC138" s="22">
        <v>0</v>
      </c>
      <c r="AD138" s="22">
        <v>3.1565679999999998E-3</v>
      </c>
      <c r="AE138" s="22">
        <v>6.6548270000000007E-2</v>
      </c>
      <c r="AF138" s="23">
        <v>0</v>
      </c>
      <c r="AG138" s="23">
        <v>1.4061894909239999E-2</v>
      </c>
      <c r="AH138" s="23">
        <v>0.29645956593735001</v>
      </c>
      <c r="AI138" s="22">
        <v>1.8120009999999999E-2</v>
      </c>
      <c r="AJ138" s="22">
        <v>8.3635539999999994E-2</v>
      </c>
      <c r="AK138" s="22">
        <v>0.46783039999999998</v>
      </c>
      <c r="AL138" s="23">
        <v>8.0721111148050001E-2</v>
      </c>
      <c r="AM138" s="23">
        <v>0.37258002176970001</v>
      </c>
      <c r="AN138" s="23">
        <v>2.084093205072</v>
      </c>
      <c r="AO138" s="23">
        <v>2.4161781219748311</v>
      </c>
      <c r="AP138" s="83">
        <v>3.2633367214084319</v>
      </c>
      <c r="AQ138" s="83">
        <v>3.26249657145864</v>
      </c>
      <c r="AR138" s="83">
        <v>2.950412929454826</v>
      </c>
      <c r="AS138" s="83">
        <v>2.7073578817796515</v>
      </c>
    </row>
    <row r="139" spans="1:45" customFormat="1" x14ac:dyDescent="0.3">
      <c r="A139" s="12">
        <v>137</v>
      </c>
      <c r="B139" s="13" t="s">
        <v>307</v>
      </c>
      <c r="C139" s="13" t="s">
        <v>308</v>
      </c>
      <c r="D139" s="14" t="s">
        <v>32</v>
      </c>
      <c r="E139" s="15" t="s">
        <v>33</v>
      </c>
      <c r="F139" s="15" t="s">
        <v>16</v>
      </c>
      <c r="G139" s="16">
        <v>2.7247240000000001</v>
      </c>
      <c r="H139" s="87">
        <f t="shared" si="2"/>
        <v>259.77966696036327</v>
      </c>
      <c r="I139" s="87">
        <v>94819.578440532598</v>
      </c>
      <c r="J139" s="17">
        <v>0.60163359834082275</v>
      </c>
      <c r="K139" s="17">
        <v>1.1728403041825095</v>
      </c>
      <c r="L139" s="17">
        <v>3.1149801240068755</v>
      </c>
      <c r="M139" s="83">
        <v>2.9613826278410613</v>
      </c>
      <c r="N139" s="83">
        <v>3.0817054838544382</v>
      </c>
      <c r="O139" s="83">
        <v>2.8065386942448947</v>
      </c>
      <c r="P139" s="83">
        <v>2.713419391704269</v>
      </c>
      <c r="Q139" s="18">
        <v>0.50261787664229141</v>
      </c>
      <c r="R139" s="18">
        <v>0.97981646130535482</v>
      </c>
      <c r="S139" s="18">
        <v>2.6023225764468472</v>
      </c>
      <c r="T139" s="19">
        <v>0.11799559183099932</v>
      </c>
      <c r="U139" s="19">
        <v>0.23002369913667486</v>
      </c>
      <c r="V139" s="19">
        <v>0.61092652452859408</v>
      </c>
      <c r="W139" s="20" t="s">
        <v>17</v>
      </c>
      <c r="X139" s="20" t="s">
        <v>17</v>
      </c>
      <c r="Y139" s="20" t="s">
        <v>17</v>
      </c>
      <c r="Z139" s="21" t="s">
        <v>17</v>
      </c>
      <c r="AA139" s="21" t="s">
        <v>17</v>
      </c>
      <c r="AB139" s="21" t="s">
        <v>17</v>
      </c>
      <c r="AC139" s="22" t="s">
        <v>17</v>
      </c>
      <c r="AD139" s="22" t="s">
        <v>17</v>
      </c>
      <c r="AE139" s="22" t="s">
        <v>17</v>
      </c>
      <c r="AF139" s="23" t="s">
        <v>17</v>
      </c>
      <c r="AG139" s="23" t="s">
        <v>17</v>
      </c>
      <c r="AH139" s="23" t="s">
        <v>17</v>
      </c>
      <c r="AI139" s="22" t="s">
        <v>17</v>
      </c>
      <c r="AJ139" s="22" t="s">
        <v>17</v>
      </c>
      <c r="AK139" s="22" t="s">
        <v>17</v>
      </c>
      <c r="AL139" s="23" t="s">
        <v>17</v>
      </c>
      <c r="AM139" s="23" t="s">
        <v>17</v>
      </c>
      <c r="AN139" s="23" t="s">
        <v>17</v>
      </c>
      <c r="AO139" s="23">
        <v>1.6327234704459039</v>
      </c>
      <c r="AP139" s="83">
        <v>2.9613826278410613</v>
      </c>
      <c r="AQ139" s="83">
        <v>3.0817054838544382</v>
      </c>
      <c r="AR139" s="83">
        <v>2.8065386942448947</v>
      </c>
      <c r="AS139" s="83">
        <v>2.713419391704269</v>
      </c>
    </row>
    <row r="140" spans="1:45" customFormat="1" x14ac:dyDescent="0.3">
      <c r="A140" s="12">
        <v>138</v>
      </c>
      <c r="B140" s="13" t="s">
        <v>309</v>
      </c>
      <c r="C140" s="13" t="s">
        <v>310</v>
      </c>
      <c r="D140" s="14" t="s">
        <v>27</v>
      </c>
      <c r="E140" s="15" t="s">
        <v>63</v>
      </c>
      <c r="F140" s="15" t="s">
        <v>29</v>
      </c>
      <c r="G140" s="16">
        <v>19.587491</v>
      </c>
      <c r="H140" s="87">
        <f t="shared" si="2"/>
        <v>72.942976483720557</v>
      </c>
      <c r="I140" s="87">
        <v>26624.186416558001</v>
      </c>
      <c r="J140" s="17">
        <v>0.50836775623268693</v>
      </c>
      <c r="K140" s="17">
        <v>2.2719617728531856</v>
      </c>
      <c r="L140" s="17">
        <v>3.3069296193984012</v>
      </c>
      <c r="M140" s="83">
        <v>3.0902827475170915</v>
      </c>
      <c r="N140" s="83">
        <v>3.2272894875897618</v>
      </c>
      <c r="O140" s="83">
        <v>2.8818417206270861</v>
      </c>
      <c r="P140" s="83">
        <v>2.6330367966250696</v>
      </c>
      <c r="Q140" s="18">
        <v>0.42470155073741606</v>
      </c>
      <c r="R140" s="18">
        <v>1.8980465938623106</v>
      </c>
      <c r="S140" s="18">
        <v>2.762681386297746</v>
      </c>
      <c r="T140" s="19">
        <v>4.7598078790478102E-2</v>
      </c>
      <c r="U140" s="19">
        <v>0.21272201894669851</v>
      </c>
      <c r="V140" s="19">
        <v>0.30962525582886319</v>
      </c>
      <c r="W140" s="20">
        <v>7.5191750000000003E-3</v>
      </c>
      <c r="X140" s="20">
        <v>6.4440230000000001E-2</v>
      </c>
      <c r="Y140" s="20">
        <v>0.11020770000000001</v>
      </c>
      <c r="Z140" s="21">
        <v>0.14728177263992501</v>
      </c>
      <c r="AA140" s="21">
        <v>1.2622224251629302</v>
      </c>
      <c r="AB140" s="21">
        <v>2.1586923318807001</v>
      </c>
      <c r="AC140" s="22">
        <v>5.7644810000000001E-3</v>
      </c>
      <c r="AD140" s="22">
        <v>3.5268550000000003E-2</v>
      </c>
      <c r="AE140" s="22">
        <v>5.9081050000000003E-2</v>
      </c>
      <c r="AF140" s="23">
        <v>0.112911719707171</v>
      </c>
      <c r="AG140" s="23">
        <v>0.69082240570804998</v>
      </c>
      <c r="AH140" s="23">
        <v>1.1572495351455501</v>
      </c>
      <c r="AI140" s="22">
        <v>2.567999E-2</v>
      </c>
      <c r="AJ140" s="22">
        <v>0.2050787</v>
      </c>
      <c r="AK140" s="22">
        <v>0.36656090000000002</v>
      </c>
      <c r="AL140" s="23">
        <v>0.50300657300509</v>
      </c>
      <c r="AM140" s="23">
        <v>4.0169771905417004</v>
      </c>
      <c r="AN140" s="23">
        <v>7.1800083297019004</v>
      </c>
      <c r="AO140" s="23">
        <v>2.6439368421052634</v>
      </c>
      <c r="AP140" s="83">
        <v>3.0902827475170915</v>
      </c>
      <c r="AQ140" s="83">
        <v>3.2272894875897618</v>
      </c>
      <c r="AR140" s="83">
        <v>2.8818417206270861</v>
      </c>
      <c r="AS140" s="83">
        <v>2.6330367966250696</v>
      </c>
    </row>
    <row r="141" spans="1:45" customFormat="1" x14ac:dyDescent="0.3">
      <c r="A141" s="12">
        <v>139</v>
      </c>
      <c r="B141" s="13" t="s">
        <v>311</v>
      </c>
      <c r="C141" s="13" t="s">
        <v>312</v>
      </c>
      <c r="D141" s="14" t="s">
        <v>27</v>
      </c>
      <c r="E141" s="15" t="s">
        <v>63</v>
      </c>
      <c r="F141" s="15" t="s">
        <v>29</v>
      </c>
      <c r="G141" s="16">
        <v>144.49673999999999</v>
      </c>
      <c r="H141" s="87">
        <f t="shared" si="2"/>
        <v>69.5469562887085</v>
      </c>
      <c r="I141" s="87">
        <v>25384.639045378601</v>
      </c>
      <c r="J141" s="17">
        <v>0.6212106431913712</v>
      </c>
      <c r="K141" s="17">
        <v>2.2700015861686098</v>
      </c>
      <c r="L141" s="17">
        <v>3.3986298892644817</v>
      </c>
      <c r="M141" s="83">
        <v>3.3742320014358871</v>
      </c>
      <c r="N141" s="83">
        <v>3.5680798844027124</v>
      </c>
      <c r="O141" s="83">
        <v>3.0911645665350624</v>
      </c>
      <c r="P141" s="83">
        <v>2.9793745214673009</v>
      </c>
      <c r="Q141" s="18">
        <v>0.51897296841384399</v>
      </c>
      <c r="R141" s="18">
        <v>1.8964090110013452</v>
      </c>
      <c r="S141" s="18">
        <v>2.8392897988842791</v>
      </c>
      <c r="T141" s="19">
        <v>6.7707695134679585E-2</v>
      </c>
      <c r="U141" s="19">
        <v>0.24741458800826643</v>
      </c>
      <c r="V141" s="19">
        <v>0.37042732435451886</v>
      </c>
      <c r="W141" s="20">
        <v>1.276778E-5</v>
      </c>
      <c r="X141" s="20">
        <v>4.7163939999999996E-3</v>
      </c>
      <c r="Y141" s="20">
        <v>2.5410479999999999E-2</v>
      </c>
      <c r="Z141" s="21">
        <v>1.8449025870371999E-3</v>
      </c>
      <c r="AA141" s="21">
        <v>0.68150355755555991</v>
      </c>
      <c r="AB141" s="21">
        <v>3.6717315218352002</v>
      </c>
      <c r="AC141" s="22">
        <v>0</v>
      </c>
      <c r="AD141" s="22">
        <v>7.2380830000000004E-4</v>
      </c>
      <c r="AE141" s="22">
        <v>3.5967059999999999E-3</v>
      </c>
      <c r="AF141" s="23">
        <v>0</v>
      </c>
      <c r="AG141" s="23">
        <v>0.104587939734942</v>
      </c>
      <c r="AH141" s="23">
        <v>0.51971229173844002</v>
      </c>
      <c r="AI141" s="22">
        <v>6.9427370000000005E-4</v>
      </c>
      <c r="AJ141" s="22">
        <v>0.1133156</v>
      </c>
      <c r="AK141" s="22">
        <v>0.30856840000000002</v>
      </c>
      <c r="AL141" s="23">
        <v>0.10032028631773801</v>
      </c>
      <c r="AM141" s="23">
        <v>16.373734791143999</v>
      </c>
      <c r="AN141" s="23">
        <v>44.587127867016001</v>
      </c>
      <c r="AO141" s="23">
        <v>2.6272678245697518</v>
      </c>
      <c r="AP141" s="83">
        <v>3.3742320014358871</v>
      </c>
      <c r="AQ141" s="83">
        <v>3.5680798844027124</v>
      </c>
      <c r="AR141" s="83">
        <v>3.0911645665350624</v>
      </c>
      <c r="AS141" s="83">
        <v>2.9793745214673009</v>
      </c>
    </row>
    <row r="142" spans="1:45" customFormat="1" x14ac:dyDescent="0.3">
      <c r="A142" s="12">
        <v>140</v>
      </c>
      <c r="B142" s="13" t="s">
        <v>313</v>
      </c>
      <c r="C142" s="13" t="s">
        <v>314</v>
      </c>
      <c r="D142" s="14" t="s">
        <v>20</v>
      </c>
      <c r="E142" s="15" t="s">
        <v>21</v>
      </c>
      <c r="F142" s="15" t="s">
        <v>51</v>
      </c>
      <c r="G142" s="16">
        <v>11.980937000000001</v>
      </c>
      <c r="H142" s="87">
        <f t="shared" si="2"/>
        <v>5.228365481604877</v>
      </c>
      <c r="I142" s="87">
        <v>1908.35340078578</v>
      </c>
      <c r="J142" s="17">
        <v>0.76295670826169126</v>
      </c>
      <c r="K142" s="17">
        <v>1.3104261078292845</v>
      </c>
      <c r="L142" s="17">
        <v>3.6077205027893635</v>
      </c>
      <c r="M142" s="83">
        <v>2.659963748352987</v>
      </c>
      <c r="N142" s="83">
        <v>2.4858549206170477</v>
      </c>
      <c r="O142" s="83">
        <v>2.2817467175064845</v>
      </c>
      <c r="P142" s="83">
        <v>1.7489467548311979</v>
      </c>
      <c r="Q142" s="18">
        <v>0.63739073371904043</v>
      </c>
      <c r="R142" s="18">
        <v>1.094758653157297</v>
      </c>
      <c r="S142" s="18">
        <v>3.0139686740094938</v>
      </c>
      <c r="T142" s="19">
        <v>0.52865381006414491</v>
      </c>
      <c r="U142" s="19">
        <v>0.90799615130176503</v>
      </c>
      <c r="V142" s="19">
        <v>2.4997947705205248</v>
      </c>
      <c r="W142" s="20">
        <v>0.23690539999999999</v>
      </c>
      <c r="X142" s="20">
        <v>0.56567860000000003</v>
      </c>
      <c r="Y142" s="20">
        <v>0.91149709999999995</v>
      </c>
      <c r="Z142" s="21">
        <v>2.8383486723598002</v>
      </c>
      <c r="AA142" s="21">
        <v>6.7773596688482005</v>
      </c>
      <c r="AB142" s="21">
        <v>10.920589330782699</v>
      </c>
      <c r="AC142" s="22">
        <v>6.8185640000000006E-2</v>
      </c>
      <c r="AD142" s="22">
        <v>0.27997519999999998</v>
      </c>
      <c r="AE142" s="22">
        <v>0.8130039</v>
      </c>
      <c r="AF142" s="23">
        <v>0.81692785714468008</v>
      </c>
      <c r="AG142" s="23">
        <v>3.3543652327623996</v>
      </c>
      <c r="AH142" s="23">
        <v>9.7405485066542994</v>
      </c>
      <c r="AI142" s="22">
        <v>0.367865</v>
      </c>
      <c r="AJ142" s="22">
        <v>0.68392470000000005</v>
      </c>
      <c r="AK142" s="22">
        <v>0.94238659999999996</v>
      </c>
      <c r="AL142" s="23">
        <v>4.4073673895049996</v>
      </c>
      <c r="AM142" s="23">
        <v>8.1940587434439003</v>
      </c>
      <c r="AN142" s="23">
        <v>11.2906744842442</v>
      </c>
      <c r="AO142" s="23">
        <v>1.547120409935139</v>
      </c>
      <c r="AP142" s="83">
        <v>2.659963748352987</v>
      </c>
      <c r="AQ142" s="83">
        <v>2.4858549206170477</v>
      </c>
      <c r="AR142" s="83">
        <v>2.2817467175064845</v>
      </c>
      <c r="AS142" s="83">
        <v>1.7489467548311979</v>
      </c>
    </row>
    <row r="143" spans="1:45" customFormat="1" x14ac:dyDescent="0.3">
      <c r="A143" s="12">
        <v>141</v>
      </c>
      <c r="B143" s="13" t="s">
        <v>315</v>
      </c>
      <c r="C143" s="13" t="s">
        <v>316</v>
      </c>
      <c r="D143" s="14" t="s">
        <v>32</v>
      </c>
      <c r="E143" s="15" t="s">
        <v>33</v>
      </c>
      <c r="F143" s="15" t="s">
        <v>16</v>
      </c>
      <c r="G143" s="16">
        <v>33.099147000000002</v>
      </c>
      <c r="H143" s="87">
        <f t="shared" si="2"/>
        <v>131.62772734393397</v>
      </c>
      <c r="I143" s="87">
        <v>48044.120480535901</v>
      </c>
      <c r="J143" s="17">
        <v>0.88214385150812058</v>
      </c>
      <c r="K143" s="17">
        <v>1.751733758700696</v>
      </c>
      <c r="L143" s="17">
        <v>4.1132314438190258</v>
      </c>
      <c r="M143" s="83">
        <v>4.0106908324948725</v>
      </c>
      <c r="N143" s="83">
        <v>4.140996290635365</v>
      </c>
      <c r="O143" s="83">
        <v>3.6747037235120303</v>
      </c>
      <c r="P143" s="83">
        <v>3.5546711912529063</v>
      </c>
      <c r="Q143" s="18">
        <v>0.73696228196167146</v>
      </c>
      <c r="R143" s="18">
        <v>1.463436724060732</v>
      </c>
      <c r="S143" s="18">
        <v>3.436283578796179</v>
      </c>
      <c r="T143" s="19">
        <v>8.4315454499967787E-2</v>
      </c>
      <c r="U143" s="19">
        <v>0.1674310009362758</v>
      </c>
      <c r="V143" s="19">
        <v>0.39314333830729792</v>
      </c>
      <c r="W143" s="20" t="s">
        <v>17</v>
      </c>
      <c r="X143" s="20" t="s">
        <v>17</v>
      </c>
      <c r="Y143" s="20" t="s">
        <v>17</v>
      </c>
      <c r="Z143" s="21" t="s">
        <v>17</v>
      </c>
      <c r="AA143" s="21" t="s">
        <v>17</v>
      </c>
      <c r="AB143" s="21" t="s">
        <v>17</v>
      </c>
      <c r="AC143" s="22" t="s">
        <v>17</v>
      </c>
      <c r="AD143" s="22" t="s">
        <v>17</v>
      </c>
      <c r="AE143" s="22" t="s">
        <v>17</v>
      </c>
      <c r="AF143" s="23" t="s">
        <v>17</v>
      </c>
      <c r="AG143" s="23" t="s">
        <v>17</v>
      </c>
      <c r="AH143" s="23" t="s">
        <v>17</v>
      </c>
      <c r="AI143" s="22" t="s">
        <v>17</v>
      </c>
      <c r="AJ143" s="22" t="s">
        <v>17</v>
      </c>
      <c r="AK143" s="22" t="s">
        <v>17</v>
      </c>
      <c r="AL143" s="23" t="s">
        <v>17</v>
      </c>
      <c r="AM143" s="23" t="s">
        <v>17</v>
      </c>
      <c r="AN143" s="23" t="s">
        <v>17</v>
      </c>
      <c r="AO143" s="23">
        <v>2.1809414153132249</v>
      </c>
      <c r="AP143" s="83">
        <v>4.0106908324948725</v>
      </c>
      <c r="AQ143" s="83">
        <v>4.140996290635365</v>
      </c>
      <c r="AR143" s="83">
        <v>3.6747037235120303</v>
      </c>
      <c r="AS143" s="83">
        <v>3.5546711912529063</v>
      </c>
    </row>
    <row r="144" spans="1:45" customFormat="1" x14ac:dyDescent="0.3">
      <c r="A144" s="12">
        <v>142</v>
      </c>
      <c r="B144" s="13" t="s">
        <v>317</v>
      </c>
      <c r="C144" s="13" t="s">
        <v>318</v>
      </c>
      <c r="D144" s="14" t="s">
        <v>20</v>
      </c>
      <c r="E144" s="15" t="s">
        <v>140</v>
      </c>
      <c r="F144" s="15" t="s">
        <v>22</v>
      </c>
      <c r="G144" s="16">
        <v>40.813395999999997</v>
      </c>
      <c r="H144" s="87">
        <f t="shared" si="2"/>
        <v>11.210456322150712</v>
      </c>
      <c r="I144" s="87">
        <v>4091.8165575850098</v>
      </c>
      <c r="J144" s="17">
        <v>1.0783035149711735</v>
      </c>
      <c r="K144" s="17">
        <v>2.0884582480937328</v>
      </c>
      <c r="L144" s="17">
        <v>4.2324252642177518</v>
      </c>
      <c r="M144" s="83">
        <v>3.9433615662181145</v>
      </c>
      <c r="N144" s="83">
        <v>4.0504023957492281</v>
      </c>
      <c r="O144" s="83">
        <v>3.7317564009765674</v>
      </c>
      <c r="P144" s="83">
        <v>3.3696384015687562</v>
      </c>
      <c r="Q144" s="18">
        <v>0.90083835837190784</v>
      </c>
      <c r="R144" s="18">
        <v>1.7447437327433024</v>
      </c>
      <c r="S144" s="18">
        <v>3.5358607052779885</v>
      </c>
      <c r="T144" s="19">
        <v>0.241727136097624</v>
      </c>
      <c r="U144" s="19">
        <v>0.46817711726058409</v>
      </c>
      <c r="V144" s="19">
        <v>0.94879783257864758</v>
      </c>
      <c r="W144" s="20">
        <v>5.5366690000000003E-2</v>
      </c>
      <c r="X144" s="20">
        <v>0.35986570000000001</v>
      </c>
      <c r="Y144" s="20">
        <v>0.81579170000000001</v>
      </c>
      <c r="Z144" s="21">
        <v>2.2597026441792405</v>
      </c>
      <c r="AA144" s="21">
        <v>14.6873413209172</v>
      </c>
      <c r="AB144" s="21">
        <v>33.295229705613202</v>
      </c>
      <c r="AC144" s="22">
        <v>7.090977E-3</v>
      </c>
      <c r="AD144" s="22">
        <v>0.1044508</v>
      </c>
      <c r="AE144" s="22">
        <v>0.52698290000000003</v>
      </c>
      <c r="AF144" s="23">
        <v>0.28940685232789198</v>
      </c>
      <c r="AG144" s="23">
        <v>4.2629918629167998</v>
      </c>
      <c r="AH144" s="23">
        <v>21.507961782928401</v>
      </c>
      <c r="AI144" s="22">
        <v>0.18534439999999999</v>
      </c>
      <c r="AJ144" s="22">
        <v>0.63508200000000004</v>
      </c>
      <c r="AK144" s="22">
        <v>0.93297300000000005</v>
      </c>
      <c r="AL144" s="23">
        <v>7.5645343935823997</v>
      </c>
      <c r="AM144" s="23">
        <v>25.919853158472002</v>
      </c>
      <c r="AN144" s="23">
        <v>38.077796506308005</v>
      </c>
      <c r="AO144" s="23">
        <v>2.6341863492653901</v>
      </c>
      <c r="AP144" s="83">
        <v>3.9433615662181145</v>
      </c>
      <c r="AQ144" s="83">
        <v>4.0504023957492281</v>
      </c>
      <c r="AR144" s="83">
        <v>3.7317564009765674</v>
      </c>
      <c r="AS144" s="83">
        <v>3.3696384015687562</v>
      </c>
    </row>
    <row r="145" spans="1:45" customFormat="1" x14ac:dyDescent="0.3">
      <c r="A145" s="12">
        <v>143</v>
      </c>
      <c r="B145" s="13" t="s">
        <v>319</v>
      </c>
      <c r="C145" s="13" t="s">
        <v>320</v>
      </c>
      <c r="D145" s="14" t="s">
        <v>20</v>
      </c>
      <c r="E145" s="15" t="s">
        <v>21</v>
      </c>
      <c r="F145" s="15" t="s">
        <v>51</v>
      </c>
      <c r="G145" s="16">
        <v>15.419381</v>
      </c>
      <c r="H145" s="87">
        <f t="shared" si="2"/>
        <v>8.5897287327983012</v>
      </c>
      <c r="I145" s="87">
        <v>3135.2509874713801</v>
      </c>
      <c r="J145" s="17">
        <v>0.74434356897953713</v>
      </c>
      <c r="K145" s="17">
        <v>1.857560210916346</v>
      </c>
      <c r="L145" s="17">
        <v>3.1788881562081501</v>
      </c>
      <c r="M145" s="83">
        <v>2.940718660231044</v>
      </c>
      <c r="N145" s="83">
        <v>2.791280152603048</v>
      </c>
      <c r="O145" s="83">
        <v>2.8467731328545298</v>
      </c>
      <c r="P145" s="83">
        <v>2.4290916165509771</v>
      </c>
      <c r="Q145" s="18">
        <v>0.62184090975734108</v>
      </c>
      <c r="R145" s="18">
        <v>1.5518464585767304</v>
      </c>
      <c r="S145" s="18">
        <v>2.6557127453702178</v>
      </c>
      <c r="T145" s="19">
        <v>0.23014943327293841</v>
      </c>
      <c r="U145" s="19">
        <v>0.57435362865949602</v>
      </c>
      <c r="V145" s="19">
        <v>0.98290539218654149</v>
      </c>
      <c r="W145" s="20">
        <v>8.0354389999999998E-2</v>
      </c>
      <c r="X145" s="20">
        <v>0.49440250000000002</v>
      </c>
      <c r="Y145" s="20">
        <v>0.77248019999999995</v>
      </c>
      <c r="Z145" s="21">
        <v>1.2390149544325899</v>
      </c>
      <c r="AA145" s="21">
        <v>7.6233805148525002</v>
      </c>
      <c r="AB145" s="21">
        <v>11.9111665187562</v>
      </c>
      <c r="AC145" s="22">
        <v>2.733031E-2</v>
      </c>
      <c r="AD145" s="22">
        <v>0.2498533</v>
      </c>
      <c r="AE145" s="22">
        <v>0.53821129999999995</v>
      </c>
      <c r="AF145" s="23">
        <v>0.42141646273811001</v>
      </c>
      <c r="AG145" s="23">
        <v>3.8525832268073001</v>
      </c>
      <c r="AH145" s="23">
        <v>8.2988850932052998</v>
      </c>
      <c r="AI145" s="22">
        <v>0.14605609999999999</v>
      </c>
      <c r="AJ145" s="22">
        <v>0.63057090000000005</v>
      </c>
      <c r="AK145" s="22">
        <v>0.84959059999999997</v>
      </c>
      <c r="AL145" s="23">
        <v>2.2520946532740997</v>
      </c>
      <c r="AM145" s="23">
        <v>9.7230129546129014</v>
      </c>
      <c r="AN145" s="23">
        <v>13.100161155418599</v>
      </c>
      <c r="AO145" s="23">
        <v>2.2512758929993546</v>
      </c>
      <c r="AP145" s="83">
        <v>2.940718660231044</v>
      </c>
      <c r="AQ145" s="83">
        <v>2.791280152603048</v>
      </c>
      <c r="AR145" s="83">
        <v>2.8467731328545298</v>
      </c>
      <c r="AS145" s="83">
        <v>2.4290916165509771</v>
      </c>
    </row>
    <row r="146" spans="1:45" customFormat="1" x14ac:dyDescent="0.3">
      <c r="A146" s="12">
        <v>144</v>
      </c>
      <c r="B146" s="13" t="s">
        <v>321</v>
      </c>
      <c r="C146" s="13" t="s">
        <v>322</v>
      </c>
      <c r="D146" s="14" t="s">
        <v>32</v>
      </c>
      <c r="E146" s="15" t="s">
        <v>87</v>
      </c>
      <c r="F146" s="15" t="s">
        <v>16</v>
      </c>
      <c r="G146" s="16">
        <v>5.6122529999999999</v>
      </c>
      <c r="H146" s="87">
        <f t="shared" si="2"/>
        <v>239.57475847543097</v>
      </c>
      <c r="I146" s="87">
        <v>87444.786843532303</v>
      </c>
      <c r="J146" s="17">
        <v>0.75135527777777777</v>
      </c>
      <c r="K146" s="17">
        <v>2.0244722222222222</v>
      </c>
      <c r="L146" s="17">
        <v>3.3612070152322731</v>
      </c>
      <c r="M146" s="83">
        <v>3.4156620503523607</v>
      </c>
      <c r="N146" s="83">
        <v>3.4586197806013237</v>
      </c>
      <c r="O146" s="83">
        <v>3.3980432670027407</v>
      </c>
      <c r="P146" s="83">
        <v>3.4786169937641849</v>
      </c>
      <c r="Q146" s="18">
        <v>0.62769864476004833</v>
      </c>
      <c r="R146" s="18">
        <v>1.6912884062006872</v>
      </c>
      <c r="S146" s="18">
        <v>2.8080259108039045</v>
      </c>
      <c r="T146" s="19">
        <v>0.14838965795584505</v>
      </c>
      <c r="U146" s="19">
        <v>0.39982515526498391</v>
      </c>
      <c r="V146" s="19">
        <v>0.66382492285709427</v>
      </c>
      <c r="W146" s="20" t="s">
        <v>17</v>
      </c>
      <c r="X146" s="20" t="s">
        <v>17</v>
      </c>
      <c r="Y146" s="20" t="s">
        <v>17</v>
      </c>
      <c r="Z146" s="21" t="s">
        <v>17</v>
      </c>
      <c r="AA146" s="21" t="s">
        <v>17</v>
      </c>
      <c r="AB146" s="21" t="s">
        <v>17</v>
      </c>
      <c r="AC146" s="22" t="s">
        <v>17</v>
      </c>
      <c r="AD146" s="22" t="s">
        <v>17</v>
      </c>
      <c r="AE146" s="22" t="s">
        <v>17</v>
      </c>
      <c r="AF146" s="23" t="s">
        <v>17</v>
      </c>
      <c r="AG146" s="23" t="s">
        <v>17</v>
      </c>
      <c r="AH146" s="23" t="s">
        <v>17</v>
      </c>
      <c r="AI146" s="22" t="s">
        <v>17</v>
      </c>
      <c r="AJ146" s="22" t="s">
        <v>17</v>
      </c>
      <c r="AK146" s="22" t="s">
        <v>17</v>
      </c>
      <c r="AL146" s="23" t="s">
        <v>17</v>
      </c>
      <c r="AM146" s="23" t="s">
        <v>17</v>
      </c>
      <c r="AN146" s="23" t="s">
        <v>17</v>
      </c>
      <c r="AO146" s="23">
        <v>2.3556944444444445</v>
      </c>
      <c r="AP146" s="83">
        <v>3.4156620503523607</v>
      </c>
      <c r="AQ146" s="83">
        <v>3.4586197806013237</v>
      </c>
      <c r="AR146" s="83">
        <v>3.3980432670027407</v>
      </c>
      <c r="AS146" s="83">
        <v>3.4786169937641849</v>
      </c>
    </row>
    <row r="147" spans="1:45" customFormat="1" x14ac:dyDescent="0.3">
      <c r="A147" s="12">
        <v>145</v>
      </c>
      <c r="B147" s="13" t="s">
        <v>323</v>
      </c>
      <c r="C147" s="13" t="s">
        <v>324</v>
      </c>
      <c r="D147" s="14" t="s">
        <v>20</v>
      </c>
      <c r="E147" s="15" t="s">
        <v>21</v>
      </c>
      <c r="F147" s="15" t="s">
        <v>51</v>
      </c>
      <c r="G147" s="16">
        <v>7.4884310000000003</v>
      </c>
      <c r="H147" s="87">
        <f t="shared" si="2"/>
        <v>4.3679672272342742</v>
      </c>
      <c r="I147" s="87">
        <v>1594.3080379405101</v>
      </c>
      <c r="J147" s="17">
        <v>1.2419752889215461</v>
      </c>
      <c r="K147" s="17">
        <v>2.2011967006167201</v>
      </c>
      <c r="L147" s="17">
        <v>2.7702196807709165</v>
      </c>
      <c r="M147" s="83">
        <v>2.8949074980579503</v>
      </c>
      <c r="N147" s="83">
        <v>2.7702465684579889</v>
      </c>
      <c r="O147" s="83">
        <v>2.7305225373341888</v>
      </c>
      <c r="P147" s="83">
        <v>2.4462990817706585</v>
      </c>
      <c r="Q147" s="18">
        <v>1.0375733407865884</v>
      </c>
      <c r="R147" s="18">
        <v>1.8389279036062827</v>
      </c>
      <c r="S147" s="18">
        <v>2.3143021560325119</v>
      </c>
      <c r="T147" s="19">
        <v>0.57830794647580763</v>
      </c>
      <c r="U147" s="19">
        <v>1.0249556131091351</v>
      </c>
      <c r="V147" s="19">
        <v>1.289912987129243</v>
      </c>
      <c r="W147" s="20">
        <v>0.4010301</v>
      </c>
      <c r="X147" s="20">
        <v>0.76553099999999996</v>
      </c>
      <c r="Y147" s="20">
        <v>0.85576560000000002</v>
      </c>
      <c r="Z147" s="21">
        <v>3.0030862327731001</v>
      </c>
      <c r="AA147" s="21">
        <v>5.7326260718609996</v>
      </c>
      <c r="AB147" s="21">
        <v>6.4083416477736002</v>
      </c>
      <c r="AC147" s="22">
        <v>0.11233410000000001</v>
      </c>
      <c r="AD147" s="22">
        <v>0.4854618</v>
      </c>
      <c r="AE147" s="22">
        <v>0.64125350000000003</v>
      </c>
      <c r="AF147" s="23">
        <v>0.84120615679710009</v>
      </c>
      <c r="AG147" s="23">
        <v>3.6353471924358001</v>
      </c>
      <c r="AH147" s="23">
        <v>4.8019825882585003</v>
      </c>
      <c r="AI147" s="22">
        <v>0.56803360000000003</v>
      </c>
      <c r="AJ147" s="22">
        <v>0.85523720000000003</v>
      </c>
      <c r="AK147" s="22">
        <v>0.91292229999999996</v>
      </c>
      <c r="AL147" s="23">
        <v>4.2536804192815998</v>
      </c>
      <c r="AM147" s="23">
        <v>6.4043847608332003</v>
      </c>
      <c r="AN147" s="23">
        <v>6.8363556519112993</v>
      </c>
      <c r="AO147" s="23">
        <v>2.8708557452388259</v>
      </c>
      <c r="AP147" s="83">
        <v>2.8949074980579503</v>
      </c>
      <c r="AQ147" s="83">
        <v>2.7702465684579889</v>
      </c>
      <c r="AR147" s="83">
        <v>2.7305225373341888</v>
      </c>
      <c r="AS147" s="83">
        <v>2.4462990817706585</v>
      </c>
    </row>
    <row r="148" spans="1:45" customFormat="1" x14ac:dyDescent="0.3">
      <c r="A148" s="12">
        <v>146</v>
      </c>
      <c r="B148" s="13" t="s">
        <v>325</v>
      </c>
      <c r="C148" s="13" t="s">
        <v>326</v>
      </c>
      <c r="D148" s="14" t="s">
        <v>14</v>
      </c>
      <c r="E148" s="15" t="s">
        <v>15</v>
      </c>
      <c r="F148" s="15" t="s">
        <v>22</v>
      </c>
      <c r="G148" s="16">
        <v>6.3881220000000001</v>
      </c>
      <c r="H148" s="87">
        <f t="shared" si="2"/>
        <v>21.827314296389343</v>
      </c>
      <c r="I148" s="87">
        <v>7966.9697181821102</v>
      </c>
      <c r="J148" s="17">
        <v>1.4593233009708739</v>
      </c>
      <c r="K148" s="17">
        <v>5.8670174757281552</v>
      </c>
      <c r="L148" s="17">
        <v>4.6865192785469816</v>
      </c>
      <c r="M148" s="83">
        <v>4.5506599142013009</v>
      </c>
      <c r="N148" s="83">
        <v>5.1880406974010871</v>
      </c>
      <c r="O148" s="83">
        <v>3.9033156945990677</v>
      </c>
      <c r="P148" s="83">
        <v>3.8608168873424078</v>
      </c>
      <c r="Q148" s="18">
        <v>1.2191506273775055</v>
      </c>
      <c r="R148" s="18">
        <v>4.9014348168155024</v>
      </c>
      <c r="S148" s="18">
        <v>3.9152207840826918</v>
      </c>
      <c r="T148" s="19">
        <v>0.2708448183954088</v>
      </c>
      <c r="U148" s="19">
        <v>1.0888959846519968</v>
      </c>
      <c r="V148" s="19">
        <v>0.86980003818219942</v>
      </c>
      <c r="W148" s="20">
        <v>2.7492570000000001E-2</v>
      </c>
      <c r="X148" s="20">
        <v>0.54690819999999996</v>
      </c>
      <c r="Y148" s="20">
        <v>0.410972</v>
      </c>
      <c r="Z148" s="21">
        <v>0.17562589125354</v>
      </c>
      <c r="AA148" s="21">
        <v>3.4937163044003996</v>
      </c>
      <c r="AB148" s="21">
        <v>2.6253392745839998</v>
      </c>
      <c r="AC148" s="22">
        <v>5.1833579999999999E-3</v>
      </c>
      <c r="AD148" s="22">
        <v>0.2839913</v>
      </c>
      <c r="AE148" s="22">
        <v>0.17879919999999999</v>
      </c>
      <c r="AF148" s="23">
        <v>3.3111923273676E-2</v>
      </c>
      <c r="AG148" s="23">
        <v>1.8141710713386001</v>
      </c>
      <c r="AH148" s="23">
        <v>1.1421911031023999</v>
      </c>
      <c r="AI148" s="22">
        <v>8.4840570000000004E-2</v>
      </c>
      <c r="AJ148" s="22">
        <v>0.76841879999999996</v>
      </c>
      <c r="AK148" s="22">
        <v>0.65034760000000003</v>
      </c>
      <c r="AL148" s="23">
        <v>0.54197191170954007</v>
      </c>
      <c r="AM148" s="23">
        <v>4.9087530414935996</v>
      </c>
      <c r="AN148" s="23">
        <v>4.1544998112071996</v>
      </c>
      <c r="AO148" s="23">
        <v>6.9094815533980585</v>
      </c>
      <c r="AP148" s="83">
        <v>4.5506599142013009</v>
      </c>
      <c r="AQ148" s="83">
        <v>5.1880406974010871</v>
      </c>
      <c r="AR148" s="83">
        <v>3.9033156945990677</v>
      </c>
      <c r="AS148" s="83">
        <v>3.8608168873424078</v>
      </c>
    </row>
    <row r="149" spans="1:45" customFormat="1" x14ac:dyDescent="0.3">
      <c r="A149" s="12">
        <v>147</v>
      </c>
      <c r="B149" s="13" t="s">
        <v>327</v>
      </c>
      <c r="C149" s="13" t="s">
        <v>328</v>
      </c>
      <c r="D149" s="14" t="s">
        <v>27</v>
      </c>
      <c r="E149" s="15" t="s">
        <v>28</v>
      </c>
      <c r="F149" s="15" t="s">
        <v>29</v>
      </c>
      <c r="G149" s="16">
        <v>7.0208579999999996</v>
      </c>
      <c r="H149" s="87">
        <f t="shared" si="2"/>
        <v>42.494933068060824</v>
      </c>
      <c r="I149" s="87">
        <v>15510.650569842201</v>
      </c>
      <c r="J149" s="17">
        <v>0.61303654775795968</v>
      </c>
      <c r="K149" s="17">
        <v>2.721453575595933</v>
      </c>
      <c r="L149" s="17">
        <v>4.3365317836416697</v>
      </c>
      <c r="M149" s="83">
        <v>4.0910960857589185</v>
      </c>
      <c r="N149" s="83">
        <v>4.3453524200166278</v>
      </c>
      <c r="O149" s="83">
        <v>3.8791649183040713</v>
      </c>
      <c r="P149" s="83">
        <v>3.9401614736054342</v>
      </c>
      <c r="Q149" s="18">
        <v>0.51214415017373416</v>
      </c>
      <c r="R149" s="18">
        <v>2.2735618843742134</v>
      </c>
      <c r="S149" s="18">
        <v>3.622833570293793</v>
      </c>
      <c r="T149" s="19">
        <v>9.1521987808190389E-2</v>
      </c>
      <c r="U149" s="19">
        <v>0.40629362454355089</v>
      </c>
      <c r="V149" s="19">
        <v>0.64741329123656599</v>
      </c>
      <c r="W149" s="20">
        <v>2.9508779999999998E-2</v>
      </c>
      <c r="X149" s="20">
        <v>0.1228619</v>
      </c>
      <c r="Y149" s="20">
        <v>0.2387022</v>
      </c>
      <c r="Z149" s="21">
        <v>0.20717695413323997</v>
      </c>
      <c r="AA149" s="21">
        <v>0.86259595351020002</v>
      </c>
      <c r="AB149" s="21">
        <v>1.6758942504876</v>
      </c>
      <c r="AC149" s="22">
        <v>2.5318730000000001E-2</v>
      </c>
      <c r="AD149" s="22">
        <v>6.8022230000000003E-2</v>
      </c>
      <c r="AE149" s="22">
        <v>0.1233452</v>
      </c>
      <c r="AF149" s="23">
        <v>0.17775920807034001</v>
      </c>
      <c r="AG149" s="23">
        <v>0.47757441767334002</v>
      </c>
      <c r="AH149" s="23">
        <v>0.86598913418160006</v>
      </c>
      <c r="AI149" s="22">
        <v>5.5976539999999998E-2</v>
      </c>
      <c r="AJ149" s="22">
        <v>0.39142830000000001</v>
      </c>
      <c r="AK149" s="22">
        <v>0.68950140000000004</v>
      </c>
      <c r="AL149" s="23">
        <v>0.39300333867131998</v>
      </c>
      <c r="AM149" s="23">
        <v>2.7481625114814001</v>
      </c>
      <c r="AN149" s="23">
        <v>4.8408914202012001</v>
      </c>
      <c r="AO149" s="23">
        <v>3.0644919986664445</v>
      </c>
      <c r="AP149" s="83">
        <v>4.0910960857589185</v>
      </c>
      <c r="AQ149" s="83">
        <v>4.3453524200166278</v>
      </c>
      <c r="AR149" s="83">
        <v>3.8791649183040713</v>
      </c>
      <c r="AS149" s="83">
        <v>3.9401614736054342</v>
      </c>
    </row>
    <row r="150" spans="1:45" customFormat="1" x14ac:dyDescent="0.3">
      <c r="A150" s="12">
        <v>148</v>
      </c>
      <c r="B150" s="13" t="s">
        <v>329</v>
      </c>
      <c r="C150" s="13" t="s">
        <v>330</v>
      </c>
      <c r="D150" s="14" t="s">
        <v>20</v>
      </c>
      <c r="E150" s="15" t="s">
        <v>21</v>
      </c>
      <c r="F150" s="15" t="s">
        <v>22</v>
      </c>
      <c r="G150" s="16">
        <v>0.207089</v>
      </c>
      <c r="H150" s="87">
        <f t="shared" si="2"/>
        <v>10.696337696472549</v>
      </c>
      <c r="I150" s="87">
        <v>3904.1632592124802</v>
      </c>
      <c r="J150" s="17">
        <v>0.89522171609184709</v>
      </c>
      <c r="K150" s="17">
        <v>2.5289550990052989</v>
      </c>
      <c r="L150" s="17">
        <v>3.2009920997393557</v>
      </c>
      <c r="M150" s="83">
        <v>3.4864343526384869</v>
      </c>
      <c r="N150" s="83">
        <v>3.5087783806185087</v>
      </c>
      <c r="O150" s="83">
        <v>3.3483723431172261</v>
      </c>
      <c r="P150" s="83">
        <v>3.202206608442475</v>
      </c>
      <c r="Q150" s="18">
        <v>0.74788781628391576</v>
      </c>
      <c r="R150" s="18">
        <v>2.1127444436134497</v>
      </c>
      <c r="S150" s="18">
        <v>2.6741788636084847</v>
      </c>
      <c r="T150" s="19">
        <v>0.1910498482418635</v>
      </c>
      <c r="U150" s="19">
        <v>0.53970595126389764</v>
      </c>
      <c r="V150" s="19">
        <v>0.68312580435198555</v>
      </c>
      <c r="W150" s="20">
        <v>0.18582699999999999</v>
      </c>
      <c r="X150" s="20">
        <v>0.71842839999999997</v>
      </c>
      <c r="Y150" s="20">
        <v>0.81264510000000001</v>
      </c>
      <c r="Z150" s="21">
        <v>3.8482727602999998E-2</v>
      </c>
      <c r="AA150" s="21">
        <v>0.14877861892759997</v>
      </c>
      <c r="AB150" s="21">
        <v>0.16828986111389999</v>
      </c>
      <c r="AC150" s="22">
        <v>7.60744E-2</v>
      </c>
      <c r="AD150" s="22">
        <v>0.46722469999999999</v>
      </c>
      <c r="AE150" s="22">
        <v>0.60356469999999995</v>
      </c>
      <c r="AF150" s="23">
        <v>1.5754171421599999E-2</v>
      </c>
      <c r="AG150" s="23">
        <v>9.6757095898300005E-2</v>
      </c>
      <c r="AH150" s="23">
        <v>0.12499161015829999</v>
      </c>
      <c r="AI150" s="22">
        <v>0.36977569999999998</v>
      </c>
      <c r="AJ150" s="22">
        <v>0.86307500000000004</v>
      </c>
      <c r="AK150" s="22">
        <v>0.90520179999999995</v>
      </c>
      <c r="AL150" s="23">
        <v>7.6576479937300004E-2</v>
      </c>
      <c r="AM150" s="23">
        <v>0.17873333867500002</v>
      </c>
      <c r="AN150" s="23">
        <v>0.18745733556019997</v>
      </c>
      <c r="AO150" s="23">
        <v>3.2574202844659292</v>
      </c>
      <c r="AP150" s="83">
        <v>3.4864343526384869</v>
      </c>
      <c r="AQ150" s="83">
        <v>3.5087783806185087</v>
      </c>
      <c r="AR150" s="83">
        <v>3.3483723431172261</v>
      </c>
      <c r="AS150" s="83">
        <v>3.202206608442475</v>
      </c>
    </row>
    <row r="151" spans="1:45" customFormat="1" x14ac:dyDescent="0.3">
      <c r="A151" s="12">
        <v>149</v>
      </c>
      <c r="B151" s="13" t="s">
        <v>331</v>
      </c>
      <c r="C151" s="13" t="s">
        <v>332</v>
      </c>
      <c r="D151" s="14" t="s">
        <v>14</v>
      </c>
      <c r="E151" s="15" t="s">
        <v>15</v>
      </c>
      <c r="F151" s="15" t="s">
        <v>29</v>
      </c>
      <c r="G151" s="16">
        <v>0.570496</v>
      </c>
      <c r="H151" s="87">
        <f t="shared" si="2"/>
        <v>37.302419474668767</v>
      </c>
      <c r="I151" s="87">
        <v>13615.3831082541</v>
      </c>
      <c r="J151" s="17">
        <v>1.1411240627130197</v>
      </c>
      <c r="K151" s="17">
        <v>3.400050783912747</v>
      </c>
      <c r="L151" s="17">
        <v>5.1291141553731086</v>
      </c>
      <c r="M151" s="83">
        <v>5.2354544518881392</v>
      </c>
      <c r="N151" s="83">
        <v>5.4303866204000677</v>
      </c>
      <c r="O151" s="83">
        <v>5.002226552951738</v>
      </c>
      <c r="P151" s="83">
        <v>5.0348230926561683</v>
      </c>
      <c r="Q151" s="18">
        <v>0.95332001897495389</v>
      </c>
      <c r="R151" s="18">
        <v>2.8404768453740581</v>
      </c>
      <c r="S151" s="18">
        <v>4.2849742317235666</v>
      </c>
      <c r="T151" s="19">
        <v>0.13879546074463867</v>
      </c>
      <c r="U151" s="19">
        <v>0.41354978878139759</v>
      </c>
      <c r="V151" s="19">
        <v>0.62385658638581643</v>
      </c>
      <c r="W151" s="20" t="s">
        <v>17</v>
      </c>
      <c r="X151" s="20" t="s">
        <v>17</v>
      </c>
      <c r="Y151" s="20" t="s">
        <v>17</v>
      </c>
      <c r="Z151" s="21" t="s">
        <v>17</v>
      </c>
      <c r="AA151" s="21" t="s">
        <v>17</v>
      </c>
      <c r="AB151" s="21" t="s">
        <v>17</v>
      </c>
      <c r="AC151" s="22" t="s">
        <v>17</v>
      </c>
      <c r="AD151" s="22" t="s">
        <v>17</v>
      </c>
      <c r="AE151" s="22" t="s">
        <v>17</v>
      </c>
      <c r="AF151" s="23" t="s">
        <v>17</v>
      </c>
      <c r="AG151" s="23" t="s">
        <v>17</v>
      </c>
      <c r="AH151" s="23" t="s">
        <v>17</v>
      </c>
      <c r="AI151" s="22" t="s">
        <v>17</v>
      </c>
      <c r="AJ151" s="22" t="s">
        <v>17</v>
      </c>
      <c r="AK151" s="22" t="s">
        <v>17</v>
      </c>
      <c r="AL151" s="23" t="s">
        <v>17</v>
      </c>
      <c r="AM151" s="23" t="s">
        <v>17</v>
      </c>
      <c r="AN151" s="23" t="s">
        <v>17</v>
      </c>
      <c r="AO151" s="23">
        <v>4.094993183367416</v>
      </c>
      <c r="AP151" s="83">
        <v>5.2354544518881392</v>
      </c>
      <c r="AQ151" s="83">
        <v>5.4303866204000677</v>
      </c>
      <c r="AR151" s="83">
        <v>5.002226552951738</v>
      </c>
      <c r="AS151" s="83">
        <v>5.0348230926561683</v>
      </c>
    </row>
    <row r="152" spans="1:45" customFormat="1" x14ac:dyDescent="0.3">
      <c r="A152" s="12">
        <v>150</v>
      </c>
      <c r="B152" s="13" t="s">
        <v>333</v>
      </c>
      <c r="C152" s="13" t="s">
        <v>334</v>
      </c>
      <c r="D152" s="14" t="s">
        <v>27</v>
      </c>
      <c r="E152" s="15" t="s">
        <v>63</v>
      </c>
      <c r="F152" s="15" t="s">
        <v>16</v>
      </c>
      <c r="G152" s="16">
        <v>5.4392319999999996</v>
      </c>
      <c r="H152" s="87">
        <f t="shared" si="2"/>
        <v>83.317901696948766</v>
      </c>
      <c r="I152" s="87">
        <v>30411.034119386299</v>
      </c>
      <c r="J152" s="17">
        <v>0.38742694300518138</v>
      </c>
      <c r="K152" s="17">
        <v>2.1108238341968915</v>
      </c>
      <c r="L152" s="17">
        <v>3.3334477835288343</v>
      </c>
      <c r="M152" s="83">
        <v>3.3594246208245253</v>
      </c>
      <c r="N152" s="83">
        <v>3.575346981674508</v>
      </c>
      <c r="O152" s="83">
        <v>3.2750828838945596</v>
      </c>
      <c r="P152" s="83">
        <v>3.339906349245596</v>
      </c>
      <c r="Q152" s="18">
        <v>0.3236649482081716</v>
      </c>
      <c r="R152" s="18">
        <v>1.7634284329130256</v>
      </c>
      <c r="S152" s="18">
        <v>2.7848352410433037</v>
      </c>
      <c r="T152" s="19">
        <v>5.5772987812340136E-2</v>
      </c>
      <c r="U152" s="19">
        <v>0.30386877862824796</v>
      </c>
      <c r="V152" s="19">
        <v>0.47987458270639555</v>
      </c>
      <c r="W152" s="20">
        <v>5.420523E-3</v>
      </c>
      <c r="X152" s="20">
        <v>1.311294E-2</v>
      </c>
      <c r="Y152" s="20">
        <v>2.3488829999999999E-2</v>
      </c>
      <c r="Z152" s="21">
        <v>2.9483482158335999E-2</v>
      </c>
      <c r="AA152" s="21">
        <v>7.1324322862080014E-2</v>
      </c>
      <c r="AB152" s="21">
        <v>0.12776119577855999</v>
      </c>
      <c r="AC152" s="22">
        <v>5.420523E-3</v>
      </c>
      <c r="AD152" s="22">
        <v>7.4722349999999998E-3</v>
      </c>
      <c r="AE152" s="22">
        <v>1.28816E-2</v>
      </c>
      <c r="AF152" s="23">
        <v>2.9483482158335999E-2</v>
      </c>
      <c r="AG152" s="23">
        <v>4.0643219723520002E-2</v>
      </c>
      <c r="AH152" s="23">
        <v>7.0066010931200004E-2</v>
      </c>
      <c r="AI152" s="22">
        <v>9.0653509999999993E-3</v>
      </c>
      <c r="AJ152" s="22">
        <v>0.1296399</v>
      </c>
      <c r="AK152" s="22">
        <v>0.40306199999999998</v>
      </c>
      <c r="AL152" s="23">
        <v>4.9308547250431996E-2</v>
      </c>
      <c r="AM152" s="23">
        <v>0.70514149255680003</v>
      </c>
      <c r="AN152" s="23">
        <v>2.1923477283839996</v>
      </c>
      <c r="AO152" s="23">
        <v>2.4117132987910193</v>
      </c>
      <c r="AP152" s="83">
        <v>3.3594246208245253</v>
      </c>
      <c r="AQ152" s="83">
        <v>3.575346981674508</v>
      </c>
      <c r="AR152" s="83">
        <v>3.2750828838945596</v>
      </c>
      <c r="AS152" s="83">
        <v>3.339906349245596</v>
      </c>
    </row>
    <row r="153" spans="1:45" customFormat="1" x14ac:dyDescent="0.3">
      <c r="A153" s="12">
        <v>151</v>
      </c>
      <c r="B153" s="13" t="s">
        <v>335</v>
      </c>
      <c r="C153" s="13" t="s">
        <v>336</v>
      </c>
      <c r="D153" s="14" t="s">
        <v>27</v>
      </c>
      <c r="E153" s="15" t="s">
        <v>28</v>
      </c>
      <c r="F153" s="15" t="s">
        <v>16</v>
      </c>
      <c r="G153" s="16">
        <v>2.0663879999999999</v>
      </c>
      <c r="H153" s="87">
        <f t="shared" si="2"/>
        <v>98.596463139270966</v>
      </c>
      <c r="I153" s="87">
        <v>35987.709045833901</v>
      </c>
      <c r="J153" s="17">
        <v>0.44099561815336463</v>
      </c>
      <c r="K153" s="17">
        <v>2.0471267605633803</v>
      </c>
      <c r="L153" s="17">
        <v>3.0412763479381142</v>
      </c>
      <c r="M153" s="83">
        <v>3.002360276371471</v>
      </c>
      <c r="N153" s="83">
        <v>3.1424267992824571</v>
      </c>
      <c r="O153" s="83">
        <v>2.8614966322536461</v>
      </c>
      <c r="P153" s="83">
        <v>2.8983456459151484</v>
      </c>
      <c r="Q153" s="18">
        <v>0.36841739194098971</v>
      </c>
      <c r="R153" s="18">
        <v>1.710214503394637</v>
      </c>
      <c r="S153" s="18">
        <v>2.5407488286868127</v>
      </c>
      <c r="T153" s="19">
        <v>6.2055358959370518E-2</v>
      </c>
      <c r="U153" s="19">
        <v>0.28806450842764381</v>
      </c>
      <c r="V153" s="19">
        <v>0.42795775671473801</v>
      </c>
      <c r="W153" s="20">
        <v>0</v>
      </c>
      <c r="X153" s="20">
        <v>0</v>
      </c>
      <c r="Y153" s="20">
        <v>1.9204340000000001E-4</v>
      </c>
      <c r="Z153" s="21">
        <v>0</v>
      </c>
      <c r="AA153" s="21">
        <v>0</v>
      </c>
      <c r="AB153" s="21">
        <v>3.9683617723920001E-4</v>
      </c>
      <c r="AC153" s="22">
        <v>0</v>
      </c>
      <c r="AD153" s="22">
        <v>0</v>
      </c>
      <c r="AE153" s="22">
        <v>0</v>
      </c>
      <c r="AF153" s="23">
        <v>0</v>
      </c>
      <c r="AG153" s="23">
        <v>0</v>
      </c>
      <c r="AH153" s="23">
        <v>0</v>
      </c>
      <c r="AI153" s="22">
        <v>0</v>
      </c>
      <c r="AJ153" s="22">
        <v>2.1801520000000001E-2</v>
      </c>
      <c r="AK153" s="22">
        <v>0.1032715</v>
      </c>
      <c r="AL153" s="23">
        <v>0</v>
      </c>
      <c r="AM153" s="23">
        <v>4.505039930976E-2</v>
      </c>
      <c r="AN153" s="23">
        <v>0.213398988342</v>
      </c>
      <c r="AO153" s="23">
        <v>2.5192519561815336</v>
      </c>
      <c r="AP153" s="83">
        <v>3.002360276371471</v>
      </c>
      <c r="AQ153" s="83">
        <v>3.1424267992824571</v>
      </c>
      <c r="AR153" s="83">
        <v>2.8614966322536461</v>
      </c>
      <c r="AS153" s="83">
        <v>2.8983456459151484</v>
      </c>
    </row>
    <row r="154" spans="1:45" customFormat="1" x14ac:dyDescent="0.3">
      <c r="A154" s="12">
        <v>152</v>
      </c>
      <c r="B154" s="13" t="s">
        <v>337</v>
      </c>
      <c r="C154" s="13" t="s">
        <v>338</v>
      </c>
      <c r="D154" s="14" t="s">
        <v>27</v>
      </c>
      <c r="E154" s="15" t="s">
        <v>135</v>
      </c>
      <c r="F154" s="15" t="s">
        <v>16</v>
      </c>
      <c r="G154" s="16">
        <v>10.057698</v>
      </c>
      <c r="H154" s="87">
        <f t="shared" si="2"/>
        <v>146.54310195302548</v>
      </c>
      <c r="I154" s="87">
        <v>53488.232212854302</v>
      </c>
      <c r="J154" s="17">
        <v>0.82232234630814272</v>
      </c>
      <c r="K154" s="17">
        <v>2.5023072752900353</v>
      </c>
      <c r="L154" s="17">
        <v>2.8896163976171474</v>
      </c>
      <c r="M154" s="83">
        <v>2.9629453196030791</v>
      </c>
      <c r="N154" s="83">
        <v>3.0477564179930061</v>
      </c>
      <c r="O154" s="83">
        <v>2.9660233346969314</v>
      </c>
      <c r="P154" s="83">
        <v>3.1115334295942749</v>
      </c>
      <c r="Q154" s="18">
        <v>0.6869860871413056</v>
      </c>
      <c r="R154" s="18">
        <v>2.0904822684127282</v>
      </c>
      <c r="S154" s="18">
        <v>2.4140487866475753</v>
      </c>
      <c r="T154" s="19">
        <v>0.11108587493259534</v>
      </c>
      <c r="U154" s="19">
        <v>0.33803166638211518</v>
      </c>
      <c r="V154" s="19">
        <v>0.39035247818571484</v>
      </c>
      <c r="W154" s="20">
        <v>1.356052E-3</v>
      </c>
      <c r="X154" s="20">
        <v>3.2599730000000002E-3</v>
      </c>
      <c r="Y154" s="20">
        <v>3.404294E-3</v>
      </c>
      <c r="Z154" s="21">
        <v>1.3638761488295998E-2</v>
      </c>
      <c r="AA154" s="21">
        <v>3.2787823922154E-2</v>
      </c>
      <c r="AB154" s="21">
        <v>3.4239360955212003E-2</v>
      </c>
      <c r="AC154" s="22">
        <v>9.3740969999999996E-4</v>
      </c>
      <c r="AD154" s="22">
        <v>2.654956E-3</v>
      </c>
      <c r="AE154" s="22">
        <v>2.654956E-3</v>
      </c>
      <c r="AF154" s="23">
        <v>9.4281836648705993E-3</v>
      </c>
      <c r="AG154" s="23">
        <v>2.6702745651287999E-2</v>
      </c>
      <c r="AH154" s="23">
        <v>2.6702745651287999E-2</v>
      </c>
      <c r="AI154" s="22">
        <v>4.2747719999999996E-3</v>
      </c>
      <c r="AJ154" s="22">
        <v>3.2222010000000002E-2</v>
      </c>
      <c r="AK154" s="22">
        <v>4.8315539999999997E-2</v>
      </c>
      <c r="AL154" s="23">
        <v>4.2994365794856E-2</v>
      </c>
      <c r="AM154" s="23">
        <v>0.32407924553298001</v>
      </c>
      <c r="AN154" s="23">
        <v>0.48594311002691998</v>
      </c>
      <c r="AO154" s="23">
        <v>3.0336799306082618</v>
      </c>
      <c r="AP154" s="83">
        <v>2.9629453196030791</v>
      </c>
      <c r="AQ154" s="83">
        <v>3.0477564179930061</v>
      </c>
      <c r="AR154" s="83">
        <v>2.9660233346969314</v>
      </c>
      <c r="AS154" s="83">
        <v>3.1115334295942749</v>
      </c>
    </row>
    <row r="155" spans="1:45" customFormat="1" x14ac:dyDescent="0.3">
      <c r="A155" s="12">
        <v>153</v>
      </c>
      <c r="B155" s="13" t="s">
        <v>339</v>
      </c>
      <c r="C155" s="13" t="s">
        <v>340</v>
      </c>
      <c r="D155" s="14" t="s">
        <v>20</v>
      </c>
      <c r="E155" s="15" t="s">
        <v>21</v>
      </c>
      <c r="F155" s="15" t="s">
        <v>22</v>
      </c>
      <c r="G155" s="16">
        <v>1.1247529999999999</v>
      </c>
      <c r="H155" s="87">
        <f t="shared" si="2"/>
        <v>22.845636752104081</v>
      </c>
      <c r="I155" s="87">
        <v>8338.6574145179893</v>
      </c>
      <c r="J155" s="17">
        <v>0.93099444262830988</v>
      </c>
      <c r="K155" s="17">
        <v>2.2436106570774763</v>
      </c>
      <c r="L155" s="17">
        <v>3.2024145886815378</v>
      </c>
      <c r="M155" s="83">
        <v>3.1767409343939197</v>
      </c>
      <c r="N155" s="83">
        <v>3.2145475300626676</v>
      </c>
      <c r="O155" s="83">
        <v>2.9958575591144658</v>
      </c>
      <c r="P155" s="83">
        <v>2.8077171215843899</v>
      </c>
      <c r="Q155" s="18">
        <v>0.77777313502782786</v>
      </c>
      <c r="R155" s="18">
        <v>1.8743614511925453</v>
      </c>
      <c r="S155" s="18">
        <v>2.6753672420062977</v>
      </c>
      <c r="T155" s="19">
        <v>0.15260289910508906</v>
      </c>
      <c r="U155" s="19">
        <v>0.3677588985026724</v>
      </c>
      <c r="V155" s="19">
        <v>0.52492015848084039</v>
      </c>
      <c r="W155" s="20">
        <v>0.15930320000000001</v>
      </c>
      <c r="X155" s="20">
        <v>0.52685009999999999</v>
      </c>
      <c r="Y155" s="20">
        <v>0.66437939999999995</v>
      </c>
      <c r="Z155" s="21">
        <v>0.17917675210959999</v>
      </c>
      <c r="AA155" s="21">
        <v>0.59257623052530006</v>
      </c>
      <c r="AB155" s="21">
        <v>0.74726272328819998</v>
      </c>
      <c r="AC155" s="22">
        <v>5.1575849999999999E-2</v>
      </c>
      <c r="AD155" s="22">
        <v>0.32223360000000001</v>
      </c>
      <c r="AE155" s="22">
        <v>0.48724699999999999</v>
      </c>
      <c r="AF155" s="23">
        <v>5.8010092015050002E-2</v>
      </c>
      <c r="AG155" s="23">
        <v>0.3624332083008</v>
      </c>
      <c r="AH155" s="23">
        <v>0.54803252499099997</v>
      </c>
      <c r="AI155" s="22">
        <v>0.31333100000000003</v>
      </c>
      <c r="AJ155" s="22">
        <v>0.67682109999999995</v>
      </c>
      <c r="AK155" s="22">
        <v>0.77762629999999999</v>
      </c>
      <c r="AL155" s="23">
        <v>0.35241998224300003</v>
      </c>
      <c r="AM155" s="23">
        <v>0.76125656268829989</v>
      </c>
      <c r="AN155" s="23">
        <v>0.87463751380389998</v>
      </c>
      <c r="AO155" s="23">
        <v>2.6899591369728668</v>
      </c>
      <c r="AP155" s="83">
        <v>3.1767409343939197</v>
      </c>
      <c r="AQ155" s="83">
        <v>3.2145475300626676</v>
      </c>
      <c r="AR155" s="83">
        <v>2.9958575591144658</v>
      </c>
      <c r="AS155" s="83">
        <v>2.8077171215843899</v>
      </c>
    </row>
    <row r="156" spans="1:45" customFormat="1" x14ac:dyDescent="0.3">
      <c r="A156" s="12">
        <v>154</v>
      </c>
      <c r="B156" s="13" t="s">
        <v>341</v>
      </c>
      <c r="C156" s="13" t="s">
        <v>342</v>
      </c>
      <c r="D156" s="14" t="s">
        <v>14</v>
      </c>
      <c r="E156" s="15" t="s">
        <v>15</v>
      </c>
      <c r="F156" s="15" t="s">
        <v>16</v>
      </c>
      <c r="G156" s="16">
        <v>4.0573999999999999E-2</v>
      </c>
      <c r="H156" s="87">
        <f t="shared" si="2"/>
        <v>85.862124382590139</v>
      </c>
      <c r="I156" s="87">
        <v>31339.675399645399</v>
      </c>
      <c r="J156" s="17">
        <v>2.2504112903225808</v>
      </c>
      <c r="K156" s="17">
        <v>3.9447291666666668</v>
      </c>
      <c r="L156" s="17">
        <v>4.7953664293721676</v>
      </c>
      <c r="M156" s="83">
        <v>4.6509602120961695</v>
      </c>
      <c r="N156" s="83">
        <v>4.8077257578046568</v>
      </c>
      <c r="O156" s="83">
        <v>4.473191310666996</v>
      </c>
      <c r="P156" s="83">
        <v>4.4577016074127824</v>
      </c>
      <c r="Q156" s="18">
        <v>1.8800428490581296</v>
      </c>
      <c r="R156" s="18">
        <v>3.2955130882762469</v>
      </c>
      <c r="S156" s="18">
        <v>4.0061540763343091</v>
      </c>
      <c r="T156" s="19">
        <v>0.42026527881457632</v>
      </c>
      <c r="U156" s="19">
        <v>0.73667987278872882</v>
      </c>
      <c r="V156" s="19">
        <v>0.89553674838223474</v>
      </c>
      <c r="W156" s="20" t="s">
        <v>17</v>
      </c>
      <c r="X156" s="20" t="s">
        <v>17</v>
      </c>
      <c r="Y156" s="20" t="s">
        <v>17</v>
      </c>
      <c r="Z156" s="21" t="s">
        <v>17</v>
      </c>
      <c r="AA156" s="21" t="s">
        <v>17</v>
      </c>
      <c r="AB156" s="21" t="s">
        <v>17</v>
      </c>
      <c r="AC156" s="22" t="s">
        <v>17</v>
      </c>
      <c r="AD156" s="22" t="s">
        <v>17</v>
      </c>
      <c r="AE156" s="22" t="s">
        <v>17</v>
      </c>
      <c r="AF156" s="23" t="s">
        <v>17</v>
      </c>
      <c r="AG156" s="23" t="s">
        <v>17</v>
      </c>
      <c r="AH156" s="23" t="s">
        <v>17</v>
      </c>
      <c r="AI156" s="22" t="s">
        <v>17</v>
      </c>
      <c r="AJ156" s="22" t="s">
        <v>17</v>
      </c>
      <c r="AK156" s="22" t="s">
        <v>17</v>
      </c>
      <c r="AL156" s="23" t="s">
        <v>17</v>
      </c>
      <c r="AM156" s="23" t="s">
        <v>17</v>
      </c>
      <c r="AN156" s="23" t="s">
        <v>17</v>
      </c>
      <c r="AO156" s="23">
        <v>4.7047876344086026</v>
      </c>
      <c r="AP156" s="83">
        <v>4.6509602120961695</v>
      </c>
      <c r="AQ156" s="83">
        <v>4.8077257578046568</v>
      </c>
      <c r="AR156" s="83">
        <v>4.473191310666996</v>
      </c>
      <c r="AS156" s="83">
        <v>4.4577016074127824</v>
      </c>
    </row>
    <row r="157" spans="1:45" customFormat="1" x14ac:dyDescent="0.3">
      <c r="A157" s="12">
        <v>155</v>
      </c>
      <c r="B157" s="13" t="s">
        <v>343</v>
      </c>
      <c r="C157" s="13" t="s">
        <v>344</v>
      </c>
      <c r="D157" s="14" t="s">
        <v>20</v>
      </c>
      <c r="E157" s="15" t="s">
        <v>21</v>
      </c>
      <c r="F157" s="15" t="s">
        <v>16</v>
      </c>
      <c r="G157" s="16">
        <v>9.5842999999999998E-2</v>
      </c>
      <c r="H157" s="87">
        <f t="shared" si="2"/>
        <v>68.064424600209321</v>
      </c>
      <c r="I157" s="87">
        <v>24843.514979076401</v>
      </c>
      <c r="J157" s="17">
        <v>0.63351833388722723</v>
      </c>
      <c r="K157" s="17">
        <v>2.1666854990583806</v>
      </c>
      <c r="L157" s="17">
        <v>3.8408474235972805</v>
      </c>
      <c r="M157" s="83">
        <v>4.4246060169573616</v>
      </c>
      <c r="N157" s="83">
        <v>4.4780555097104475</v>
      </c>
      <c r="O157" s="83">
        <v>4.498626445040113</v>
      </c>
      <c r="P157" s="83">
        <v>4.5801766390945726</v>
      </c>
      <c r="Q157" s="18">
        <v>0.52925508261255416</v>
      </c>
      <c r="R157" s="18">
        <v>1.810096490441421</v>
      </c>
      <c r="S157" s="18">
        <v>3.2087280063469348</v>
      </c>
      <c r="T157" s="19">
        <v>0.12750668367441045</v>
      </c>
      <c r="U157" s="19">
        <v>0.43608348452240281</v>
      </c>
      <c r="V157" s="19">
        <v>0.7730379553142821</v>
      </c>
      <c r="W157" s="20">
        <v>6.6529459999999996E-4</v>
      </c>
      <c r="X157" s="20">
        <v>1.354531E-2</v>
      </c>
      <c r="Y157" s="20">
        <v>5.7108760000000001E-2</v>
      </c>
      <c r="Z157" s="21">
        <v>6.3763830347799991E-5</v>
      </c>
      <c r="AA157" s="21">
        <v>1.29822314633E-3</v>
      </c>
      <c r="AB157" s="21">
        <v>5.4734748846800001E-3</v>
      </c>
      <c r="AC157" s="22">
        <v>5.7283200000000001E-4</v>
      </c>
      <c r="AD157" s="22">
        <v>6.7301749999999997E-3</v>
      </c>
      <c r="AE157" s="22">
        <v>1.7533779999999999E-2</v>
      </c>
      <c r="AF157" s="23">
        <v>5.4901937375999997E-5</v>
      </c>
      <c r="AG157" s="23">
        <v>6.4504016252500001E-4</v>
      </c>
      <c r="AH157" s="23">
        <v>1.6804900765399998E-3</v>
      </c>
      <c r="AI157" s="22">
        <v>2.701139E-2</v>
      </c>
      <c r="AJ157" s="22">
        <v>0.34324169999999998</v>
      </c>
      <c r="AK157" s="22">
        <v>0.7134779</v>
      </c>
      <c r="AL157" s="23">
        <v>2.5888526517700004E-3</v>
      </c>
      <c r="AM157" s="23">
        <v>3.2897314253099996E-2</v>
      </c>
      <c r="AN157" s="23">
        <v>6.8381862369699994E-2</v>
      </c>
      <c r="AO157" s="23">
        <v>2.5836280048742664</v>
      </c>
      <c r="AP157" s="83">
        <v>4.4246060169573616</v>
      </c>
      <c r="AQ157" s="83">
        <v>4.4780555097104475</v>
      </c>
      <c r="AR157" s="83">
        <v>4.498626445040113</v>
      </c>
      <c r="AS157" s="83">
        <v>4.5801766390945726</v>
      </c>
    </row>
    <row r="158" spans="1:45" customFormat="1" x14ac:dyDescent="0.3">
      <c r="A158" s="12">
        <v>156</v>
      </c>
      <c r="B158" s="13" t="s">
        <v>345</v>
      </c>
      <c r="C158" s="13" t="s">
        <v>346</v>
      </c>
      <c r="D158" s="14" t="s">
        <v>14</v>
      </c>
      <c r="E158" s="15" t="s">
        <v>15</v>
      </c>
      <c r="F158" s="15" t="s">
        <v>16</v>
      </c>
      <c r="G158" s="16">
        <v>3.7115000000000002E-2</v>
      </c>
      <c r="H158" s="87">
        <f t="shared" si="2"/>
        <v>68.607017934398087</v>
      </c>
      <c r="I158" s="87">
        <v>25041.561546055302</v>
      </c>
      <c r="J158" s="17">
        <v>1.1271942215088282</v>
      </c>
      <c r="K158" s="17">
        <v>2.4527239165329053</v>
      </c>
      <c r="L158" s="17">
        <v>3.4922835493800806</v>
      </c>
      <c r="M158" s="83">
        <v>4.0131981832824239</v>
      </c>
      <c r="N158" s="83">
        <v>4.1974881808377127</v>
      </c>
      <c r="O158" s="83">
        <v>4.0594742414138043</v>
      </c>
      <c r="P158" s="83">
        <v>4.1792306176567342</v>
      </c>
      <c r="Q158" s="18">
        <v>0.94168272473586323</v>
      </c>
      <c r="R158" s="18">
        <v>2.0490592452238143</v>
      </c>
      <c r="S158" s="18">
        <v>2.9175301164411707</v>
      </c>
      <c r="T158" s="19">
        <v>0.31710849393166668</v>
      </c>
      <c r="U158" s="19">
        <v>0.69001381692749997</v>
      </c>
      <c r="V158" s="19">
        <v>0.98246846514514274</v>
      </c>
      <c r="W158" s="20" t="s">
        <v>17</v>
      </c>
      <c r="X158" s="20" t="s">
        <v>17</v>
      </c>
      <c r="Y158" s="20" t="s">
        <v>17</v>
      </c>
      <c r="Z158" s="21" t="s">
        <v>17</v>
      </c>
      <c r="AA158" s="21" t="s">
        <v>17</v>
      </c>
      <c r="AB158" s="21" t="s">
        <v>17</v>
      </c>
      <c r="AC158" s="22" t="s">
        <v>17</v>
      </c>
      <c r="AD158" s="22" t="s">
        <v>17</v>
      </c>
      <c r="AE158" s="22" t="s">
        <v>17</v>
      </c>
      <c r="AF158" s="23" t="s">
        <v>17</v>
      </c>
      <c r="AG158" s="23" t="s">
        <v>17</v>
      </c>
      <c r="AH158" s="23" t="s">
        <v>17</v>
      </c>
      <c r="AI158" s="22" t="s">
        <v>17</v>
      </c>
      <c r="AJ158" s="22" t="s">
        <v>17</v>
      </c>
      <c r="AK158" s="22" t="s">
        <v>17</v>
      </c>
      <c r="AL158" s="23" t="s">
        <v>17</v>
      </c>
      <c r="AM158" s="23" t="s">
        <v>17</v>
      </c>
      <c r="AN158" s="23" t="s">
        <v>17</v>
      </c>
      <c r="AO158" s="23">
        <v>3.173803370786517</v>
      </c>
      <c r="AP158" s="83">
        <v>4.0131981832824239</v>
      </c>
      <c r="AQ158" s="83">
        <v>4.1974881808377127</v>
      </c>
      <c r="AR158" s="83">
        <v>4.0594742414138043</v>
      </c>
      <c r="AS158" s="83">
        <v>4.1792306176567342</v>
      </c>
    </row>
    <row r="159" spans="1:45" customFormat="1" x14ac:dyDescent="0.3">
      <c r="A159" s="12">
        <v>157</v>
      </c>
      <c r="B159" s="13" t="s">
        <v>347</v>
      </c>
      <c r="C159" s="13" t="s">
        <v>348</v>
      </c>
      <c r="D159" s="14" t="s">
        <v>20</v>
      </c>
      <c r="E159" s="15" t="s">
        <v>21</v>
      </c>
      <c r="F159" s="15" t="s">
        <v>51</v>
      </c>
      <c r="G159" s="16">
        <v>15.016773000000001</v>
      </c>
      <c r="H159" s="87">
        <f t="shared" si="2"/>
        <v>4.2911227950427397</v>
      </c>
      <c r="I159" s="87">
        <v>1566.2598201906001</v>
      </c>
      <c r="J159" s="17">
        <v>0.70881315851482818</v>
      </c>
      <c r="K159" s="17">
        <v>1.7615561988756858</v>
      </c>
      <c r="L159" s="17">
        <v>3.2166458124764614</v>
      </c>
      <c r="M159" s="83">
        <v>3.0733019682658131</v>
      </c>
      <c r="N159" s="83">
        <v>3.047092510066201</v>
      </c>
      <c r="O159" s="83">
        <v>2.9138506539924047</v>
      </c>
      <c r="P159" s="83">
        <v>2.6890704262506224</v>
      </c>
      <c r="Q159" s="18">
        <v>0.59215802716359922</v>
      </c>
      <c r="R159" s="18">
        <v>1.4716426055770142</v>
      </c>
      <c r="S159" s="18">
        <v>2.6872563178583642</v>
      </c>
      <c r="T159" s="19">
        <v>0.36514679799968935</v>
      </c>
      <c r="U159" s="19">
        <v>0.90746989920970078</v>
      </c>
      <c r="V159" s="19">
        <v>1.6570628022565386</v>
      </c>
      <c r="W159" s="20">
        <v>0.17414180000000001</v>
      </c>
      <c r="X159" s="20">
        <v>0.57600839999999998</v>
      </c>
      <c r="Y159" s="20">
        <v>0.83217260000000004</v>
      </c>
      <c r="Z159" s="21">
        <v>2.6150478804113999</v>
      </c>
      <c r="AA159" s="21">
        <v>8.6497873888932002</v>
      </c>
      <c r="AB159" s="21">
        <v>12.496547031019801</v>
      </c>
      <c r="AC159" s="22">
        <v>6.9737030000000005E-2</v>
      </c>
      <c r="AD159" s="22">
        <v>0.33621119999999999</v>
      </c>
      <c r="AE159" s="22">
        <v>0.64935770000000004</v>
      </c>
      <c r="AF159" s="23">
        <v>1.0472251492041902</v>
      </c>
      <c r="AG159" s="23">
        <v>5.0488072704576004</v>
      </c>
      <c r="AH159" s="23">
        <v>9.7512571767021008</v>
      </c>
      <c r="AI159" s="22">
        <v>0.2513455</v>
      </c>
      <c r="AJ159" s="22">
        <v>0.68885320000000005</v>
      </c>
      <c r="AK159" s="22">
        <v>0.89438439999999997</v>
      </c>
      <c r="AL159" s="23">
        <v>3.7743983180714999</v>
      </c>
      <c r="AM159" s="23">
        <v>10.3443521347236</v>
      </c>
      <c r="AN159" s="23">
        <v>13.430767509541198</v>
      </c>
      <c r="AO159" s="23">
        <v>1.9808900259198168</v>
      </c>
      <c r="AP159" s="83">
        <v>3.0733019682658131</v>
      </c>
      <c r="AQ159" s="83">
        <v>3.047092510066201</v>
      </c>
      <c r="AR159" s="83">
        <v>2.9138506539924047</v>
      </c>
      <c r="AS159" s="83">
        <v>2.6890704262506224</v>
      </c>
    </row>
    <row r="160" spans="1:45" customFormat="1" x14ac:dyDescent="0.3">
      <c r="A160" s="12">
        <v>158</v>
      </c>
      <c r="B160" s="13" t="s">
        <v>349</v>
      </c>
      <c r="C160" s="13" t="s">
        <v>350</v>
      </c>
      <c r="D160" s="14" t="s">
        <v>20</v>
      </c>
      <c r="E160" s="15" t="s">
        <v>21</v>
      </c>
      <c r="F160" s="15" t="s">
        <v>51</v>
      </c>
      <c r="G160" s="16">
        <v>7.6984750000000002</v>
      </c>
      <c r="H160" s="87">
        <f t="shared" si="2"/>
        <v>4.1591710767964116</v>
      </c>
      <c r="I160" s="87">
        <v>1518.0974430306901</v>
      </c>
      <c r="J160" s="17">
        <v>1.9386575613554153</v>
      </c>
      <c r="K160" s="17">
        <v>2.3098716118671834</v>
      </c>
      <c r="L160" s="17">
        <v>6.2069683416261006</v>
      </c>
      <c r="M160" s="83">
        <v>7.4167600124600153</v>
      </c>
      <c r="N160" s="83">
        <v>7.7775826493049358</v>
      </c>
      <c r="O160" s="83">
        <v>7.9874393826249008</v>
      </c>
      <c r="P160" s="83">
        <v>8.4583985851169921</v>
      </c>
      <c r="Q160" s="18">
        <v>1.6195969601966713</v>
      </c>
      <c r="R160" s="18">
        <v>1.9297173031471877</v>
      </c>
      <c r="S160" s="18">
        <v>5.1854372110493747</v>
      </c>
      <c r="T160" s="19">
        <v>1.4397689888963496</v>
      </c>
      <c r="U160" s="19">
        <v>1.7154558811166429</v>
      </c>
      <c r="V160" s="19">
        <v>4.6096849239773041</v>
      </c>
      <c r="W160" s="20">
        <v>0.66352560000000005</v>
      </c>
      <c r="X160" s="20">
        <v>0.74289320000000003</v>
      </c>
      <c r="Y160" s="20">
        <v>0.97289550000000002</v>
      </c>
      <c r="Z160" s="21">
        <v>5.1081352434600005</v>
      </c>
      <c r="AA160" s="21">
        <v>5.7191447278700007</v>
      </c>
      <c r="AB160" s="21">
        <v>7.4898116843624996</v>
      </c>
      <c r="AC160" s="22">
        <v>0.44839000000000001</v>
      </c>
      <c r="AD160" s="22">
        <v>0.53296149999999998</v>
      </c>
      <c r="AE160" s="22">
        <v>0.90632760000000001</v>
      </c>
      <c r="AF160" s="23">
        <v>3.4519192052500003</v>
      </c>
      <c r="AG160" s="23">
        <v>4.1029907837124995</v>
      </c>
      <c r="AH160" s="23">
        <v>6.9773403704100003</v>
      </c>
      <c r="AI160" s="22">
        <v>0.7624708</v>
      </c>
      <c r="AJ160" s="22">
        <v>0.81544209999999995</v>
      </c>
      <c r="AK160" s="22">
        <v>0.9840044</v>
      </c>
      <c r="AL160" s="23">
        <v>5.8698623920299999</v>
      </c>
      <c r="AM160" s="23">
        <v>6.2776606207974996</v>
      </c>
      <c r="AN160" s="23">
        <v>7.5753332732900001</v>
      </c>
      <c r="AO160" s="23">
        <v>3.0772952521533194</v>
      </c>
      <c r="AP160" s="83">
        <v>7.4167600124600153</v>
      </c>
      <c r="AQ160" s="83">
        <v>7.7775826493049358</v>
      </c>
      <c r="AR160" s="83">
        <v>7.9874393826249008</v>
      </c>
      <c r="AS160" s="83">
        <v>8.4583985851169921</v>
      </c>
    </row>
    <row r="161" spans="1:45" customFormat="1" x14ac:dyDescent="0.3">
      <c r="A161" s="12">
        <v>159</v>
      </c>
      <c r="B161" s="13" t="s">
        <v>351</v>
      </c>
      <c r="C161" s="13" t="s">
        <v>352</v>
      </c>
      <c r="D161" s="14" t="s">
        <v>32</v>
      </c>
      <c r="E161" s="15" t="s">
        <v>87</v>
      </c>
      <c r="F161" s="15" t="s">
        <v>29</v>
      </c>
      <c r="G161" s="16">
        <v>69.209857999999997</v>
      </c>
      <c r="H161" s="87">
        <f t="shared" si="2"/>
        <v>45.494988816928768</v>
      </c>
      <c r="I161" s="87">
        <v>16605.670918178999</v>
      </c>
      <c r="J161" s="17">
        <v>1.0461405885451944</v>
      </c>
      <c r="K161" s="17">
        <v>2.8831128170392115</v>
      </c>
      <c r="L161" s="17">
        <v>5.0128013556644229</v>
      </c>
      <c r="M161" s="83">
        <v>4.0865066341647172</v>
      </c>
      <c r="N161" s="83">
        <v>4.0693407229908933</v>
      </c>
      <c r="O161" s="83">
        <v>4.1123374676537816</v>
      </c>
      <c r="P161" s="83">
        <v>3.8492249136470984</v>
      </c>
      <c r="Q161" s="18">
        <v>0.87396874565179161</v>
      </c>
      <c r="R161" s="18">
        <v>2.4086155530820483</v>
      </c>
      <c r="S161" s="18">
        <v>4.1878039729861518</v>
      </c>
      <c r="T161" s="19">
        <v>0.17281152434915861</v>
      </c>
      <c r="U161" s="19">
        <v>0.4762601950814363</v>
      </c>
      <c r="V161" s="19">
        <v>0.82806255011725305</v>
      </c>
      <c r="W161" s="20">
        <v>2.0425570000000001E-5</v>
      </c>
      <c r="X161" s="20">
        <v>2.216301E-2</v>
      </c>
      <c r="Y161" s="20">
        <v>0.19701350000000001</v>
      </c>
      <c r="Z161" s="21">
        <v>1.4136507992690602E-3</v>
      </c>
      <c r="AA161" s="21">
        <v>1.5338987749525801</v>
      </c>
      <c r="AB161" s="21">
        <v>13.635276359083001</v>
      </c>
      <c r="AC161" s="22">
        <v>0</v>
      </c>
      <c r="AD161" s="22">
        <v>1.566245E-3</v>
      </c>
      <c r="AE161" s="22">
        <v>3.4536869999999997E-2</v>
      </c>
      <c r="AF161" s="23">
        <v>0</v>
      </c>
      <c r="AG161" s="23">
        <v>0.10839959404321001</v>
      </c>
      <c r="AH161" s="23">
        <v>2.3902918684644598</v>
      </c>
      <c r="AI161" s="22">
        <v>7.0586299999999998E-3</v>
      </c>
      <c r="AJ161" s="22">
        <v>0.34906599999999999</v>
      </c>
      <c r="AK161" s="22">
        <v>0.67669650000000003</v>
      </c>
      <c r="AL161" s="23">
        <v>0.48852677997453997</v>
      </c>
      <c r="AM161" s="23">
        <v>24.158808292627999</v>
      </c>
      <c r="AN161" s="23">
        <v>46.834068674097004</v>
      </c>
      <c r="AO161" s="23">
        <v>3.284861895085422</v>
      </c>
      <c r="AP161" s="83">
        <v>4.0865066341647172</v>
      </c>
      <c r="AQ161" s="83">
        <v>4.0693407229908933</v>
      </c>
      <c r="AR161" s="83">
        <v>4.1123374676537816</v>
      </c>
      <c r="AS161" s="83">
        <v>3.8492249136470984</v>
      </c>
    </row>
    <row r="162" spans="1:45" customFormat="1" x14ac:dyDescent="0.3">
      <c r="A162" s="12">
        <v>160</v>
      </c>
      <c r="B162" s="13" t="s">
        <v>353</v>
      </c>
      <c r="C162" s="13" t="s">
        <v>354</v>
      </c>
      <c r="D162" s="14" t="s">
        <v>32</v>
      </c>
      <c r="E162" s="15" t="s">
        <v>210</v>
      </c>
      <c r="F162" s="15" t="s">
        <v>51</v>
      </c>
      <c r="G162" s="16">
        <v>8.8802679999999992</v>
      </c>
      <c r="H162" s="87">
        <f t="shared" si="2"/>
        <v>9.7633153730987114</v>
      </c>
      <c r="I162" s="87">
        <v>3563.6101111810299</v>
      </c>
      <c r="J162" s="17">
        <v>0.9110562620423891</v>
      </c>
      <c r="K162" s="17">
        <v>2.3445163776493252</v>
      </c>
      <c r="L162" s="17">
        <v>3.2173057847827335</v>
      </c>
      <c r="M162" s="83">
        <v>3.3298811688518843</v>
      </c>
      <c r="N162" s="83">
        <v>3.2970718939774835</v>
      </c>
      <c r="O162" s="83">
        <v>3.1101582148862654</v>
      </c>
      <c r="P162" s="83">
        <v>3.0522429970579226</v>
      </c>
      <c r="Q162" s="18">
        <v>0.761116342558387</v>
      </c>
      <c r="R162" s="18">
        <v>1.9586602987880748</v>
      </c>
      <c r="S162" s="18">
        <v>2.6878076731685332</v>
      </c>
      <c r="T162" s="19">
        <v>0.36192543023490387</v>
      </c>
      <c r="U162" s="19">
        <v>0.93138056783811451</v>
      </c>
      <c r="V162" s="19">
        <v>1.2781041400718216</v>
      </c>
      <c r="W162" s="20">
        <v>7.8542149999999995E-3</v>
      </c>
      <c r="X162" s="20">
        <v>0.16242590000000001</v>
      </c>
      <c r="Y162" s="20">
        <v>0.34012769999999998</v>
      </c>
      <c r="Z162" s="21">
        <v>6.9747534129619995E-2</v>
      </c>
      <c r="AA162" s="21">
        <v>1.4423855221412001</v>
      </c>
      <c r="AB162" s="21">
        <v>3.0204251302235998</v>
      </c>
      <c r="AC162" s="22">
        <v>1.2839679999999999E-3</v>
      </c>
      <c r="AD162" s="22">
        <v>4.538644E-2</v>
      </c>
      <c r="AE162" s="22">
        <v>0.1137533</v>
      </c>
      <c r="AF162" s="23">
        <v>1.1401979943424E-2</v>
      </c>
      <c r="AG162" s="23">
        <v>0.40304375076591997</v>
      </c>
      <c r="AH162" s="23">
        <v>1.0101597898843999</v>
      </c>
      <c r="AI162" s="22">
        <v>1.8471620000000001E-2</v>
      </c>
      <c r="AJ162" s="22">
        <v>0.28254289999999999</v>
      </c>
      <c r="AK162" s="22">
        <v>0.48958580000000002</v>
      </c>
      <c r="AL162" s="23">
        <v>0.16403293599416002</v>
      </c>
      <c r="AM162" s="23">
        <v>2.5090566734972</v>
      </c>
      <c r="AN162" s="23">
        <v>4.3476531129943998</v>
      </c>
      <c r="AO162" s="23">
        <v>2.8092007707129092</v>
      </c>
      <c r="AP162" s="83">
        <v>3.3298811688518843</v>
      </c>
      <c r="AQ162" s="83">
        <v>3.2970718939774835</v>
      </c>
      <c r="AR162" s="83">
        <v>3.1101582148862654</v>
      </c>
      <c r="AS162" s="83">
        <v>3.0522429970579226</v>
      </c>
    </row>
    <row r="163" spans="1:45" customFormat="1" x14ac:dyDescent="0.3">
      <c r="A163" s="12">
        <v>161</v>
      </c>
      <c r="B163" s="13" t="s">
        <v>355</v>
      </c>
      <c r="C163" s="13" t="s">
        <v>356</v>
      </c>
      <c r="D163" s="14" t="s">
        <v>14</v>
      </c>
      <c r="E163" s="15" t="s">
        <v>15</v>
      </c>
      <c r="F163" s="15" t="s">
        <v>16</v>
      </c>
      <c r="G163" s="16">
        <v>1.384072</v>
      </c>
      <c r="H163" s="87">
        <f t="shared" si="2"/>
        <v>72.703539903966302</v>
      </c>
      <c r="I163" s="87">
        <v>26536.792064947698</v>
      </c>
      <c r="J163" s="17">
        <v>1.0083877018043685</v>
      </c>
      <c r="K163" s="17">
        <v>3.1341524216524221</v>
      </c>
      <c r="L163" s="17">
        <v>4.0886825895425929</v>
      </c>
      <c r="M163" s="83">
        <v>4.0412683654133197</v>
      </c>
      <c r="N163" s="83">
        <v>4.1253329961820988</v>
      </c>
      <c r="O163" s="83">
        <v>3.8748128712082863</v>
      </c>
      <c r="P163" s="83">
        <v>3.8041578374877969</v>
      </c>
      <c r="Q163" s="18">
        <v>0.84242915773130211</v>
      </c>
      <c r="R163" s="18">
        <v>2.6183395335442126</v>
      </c>
      <c r="S163" s="18">
        <v>3.415774928607012</v>
      </c>
      <c r="T163" s="19">
        <v>0.1285923730939782</v>
      </c>
      <c r="U163" s="19">
        <v>0.39967573664113631</v>
      </c>
      <c r="V163" s="19">
        <v>0.52140004888647107</v>
      </c>
      <c r="W163" s="20">
        <v>1.681227E-3</v>
      </c>
      <c r="X163" s="20">
        <v>3.4720170000000002E-2</v>
      </c>
      <c r="Y163" s="20">
        <v>7.340323E-2</v>
      </c>
      <c r="Z163" s="21">
        <v>2.3269392163439997E-3</v>
      </c>
      <c r="AA163" s="21">
        <v>4.8055215132240002E-2</v>
      </c>
      <c r="AB163" s="21">
        <v>0.10159535535255999</v>
      </c>
      <c r="AC163" s="22">
        <v>8.9688419999999999E-4</v>
      </c>
      <c r="AD163" s="22">
        <v>8.1157160000000002E-3</v>
      </c>
      <c r="AE163" s="22">
        <v>1.8705820000000001E-2</v>
      </c>
      <c r="AF163" s="23">
        <v>1.2413523084624E-3</v>
      </c>
      <c r="AG163" s="23">
        <v>1.1232735275552E-2</v>
      </c>
      <c r="AH163" s="23">
        <v>2.5890201699040001E-2</v>
      </c>
      <c r="AI163" s="22">
        <v>8.1571530000000003E-2</v>
      </c>
      <c r="AJ163" s="22">
        <v>0.53025359999999999</v>
      </c>
      <c r="AK163" s="22">
        <v>0.67567679999999997</v>
      </c>
      <c r="AL163" s="23">
        <v>0.11290087067016</v>
      </c>
      <c r="AM163" s="23">
        <v>0.73390916065920009</v>
      </c>
      <c r="AN163" s="23">
        <v>0.93518533992959985</v>
      </c>
      <c r="AO163" s="23">
        <v>3.5523171889838561</v>
      </c>
      <c r="AP163" s="83">
        <v>4.0412683654133197</v>
      </c>
      <c r="AQ163" s="83">
        <v>4.1253329961820988</v>
      </c>
      <c r="AR163" s="83">
        <v>3.8748128712082863</v>
      </c>
      <c r="AS163" s="83">
        <v>3.8041578374877969</v>
      </c>
    </row>
    <row r="164" spans="1:45" customFormat="1" x14ac:dyDescent="0.3">
      <c r="A164" s="12">
        <v>162</v>
      </c>
      <c r="B164" s="13" t="s">
        <v>357</v>
      </c>
      <c r="C164" s="13" t="s">
        <v>358</v>
      </c>
      <c r="D164" s="14" t="s">
        <v>20</v>
      </c>
      <c r="E164" s="15" t="s">
        <v>140</v>
      </c>
      <c r="F164" s="15" t="s">
        <v>22</v>
      </c>
      <c r="G164" s="16">
        <v>11.433443</v>
      </c>
      <c r="H164" s="87">
        <f t="shared" si="2"/>
        <v>28.158048816742195</v>
      </c>
      <c r="I164" s="87">
        <v>10277.6878181109</v>
      </c>
      <c r="J164" s="17">
        <v>0.60361805929919143</v>
      </c>
      <c r="K164" s="17">
        <v>1.8814838274932615</v>
      </c>
      <c r="L164" s="17">
        <v>3.4478356205178233</v>
      </c>
      <c r="M164" s="83">
        <v>3.6360209987029783</v>
      </c>
      <c r="N164" s="83">
        <v>3.5153552046588143</v>
      </c>
      <c r="O164" s="83">
        <v>3.4178929046352291</v>
      </c>
      <c r="P164" s="83">
        <v>3.5102261456684638</v>
      </c>
      <c r="Q164" s="18">
        <v>0.50427573876290022</v>
      </c>
      <c r="R164" s="18">
        <v>1.5718327715064844</v>
      </c>
      <c r="S164" s="18">
        <v>2.8803973437909973</v>
      </c>
      <c r="T164" s="19">
        <v>0.11115759805574767</v>
      </c>
      <c r="U164" s="19">
        <v>0.34647940004926525</v>
      </c>
      <c r="V164" s="19">
        <v>0.63492654032381257</v>
      </c>
      <c r="W164" s="20">
        <v>0</v>
      </c>
      <c r="X164" s="20">
        <v>1.57308E-2</v>
      </c>
      <c r="Y164" s="20">
        <v>0.1331939</v>
      </c>
      <c r="Z164" s="21">
        <v>0</v>
      </c>
      <c r="AA164" s="21">
        <v>0.17985720514440001</v>
      </c>
      <c r="AB164" s="21">
        <v>1.5228648635977002</v>
      </c>
      <c r="AC164" s="22">
        <v>0</v>
      </c>
      <c r="AD164" s="22">
        <v>1.206592E-3</v>
      </c>
      <c r="AE164" s="22">
        <v>2.8573189999999998E-2</v>
      </c>
      <c r="AF164" s="23">
        <v>0</v>
      </c>
      <c r="AG164" s="23">
        <v>1.3795500856255999E-2</v>
      </c>
      <c r="AH164" s="23">
        <v>0.32668993919317002</v>
      </c>
      <c r="AI164" s="22">
        <v>2.2922799999999999E-4</v>
      </c>
      <c r="AJ164" s="22">
        <v>7.0384139999999998E-2</v>
      </c>
      <c r="AK164" s="22">
        <v>0.34802369999999999</v>
      </c>
      <c r="AL164" s="23">
        <v>2.6208652720040001E-3</v>
      </c>
      <c r="AM164" s="23">
        <v>0.80473305279401997</v>
      </c>
      <c r="AN164" s="23">
        <v>3.9791091365990998</v>
      </c>
      <c r="AO164" s="23">
        <v>2.4407897574123991</v>
      </c>
      <c r="AP164" s="83">
        <v>3.6360209987029783</v>
      </c>
      <c r="AQ164" s="83">
        <v>3.5153552046588143</v>
      </c>
      <c r="AR164" s="83">
        <v>3.4178929046352291</v>
      </c>
      <c r="AS164" s="83">
        <v>3.5102261456684638</v>
      </c>
    </row>
    <row r="165" spans="1:45" customFormat="1" x14ac:dyDescent="0.3">
      <c r="A165" s="12">
        <v>163</v>
      </c>
      <c r="B165" s="13" t="s">
        <v>359</v>
      </c>
      <c r="C165" s="13" t="s">
        <v>360</v>
      </c>
      <c r="D165" s="14" t="s">
        <v>32</v>
      </c>
      <c r="E165" s="15" t="s">
        <v>33</v>
      </c>
      <c r="F165" s="15" t="s">
        <v>29</v>
      </c>
      <c r="G165" s="16">
        <v>81.101892000000007</v>
      </c>
      <c r="H165" s="87">
        <f t="shared" si="2"/>
        <v>75.540702616552338</v>
      </c>
      <c r="I165" s="87">
        <v>27572.356455041601</v>
      </c>
      <c r="J165" s="17">
        <v>0.73437887067395258</v>
      </c>
      <c r="K165" s="17">
        <v>2.3705045537340621</v>
      </c>
      <c r="L165" s="17">
        <v>3.4402235176434761</v>
      </c>
      <c r="M165" s="83">
        <v>3.5763477247638189</v>
      </c>
      <c r="N165" s="83">
        <v>3.7813862594444321</v>
      </c>
      <c r="O165" s="83">
        <v>3.0749715355704494</v>
      </c>
      <c r="P165" s="83">
        <v>2.9783120767215117</v>
      </c>
      <c r="Q165" s="18">
        <v>0.61351618268500641</v>
      </c>
      <c r="R165" s="18">
        <v>1.9803713899198516</v>
      </c>
      <c r="S165" s="18">
        <v>2.8740380264356529</v>
      </c>
      <c r="T165" s="19">
        <v>9.9866398775821888E-2</v>
      </c>
      <c r="U165" s="19">
        <v>0.32235915617486749</v>
      </c>
      <c r="V165" s="19">
        <v>0.46782763967003899</v>
      </c>
      <c r="W165" s="20">
        <v>0</v>
      </c>
      <c r="X165" s="20">
        <v>2.0076630000000002E-2</v>
      </c>
      <c r="Y165" s="20">
        <v>6.6684370000000007E-2</v>
      </c>
      <c r="Z165" s="21">
        <v>0</v>
      </c>
      <c r="AA165" s="21">
        <v>1.6282526779839601</v>
      </c>
      <c r="AB165" s="21">
        <v>5.4082285738280405</v>
      </c>
      <c r="AC165" s="22">
        <v>0</v>
      </c>
      <c r="AD165" s="22">
        <v>2.9979960000000002E-3</v>
      </c>
      <c r="AE165" s="22">
        <v>1.3385960000000001E-2</v>
      </c>
      <c r="AF165" s="23">
        <v>0</v>
      </c>
      <c r="AG165" s="23">
        <v>0.24314314780843202</v>
      </c>
      <c r="AH165" s="23">
        <v>1.0856266822363201</v>
      </c>
      <c r="AI165" s="22">
        <v>4.5701470000000001E-3</v>
      </c>
      <c r="AJ165" s="22">
        <v>0.1925356</v>
      </c>
      <c r="AK165" s="22">
        <v>0.36971720000000002</v>
      </c>
      <c r="AL165" s="23">
        <v>0.37064756841812402</v>
      </c>
      <c r="AM165" s="23">
        <v>15.6150014373552</v>
      </c>
      <c r="AN165" s="23">
        <v>29.984764424942401</v>
      </c>
      <c r="AO165" s="23">
        <v>2.7742459016393441</v>
      </c>
      <c r="AP165" s="83">
        <v>3.5763477247638189</v>
      </c>
      <c r="AQ165" s="83">
        <v>3.7813862594444321</v>
      </c>
      <c r="AR165" s="83">
        <v>3.0749715355704494</v>
      </c>
      <c r="AS165" s="83">
        <v>2.9783120767215117</v>
      </c>
    </row>
    <row r="166" spans="1:45" customFormat="1" x14ac:dyDescent="0.3">
      <c r="A166" s="12">
        <v>164</v>
      </c>
      <c r="B166" s="13" t="s">
        <v>361</v>
      </c>
      <c r="C166" s="13" t="s">
        <v>362</v>
      </c>
      <c r="D166" s="14" t="s">
        <v>32</v>
      </c>
      <c r="E166" s="15" t="s">
        <v>102</v>
      </c>
      <c r="F166" s="15" t="s">
        <v>16</v>
      </c>
      <c r="G166" s="16">
        <v>23.56</v>
      </c>
      <c r="H166" s="87"/>
      <c r="I166" s="87"/>
      <c r="J166" s="17">
        <v>1.4579250512109894</v>
      </c>
      <c r="K166" s="17">
        <v>2.9953126882756962</v>
      </c>
      <c r="L166" s="17">
        <v>5.0451655686665511</v>
      </c>
      <c r="M166" s="83">
        <v>4.3736159546482165</v>
      </c>
      <c r="N166" s="83">
        <v>4.4080358958612607</v>
      </c>
      <c r="O166" s="83">
        <v>4.3092272362884385</v>
      </c>
      <c r="P166" s="83">
        <v>4.117541455706121</v>
      </c>
      <c r="Q166" s="18">
        <v>1.2179824989231325</v>
      </c>
      <c r="R166" s="18">
        <v>2.5023497813497881</v>
      </c>
      <c r="S166" s="18">
        <v>4.214841744917754</v>
      </c>
      <c r="T166" s="19">
        <v>0.15590001784250707</v>
      </c>
      <c r="U166" s="19">
        <v>0.32029719302661841</v>
      </c>
      <c r="V166" s="19">
        <v>0.53949371507142729</v>
      </c>
      <c r="W166" s="20" t="s">
        <v>17</v>
      </c>
      <c r="X166" s="20" t="s">
        <v>17</v>
      </c>
      <c r="Y166" s="20" t="s">
        <v>17</v>
      </c>
      <c r="Z166" s="21" t="s">
        <v>17</v>
      </c>
      <c r="AA166" s="21" t="s">
        <v>17</v>
      </c>
      <c r="AB166" s="21" t="s">
        <v>17</v>
      </c>
      <c r="AC166" s="22" t="s">
        <v>17</v>
      </c>
      <c r="AD166" s="22" t="s">
        <v>17</v>
      </c>
      <c r="AE166" s="22" t="s">
        <v>17</v>
      </c>
      <c r="AF166" s="23" t="s">
        <v>17</v>
      </c>
      <c r="AG166" s="23" t="s">
        <v>17</v>
      </c>
      <c r="AH166" s="23" t="s">
        <v>17</v>
      </c>
      <c r="AI166" s="22" t="s">
        <v>17</v>
      </c>
      <c r="AJ166" s="22" t="s">
        <v>17</v>
      </c>
      <c r="AK166" s="22" t="s">
        <v>17</v>
      </c>
      <c r="AL166" s="23" t="s">
        <v>17</v>
      </c>
      <c r="AM166" s="23" t="s">
        <v>17</v>
      </c>
      <c r="AN166" s="23" t="s">
        <v>17</v>
      </c>
      <c r="AO166" s="23">
        <v>3.3295692252078566</v>
      </c>
      <c r="AP166" s="83">
        <v>4.3736159546482165</v>
      </c>
      <c r="AQ166" s="83">
        <v>4.4080358958612607</v>
      </c>
      <c r="AR166" s="83">
        <v>4.3092272362884385</v>
      </c>
      <c r="AS166" s="83">
        <v>4.117541455706121</v>
      </c>
    </row>
    <row r="167" spans="1:45" customFormat="1" x14ac:dyDescent="0.3">
      <c r="A167" s="12">
        <v>165</v>
      </c>
      <c r="B167" s="13" t="s">
        <v>363</v>
      </c>
      <c r="C167" s="13" t="s">
        <v>364</v>
      </c>
      <c r="D167" s="14" t="s">
        <v>20</v>
      </c>
      <c r="E167" s="15" t="s">
        <v>21</v>
      </c>
      <c r="F167" s="15" t="s">
        <v>51</v>
      </c>
      <c r="G167" s="16">
        <v>54.663905999999997</v>
      </c>
      <c r="H167" s="87">
        <f t="shared" si="2"/>
        <v>7.5151975689543287</v>
      </c>
      <c r="I167" s="87">
        <v>2743.0471126683301</v>
      </c>
      <c r="J167" s="17">
        <v>0.99380735495036587</v>
      </c>
      <c r="K167" s="17">
        <v>1.943333143392511</v>
      </c>
      <c r="L167" s="17">
        <v>2.6708003378810092</v>
      </c>
      <c r="M167" s="83">
        <v>2.5339367396852728</v>
      </c>
      <c r="N167" s="83">
        <v>2.3762486583826186</v>
      </c>
      <c r="O167" s="83">
        <v>2.3190323191317894</v>
      </c>
      <c r="P167" s="83">
        <v>2.1382812202726269</v>
      </c>
      <c r="Q167" s="18">
        <v>0.83024841683405681</v>
      </c>
      <c r="R167" s="18">
        <v>1.6235030437698506</v>
      </c>
      <c r="S167" s="18">
        <v>2.2312450608863905</v>
      </c>
      <c r="T167" s="19">
        <v>0.37344862649210631</v>
      </c>
      <c r="U167" s="19">
        <v>0.73025731757918655</v>
      </c>
      <c r="V167" s="19">
        <v>1.0036217913341265</v>
      </c>
      <c r="W167" s="20">
        <v>0.31101770000000001</v>
      </c>
      <c r="X167" s="20">
        <v>0.71844019999999997</v>
      </c>
      <c r="Y167" s="20">
        <v>0.84538749999999996</v>
      </c>
      <c r="Z167" s="21">
        <v>17.001442317136203</v>
      </c>
      <c r="AA167" s="21">
        <v>39.272747559421198</v>
      </c>
      <c r="AB167" s="21">
        <v>46.212182833574992</v>
      </c>
      <c r="AC167" s="22">
        <v>7.9885579999999998E-2</v>
      </c>
      <c r="AD167" s="22">
        <v>0.45148430000000001</v>
      </c>
      <c r="AE167" s="22">
        <v>0.64526320000000004</v>
      </c>
      <c r="AF167" s="23">
        <v>4.3668578358754795</v>
      </c>
      <c r="AG167" s="23">
        <v>24.679895335675802</v>
      </c>
      <c r="AH167" s="23">
        <v>35.272606910059196</v>
      </c>
      <c r="AI167" s="22">
        <v>0.46397739999999998</v>
      </c>
      <c r="AJ167" s="22">
        <v>0.81382290000000002</v>
      </c>
      <c r="AK167" s="22">
        <v>0.89895999999999998</v>
      </c>
      <c r="AL167" s="23">
        <v>25.3628169797244</v>
      </c>
      <c r="AM167" s="23">
        <v>44.486738506247399</v>
      </c>
      <c r="AN167" s="23">
        <v>49.140664937759993</v>
      </c>
      <c r="AO167" s="23">
        <v>2.4772236659197135</v>
      </c>
      <c r="AP167" s="83">
        <v>2.5339367396852728</v>
      </c>
      <c r="AQ167" s="83">
        <v>2.3762486583826186</v>
      </c>
      <c r="AR167" s="83">
        <v>2.3190323191317894</v>
      </c>
      <c r="AS167" s="83">
        <v>2.1382812202726269</v>
      </c>
    </row>
    <row r="168" spans="1:45" customFormat="1" x14ac:dyDescent="0.3">
      <c r="A168" s="12">
        <v>166</v>
      </c>
      <c r="B168" s="13" t="s">
        <v>365</v>
      </c>
      <c r="C168" s="13" t="s">
        <v>366</v>
      </c>
      <c r="D168" s="14" t="s">
        <v>20</v>
      </c>
      <c r="E168" s="15" t="s">
        <v>21</v>
      </c>
      <c r="F168" s="15" t="s">
        <v>51</v>
      </c>
      <c r="G168" s="16">
        <v>41.162464999999997</v>
      </c>
      <c r="H168" s="87">
        <f t="shared" si="2"/>
        <v>4.6717333578702469</v>
      </c>
      <c r="I168" s="87">
        <v>1705.1826756226401</v>
      </c>
      <c r="J168" s="17">
        <v>0.6480648405356535</v>
      </c>
      <c r="K168" s="17">
        <v>1.7993568031132889</v>
      </c>
      <c r="L168" s="17">
        <v>3.0000613745077751</v>
      </c>
      <c r="M168" s="83">
        <v>2.6308406768169861</v>
      </c>
      <c r="N168" s="83">
        <v>2.4587914251358622</v>
      </c>
      <c r="O168" s="83">
        <v>2.3608353856632283</v>
      </c>
      <c r="P168" s="83">
        <v>2.1372384505786726</v>
      </c>
      <c r="Q168" s="18">
        <v>0.54140755266136475</v>
      </c>
      <c r="R168" s="18">
        <v>1.5032220577387545</v>
      </c>
      <c r="S168" s="18">
        <v>2.5063169377675654</v>
      </c>
      <c r="T168" s="19">
        <v>0.42588608610783329</v>
      </c>
      <c r="U168" s="19">
        <v>1.1824758549715866</v>
      </c>
      <c r="V168" s="19">
        <v>1.9715379032387281</v>
      </c>
      <c r="W168" s="20">
        <v>7.8804189999999996E-2</v>
      </c>
      <c r="X168" s="20">
        <v>0.60010549999999996</v>
      </c>
      <c r="Y168" s="20">
        <v>0.81691720000000001</v>
      </c>
      <c r="Z168" s="21">
        <v>3.2437747127283498</v>
      </c>
      <c r="AA168" s="21">
        <v>24.701821640057496</v>
      </c>
      <c r="AB168" s="21">
        <v>33.626325652897997</v>
      </c>
      <c r="AC168" s="22">
        <v>1.187124E-2</v>
      </c>
      <c r="AD168" s="22">
        <v>0.32869340000000002</v>
      </c>
      <c r="AE168" s="22">
        <v>0.62453499999999995</v>
      </c>
      <c r="AF168" s="23">
        <v>0.48864950100659998</v>
      </c>
      <c r="AG168" s="23">
        <v>13.529830573231001</v>
      </c>
      <c r="AH168" s="23">
        <v>25.707400078774999</v>
      </c>
      <c r="AI168" s="22">
        <v>0.15852440000000001</v>
      </c>
      <c r="AJ168" s="22">
        <v>0.71012819999999999</v>
      </c>
      <c r="AK168" s="22">
        <v>0.87564090000000006</v>
      </c>
      <c r="AL168" s="23">
        <v>6.5252550666460003</v>
      </c>
      <c r="AM168" s="23">
        <v>29.230627178013002</v>
      </c>
      <c r="AN168" s="23">
        <v>36.043537898818499</v>
      </c>
      <c r="AO168" s="23">
        <v>2.2778137202232762</v>
      </c>
      <c r="AP168" s="83">
        <v>2.6308406768169861</v>
      </c>
      <c r="AQ168" s="83">
        <v>2.4587914251358622</v>
      </c>
      <c r="AR168" s="83">
        <v>2.3608353856632283</v>
      </c>
      <c r="AS168" s="83">
        <v>2.1372384505786726</v>
      </c>
    </row>
    <row r="169" spans="1:45" customFormat="1" x14ac:dyDescent="0.3">
      <c r="A169" s="12">
        <v>167</v>
      </c>
      <c r="B169" s="13" t="s">
        <v>367</v>
      </c>
      <c r="C169" s="13" t="s">
        <v>368</v>
      </c>
      <c r="D169" s="14" t="s">
        <v>14</v>
      </c>
      <c r="E169" s="15" t="s">
        <v>15</v>
      </c>
      <c r="F169" s="15" t="s">
        <v>16</v>
      </c>
      <c r="G169" s="16">
        <v>3.4366460000000001</v>
      </c>
      <c r="H169" s="87">
        <f t="shared" si="2"/>
        <v>54.947401686331233</v>
      </c>
      <c r="I169" s="87">
        <v>20055.8016155109</v>
      </c>
      <c r="J169" s="17">
        <v>0.69418121831495938</v>
      </c>
      <c r="K169" s="17">
        <v>2.128675062364207</v>
      </c>
      <c r="L169" s="17">
        <v>2.9613321913464778</v>
      </c>
      <c r="M169" s="83">
        <v>3.5035749687339464</v>
      </c>
      <c r="N169" s="83">
        <v>3.7354022465298744</v>
      </c>
      <c r="O169" s="83">
        <v>3.4167390083614348</v>
      </c>
      <c r="P169" s="83">
        <v>3.5823307489793037</v>
      </c>
      <c r="Q169" s="18">
        <v>0.57993418405593944</v>
      </c>
      <c r="R169" s="18">
        <v>1.7783417396526378</v>
      </c>
      <c r="S169" s="18">
        <v>2.4739617304481856</v>
      </c>
      <c r="T169" s="19">
        <v>9.3913009466437852E-2</v>
      </c>
      <c r="U169" s="19">
        <v>0.2879799625925315</v>
      </c>
      <c r="V169" s="19">
        <v>0.40062682593784571</v>
      </c>
      <c r="W169" s="20">
        <v>2.4539679999999999E-4</v>
      </c>
      <c r="X169" s="20">
        <v>3.3994759999999998E-3</v>
      </c>
      <c r="Y169" s="20">
        <v>1.3070740000000001E-2</v>
      </c>
      <c r="Z169" s="21">
        <v>8.4334193113280004E-4</v>
      </c>
      <c r="AA169" s="21">
        <v>1.1682795597495998E-2</v>
      </c>
      <c r="AB169" s="21">
        <v>4.4919506338040004E-2</v>
      </c>
      <c r="AC169" s="22">
        <v>1.915641E-4</v>
      </c>
      <c r="AD169" s="22">
        <v>5.414765E-4</v>
      </c>
      <c r="AE169" s="22">
        <v>2.3022059999999998E-3</v>
      </c>
      <c r="AF169" s="23">
        <v>6.5833799800860007E-4</v>
      </c>
      <c r="AG169" s="23">
        <v>1.860863047819E-3</v>
      </c>
      <c r="AH169" s="23">
        <v>7.9118670410759998E-3</v>
      </c>
      <c r="AI169" s="22">
        <v>1.2851120000000001E-2</v>
      </c>
      <c r="AJ169" s="22">
        <v>0.25362889999999999</v>
      </c>
      <c r="AK169" s="22">
        <v>0.41492050000000003</v>
      </c>
      <c r="AL169" s="23">
        <v>4.4164750143520004E-2</v>
      </c>
      <c r="AM169" s="23">
        <v>0.87163274466939988</v>
      </c>
      <c r="AN169" s="23">
        <v>1.4259348766430002</v>
      </c>
      <c r="AO169" s="23">
        <v>2.530176229178402</v>
      </c>
      <c r="AP169" s="83">
        <v>3.5035749687339464</v>
      </c>
      <c r="AQ169" s="83">
        <v>3.7354022465298744</v>
      </c>
      <c r="AR169" s="83">
        <v>3.4167390083614348</v>
      </c>
      <c r="AS169" s="83">
        <v>3.5823307489793037</v>
      </c>
    </row>
    <row r="170" spans="1:45" customFormat="1" x14ac:dyDescent="0.3">
      <c r="A170" s="12">
        <v>168</v>
      </c>
      <c r="B170" s="13" t="s">
        <v>369</v>
      </c>
      <c r="C170" s="13" t="s">
        <v>370</v>
      </c>
      <c r="D170" s="14" t="s">
        <v>14</v>
      </c>
      <c r="E170" s="15" t="s">
        <v>76</v>
      </c>
      <c r="F170" s="15" t="s">
        <v>16</v>
      </c>
      <c r="G170" s="16">
        <v>324.98553900000002</v>
      </c>
      <c r="H170" s="87">
        <f t="shared" si="2"/>
        <v>167.17521091729947</v>
      </c>
      <c r="I170" s="87">
        <v>61018.951984814303</v>
      </c>
      <c r="J170" s="17">
        <v>0.90442630000000002</v>
      </c>
      <c r="K170" s="17">
        <v>2.21435</v>
      </c>
      <c r="L170" s="17">
        <v>2.9741523310499351</v>
      </c>
      <c r="M170" s="83">
        <v>3.15153099771481</v>
      </c>
      <c r="N170" s="83">
        <v>3.3292286102921098</v>
      </c>
      <c r="O170" s="83">
        <v>3.1677352602795299</v>
      </c>
      <c r="P170" s="83">
        <v>3.32681452369492</v>
      </c>
      <c r="Q170" s="18">
        <v>0.75557752715121151</v>
      </c>
      <c r="R170" s="18">
        <v>1.8499164578111948</v>
      </c>
      <c r="S170" s="18">
        <v>2.4846719557643571</v>
      </c>
      <c r="T170" s="19">
        <v>0.12898085900337669</v>
      </c>
      <c r="U170" s="19">
        <v>0.31578998215125675</v>
      </c>
      <c r="V170" s="19">
        <v>0.42414591710315785</v>
      </c>
      <c r="W170" s="20">
        <v>9.9911960000000008E-3</v>
      </c>
      <c r="X170" s="20">
        <v>1.4996829999999999E-2</v>
      </c>
      <c r="Y170" s="20">
        <v>1.4996829999999999E-2</v>
      </c>
      <c r="Z170" s="21">
        <v>3.2469942173146444</v>
      </c>
      <c r="AA170" s="21">
        <v>4.8737528808413701</v>
      </c>
      <c r="AB170" s="21">
        <v>4.8737528808413701</v>
      </c>
      <c r="AC170" s="22">
        <v>9.9911960000000008E-3</v>
      </c>
      <c r="AD170" s="22">
        <v>1.249923E-2</v>
      </c>
      <c r="AE170" s="22">
        <v>1.249923E-2</v>
      </c>
      <c r="AF170" s="23">
        <v>3.2469942173146444</v>
      </c>
      <c r="AG170" s="23">
        <v>4.0620689986349694</v>
      </c>
      <c r="AH170" s="23">
        <v>4.0620689986349694</v>
      </c>
      <c r="AI170" s="22">
        <v>1.9966939999999999E-2</v>
      </c>
      <c r="AJ170" s="22">
        <v>4.747403E-2</v>
      </c>
      <c r="AK170" s="22">
        <v>8.498907E-2</v>
      </c>
      <c r="AL170" s="23">
        <v>6.4889667580806591</v>
      </c>
      <c r="AM170" s="23">
        <v>15.428373228052171</v>
      </c>
      <c r="AN170" s="23">
        <v>27.620218723058731</v>
      </c>
      <c r="AO170" s="23">
        <v>2.4820359999999999</v>
      </c>
      <c r="AP170" s="83">
        <v>3.15153099771481</v>
      </c>
      <c r="AQ170" s="83">
        <v>3.3292286102921098</v>
      </c>
      <c r="AR170" s="83">
        <v>3.1677352602795299</v>
      </c>
      <c r="AS170" s="83">
        <v>3.32681452369492</v>
      </c>
    </row>
    <row r="171" spans="1:45" customFormat="1" x14ac:dyDescent="0.3">
      <c r="A171" s="70">
        <v>169</v>
      </c>
      <c r="B171" s="71" t="s">
        <v>457</v>
      </c>
      <c r="C171" s="71" t="s">
        <v>458</v>
      </c>
      <c r="D171" s="72" t="s">
        <v>32</v>
      </c>
      <c r="E171" s="73" t="s">
        <v>210</v>
      </c>
      <c r="F171" s="73" t="s">
        <v>22</v>
      </c>
      <c r="G171" s="74">
        <v>32.388599999999997</v>
      </c>
      <c r="H171" s="87">
        <f t="shared" si="2"/>
        <v>18.226413369511015</v>
      </c>
      <c r="I171" s="88">
        <v>6652.6408798715202</v>
      </c>
      <c r="J171" s="75"/>
      <c r="K171" s="75"/>
      <c r="L171" s="75"/>
      <c r="M171" s="83"/>
      <c r="N171" s="83"/>
      <c r="O171" s="83"/>
      <c r="P171" s="83"/>
      <c r="Q171" s="76" t="s">
        <v>17</v>
      </c>
      <c r="R171" s="76" t="s">
        <v>17</v>
      </c>
      <c r="S171" s="76" t="s">
        <v>17</v>
      </c>
      <c r="T171" s="77" t="s">
        <v>17</v>
      </c>
      <c r="U171" s="77" t="s">
        <v>17</v>
      </c>
      <c r="V171" s="77" t="s">
        <v>17</v>
      </c>
      <c r="W171" s="78" t="s">
        <v>17</v>
      </c>
      <c r="X171" s="78" t="s">
        <v>17</v>
      </c>
      <c r="Y171" s="78" t="s">
        <v>17</v>
      </c>
      <c r="Z171" s="79" t="s">
        <v>17</v>
      </c>
      <c r="AA171" s="79" t="s">
        <v>17</v>
      </c>
      <c r="AB171" s="79" t="s">
        <v>17</v>
      </c>
      <c r="AC171" s="80" t="s">
        <v>17</v>
      </c>
      <c r="AD171" s="80" t="s">
        <v>17</v>
      </c>
      <c r="AE171" s="80" t="s">
        <v>17</v>
      </c>
      <c r="AF171" s="81" t="s">
        <v>17</v>
      </c>
      <c r="AG171" s="81" t="s">
        <v>17</v>
      </c>
      <c r="AH171" s="81" t="s">
        <v>17</v>
      </c>
      <c r="AI171" s="80" t="s">
        <v>17</v>
      </c>
      <c r="AJ171" s="80" t="s">
        <v>17</v>
      </c>
      <c r="AK171" s="80" t="s">
        <v>17</v>
      </c>
      <c r="AL171" s="81" t="s">
        <v>17</v>
      </c>
      <c r="AM171" s="81" t="s">
        <v>17</v>
      </c>
      <c r="AN171" s="81" t="s">
        <v>17</v>
      </c>
      <c r="AO171" s="81" t="s">
        <v>17</v>
      </c>
      <c r="AP171" s="83"/>
      <c r="AQ171" s="83"/>
      <c r="AR171" s="83"/>
      <c r="AS171" s="83"/>
    </row>
    <row r="172" spans="1:45" customFormat="1" x14ac:dyDescent="0.3">
      <c r="A172" s="12">
        <v>170</v>
      </c>
      <c r="B172" s="13" t="s">
        <v>371</v>
      </c>
      <c r="C172" s="13" t="s">
        <v>372</v>
      </c>
      <c r="D172" s="14" t="s">
        <v>14</v>
      </c>
      <c r="E172" s="15" t="s">
        <v>15</v>
      </c>
      <c r="F172" s="15" t="s">
        <v>29</v>
      </c>
      <c r="G172" s="16">
        <v>0.10982699999999999</v>
      </c>
      <c r="H172" s="87">
        <f t="shared" si="2"/>
        <v>33.309606138286306</v>
      </c>
      <c r="I172" s="87">
        <v>12158.0062404745</v>
      </c>
      <c r="J172" s="17">
        <v>1.3216303265080245</v>
      </c>
      <c r="K172" s="17">
        <v>3.0563226342003325</v>
      </c>
      <c r="L172" s="17">
        <v>4.6960514764493979</v>
      </c>
      <c r="M172" s="83">
        <v>5.9860090455584949</v>
      </c>
      <c r="N172" s="83">
        <v>6.2172764994959602</v>
      </c>
      <c r="O172" s="83">
        <v>6.3102649457879911</v>
      </c>
      <c r="P172" s="83">
        <v>6.6150887303867743</v>
      </c>
      <c r="Q172" s="18">
        <v>1.104118902680054</v>
      </c>
      <c r="R172" s="18">
        <v>2.5533188255641877</v>
      </c>
      <c r="S172" s="18">
        <v>3.9231841908516278</v>
      </c>
      <c r="T172" s="19">
        <v>0.25127261389771655</v>
      </c>
      <c r="U172" s="19">
        <v>0.58107790189665354</v>
      </c>
      <c r="V172" s="19">
        <v>0.89282843002203671</v>
      </c>
      <c r="W172" s="20" t="s">
        <v>17</v>
      </c>
      <c r="X172" s="20" t="s">
        <v>17</v>
      </c>
      <c r="Y172" s="20" t="s">
        <v>17</v>
      </c>
      <c r="Z172" s="21" t="s">
        <v>17</v>
      </c>
      <c r="AA172" s="21" t="s">
        <v>17</v>
      </c>
      <c r="AB172" s="21" t="s">
        <v>17</v>
      </c>
      <c r="AC172" s="22" t="s">
        <v>17</v>
      </c>
      <c r="AD172" s="22" t="s">
        <v>17</v>
      </c>
      <c r="AE172" s="22" t="s">
        <v>17</v>
      </c>
      <c r="AF172" s="23" t="s">
        <v>17</v>
      </c>
      <c r="AG172" s="23" t="s">
        <v>17</v>
      </c>
      <c r="AH172" s="23" t="s">
        <v>17</v>
      </c>
      <c r="AI172" s="22" t="s">
        <v>17</v>
      </c>
      <c r="AJ172" s="22" t="s">
        <v>17</v>
      </c>
      <c r="AK172" s="22" t="s">
        <v>17</v>
      </c>
      <c r="AL172" s="23" t="s">
        <v>17</v>
      </c>
      <c r="AM172" s="23" t="s">
        <v>17</v>
      </c>
      <c r="AN172" s="23" t="s">
        <v>17</v>
      </c>
      <c r="AO172" s="23">
        <v>3.460912562257886</v>
      </c>
      <c r="AP172" s="83">
        <v>5.9860090455584949</v>
      </c>
      <c r="AQ172" s="83">
        <v>6.2172764994959602</v>
      </c>
      <c r="AR172" s="83">
        <v>6.3102649457879911</v>
      </c>
      <c r="AS172" s="83">
        <v>6.6150887303867743</v>
      </c>
    </row>
    <row r="173" spans="1:45" customFormat="1" x14ac:dyDescent="0.3">
      <c r="A173" s="12">
        <v>171</v>
      </c>
      <c r="B173" s="13" t="s">
        <v>373</v>
      </c>
      <c r="C173" s="13" t="s">
        <v>374</v>
      </c>
      <c r="D173" s="14" t="s">
        <v>14</v>
      </c>
      <c r="E173" s="15" t="s">
        <v>15</v>
      </c>
      <c r="F173" s="15" t="s">
        <v>16</v>
      </c>
      <c r="G173" s="16">
        <v>2.9576999999999999E-2</v>
      </c>
      <c r="H173" s="87"/>
      <c r="I173" s="87"/>
      <c r="J173" s="17">
        <v>1.5625921532846714</v>
      </c>
      <c r="K173" s="17">
        <v>3.0586742700729928</v>
      </c>
      <c r="L173" s="17">
        <v>3.9621112146626873</v>
      </c>
      <c r="M173" s="83">
        <v>3.7135157467081479</v>
      </c>
      <c r="N173" s="83">
        <v>3.7885816491474906</v>
      </c>
      <c r="O173" s="83">
        <v>3.6045454336495797</v>
      </c>
      <c r="P173" s="83">
        <v>3.483964880992819</v>
      </c>
      <c r="Q173" s="18">
        <v>1.3054236869546127</v>
      </c>
      <c r="R173" s="18">
        <v>2.5552834336449401</v>
      </c>
      <c r="S173" s="18">
        <v>3.3100344316313182</v>
      </c>
      <c r="T173" s="19">
        <v>0.17279031699630842</v>
      </c>
      <c r="U173" s="19">
        <v>0.33822600196948599</v>
      </c>
      <c r="V173" s="19">
        <v>0.43812740984081466</v>
      </c>
      <c r="W173" s="20" t="s">
        <v>17</v>
      </c>
      <c r="X173" s="20" t="s">
        <v>17</v>
      </c>
      <c r="Y173" s="20" t="s">
        <v>17</v>
      </c>
      <c r="Z173" s="21" t="s">
        <v>17</v>
      </c>
      <c r="AA173" s="21" t="s">
        <v>17</v>
      </c>
      <c r="AB173" s="21" t="s">
        <v>17</v>
      </c>
      <c r="AC173" s="22" t="s">
        <v>17</v>
      </c>
      <c r="AD173" s="22" t="s">
        <v>17</v>
      </c>
      <c r="AE173" s="22" t="s">
        <v>17</v>
      </c>
      <c r="AF173" s="23" t="s">
        <v>17</v>
      </c>
      <c r="AG173" s="23" t="s">
        <v>17</v>
      </c>
      <c r="AH173" s="23" t="s">
        <v>17</v>
      </c>
      <c r="AI173" s="22" t="s">
        <v>17</v>
      </c>
      <c r="AJ173" s="22" t="s">
        <v>17</v>
      </c>
      <c r="AK173" s="22" t="s">
        <v>17</v>
      </c>
      <c r="AL173" s="23" t="s">
        <v>17</v>
      </c>
      <c r="AM173" s="23" t="s">
        <v>17</v>
      </c>
      <c r="AN173" s="23" t="s">
        <v>17</v>
      </c>
      <c r="AO173" s="23">
        <v>3.6885127737226271</v>
      </c>
      <c r="AP173" s="83">
        <v>3.7135157467081479</v>
      </c>
      <c r="AQ173" s="83">
        <v>3.7885816491474906</v>
      </c>
      <c r="AR173" s="83">
        <v>3.6045454336495797</v>
      </c>
      <c r="AS173" s="83">
        <v>3.483964880992819</v>
      </c>
    </row>
    <row r="174" spans="1:45" customFormat="1" x14ac:dyDescent="0.3">
      <c r="A174" s="12">
        <v>172</v>
      </c>
      <c r="B174" s="13" t="s">
        <v>375</v>
      </c>
      <c r="C174" s="13" t="s">
        <v>376</v>
      </c>
      <c r="D174" s="14" t="s">
        <v>32</v>
      </c>
      <c r="E174" s="15" t="s">
        <v>87</v>
      </c>
      <c r="F174" s="15" t="s">
        <v>22</v>
      </c>
      <c r="G174" s="16">
        <v>94.596642000000003</v>
      </c>
      <c r="H174" s="87">
        <f t="shared" si="2"/>
        <v>18.127430381124135</v>
      </c>
      <c r="I174" s="87">
        <v>6616.5120891103097</v>
      </c>
      <c r="J174" s="17">
        <v>0.97450731414419667</v>
      </c>
      <c r="K174" s="17">
        <v>2.5137955113548163</v>
      </c>
      <c r="L174" s="17">
        <v>4.3067756338182663</v>
      </c>
      <c r="M174" s="83">
        <v>3.523769292496989</v>
      </c>
      <c r="N174" s="83">
        <v>3.5362968974592484</v>
      </c>
      <c r="O174" s="83">
        <v>3.4186418402571106</v>
      </c>
      <c r="P174" s="83">
        <v>3.0631640364793613</v>
      </c>
      <c r="Q174" s="18">
        <v>0.81412474030425797</v>
      </c>
      <c r="R174" s="18">
        <v>2.1000797922763716</v>
      </c>
      <c r="S174" s="18">
        <v>3.5979746314271237</v>
      </c>
      <c r="T174" s="19">
        <v>0.28585162225930755</v>
      </c>
      <c r="U174" s="19">
        <v>0.73737006846375863</v>
      </c>
      <c r="V174" s="19">
        <v>1.263303808771254</v>
      </c>
      <c r="W174" s="20">
        <v>4.9512310000000004E-3</v>
      </c>
      <c r="X174" s="20">
        <v>0.1018864</v>
      </c>
      <c r="Y174" s="20">
        <v>0.3201523</v>
      </c>
      <c r="Z174" s="21">
        <v>0.46836982636630203</v>
      </c>
      <c r="AA174" s="21">
        <v>9.638111305468799</v>
      </c>
      <c r="AB174" s="21">
        <v>30.285332508576602</v>
      </c>
      <c r="AC174" s="22">
        <v>6.3258260000000001E-4</v>
      </c>
      <c r="AD174" s="22">
        <v>3.1958649999999998E-2</v>
      </c>
      <c r="AE174" s="22">
        <v>0.1231623</v>
      </c>
      <c r="AF174" s="23">
        <v>5.9840189747629197E-2</v>
      </c>
      <c r="AG174" s="23">
        <v>3.0231809728532997</v>
      </c>
      <c r="AH174" s="23">
        <v>11.650740000996601</v>
      </c>
      <c r="AI174" s="22">
        <v>2.6206489999999999E-2</v>
      </c>
      <c r="AJ174" s="22">
        <v>0.24406749999999999</v>
      </c>
      <c r="AK174" s="22">
        <v>0.58001369999999997</v>
      </c>
      <c r="AL174" s="23">
        <v>2.4790459526065796</v>
      </c>
      <c r="AM174" s="23">
        <v>23.087965921335002</v>
      </c>
      <c r="AN174" s="23">
        <v>54.867348333995395</v>
      </c>
      <c r="AO174" s="23">
        <v>2.923019227902206</v>
      </c>
      <c r="AP174" s="83">
        <v>3.523769292496989</v>
      </c>
      <c r="AQ174" s="83">
        <v>3.5362968974592484</v>
      </c>
      <c r="AR174" s="83">
        <v>3.4186418402571106</v>
      </c>
      <c r="AS174" s="83">
        <v>3.0631640364793613</v>
      </c>
    </row>
    <row r="175" spans="1:45" customFormat="1" x14ac:dyDescent="0.3">
      <c r="A175" s="12">
        <v>173</v>
      </c>
      <c r="B175" s="13" t="s">
        <v>377</v>
      </c>
      <c r="C175" s="13" t="s">
        <v>378</v>
      </c>
      <c r="D175" s="14" t="s">
        <v>20</v>
      </c>
      <c r="E175" s="15" t="s">
        <v>21</v>
      </c>
      <c r="F175" s="15" t="s">
        <v>29</v>
      </c>
      <c r="G175" s="16">
        <v>57.000450999999998</v>
      </c>
      <c r="H175" s="87">
        <f t="shared" si="2"/>
        <v>33.760101361643841</v>
      </c>
      <c r="I175" s="87">
        <v>12322.436997000001</v>
      </c>
      <c r="J175" s="17">
        <v>1.2647088105054207</v>
      </c>
      <c r="K175" s="17">
        <v>3.4074255611543744</v>
      </c>
      <c r="L175" s="17">
        <v>4.276109309216789</v>
      </c>
      <c r="M175" s="83">
        <v>4.5685167955120471</v>
      </c>
      <c r="N175" s="83">
        <v>4.5179142447863487</v>
      </c>
      <c r="O175" s="83">
        <v>4.7400683542079403</v>
      </c>
      <c r="P175" s="83">
        <v>4.8793176623411973</v>
      </c>
      <c r="Q175" s="18">
        <v>1.0565654223102932</v>
      </c>
      <c r="R175" s="18">
        <v>2.8466378957012322</v>
      </c>
      <c r="S175" s="18">
        <v>3.5723553126288969</v>
      </c>
      <c r="T175" s="19">
        <v>0.29279599602839851</v>
      </c>
      <c r="U175" s="19">
        <v>0.78886187301258126</v>
      </c>
      <c r="V175" s="19">
        <v>0.98997308623008951</v>
      </c>
      <c r="W175" s="20">
        <v>0.180559</v>
      </c>
      <c r="X175" s="20">
        <v>0.5405105</v>
      </c>
      <c r="Y175" s="20">
        <v>0.61102590000000001</v>
      </c>
      <c r="Z175" s="21">
        <v>10.291944432109</v>
      </c>
      <c r="AA175" s="21">
        <v>30.809342270235501</v>
      </c>
      <c r="AB175" s="21">
        <v>34.828751872680904</v>
      </c>
      <c r="AC175" s="22">
        <v>7.2191850000000002E-2</v>
      </c>
      <c r="AD175" s="22">
        <v>0.36995919999999999</v>
      </c>
      <c r="AE175" s="22">
        <v>0.4566732</v>
      </c>
      <c r="AF175" s="23">
        <v>4.1149680085243503</v>
      </c>
      <c r="AG175" s="23">
        <v>21.087841251599201</v>
      </c>
      <c r="AH175" s="23">
        <v>26.030578359613198</v>
      </c>
      <c r="AI175" s="22">
        <v>0.4769505</v>
      </c>
      <c r="AJ175" s="22">
        <v>0.75658300000000001</v>
      </c>
      <c r="AK175" s="22">
        <v>0.80182109999999995</v>
      </c>
      <c r="AL175" s="23">
        <v>27.186393604675501</v>
      </c>
      <c r="AM175" s="23">
        <v>43.125572218933002</v>
      </c>
      <c r="AN175" s="23">
        <v>45.7041643213161</v>
      </c>
      <c r="AO175" s="23">
        <v>4.0038967781340666</v>
      </c>
      <c r="AP175" s="83">
        <v>4.5685167955120471</v>
      </c>
      <c r="AQ175" s="83">
        <v>4.5179142447863487</v>
      </c>
      <c r="AR175" s="83">
        <v>4.7400683542079403</v>
      </c>
      <c r="AS175" s="83">
        <v>4.8793176623411973</v>
      </c>
    </row>
    <row r="176" spans="1:45" customFormat="1" x14ac:dyDescent="0.3">
      <c r="A176" s="12">
        <v>174</v>
      </c>
      <c r="B176" s="13" t="s">
        <v>379</v>
      </c>
      <c r="C176" s="13" t="s">
        <v>380</v>
      </c>
      <c r="D176" s="14" t="s">
        <v>20</v>
      </c>
      <c r="E176" s="15" t="s">
        <v>21</v>
      </c>
      <c r="F176" s="15" t="s">
        <v>22</v>
      </c>
      <c r="G176" s="16">
        <v>16.853687999999998</v>
      </c>
      <c r="H176" s="87">
        <f t="shared" si="2"/>
        <v>9.1248476748498906</v>
      </c>
      <c r="I176" s="87">
        <v>3330.5694013202101</v>
      </c>
      <c r="J176" s="17">
        <v>1.2780120738636365</v>
      </c>
      <c r="K176" s="17">
        <v>2.3794767992424242</v>
      </c>
      <c r="L176" s="17">
        <v>3.3060792665378078</v>
      </c>
      <c r="M176" s="83">
        <v>2.9406657025280065</v>
      </c>
      <c r="N176" s="83">
        <v>2.9303481285527933</v>
      </c>
      <c r="O176" s="83">
        <v>2.8460800965190813</v>
      </c>
      <c r="P176" s="83">
        <v>2.6031474482998105</v>
      </c>
      <c r="Q176" s="18">
        <v>1.0676792597022862</v>
      </c>
      <c r="R176" s="18">
        <v>1.9878670002025267</v>
      </c>
      <c r="S176" s="18">
        <v>2.7619709829054373</v>
      </c>
      <c r="T176" s="19">
        <v>0.75428843913384735</v>
      </c>
      <c r="U176" s="19">
        <v>1.4043778439665016</v>
      </c>
      <c r="V176" s="19">
        <v>1.9512627623858108</v>
      </c>
      <c r="W176" s="20">
        <v>0.5778896</v>
      </c>
      <c r="X176" s="20">
        <v>0.77147880000000002</v>
      </c>
      <c r="Y176" s="20">
        <v>0.8497017</v>
      </c>
      <c r="Z176" s="21">
        <v>9.7395710168447991</v>
      </c>
      <c r="AA176" s="21">
        <v>13.0022629938144</v>
      </c>
      <c r="AB176" s="21">
        <v>14.3206073448696</v>
      </c>
      <c r="AC176" s="22">
        <v>0.40867170000000003</v>
      </c>
      <c r="AD176" s="22">
        <v>0.62779379999999996</v>
      </c>
      <c r="AE176" s="22">
        <v>0.73561049999999994</v>
      </c>
      <c r="AF176" s="23">
        <v>6.8876253262296006</v>
      </c>
      <c r="AG176" s="23">
        <v>10.5806408335344</v>
      </c>
      <c r="AH176" s="23">
        <v>12.397749856523999</v>
      </c>
      <c r="AI176" s="22">
        <v>0.70326529999999998</v>
      </c>
      <c r="AJ176" s="22">
        <v>0.86476989999999998</v>
      </c>
      <c r="AK176" s="22">
        <v>0.92039729999999997</v>
      </c>
      <c r="AL176" s="23">
        <v>11.852613947426399</v>
      </c>
      <c r="AM176" s="23">
        <v>14.5745620863912</v>
      </c>
      <c r="AN176" s="23">
        <v>15.512088930242399</v>
      </c>
      <c r="AO176" s="23">
        <v>2.6139228219696968</v>
      </c>
      <c r="AP176" s="83">
        <v>2.9406657025280065</v>
      </c>
      <c r="AQ176" s="83">
        <v>2.9303481285527933</v>
      </c>
      <c r="AR176" s="83">
        <v>2.8460800965190813</v>
      </c>
      <c r="AS176" s="83">
        <v>2.6031474482998105</v>
      </c>
    </row>
    <row r="177" spans="1:45" customFormat="1" x14ac:dyDescent="0.3">
      <c r="A177" s="24">
        <v>175</v>
      </c>
      <c r="B177" s="25" t="s">
        <v>381</v>
      </c>
      <c r="C177" s="25" t="s">
        <v>382</v>
      </c>
      <c r="D177" s="26" t="s">
        <v>20</v>
      </c>
      <c r="E177" s="27" t="s">
        <v>21</v>
      </c>
      <c r="F177" s="27" t="s">
        <v>51</v>
      </c>
      <c r="G177" s="28">
        <v>14.236745000000001</v>
      </c>
      <c r="H177" s="89">
        <f t="shared" si="2"/>
        <v>7.8490454122045481</v>
      </c>
      <c r="I177" s="89">
        <v>2864.9015754546599</v>
      </c>
      <c r="J177" s="29">
        <v>0.77464742268041231</v>
      </c>
      <c r="K177" s="29">
        <v>2.2971670103092783</v>
      </c>
      <c r="L177" s="29">
        <v>3.9671248444197627</v>
      </c>
      <c r="M177" s="84">
        <v>3.4486666016683709</v>
      </c>
      <c r="N177" s="84">
        <v>3.3659816747814846</v>
      </c>
      <c r="O177" s="84">
        <v>3.2892293954824332</v>
      </c>
      <c r="P177" s="84">
        <v>3.0843266567450103</v>
      </c>
      <c r="Q177" s="30">
        <v>0.64715741243142222</v>
      </c>
      <c r="R177" s="30">
        <v>1.9191036009267155</v>
      </c>
      <c r="S177" s="30">
        <v>3.314222927668975</v>
      </c>
      <c r="T177" s="31">
        <v>0.34263122953144964</v>
      </c>
      <c r="U177" s="31">
        <v>1.016050830528703</v>
      </c>
      <c r="V177" s="31">
        <v>1.754683257636138</v>
      </c>
      <c r="W177" s="32">
        <v>8.0903219999999998E-2</v>
      </c>
      <c r="X177" s="32">
        <v>0.63164330000000002</v>
      </c>
      <c r="Y177" s="32">
        <v>0.82596789999999998</v>
      </c>
      <c r="Z177" s="33">
        <v>1.1517985128188999</v>
      </c>
      <c r="AA177" s="33">
        <v>8.9925445930585006</v>
      </c>
      <c r="AB177" s="33">
        <v>11.759094370485499</v>
      </c>
      <c r="AC177" s="34">
        <v>3.5571069999999999E-3</v>
      </c>
      <c r="AD177" s="34">
        <v>0.39611109999999999</v>
      </c>
      <c r="AE177" s="34">
        <v>0.66589030000000005</v>
      </c>
      <c r="AF177" s="35">
        <v>5.0641625296715002E-2</v>
      </c>
      <c r="AG177" s="35">
        <v>5.6393327223694998</v>
      </c>
      <c r="AH177" s="35">
        <v>9.4801103990734994</v>
      </c>
      <c r="AI177" s="34">
        <v>0.17538970000000001</v>
      </c>
      <c r="AJ177" s="34">
        <v>0.72216530000000001</v>
      </c>
      <c r="AK177" s="34">
        <v>0.88231910000000002</v>
      </c>
      <c r="AL177" s="35">
        <v>2.4969784345265005</v>
      </c>
      <c r="AM177" s="35">
        <v>10.281283223948501</v>
      </c>
      <c r="AN177" s="35">
        <v>12.561352035329501</v>
      </c>
      <c r="AO177" s="35">
        <v>2.7615917525773197</v>
      </c>
      <c r="AP177" s="84">
        <v>3.4486666016683709</v>
      </c>
      <c r="AQ177" s="84">
        <v>3.3659816747814846</v>
      </c>
      <c r="AR177" s="84">
        <v>3.2892293954824332</v>
      </c>
      <c r="AS177" s="84">
        <v>3.0843266567450103</v>
      </c>
    </row>
    <row r="178" spans="1:45" x14ac:dyDescent="0.3">
      <c r="A178" s="94"/>
      <c r="B178" s="95"/>
      <c r="C178" s="95"/>
      <c r="D178" s="95"/>
      <c r="E178" s="94"/>
      <c r="F178" s="94"/>
      <c r="G178" s="66" t="s">
        <v>459</v>
      </c>
      <c r="H178" s="66"/>
      <c r="I178" s="66"/>
      <c r="J178" s="65">
        <f t="shared" ref="J178:P178" si="3">AVERAGE(J3:J177)</f>
        <v>0.83642788260226897</v>
      </c>
      <c r="K178" s="65">
        <f t="shared" si="3"/>
        <v>2.4652206969591046</v>
      </c>
      <c r="L178" s="65">
        <f t="shared" si="3"/>
        <v>3.6873817681767891</v>
      </c>
      <c r="M178" s="65">
        <f t="shared" si="3"/>
        <v>3.6456554091253817</v>
      </c>
      <c r="N178" s="65">
        <f t="shared" si="3"/>
        <v>3.7456075520401102</v>
      </c>
      <c r="O178" s="65">
        <f t="shared" si="3"/>
        <v>3.4908134662119048</v>
      </c>
      <c r="P178" s="65">
        <f t="shared" si="3"/>
        <v>3.411777542017965</v>
      </c>
      <c r="Q178" s="96"/>
      <c r="R178" s="96"/>
      <c r="S178" s="96"/>
      <c r="T178" s="96"/>
      <c r="U178" s="96"/>
      <c r="V178" s="96"/>
      <c r="W178" s="97"/>
      <c r="X178" s="97"/>
      <c r="Y178" s="97"/>
      <c r="Z178" s="98"/>
      <c r="AA178" s="98"/>
      <c r="AB178" s="98"/>
      <c r="AC178" s="97"/>
      <c r="AD178" s="97"/>
      <c r="AE178" s="97"/>
      <c r="AF178" s="99"/>
      <c r="AG178" s="99"/>
      <c r="AH178" s="99"/>
      <c r="AI178" s="97"/>
      <c r="AJ178" s="97"/>
      <c r="AK178" s="97"/>
      <c r="AL178" s="99"/>
      <c r="AM178" s="99"/>
      <c r="AN178" s="99"/>
      <c r="AO178" s="99"/>
      <c r="AP178" s="99"/>
      <c r="AQ178" s="99"/>
      <c r="AR178" s="99"/>
      <c r="AS178" s="99"/>
    </row>
    <row r="179" spans="1:45" x14ac:dyDescent="0.3">
      <c r="A179" s="94"/>
      <c r="B179" s="95"/>
      <c r="C179" s="95"/>
      <c r="D179" s="95"/>
      <c r="E179" s="94"/>
      <c r="F179" s="94"/>
      <c r="G179" s="91" t="s">
        <v>467</v>
      </c>
      <c r="H179" s="92"/>
      <c r="I179" s="92"/>
      <c r="J179" s="93">
        <f t="shared" ref="J179:P179" si="4">_xlfn.STDEV.P(J3:J177)</f>
        <v>0.36514210731017027</v>
      </c>
      <c r="K179" s="93">
        <f t="shared" si="4"/>
        <v>0.65540382365906513</v>
      </c>
      <c r="L179" s="93">
        <f t="shared" si="4"/>
        <v>0.7605542154825411</v>
      </c>
      <c r="M179" s="93">
        <f t="shared" si="4"/>
        <v>0.86577339883590088</v>
      </c>
      <c r="N179" s="93">
        <f t="shared" si="4"/>
        <v>0.9442886480413466</v>
      </c>
      <c r="O179" s="93">
        <f t="shared" si="4"/>
        <v>0.95207824469902447</v>
      </c>
      <c r="P179" s="93">
        <f t="shared" si="4"/>
        <v>1.0687949510758856</v>
      </c>
      <c r="Q179" s="96"/>
      <c r="R179" s="96"/>
      <c r="S179" s="96"/>
      <c r="T179" s="96"/>
      <c r="U179" s="96"/>
      <c r="V179" s="96"/>
      <c r="W179" s="97"/>
      <c r="X179" s="97"/>
      <c r="Y179" s="97"/>
      <c r="Z179" s="98"/>
      <c r="AA179" s="98"/>
      <c r="AB179" s="98"/>
      <c r="AC179" s="97"/>
      <c r="AD179" s="97"/>
      <c r="AE179" s="97"/>
      <c r="AF179" s="99"/>
      <c r="AG179" s="99"/>
      <c r="AH179" s="99"/>
      <c r="AI179" s="97"/>
      <c r="AJ179" s="97"/>
      <c r="AK179" s="97"/>
      <c r="AL179" s="99"/>
      <c r="AM179" s="99"/>
      <c r="AN179" s="99"/>
      <c r="AO179" s="99"/>
      <c r="AP179" s="99"/>
      <c r="AQ179" s="99"/>
      <c r="AR179" s="99"/>
      <c r="AS179" s="99"/>
    </row>
    <row r="180" spans="1:45" x14ac:dyDescent="0.3">
      <c r="G180" s="36" t="s">
        <v>469</v>
      </c>
      <c r="H180" s="36">
        <f>COUNTIF(H3:H177,"&lt;200")</f>
        <v>166</v>
      </c>
      <c r="Y180" s="67" t="s">
        <v>460</v>
      </c>
      <c r="Z180" s="68">
        <f>SUM(Z3:Z177)</f>
        <v>274.5000980716199</v>
      </c>
      <c r="AA180" s="68">
        <f>SUM(AA3:AA177)</f>
        <v>1694.8561261027828</v>
      </c>
      <c r="AB180" s="68">
        <f>SUM(AB3:AB177)</f>
        <v>2970.7858481932526</v>
      </c>
      <c r="AE180" s="67" t="s">
        <v>460</v>
      </c>
      <c r="AF180" s="68">
        <f>SUM(AF3:AF177)</f>
        <v>115.78350658045068</v>
      </c>
      <c r="AG180" s="68">
        <f>SUM(AG3:AG177)</f>
        <v>708.12958035179179</v>
      </c>
      <c r="AH180" s="68">
        <f>SUM(AH3:AH177)</f>
        <v>1745.3736748758688</v>
      </c>
      <c r="AK180" s="67" t="s">
        <v>460</v>
      </c>
      <c r="AL180" s="68">
        <f>SUM(AL3:AL177)</f>
        <v>629.01641859453832</v>
      </c>
      <c r="AM180" s="68">
        <f>SUM(AM3:AM177)</f>
        <v>3255.1453464147953</v>
      </c>
      <c r="AN180" s="68">
        <f>SUM(AN3:AN177)</f>
        <v>4625.8534382206972</v>
      </c>
      <c r="AO180" s="66" t="s">
        <v>459</v>
      </c>
      <c r="AP180" s="65">
        <f>AVERAGE(AP3:AP177)</f>
        <v>3.6456554091253817</v>
      </c>
      <c r="AQ180" s="65">
        <f>AVERAGE(AQ3:AQ177)</f>
        <v>3.7456075520401102</v>
      </c>
      <c r="AR180" s="65">
        <f>AVERAGE(AR3:AR177)</f>
        <v>3.4908134662119048</v>
      </c>
      <c r="AS180" s="65">
        <f>AVERAGE(AS3:AS177)</f>
        <v>3.411777542017965</v>
      </c>
    </row>
    <row r="181" spans="1:45" x14ac:dyDescent="0.3">
      <c r="G181" s="36" t="s">
        <v>470</v>
      </c>
      <c r="H181" s="36">
        <f>COUNTIF(H3:H177,"&gt;200")</f>
        <v>2</v>
      </c>
    </row>
  </sheetData>
  <autoFilter ref="A2:AS181" xr:uid="{18B16BE7-5982-493F-8A3F-A46358A0482E}"/>
  <mergeCells count="11">
    <mergeCell ref="Z1:AB1"/>
    <mergeCell ref="J1:L1"/>
    <mergeCell ref="Q1:S1"/>
    <mergeCell ref="T1:V1"/>
    <mergeCell ref="W1:Y1"/>
    <mergeCell ref="M1:P1"/>
    <mergeCell ref="AP1:AS1"/>
    <mergeCell ref="AC1:AE1"/>
    <mergeCell ref="AF1:AH1"/>
    <mergeCell ref="AI1:AK1"/>
    <mergeCell ref="AL1:AN1"/>
  </mergeCells>
  <pageMargins left="0.7" right="0.7" top="0.75" bottom="0.75" header="0.3" footer="0.3"/>
  <pageSetup orientation="portrait" r:id="rId1"/>
  <headerFooter differentOddEven="1" differentFirst="1" scaleWithDoc="0" alignWithMargins="0">
    <oddHeader>&amp;CDRAFT</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36"/>
  <sheetViews>
    <sheetView workbookViewId="0">
      <selection activeCell="D3" sqref="D3"/>
    </sheetView>
  </sheetViews>
  <sheetFormatPr defaultColWidth="11.44140625" defaultRowHeight="14.4" x14ac:dyDescent="0.3"/>
  <sheetData>
    <row r="1" spans="1:8" ht="15.6" x14ac:dyDescent="0.3">
      <c r="A1" s="1" t="s">
        <v>431</v>
      </c>
    </row>
    <row r="2" spans="1:8" ht="16.2" thickBot="1" x14ac:dyDescent="0.35">
      <c r="A2" s="43"/>
      <c r="B2" s="44" t="s">
        <v>383</v>
      </c>
      <c r="C2" s="44" t="s">
        <v>384</v>
      </c>
      <c r="D2" s="44" t="s">
        <v>385</v>
      </c>
      <c r="E2" s="44" t="s">
        <v>386</v>
      </c>
      <c r="F2" s="44" t="s">
        <v>387</v>
      </c>
      <c r="G2" s="44" t="s">
        <v>388</v>
      </c>
      <c r="H2" s="44" t="s">
        <v>389</v>
      </c>
    </row>
    <row r="3" spans="1:8" ht="15.6" x14ac:dyDescent="0.3">
      <c r="A3" s="45">
        <v>1</v>
      </c>
      <c r="B3" s="46" t="s">
        <v>390</v>
      </c>
      <c r="C3" s="46" t="s">
        <v>391</v>
      </c>
      <c r="D3" s="45">
        <v>2329</v>
      </c>
      <c r="E3" s="45">
        <v>2329</v>
      </c>
      <c r="F3" s="3"/>
      <c r="G3" s="3"/>
      <c r="H3" s="3"/>
    </row>
    <row r="4" spans="1:8" ht="15.6" x14ac:dyDescent="0.3">
      <c r="A4" s="45">
        <v>2</v>
      </c>
      <c r="B4" s="46" t="s">
        <v>392</v>
      </c>
      <c r="C4" s="46" t="s">
        <v>393</v>
      </c>
      <c r="D4" s="45">
        <v>37.6</v>
      </c>
      <c r="E4" s="45">
        <v>46</v>
      </c>
      <c r="F4" s="45">
        <v>58.2</v>
      </c>
      <c r="G4" s="45">
        <v>203.8</v>
      </c>
      <c r="H4" s="3"/>
    </row>
    <row r="5" spans="1:8" ht="15.6" x14ac:dyDescent="0.3">
      <c r="A5" s="45">
        <v>3</v>
      </c>
      <c r="B5" s="46" t="s">
        <v>394</v>
      </c>
      <c r="C5" s="46" t="s">
        <v>393</v>
      </c>
      <c r="D5" s="3"/>
      <c r="E5" s="3"/>
      <c r="F5" s="45">
        <v>51.8</v>
      </c>
      <c r="G5" s="45">
        <v>90.6</v>
      </c>
      <c r="H5" s="3"/>
    </row>
    <row r="6" spans="1:8" ht="15.6" x14ac:dyDescent="0.3">
      <c r="A6" s="45">
        <v>4</v>
      </c>
      <c r="B6" s="46" t="s">
        <v>395</v>
      </c>
      <c r="C6" s="46" t="s">
        <v>393</v>
      </c>
      <c r="D6" s="3"/>
      <c r="E6" s="3"/>
      <c r="F6" s="45">
        <v>262</v>
      </c>
      <c r="G6" s="45">
        <v>378.5</v>
      </c>
      <c r="H6" s="3"/>
    </row>
    <row r="7" spans="1:8" ht="15.6" x14ac:dyDescent="0.3">
      <c r="A7" s="45">
        <v>5</v>
      </c>
      <c r="B7" s="46" t="s">
        <v>396</v>
      </c>
      <c r="C7" s="46" t="s">
        <v>397</v>
      </c>
      <c r="D7" s="45">
        <v>750</v>
      </c>
      <c r="E7" s="45">
        <v>1000</v>
      </c>
      <c r="F7" s="3"/>
      <c r="G7" s="3"/>
      <c r="H7" s="45">
        <v>2500</v>
      </c>
    </row>
    <row r="8" spans="1:8" ht="15.6" x14ac:dyDescent="0.3">
      <c r="A8" s="45">
        <v>6</v>
      </c>
      <c r="B8" s="46" t="s">
        <v>398</v>
      </c>
      <c r="C8" s="46" t="s">
        <v>397</v>
      </c>
      <c r="D8" s="45" t="s">
        <v>399</v>
      </c>
      <c r="E8" s="45" t="s">
        <v>400</v>
      </c>
      <c r="F8" s="3"/>
      <c r="G8" s="3"/>
      <c r="H8" s="45">
        <v>45</v>
      </c>
    </row>
    <row r="9" spans="1:8" ht="15.6" x14ac:dyDescent="0.3">
      <c r="A9" s="45">
        <v>7</v>
      </c>
      <c r="B9" s="46" t="s">
        <v>401</v>
      </c>
      <c r="C9" s="46" t="s">
        <v>397</v>
      </c>
      <c r="D9" s="45">
        <v>265</v>
      </c>
      <c r="E9" s="45">
        <v>310</v>
      </c>
      <c r="F9" s="3"/>
      <c r="G9" s="3"/>
      <c r="H9" s="45">
        <v>350</v>
      </c>
    </row>
    <row r="10" spans="1:8" ht="15.6" x14ac:dyDescent="0.3">
      <c r="A10" s="45">
        <v>8</v>
      </c>
      <c r="B10" s="46" t="s">
        <v>402</v>
      </c>
      <c r="C10" s="46" t="s">
        <v>397</v>
      </c>
      <c r="D10" s="45">
        <v>580</v>
      </c>
      <c r="E10" s="45">
        <v>700</v>
      </c>
      <c r="F10" s="3"/>
      <c r="G10" s="3"/>
      <c r="H10" s="45">
        <v>4000</v>
      </c>
    </row>
    <row r="11" spans="1:8" ht="15.6" x14ac:dyDescent="0.3">
      <c r="A11" s="45">
        <v>9</v>
      </c>
      <c r="B11" s="46" t="s">
        <v>403</v>
      </c>
      <c r="C11" s="46" t="s">
        <v>397</v>
      </c>
      <c r="D11" s="45">
        <v>8.9</v>
      </c>
      <c r="E11" s="45">
        <v>10.199999999999999</v>
      </c>
      <c r="F11" s="3"/>
      <c r="G11" s="3"/>
      <c r="H11" s="45">
        <v>25</v>
      </c>
    </row>
    <row r="12" spans="1:8" ht="15.6" x14ac:dyDescent="0.3">
      <c r="A12" s="45">
        <v>10</v>
      </c>
      <c r="B12" s="46" t="s">
        <v>404</v>
      </c>
      <c r="C12" s="46" t="s">
        <v>397</v>
      </c>
      <c r="D12" s="45">
        <v>0.7</v>
      </c>
      <c r="E12" s="45">
        <v>0.9</v>
      </c>
      <c r="F12" s="3"/>
      <c r="G12" s="3"/>
      <c r="H12" s="45">
        <v>5</v>
      </c>
    </row>
    <row r="13" spans="1:8" ht="15.6" x14ac:dyDescent="0.3">
      <c r="A13" s="45">
        <v>11</v>
      </c>
      <c r="B13" s="46" t="s">
        <v>405</v>
      </c>
      <c r="C13" s="46" t="s">
        <v>406</v>
      </c>
      <c r="D13" s="45">
        <v>45</v>
      </c>
      <c r="E13" s="45">
        <v>55</v>
      </c>
      <c r="F13" s="3"/>
      <c r="G13" s="3"/>
      <c r="H13" s="45">
        <v>300</v>
      </c>
    </row>
    <row r="14" spans="1:8" ht="15.6" x14ac:dyDescent="0.3">
      <c r="A14" s="45">
        <v>12</v>
      </c>
      <c r="B14" s="46" t="s">
        <v>407</v>
      </c>
      <c r="C14" s="46" t="s">
        <v>397</v>
      </c>
      <c r="D14" s="45">
        <v>80</v>
      </c>
      <c r="E14" s="45">
        <v>80</v>
      </c>
      <c r="F14" s="3"/>
      <c r="G14" s="3"/>
      <c r="H14" s="45">
        <v>2000</v>
      </c>
    </row>
    <row r="15" spans="1:8" ht="15.6" x14ac:dyDescent="0.3">
      <c r="A15" s="45">
        <v>13</v>
      </c>
      <c r="B15" s="46" t="s">
        <v>408</v>
      </c>
      <c r="C15" s="46" t="s">
        <v>397</v>
      </c>
      <c r="D15" s="45">
        <v>0.9</v>
      </c>
      <c r="E15" s="45">
        <v>1.1000000000000001</v>
      </c>
      <c r="F15" s="3"/>
      <c r="G15" s="3"/>
      <c r="H15" s="3"/>
    </row>
    <row r="16" spans="1:8" ht="15.6" x14ac:dyDescent="0.3">
      <c r="A16" s="45">
        <v>14</v>
      </c>
      <c r="B16" s="46" t="s">
        <v>409</v>
      </c>
      <c r="C16" s="46" t="s">
        <v>397</v>
      </c>
      <c r="D16" s="45">
        <v>1.3</v>
      </c>
      <c r="E16" s="45">
        <v>1.3</v>
      </c>
      <c r="F16" s="3"/>
      <c r="G16" s="3"/>
      <c r="H16" s="3"/>
    </row>
    <row r="17" spans="1:10" ht="15.6" x14ac:dyDescent="0.3">
      <c r="A17" s="45">
        <v>15</v>
      </c>
      <c r="B17" s="46" t="s">
        <v>410</v>
      </c>
      <c r="C17" s="46" t="s">
        <v>397</v>
      </c>
      <c r="D17" s="45">
        <v>11</v>
      </c>
      <c r="E17" s="45">
        <v>14</v>
      </c>
      <c r="F17" s="3"/>
      <c r="G17" s="3"/>
      <c r="H17" s="45">
        <v>35</v>
      </c>
    </row>
    <row r="18" spans="1:10" ht="15.6" x14ac:dyDescent="0.3">
      <c r="A18" s="45">
        <v>16</v>
      </c>
      <c r="B18" s="46" t="s">
        <v>411</v>
      </c>
      <c r="C18" s="46" t="s">
        <v>397</v>
      </c>
      <c r="D18" s="45">
        <v>1.3</v>
      </c>
      <c r="E18" s="45">
        <v>1.3</v>
      </c>
      <c r="F18" s="3"/>
      <c r="G18" s="3"/>
      <c r="H18" s="45">
        <v>25</v>
      </c>
    </row>
    <row r="19" spans="1:10" ht="15.6" x14ac:dyDescent="0.3">
      <c r="A19" s="45">
        <v>17</v>
      </c>
      <c r="B19" s="46" t="s">
        <v>412</v>
      </c>
      <c r="C19" s="46" t="s">
        <v>406</v>
      </c>
      <c r="D19" s="45">
        <v>250</v>
      </c>
      <c r="E19" s="45">
        <v>400</v>
      </c>
      <c r="F19" s="3"/>
      <c r="G19" s="3"/>
      <c r="H19" s="45">
        <v>1000</v>
      </c>
    </row>
    <row r="20" spans="1:10" ht="15.6" x14ac:dyDescent="0.3">
      <c r="A20" s="45">
        <v>18</v>
      </c>
      <c r="B20" s="46" t="s">
        <v>413</v>
      </c>
      <c r="C20" s="46" t="s">
        <v>406</v>
      </c>
      <c r="D20" s="45">
        <v>2</v>
      </c>
      <c r="E20" s="45">
        <v>2.4</v>
      </c>
      <c r="F20" s="3"/>
      <c r="G20" s="3"/>
      <c r="H20" s="3"/>
    </row>
    <row r="21" spans="1:10" ht="15.6" x14ac:dyDescent="0.3">
      <c r="A21" s="45">
        <v>19</v>
      </c>
      <c r="B21" s="46" t="s">
        <v>414</v>
      </c>
      <c r="C21" s="46" t="s">
        <v>406</v>
      </c>
      <c r="D21" s="45">
        <v>490</v>
      </c>
      <c r="E21" s="45">
        <v>700</v>
      </c>
      <c r="F21" s="3"/>
      <c r="G21" s="3"/>
      <c r="H21" s="45">
        <v>3000</v>
      </c>
    </row>
    <row r="22" spans="1:10" ht="15.6" x14ac:dyDescent="0.3">
      <c r="A22" s="45">
        <v>20</v>
      </c>
      <c r="B22" s="46" t="s">
        <v>415</v>
      </c>
      <c r="C22" s="46" t="s">
        <v>397</v>
      </c>
      <c r="D22" s="45">
        <v>12</v>
      </c>
      <c r="E22" s="45">
        <v>15</v>
      </c>
      <c r="F22" s="3"/>
      <c r="G22" s="3"/>
      <c r="H22" s="45">
        <v>300</v>
      </c>
    </row>
    <row r="23" spans="1:10" ht="15.6" x14ac:dyDescent="0.3">
      <c r="A23" s="45">
        <v>21</v>
      </c>
      <c r="B23" s="46" t="s">
        <v>416</v>
      </c>
      <c r="C23" s="46" t="s">
        <v>397</v>
      </c>
      <c r="D23" s="3"/>
      <c r="E23" s="3"/>
      <c r="F23" s="3"/>
      <c r="G23" s="3"/>
      <c r="H23" s="45">
        <v>2300</v>
      </c>
    </row>
    <row r="24" spans="1:10" ht="15.6" x14ac:dyDescent="0.3">
      <c r="A24" s="45">
        <v>22</v>
      </c>
      <c r="B24" s="46" t="s">
        <v>417</v>
      </c>
      <c r="C24" s="46" t="s">
        <v>397</v>
      </c>
      <c r="D24" s="45">
        <v>4</v>
      </c>
      <c r="E24" s="45">
        <v>5</v>
      </c>
      <c r="F24" s="3"/>
      <c r="G24" s="3"/>
      <c r="H24" s="3"/>
    </row>
    <row r="25" spans="1:10" ht="15.6" x14ac:dyDescent="0.3">
      <c r="A25" s="45">
        <v>23</v>
      </c>
      <c r="B25" s="46" t="s">
        <v>418</v>
      </c>
      <c r="C25" s="46" t="s">
        <v>397</v>
      </c>
      <c r="D25" s="45">
        <v>320</v>
      </c>
      <c r="E25" s="45">
        <v>425</v>
      </c>
      <c r="F25" s="3"/>
      <c r="G25" s="3"/>
      <c r="H25" s="45">
        <v>3500</v>
      </c>
    </row>
    <row r="26" spans="1:10" ht="15.6" thickBot="1" x14ac:dyDescent="0.35">
      <c r="A26" s="47">
        <v>24</v>
      </c>
      <c r="B26" s="48" t="s">
        <v>419</v>
      </c>
      <c r="C26" s="48" t="s">
        <v>397</v>
      </c>
      <c r="D26" s="47">
        <v>2.4</v>
      </c>
      <c r="E26" s="47">
        <v>2.4</v>
      </c>
      <c r="F26" s="48"/>
      <c r="G26" s="48"/>
      <c r="H26" s="47">
        <v>11</v>
      </c>
    </row>
    <row r="27" spans="1:10" x14ac:dyDescent="0.3">
      <c r="A27" t="s">
        <v>420</v>
      </c>
      <c r="J27" t="s">
        <v>421</v>
      </c>
    </row>
    <row r="28" spans="1:10" x14ac:dyDescent="0.3">
      <c r="A28" s="49" t="s">
        <v>422</v>
      </c>
    </row>
    <row r="29" spans="1:10" x14ac:dyDescent="0.3">
      <c r="A29" s="49" t="s">
        <v>423</v>
      </c>
    </row>
    <row r="30" spans="1:10" x14ac:dyDescent="0.3">
      <c r="A30" s="49" t="s">
        <v>424</v>
      </c>
    </row>
    <row r="31" spans="1:10" x14ac:dyDescent="0.3">
      <c r="A31" s="49" t="s">
        <v>425</v>
      </c>
    </row>
    <row r="32" spans="1:10" x14ac:dyDescent="0.3">
      <c r="A32" s="49" t="s">
        <v>426</v>
      </c>
    </row>
    <row r="33" spans="1:1" x14ac:dyDescent="0.3">
      <c r="A33" s="50" t="s">
        <v>427</v>
      </c>
    </row>
    <row r="34" spans="1:1" x14ac:dyDescent="0.3">
      <c r="A34" s="50" t="s">
        <v>428</v>
      </c>
    </row>
    <row r="35" spans="1:1" x14ac:dyDescent="0.3">
      <c r="A35" s="50" t="s">
        <v>429</v>
      </c>
    </row>
    <row r="36" spans="1:1" x14ac:dyDescent="0.3">
      <c r="A36" s="50"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DietCosts</vt:lpstr>
      <vt:lpstr>DiagnosticCharts</vt:lpstr>
      <vt:lpstr>NutrientRequirementsForCoNA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Herforth;William A. Masters;Yan Bai</dc:creator>
  <cp:lastModifiedBy>William A. Masters</cp:lastModifiedBy>
  <dcterms:created xsi:type="dcterms:W3CDTF">2021-05-17T17:49:04Z</dcterms:created>
  <dcterms:modified xsi:type="dcterms:W3CDTF">2021-06-06T23:22:17Z</dcterms:modified>
</cp:coreProperties>
</file>