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37f1546fe9242761/Desktop/"/>
    </mc:Choice>
  </mc:AlternateContent>
  <xr:revisionPtr revIDLastSave="149" documentId="8_{F956F031-951A-408E-B719-1586314F7A40}" xr6:coauthVersionLast="47" xr6:coauthVersionMax="47" xr10:uidLastSave="{598C3883-6335-45A4-B067-C3D3CC6022A3}"/>
  <bookViews>
    <workbookView xWindow="-108" yWindow="-108" windowWidth="23256" windowHeight="12456" activeTab="4" xr2:uid="{00000000-000D-0000-FFFF-FFFF00000000}"/>
  </bookViews>
  <sheets>
    <sheet name="Sales_fact" sheetId="1" r:id="rId1"/>
    <sheet name="Sheet1" sheetId="2" state="hidden" r:id="rId2"/>
    <sheet name="Geography_dim" sheetId="4" r:id="rId3"/>
    <sheet name="Category_dim" sheetId="3" r:id="rId4"/>
    <sheet name="TASK1" sheetId="7" r:id="rId5"/>
    <sheet name="TASK2" sheetId="8" r:id="rId6"/>
    <sheet name="TASK3" sheetId="5" r:id="rId7"/>
    <sheet name="TASK4" sheetId="6" r:id="rId8"/>
  </sheets>
  <definedNames>
    <definedName name="_xlnm._FilterDatabase" localSheetId="1" hidden="1">Sheet1!$B$90:$E$97</definedName>
    <definedName name="_xlnm._FilterDatabase" localSheetId="5" hidden="1">TASK2!$G$3:$G$572</definedName>
    <definedName name="Geography">Geography_dim!$A$1:$D$11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00" i="8" l="1"/>
  <c r="P31" i="5"/>
  <c r="C107" i="8"/>
  <c r="M4" i="7"/>
  <c r="C96" i="8"/>
  <c r="C74" i="8"/>
  <c r="C99" i="8"/>
  <c r="C89" i="8"/>
  <c r="C75" i="8"/>
  <c r="C88" i="8"/>
  <c r="C92" i="8"/>
  <c r="C76" i="8"/>
  <c r="C77" i="8"/>
  <c r="C101" i="8"/>
  <c r="C98" i="8"/>
  <c r="C78" i="8"/>
  <c r="C90" i="8"/>
  <c r="C87" i="8"/>
  <c r="C100" i="8"/>
  <c r="C79" i="8"/>
  <c r="C80" i="8"/>
  <c r="C81" i="8"/>
  <c r="C102" i="8"/>
  <c r="C82" i="8"/>
  <c r="C93" i="8"/>
  <c r="C83" i="8"/>
  <c r="C97" i="8"/>
  <c r="C94" i="8"/>
  <c r="C84" i="8"/>
  <c r="C91" i="8"/>
  <c r="C95" i="8"/>
  <c r="C85" i="8"/>
  <c r="C86" i="8"/>
  <c r="C73" i="8"/>
  <c r="W97" i="8"/>
  <c r="W96" i="8"/>
  <c r="W95" i="8"/>
  <c r="W94" i="8"/>
  <c r="W93" i="8"/>
  <c r="W92" i="8"/>
  <c r="W91" i="8"/>
  <c r="W90" i="8"/>
  <c r="W89" i="8"/>
  <c r="W88" i="8"/>
  <c r="W87" i="8"/>
  <c r="W86" i="8"/>
  <c r="W85" i="8"/>
  <c r="W84" i="8"/>
  <c r="W83" i="8"/>
  <c r="W82" i="8"/>
  <c r="W81" i="8"/>
  <c r="W80" i="8"/>
  <c r="W79" i="8"/>
  <c r="W78" i="8"/>
  <c r="W77" i="8"/>
  <c r="W76" i="8"/>
  <c r="W75" i="8"/>
  <c r="W74" i="8"/>
  <c r="W73" i="8"/>
  <c r="W72" i="8"/>
  <c r="N572" i="8"/>
  <c r="N571" i="8"/>
  <c r="N570" i="8"/>
  <c r="N569" i="8"/>
  <c r="N568" i="8"/>
  <c r="N567" i="8"/>
  <c r="N566" i="8"/>
  <c r="N565" i="8"/>
  <c r="N564" i="8"/>
  <c r="N563" i="8"/>
  <c r="N562" i="8"/>
  <c r="N561" i="8"/>
  <c r="N560" i="8"/>
  <c r="N559" i="8"/>
  <c r="N558" i="8"/>
  <c r="N557" i="8"/>
  <c r="N556" i="8"/>
  <c r="N555" i="8"/>
  <c r="N554" i="8"/>
  <c r="N553" i="8"/>
  <c r="N552" i="8"/>
  <c r="N551" i="8"/>
  <c r="N550" i="8"/>
  <c r="N549" i="8"/>
  <c r="N548" i="8"/>
  <c r="N547" i="8"/>
  <c r="N546" i="8"/>
  <c r="N545" i="8"/>
  <c r="N544" i="8"/>
  <c r="N543" i="8"/>
  <c r="N542" i="8"/>
  <c r="N541" i="8"/>
  <c r="N540" i="8"/>
  <c r="N539" i="8"/>
  <c r="N538" i="8"/>
  <c r="N537" i="8"/>
  <c r="N536" i="8"/>
  <c r="N535" i="8"/>
  <c r="N534" i="8"/>
  <c r="N533" i="8"/>
  <c r="N532" i="8"/>
  <c r="N531" i="8"/>
  <c r="N530" i="8"/>
  <c r="N529" i="8"/>
  <c r="N528" i="8"/>
  <c r="N527" i="8"/>
  <c r="N526" i="8"/>
  <c r="N525" i="8"/>
  <c r="N524" i="8"/>
  <c r="N523" i="8"/>
  <c r="N522" i="8"/>
  <c r="N521" i="8"/>
  <c r="N520" i="8"/>
  <c r="N519" i="8"/>
  <c r="N518" i="8"/>
  <c r="N517" i="8"/>
  <c r="N516" i="8"/>
  <c r="N515" i="8"/>
  <c r="N514" i="8"/>
  <c r="N513" i="8"/>
  <c r="N512" i="8"/>
  <c r="N511" i="8"/>
  <c r="N510" i="8"/>
  <c r="N509" i="8"/>
  <c r="N508" i="8"/>
  <c r="N507" i="8"/>
  <c r="N506" i="8"/>
  <c r="N505" i="8"/>
  <c r="N504" i="8"/>
  <c r="N503" i="8"/>
  <c r="N502" i="8"/>
  <c r="N501" i="8"/>
  <c r="N500" i="8"/>
  <c r="N499" i="8"/>
  <c r="N498" i="8"/>
  <c r="N497" i="8"/>
  <c r="N496" i="8"/>
  <c r="N495" i="8"/>
  <c r="N494" i="8"/>
  <c r="N493" i="8"/>
  <c r="N492" i="8"/>
  <c r="N491" i="8"/>
  <c r="N490" i="8"/>
  <c r="N489" i="8"/>
  <c r="N488" i="8"/>
  <c r="N487" i="8"/>
  <c r="N486" i="8"/>
  <c r="N485" i="8"/>
  <c r="N484" i="8"/>
  <c r="N483" i="8"/>
  <c r="N482" i="8"/>
  <c r="N481" i="8"/>
  <c r="N480" i="8"/>
  <c r="N479" i="8"/>
  <c r="N478" i="8"/>
  <c r="N477" i="8"/>
  <c r="N476" i="8"/>
  <c r="N475" i="8"/>
  <c r="N474" i="8"/>
  <c r="N473" i="8"/>
  <c r="N472" i="8"/>
  <c r="N471" i="8"/>
  <c r="N470" i="8"/>
  <c r="N469" i="8"/>
  <c r="N468" i="8"/>
  <c r="N467" i="8"/>
  <c r="N466" i="8"/>
  <c r="N465" i="8"/>
  <c r="N464" i="8"/>
  <c r="N463" i="8"/>
  <c r="N462" i="8"/>
  <c r="N461" i="8"/>
  <c r="N460" i="8"/>
  <c r="N459" i="8"/>
  <c r="N458" i="8"/>
  <c r="N457" i="8"/>
  <c r="N456" i="8"/>
  <c r="N455" i="8"/>
  <c r="N454" i="8"/>
  <c r="N453" i="8"/>
  <c r="N452" i="8"/>
  <c r="N451" i="8"/>
  <c r="N450" i="8"/>
  <c r="N449" i="8"/>
  <c r="N448" i="8"/>
  <c r="N447" i="8"/>
  <c r="N446" i="8"/>
  <c r="N445" i="8"/>
  <c r="N444" i="8"/>
  <c r="N443" i="8"/>
  <c r="N442" i="8"/>
  <c r="N441" i="8"/>
  <c r="N440" i="8"/>
  <c r="N439" i="8"/>
  <c r="N438" i="8"/>
  <c r="N437" i="8"/>
  <c r="N436" i="8"/>
  <c r="N435" i="8"/>
  <c r="N434" i="8"/>
  <c r="N433" i="8"/>
  <c r="N432" i="8"/>
  <c r="N431" i="8"/>
  <c r="N430" i="8"/>
  <c r="N429" i="8"/>
  <c r="N428" i="8"/>
  <c r="N427" i="8"/>
  <c r="N426" i="8"/>
  <c r="N425" i="8"/>
  <c r="N424" i="8"/>
  <c r="N423" i="8"/>
  <c r="N422" i="8"/>
  <c r="N421" i="8"/>
  <c r="N420" i="8"/>
  <c r="N419" i="8"/>
  <c r="N418" i="8"/>
  <c r="N417" i="8"/>
  <c r="N416" i="8"/>
  <c r="N415" i="8"/>
  <c r="N414" i="8"/>
  <c r="N413" i="8"/>
  <c r="N412" i="8"/>
  <c r="N411" i="8"/>
  <c r="N410" i="8"/>
  <c r="N409" i="8"/>
  <c r="N408" i="8"/>
  <c r="N407" i="8"/>
  <c r="N406" i="8"/>
  <c r="N405" i="8"/>
  <c r="N404" i="8"/>
  <c r="N403" i="8"/>
  <c r="N402" i="8"/>
  <c r="N401" i="8"/>
  <c r="N400" i="8"/>
  <c r="N399" i="8"/>
  <c r="N398" i="8"/>
  <c r="N397" i="8"/>
  <c r="N396" i="8"/>
  <c r="N395" i="8"/>
  <c r="N394" i="8"/>
  <c r="N393" i="8"/>
  <c r="N392" i="8"/>
  <c r="N391" i="8"/>
  <c r="N390" i="8"/>
  <c r="N389" i="8"/>
  <c r="N388" i="8"/>
  <c r="N387" i="8"/>
  <c r="N386" i="8"/>
  <c r="N385" i="8"/>
  <c r="N384" i="8"/>
  <c r="N383" i="8"/>
  <c r="N382" i="8"/>
  <c r="N381" i="8"/>
  <c r="N380" i="8"/>
  <c r="N379" i="8"/>
  <c r="N378" i="8"/>
  <c r="N377" i="8"/>
  <c r="N376" i="8"/>
  <c r="N375" i="8"/>
  <c r="N374" i="8"/>
  <c r="N373" i="8"/>
  <c r="N372" i="8"/>
  <c r="N371" i="8"/>
  <c r="N370" i="8"/>
  <c r="N369" i="8"/>
  <c r="N368" i="8"/>
  <c r="N367" i="8"/>
  <c r="N366" i="8"/>
  <c r="N365" i="8"/>
  <c r="N364" i="8"/>
  <c r="N363" i="8"/>
  <c r="N362" i="8"/>
  <c r="N361" i="8"/>
  <c r="N360" i="8"/>
  <c r="N359" i="8"/>
  <c r="N358" i="8"/>
  <c r="N357" i="8"/>
  <c r="N356" i="8"/>
  <c r="N355" i="8"/>
  <c r="N354" i="8"/>
  <c r="N353" i="8"/>
  <c r="N352" i="8"/>
  <c r="N351" i="8"/>
  <c r="N350" i="8"/>
  <c r="N349" i="8"/>
  <c r="N348" i="8"/>
  <c r="N347" i="8"/>
  <c r="N346" i="8"/>
  <c r="N345" i="8"/>
  <c r="N344" i="8"/>
  <c r="N343" i="8"/>
  <c r="N342" i="8"/>
  <c r="N341" i="8"/>
  <c r="N340" i="8"/>
  <c r="N339" i="8"/>
  <c r="N338" i="8"/>
  <c r="N337" i="8"/>
  <c r="N336" i="8"/>
  <c r="N335" i="8"/>
  <c r="N334" i="8"/>
  <c r="N333" i="8"/>
  <c r="N332" i="8"/>
  <c r="N331" i="8"/>
  <c r="N330" i="8"/>
  <c r="N329" i="8"/>
  <c r="N328" i="8"/>
  <c r="N327" i="8"/>
  <c r="N326" i="8"/>
  <c r="N325" i="8"/>
  <c r="N324" i="8"/>
  <c r="N323" i="8"/>
  <c r="N322" i="8"/>
  <c r="N321" i="8"/>
  <c r="N320" i="8"/>
  <c r="N319" i="8"/>
  <c r="N318" i="8"/>
  <c r="N317" i="8"/>
  <c r="N316" i="8"/>
  <c r="N315" i="8"/>
  <c r="N314" i="8"/>
  <c r="N313" i="8"/>
  <c r="N312" i="8"/>
  <c r="N311" i="8"/>
  <c r="N310" i="8"/>
  <c r="N309" i="8"/>
  <c r="N308" i="8"/>
  <c r="N307" i="8"/>
  <c r="N306" i="8"/>
  <c r="N305" i="8"/>
  <c r="N304" i="8"/>
  <c r="N303" i="8"/>
  <c r="N302" i="8"/>
  <c r="N301" i="8"/>
  <c r="N300" i="8"/>
  <c r="N299" i="8"/>
  <c r="N298" i="8"/>
  <c r="N297" i="8"/>
  <c r="N296" i="8"/>
  <c r="N295" i="8"/>
  <c r="N294" i="8"/>
  <c r="N293" i="8"/>
  <c r="N292" i="8"/>
  <c r="N291" i="8"/>
  <c r="N290" i="8"/>
  <c r="N289" i="8"/>
  <c r="N288" i="8"/>
  <c r="N287" i="8"/>
  <c r="N286" i="8"/>
  <c r="N285" i="8"/>
  <c r="N284" i="8"/>
  <c r="N283" i="8"/>
  <c r="N282" i="8"/>
  <c r="N281" i="8"/>
  <c r="N280" i="8"/>
  <c r="N279" i="8"/>
  <c r="N278" i="8"/>
  <c r="N277" i="8"/>
  <c r="N276" i="8"/>
  <c r="N275" i="8"/>
  <c r="N274" i="8"/>
  <c r="N273" i="8"/>
  <c r="N272" i="8"/>
  <c r="N271" i="8"/>
  <c r="N270" i="8"/>
  <c r="N269" i="8"/>
  <c r="N268" i="8"/>
  <c r="N267" i="8"/>
  <c r="N266" i="8"/>
  <c r="N265" i="8"/>
  <c r="N264" i="8"/>
  <c r="N263" i="8"/>
  <c r="N262" i="8"/>
  <c r="N261" i="8"/>
  <c r="N260" i="8"/>
  <c r="N259" i="8"/>
  <c r="N258" i="8"/>
  <c r="N257" i="8"/>
  <c r="N256" i="8"/>
  <c r="N255" i="8"/>
  <c r="N254" i="8"/>
  <c r="N253" i="8"/>
  <c r="N252" i="8"/>
  <c r="N251" i="8"/>
  <c r="N250" i="8"/>
  <c r="N249" i="8"/>
  <c r="N248" i="8"/>
  <c r="N247" i="8"/>
  <c r="N246" i="8"/>
  <c r="N245" i="8"/>
  <c r="N244" i="8"/>
  <c r="N243" i="8"/>
  <c r="N242" i="8"/>
  <c r="N241" i="8"/>
  <c r="N240" i="8"/>
  <c r="N239" i="8"/>
  <c r="N238" i="8"/>
  <c r="N237" i="8"/>
  <c r="N236" i="8"/>
  <c r="N235" i="8"/>
  <c r="N234" i="8"/>
  <c r="N233" i="8"/>
  <c r="N232" i="8"/>
  <c r="N231" i="8"/>
  <c r="N230" i="8"/>
  <c r="N229" i="8"/>
  <c r="N228" i="8"/>
  <c r="N227" i="8"/>
  <c r="N226" i="8"/>
  <c r="N225" i="8"/>
  <c r="N224" i="8"/>
  <c r="N223" i="8"/>
  <c r="N222" i="8"/>
  <c r="N221" i="8"/>
  <c r="N220" i="8"/>
  <c r="N219" i="8"/>
  <c r="N218" i="8"/>
  <c r="N217" i="8"/>
  <c r="N216" i="8"/>
  <c r="N215" i="8"/>
  <c r="N214" i="8"/>
  <c r="N213" i="8"/>
  <c r="N212" i="8"/>
  <c r="N211" i="8"/>
  <c r="N210" i="8"/>
  <c r="N209" i="8"/>
  <c r="N208" i="8"/>
  <c r="N207" i="8"/>
  <c r="N206" i="8"/>
  <c r="N205" i="8"/>
  <c r="N204" i="8"/>
  <c r="N203" i="8"/>
  <c r="N202" i="8"/>
  <c r="N201" i="8"/>
  <c r="N200" i="8"/>
  <c r="N199" i="8"/>
  <c r="N198" i="8"/>
  <c r="N197" i="8"/>
  <c r="N196" i="8"/>
  <c r="N195" i="8"/>
  <c r="N194" i="8"/>
  <c r="N193" i="8"/>
  <c r="N192" i="8"/>
  <c r="N191" i="8"/>
  <c r="N190" i="8"/>
  <c r="N189" i="8"/>
  <c r="N188" i="8"/>
  <c r="N187" i="8"/>
  <c r="N186" i="8"/>
  <c r="N185" i="8"/>
  <c r="N184" i="8"/>
  <c r="N183" i="8"/>
  <c r="N182" i="8"/>
  <c r="N181" i="8"/>
  <c r="N180" i="8"/>
  <c r="N179" i="8"/>
  <c r="N178" i="8"/>
  <c r="N177" i="8"/>
  <c r="N176" i="8"/>
  <c r="N175" i="8"/>
  <c r="N174" i="8"/>
  <c r="N173" i="8"/>
  <c r="N172" i="8"/>
  <c r="N171" i="8"/>
  <c r="N170" i="8"/>
  <c r="N169" i="8"/>
  <c r="N168" i="8"/>
  <c r="N167" i="8"/>
  <c r="N166" i="8"/>
  <c r="N165" i="8"/>
  <c r="N164" i="8"/>
  <c r="N163" i="8"/>
  <c r="N162" i="8"/>
  <c r="N161" i="8"/>
  <c r="N160" i="8"/>
  <c r="N159" i="8"/>
  <c r="N158" i="8"/>
  <c r="N157" i="8"/>
  <c r="N156" i="8"/>
  <c r="N155" i="8"/>
  <c r="N154" i="8"/>
  <c r="N153" i="8"/>
  <c r="N152" i="8"/>
  <c r="N151" i="8"/>
  <c r="N150" i="8"/>
  <c r="N149" i="8"/>
  <c r="N148" i="8"/>
  <c r="N147" i="8"/>
  <c r="N146" i="8"/>
  <c r="N145" i="8"/>
  <c r="N144" i="8"/>
  <c r="N143" i="8"/>
  <c r="N142" i="8"/>
  <c r="N141" i="8"/>
  <c r="N140" i="8"/>
  <c r="N139" i="8"/>
  <c r="N138" i="8"/>
  <c r="N137" i="8"/>
  <c r="N136" i="8"/>
  <c r="N135" i="8"/>
  <c r="N134" i="8"/>
  <c r="N133" i="8"/>
  <c r="N132" i="8"/>
  <c r="N131" i="8"/>
  <c r="N130" i="8"/>
  <c r="N129" i="8"/>
  <c r="N128" i="8"/>
  <c r="N127" i="8"/>
  <c r="N126" i="8"/>
  <c r="N125" i="8"/>
  <c r="N124" i="8"/>
  <c r="N123" i="8"/>
  <c r="N122" i="8"/>
  <c r="N121" i="8"/>
  <c r="N120" i="8"/>
  <c r="N119" i="8"/>
  <c r="N118" i="8"/>
  <c r="N117" i="8"/>
  <c r="N116" i="8"/>
  <c r="N115" i="8"/>
  <c r="N114" i="8"/>
  <c r="N113" i="8"/>
  <c r="N112" i="8"/>
  <c r="N111" i="8"/>
  <c r="N110" i="8"/>
  <c r="N109" i="8"/>
  <c r="N108" i="8"/>
  <c r="N107" i="8"/>
  <c r="N106" i="8"/>
  <c r="N105" i="8"/>
  <c r="N104" i="8"/>
  <c r="N103" i="8"/>
  <c r="N102" i="8"/>
  <c r="N101" i="8"/>
  <c r="N100" i="8"/>
  <c r="N99" i="8"/>
  <c r="N98" i="8"/>
  <c r="N97" i="8"/>
  <c r="N96" i="8"/>
  <c r="N95" i="8"/>
  <c r="N94" i="8"/>
  <c r="N93" i="8"/>
  <c r="N92" i="8"/>
  <c r="N91" i="8"/>
  <c r="N90" i="8"/>
  <c r="N89" i="8"/>
  <c r="N88" i="8"/>
  <c r="N87" i="8"/>
  <c r="N86" i="8"/>
  <c r="N85" i="8"/>
  <c r="N84" i="8"/>
  <c r="N83" i="8"/>
  <c r="N82" i="8"/>
  <c r="N81" i="8"/>
  <c r="N80" i="8"/>
  <c r="N79" i="8"/>
  <c r="N78" i="8"/>
  <c r="N77" i="8"/>
  <c r="N76" i="8"/>
  <c r="N75" i="8"/>
  <c r="N74" i="8"/>
  <c r="N73" i="8"/>
  <c r="N72" i="8"/>
  <c r="N71" i="8"/>
  <c r="N70" i="8"/>
  <c r="N69" i="8"/>
  <c r="N68" i="8"/>
  <c r="N67" i="8"/>
  <c r="N66" i="8"/>
  <c r="N65" i="8"/>
  <c r="N64" i="8"/>
  <c r="N63" i="8"/>
  <c r="N62" i="8"/>
  <c r="N61" i="8"/>
  <c r="N60" i="8"/>
  <c r="N59" i="8"/>
  <c r="N58" i="8"/>
  <c r="N57" i="8"/>
  <c r="N56" i="8"/>
  <c r="N55" i="8"/>
  <c r="N54" i="8"/>
  <c r="N53" i="8"/>
  <c r="N52" i="8"/>
  <c r="N51" i="8"/>
  <c r="N50" i="8"/>
  <c r="N49" i="8"/>
  <c r="N48" i="8"/>
  <c r="N47" i="8"/>
  <c r="N46" i="8"/>
  <c r="N45" i="8"/>
  <c r="N44" i="8"/>
  <c r="N43" i="8"/>
  <c r="N42" i="8"/>
  <c r="N41" i="8"/>
  <c r="N40" i="8"/>
  <c r="N39" i="8"/>
  <c r="N38" i="8"/>
  <c r="N37" i="8"/>
  <c r="N36" i="8"/>
  <c r="N35" i="8"/>
  <c r="N34" i="8"/>
  <c r="N33" i="8"/>
  <c r="N32" i="8"/>
  <c r="N31" i="8"/>
  <c r="N30" i="8"/>
  <c r="N29" i="8"/>
  <c r="N28" i="8"/>
  <c r="N27" i="8"/>
  <c r="N26" i="8"/>
  <c r="N25" i="8"/>
  <c r="N24" i="8"/>
  <c r="N23" i="8"/>
  <c r="N22" i="8"/>
  <c r="N21" i="8"/>
  <c r="N20" i="8"/>
  <c r="N19" i="8"/>
  <c r="N18" i="8"/>
  <c r="N17" i="8"/>
  <c r="N16" i="8"/>
  <c r="N15" i="8"/>
  <c r="N14" i="8"/>
  <c r="N13" i="8"/>
  <c r="N12" i="8"/>
  <c r="N11" i="8"/>
  <c r="N10" i="8"/>
  <c r="N9" i="8"/>
  <c r="N8" i="8"/>
  <c r="N7" i="8"/>
  <c r="N6" i="8"/>
  <c r="N5" i="8"/>
  <c r="N4" i="8"/>
  <c r="H382" i="7"/>
  <c r="H169" i="7"/>
  <c r="H108" i="7"/>
  <c r="H70" i="7"/>
  <c r="H13" i="7"/>
  <c r="H62" i="7"/>
  <c r="H297" i="7"/>
  <c r="H206" i="7"/>
  <c r="H171" i="7"/>
  <c r="H214" i="7"/>
  <c r="H353" i="7"/>
  <c r="H71" i="7"/>
  <c r="H398" i="7"/>
  <c r="H14" i="7"/>
  <c r="H275" i="7"/>
  <c r="H6" i="7"/>
  <c r="H207" i="7"/>
  <c r="H4" i="7"/>
  <c r="H573" i="7" s="1"/>
  <c r="H7" i="7"/>
  <c r="H341" i="7"/>
  <c r="H497" i="7"/>
  <c r="H291" i="7"/>
  <c r="H33" i="7"/>
  <c r="H246" i="7"/>
  <c r="H34" i="7"/>
  <c r="H347" i="7"/>
  <c r="H292" i="7"/>
  <c r="H494" i="7"/>
  <c r="H311" i="7"/>
  <c r="H465" i="7"/>
  <c r="H76" i="7"/>
  <c r="H121" i="7"/>
  <c r="H289" i="7"/>
  <c r="H250" i="7"/>
  <c r="H55" i="7"/>
  <c r="H222" i="7"/>
  <c r="H152" i="7"/>
  <c r="H251" i="7"/>
  <c r="H63" i="7"/>
  <c r="H80" i="7"/>
  <c r="H117" i="7"/>
  <c r="H49" i="7"/>
  <c r="H298" i="7"/>
  <c r="H425" i="7"/>
  <c r="H16" i="7"/>
  <c r="H278" i="7"/>
  <c r="H410" i="7"/>
  <c r="H490" i="7"/>
  <c r="H223" i="7"/>
  <c r="H383" i="7"/>
  <c r="H178" i="7"/>
  <c r="H122" i="7"/>
  <c r="H479" i="7"/>
  <c r="H371" i="7"/>
  <c r="H123" i="7"/>
  <c r="H414" i="7"/>
  <c r="H492" i="7"/>
  <c r="H404" i="7"/>
  <c r="H561" i="7"/>
  <c r="H354" i="7"/>
  <c r="H124" i="7"/>
  <c r="H81" i="7"/>
  <c r="H35" i="7"/>
  <c r="H355" i="7"/>
  <c r="H82" i="7"/>
  <c r="H544" i="7"/>
  <c r="H448" i="7"/>
  <c r="H125" i="7"/>
  <c r="H449" i="7"/>
  <c r="H36" i="7"/>
  <c r="H83" i="7"/>
  <c r="H342" i="7"/>
  <c r="H153" i="7"/>
  <c r="H188" i="7"/>
  <c r="H84" i="7"/>
  <c r="H384" i="7"/>
  <c r="H154" i="7"/>
  <c r="H505" i="7"/>
  <c r="H243" i="7"/>
  <c r="H267" i="7"/>
  <c r="H85" i="7"/>
  <c r="H279" i="7"/>
  <c r="H466" i="7"/>
  <c r="H459" i="7"/>
  <c r="H268" i="7"/>
  <c r="H480" i="7"/>
  <c r="H506" i="7"/>
  <c r="H147" i="7"/>
  <c r="H264" i="7"/>
  <c r="H467" i="7"/>
  <c r="H312" i="7"/>
  <c r="H126" i="7"/>
  <c r="H208" i="7"/>
  <c r="H247" i="7"/>
  <c r="H333" i="7"/>
  <c r="H356" i="7"/>
  <c r="H426" i="7"/>
  <c r="H411" i="7"/>
  <c r="H244" i="7"/>
  <c r="H224" i="7"/>
  <c r="H558" i="7"/>
  <c r="H565" i="7"/>
  <c r="H378" i="7"/>
  <c r="H515" i="7"/>
  <c r="H148" i="7"/>
  <c r="H417" i="7"/>
  <c r="H189" i="7"/>
  <c r="H86" i="7"/>
  <c r="H265" i="7"/>
  <c r="H225" i="7"/>
  <c r="H357" i="7"/>
  <c r="H334" i="7"/>
  <c r="H405" i="7"/>
  <c r="H335" i="7"/>
  <c r="H226" i="7"/>
  <c r="H563" i="7"/>
  <c r="H358" i="7"/>
  <c r="H372" i="7"/>
  <c r="H385" i="7"/>
  <c r="H320" i="7"/>
  <c r="H115" i="7"/>
  <c r="H462" i="7"/>
  <c r="H562" i="7"/>
  <c r="H567" i="7"/>
  <c r="H321" i="7"/>
  <c r="H415" i="7"/>
  <c r="H488" i="7"/>
  <c r="H359" i="7"/>
  <c r="H350" i="7"/>
  <c r="H516" i="7"/>
  <c r="H526" i="7"/>
  <c r="H450" i="7"/>
  <c r="H293" i="7"/>
  <c r="H571" i="7"/>
  <c r="H386" i="7"/>
  <c r="H468" i="7"/>
  <c r="H336" i="7"/>
  <c r="H155" i="7"/>
  <c r="H190" i="7"/>
  <c r="H536" i="7"/>
  <c r="H215" i="7"/>
  <c r="H17" i="7"/>
  <c r="H280" i="7"/>
  <c r="H156" i="7"/>
  <c r="H437" i="7"/>
  <c r="H56" i="7"/>
  <c r="H170" i="7"/>
  <c r="H87" i="7"/>
  <c r="H360" i="7"/>
  <c r="H498" i="7"/>
  <c r="H252" i="7"/>
  <c r="H248" i="7"/>
  <c r="H18" i="7"/>
  <c r="H294" i="7"/>
  <c r="H529" i="7"/>
  <c r="H88" i="7"/>
  <c r="H369" i="7"/>
  <c r="H50" i="7"/>
  <c r="H299" i="7"/>
  <c r="H10" i="7"/>
  <c r="H57" i="7"/>
  <c r="H37" i="7"/>
  <c r="H191" i="7"/>
  <c r="H295" i="7"/>
  <c r="H387" i="7"/>
  <c r="H157" i="7"/>
  <c r="H31" i="7"/>
  <c r="H517" i="7"/>
  <c r="H530" i="7"/>
  <c r="H172" i="7"/>
  <c r="H43" i="7"/>
  <c r="H5" i="7"/>
  <c r="H158" i="7"/>
  <c r="H19" i="7"/>
  <c r="H433" i="7"/>
  <c r="H469" i="7"/>
  <c r="H77" i="7"/>
  <c r="H159" i="7"/>
  <c r="H38" i="7"/>
  <c r="H343" i="7"/>
  <c r="H192" i="7"/>
  <c r="H51" i="7"/>
  <c r="H89" i="7"/>
  <c r="H118" i="7"/>
  <c r="H388" i="7"/>
  <c r="H518" i="7"/>
  <c r="H438" i="7"/>
  <c r="H193" i="7"/>
  <c r="H300" i="7"/>
  <c r="H546" i="7"/>
  <c r="H72" i="7"/>
  <c r="H281" i="7"/>
  <c r="H52" i="7"/>
  <c r="H53" i="7"/>
  <c r="H90" i="7"/>
  <c r="H370" i="7"/>
  <c r="H64" i="7"/>
  <c r="H109" i="7"/>
  <c r="H434" i="7"/>
  <c r="H119" i="7"/>
  <c r="H241" i="7"/>
  <c r="H499" i="7"/>
  <c r="H110" i="7"/>
  <c r="H20" i="7"/>
  <c r="H389" i="7"/>
  <c r="H127" i="7"/>
  <c r="H48" i="7"/>
  <c r="H253" i="7"/>
  <c r="H227" i="7"/>
  <c r="H282" i="7"/>
  <c r="H173" i="7"/>
  <c r="H11" i="7"/>
  <c r="H54" i="7"/>
  <c r="H216" i="7"/>
  <c r="H470" i="7"/>
  <c r="H32" i="7"/>
  <c r="H348" i="7"/>
  <c r="H149" i="7"/>
  <c r="H174" i="7"/>
  <c r="H141" i="7"/>
  <c r="H228" i="7"/>
  <c r="H507" i="7"/>
  <c r="H471" i="7"/>
  <c r="H416" i="7"/>
  <c r="H460" i="7"/>
  <c r="H322" i="7"/>
  <c r="H451" i="7"/>
  <c r="H323" i="7"/>
  <c r="H406" i="7"/>
  <c r="H493" i="7"/>
  <c r="H431" i="7"/>
  <c r="H568" i="7"/>
  <c r="H179" i="7"/>
  <c r="H418" i="7"/>
  <c r="H432" i="7"/>
  <c r="H419" i="7"/>
  <c r="H472" i="7"/>
  <c r="H519" i="7"/>
  <c r="H229" i="7"/>
  <c r="H128" i="7"/>
  <c r="H266" i="7"/>
  <c r="H144" i="7"/>
  <c r="H230" i="7"/>
  <c r="H231" i="7"/>
  <c r="H160" i="7"/>
  <c r="H540" i="7"/>
  <c r="H541" i="7"/>
  <c r="H194" i="7"/>
  <c r="H111" i="7"/>
  <c r="H439" i="7"/>
  <c r="H91" i="7"/>
  <c r="H420" i="7"/>
  <c r="H283" i="7"/>
  <c r="H452" i="7"/>
  <c r="H195" i="7"/>
  <c r="H552" i="7"/>
  <c r="H306" i="7"/>
  <c r="H92" i="7"/>
  <c r="H361" i="7"/>
  <c r="H373" i="7"/>
  <c r="H196" i="7"/>
  <c r="H58" i="7"/>
  <c r="H120" i="7"/>
  <c r="H440" i="7"/>
  <c r="H254" i="7"/>
  <c r="H508" i="7"/>
  <c r="H537" i="7"/>
  <c r="H362" i="7"/>
  <c r="H481" i="7"/>
  <c r="H555" i="7"/>
  <c r="H255" i="7"/>
  <c r="H379" i="7"/>
  <c r="H453" i="7"/>
  <c r="H482" i="7"/>
  <c r="H351" i="7"/>
  <c r="H520" i="7"/>
  <c r="H313" i="7"/>
  <c r="H180" i="7"/>
  <c r="H301" i="7"/>
  <c r="H315" i="7"/>
  <c r="H181" i="7"/>
  <c r="H93" i="7"/>
  <c r="H521" i="7"/>
  <c r="H483" i="7"/>
  <c r="H542" i="7"/>
  <c r="H269" i="7"/>
  <c r="H399" i="7"/>
  <c r="H197" i="7"/>
  <c r="H363" i="7"/>
  <c r="H218" i="7"/>
  <c r="H44" i="7"/>
  <c r="H256" i="7"/>
  <c r="H390" i="7"/>
  <c r="H380" i="7"/>
  <c r="H257" i="7"/>
  <c r="H527" i="7"/>
  <c r="H391" i="7"/>
  <c r="H522" i="7"/>
  <c r="H454" i="7"/>
  <c r="H455" i="7"/>
  <c r="H533" i="7"/>
  <c r="H284" i="7"/>
  <c r="H324" i="7"/>
  <c r="H407" i="7"/>
  <c r="H325" i="7"/>
  <c r="H245" i="7"/>
  <c r="H392" i="7"/>
  <c r="H557" i="7"/>
  <c r="H232" i="7"/>
  <c r="H219" i="7"/>
  <c r="H421" i="7"/>
  <c r="H413" i="7"/>
  <c r="H538" i="7"/>
  <c r="H548" i="7"/>
  <c r="H545" i="7"/>
  <c r="H528" i="7"/>
  <c r="H314" i="7"/>
  <c r="H408" i="7"/>
  <c r="H161" i="7"/>
  <c r="H326" i="7"/>
  <c r="H523" i="7"/>
  <c r="H569" i="7"/>
  <c r="H551" i="7"/>
  <c r="H549" i="7"/>
  <c r="H446" i="7"/>
  <c r="H375" i="7"/>
  <c r="H209" i="7"/>
  <c r="H217" i="7"/>
  <c r="H456" i="7"/>
  <c r="H94" i="7"/>
  <c r="H364" i="7"/>
  <c r="H302" i="7"/>
  <c r="H285" i="7"/>
  <c r="H95" i="7"/>
  <c r="H316" i="7"/>
  <c r="H21" i="7"/>
  <c r="H441" i="7"/>
  <c r="H162" i="7"/>
  <c r="H96" i="7"/>
  <c r="H183" i="7"/>
  <c r="H296" i="7"/>
  <c r="H344" i="7"/>
  <c r="H97" i="7"/>
  <c r="H258" i="7"/>
  <c r="H330" i="7"/>
  <c r="H422" i="7"/>
  <c r="H430" i="7"/>
  <c r="H73" i="7"/>
  <c r="H8" i="7"/>
  <c r="H175" i="7"/>
  <c r="H163" i="7"/>
  <c r="H39" i="7"/>
  <c r="H22" i="7"/>
  <c r="H303" i="7"/>
  <c r="H427" i="7"/>
  <c r="H23" i="7"/>
  <c r="H198" i="7"/>
  <c r="H24" i="7"/>
  <c r="H276" i="7"/>
  <c r="H442" i="7"/>
  <c r="H45" i="7"/>
  <c r="H435" i="7"/>
  <c r="H495" i="7"/>
  <c r="H40" i="7"/>
  <c r="H59" i="7"/>
  <c r="H365" i="7"/>
  <c r="H65" i="7"/>
  <c r="H199" i="7"/>
  <c r="H500" i="7"/>
  <c r="H164" i="7"/>
  <c r="H98" i="7"/>
  <c r="H66" i="7"/>
  <c r="H129" i="7"/>
  <c r="H25" i="7"/>
  <c r="H99" i="7"/>
  <c r="H60" i="7"/>
  <c r="H176" i="7"/>
  <c r="H142" i="7"/>
  <c r="H130" i="7"/>
  <c r="H509" i="7"/>
  <c r="H131" i="7"/>
  <c r="H400" i="7"/>
  <c r="H67" i="7"/>
  <c r="H510" i="7"/>
  <c r="H393" i="7"/>
  <c r="H200" i="7"/>
  <c r="H473" i="7"/>
  <c r="H150" i="7"/>
  <c r="H496" i="7"/>
  <c r="H182" i="7"/>
  <c r="H26" i="7"/>
  <c r="H74" i="7"/>
  <c r="H165" i="7"/>
  <c r="H112" i="7"/>
  <c r="H132" i="7"/>
  <c r="H304" i="7"/>
  <c r="H305" i="7"/>
  <c r="H133" i="7"/>
  <c r="H277" i="7"/>
  <c r="H100" i="7"/>
  <c r="H531" i="7"/>
  <c r="H134" i="7"/>
  <c r="H41" i="7"/>
  <c r="H184" i="7"/>
  <c r="H185" i="7"/>
  <c r="H27" i="7"/>
  <c r="H501" i="7"/>
  <c r="H101" i="7"/>
  <c r="H307" i="7"/>
  <c r="H102" i="7"/>
  <c r="H484" i="7"/>
  <c r="H539" i="7"/>
  <c r="H572" i="7"/>
  <c r="H423" i="7"/>
  <c r="H424" i="7"/>
  <c r="H327" i="7"/>
  <c r="H366" i="7"/>
  <c r="H556" i="7"/>
  <c r="H489" i="7"/>
  <c r="H328" i="7"/>
  <c r="H337" i="7"/>
  <c r="H135" i="7"/>
  <c r="H534" i="7"/>
  <c r="H566" i="7"/>
  <c r="H550" i="7"/>
  <c r="H402" i="7"/>
  <c r="H535" i="7"/>
  <c r="H564" i="7"/>
  <c r="H570" i="7"/>
  <c r="H474" i="7"/>
  <c r="H270" i="7"/>
  <c r="H502" i="7"/>
  <c r="H475" i="7"/>
  <c r="H103" i="7"/>
  <c r="H394" i="7"/>
  <c r="H113" i="7"/>
  <c r="H352" i="7"/>
  <c r="H186" i="7"/>
  <c r="H259" i="7"/>
  <c r="H286" i="7"/>
  <c r="H338" i="7"/>
  <c r="H201" i="7"/>
  <c r="H409" i="7"/>
  <c r="H104" i="7"/>
  <c r="H260" i="7"/>
  <c r="H308" i="7"/>
  <c r="H210" i="7"/>
  <c r="H242" i="7"/>
  <c r="H317" i="7"/>
  <c r="H202" i="7"/>
  <c r="H553" i="7"/>
  <c r="H261" i="7"/>
  <c r="H524" i="7"/>
  <c r="H114" i="7"/>
  <c r="H177" i="7"/>
  <c r="H211" i="7"/>
  <c r="H428" i="7"/>
  <c r="H233" i="7"/>
  <c r="H511" i="7"/>
  <c r="H339" i="7"/>
  <c r="H136" i="7"/>
  <c r="H443" i="7"/>
  <c r="H137" i="7"/>
  <c r="H239" i="7"/>
  <c r="H145" i="7"/>
  <c r="H349" i="7"/>
  <c r="H287" i="7"/>
  <c r="H532" i="7"/>
  <c r="H395" i="7"/>
  <c r="H271" i="7"/>
  <c r="H381" i="7"/>
  <c r="H331" i="7"/>
  <c r="H212" i="7"/>
  <c r="H272" i="7"/>
  <c r="H234" i="7"/>
  <c r="H367" i="7"/>
  <c r="H476" i="7"/>
  <c r="H368" i="7"/>
  <c r="H340" i="7"/>
  <c r="H46" i="7"/>
  <c r="H485" i="7"/>
  <c r="H166" i="7"/>
  <c r="H345" i="7"/>
  <c r="H138" i="7"/>
  <c r="H512" i="7"/>
  <c r="H167" i="7"/>
  <c r="H525" i="7"/>
  <c r="H374" i="7"/>
  <c r="H318" i="7"/>
  <c r="H329" i="7"/>
  <c r="H444" i="7"/>
  <c r="H412" i="7"/>
  <c r="H273" i="7"/>
  <c r="H457" i="7"/>
  <c r="H403" i="7"/>
  <c r="H491" i="7"/>
  <c r="H240" i="7"/>
  <c r="H220" i="7"/>
  <c r="H396" i="7"/>
  <c r="H543" i="7"/>
  <c r="H274" i="7"/>
  <c r="H463" i="7"/>
  <c r="H447" i="7"/>
  <c r="H235" i="7"/>
  <c r="H319" i="7"/>
  <c r="H139" i="7"/>
  <c r="H461" i="7"/>
  <c r="H346" i="7"/>
  <c r="H288" i="7"/>
  <c r="H376" i="7"/>
  <c r="H377" i="7"/>
  <c r="H559" i="7"/>
  <c r="H116" i="7"/>
  <c r="H560" i="7"/>
  <c r="H464" i="7"/>
  <c r="H309" i="7"/>
  <c r="H503" i="7"/>
  <c r="H486" i="7"/>
  <c r="H554" i="7"/>
  <c r="H262" i="7"/>
  <c r="H187" i="7"/>
  <c r="H78" i="7"/>
  <c r="H504" i="7"/>
  <c r="H47" i="7"/>
  <c r="H458" i="7"/>
  <c r="H487" i="7"/>
  <c r="H236" i="7"/>
  <c r="H249" i="7"/>
  <c r="H221" i="7"/>
  <c r="H332" i="7"/>
  <c r="H146" i="7"/>
  <c r="H445" i="7"/>
  <c r="H237" i="7"/>
  <c r="H310" i="7"/>
  <c r="H105" i="7"/>
  <c r="H28" i="7"/>
  <c r="H29" i="7"/>
  <c r="H397" i="7"/>
  <c r="H42" i="7"/>
  <c r="H9" i="7"/>
  <c r="H290" i="7"/>
  <c r="H12" i="7"/>
  <c r="H213" i="7"/>
  <c r="H106" i="7"/>
  <c r="H61" i="7"/>
  <c r="H401" i="7"/>
  <c r="H143" i="7"/>
  <c r="H513" i="7"/>
  <c r="H203" i="7"/>
  <c r="H75" i="7"/>
  <c r="H204" i="7"/>
  <c r="H514" i="7"/>
  <c r="H140" i="7"/>
  <c r="H168" i="7"/>
  <c r="H205" i="7"/>
  <c r="H68" i="7"/>
  <c r="H30" i="7"/>
  <c r="H107" i="7"/>
  <c r="H547" i="7"/>
  <c r="H436" i="7"/>
  <c r="H151" i="7"/>
  <c r="H79" i="7"/>
  <c r="H477" i="7"/>
  <c r="H15" i="7"/>
  <c r="H429" i="7"/>
  <c r="H263" i="7"/>
  <c r="H238" i="7"/>
  <c r="H69" i="7"/>
  <c r="H478" i="7"/>
  <c r="N27" i="6" a="1"/>
  <c r="N27" i="6" s="1"/>
  <c r="N28" i="6" a="1"/>
  <c r="N28" i="6" s="1"/>
  <c r="N29" i="6" a="1"/>
  <c r="N29" i="6" s="1"/>
  <c r="N30" i="6" a="1"/>
  <c r="N30" i="6" s="1"/>
  <c r="N31" i="6" a="1"/>
  <c r="N31" i="6" s="1"/>
  <c r="N32" i="6" a="1"/>
  <c r="N32" i="6"/>
  <c r="N33" i="6" a="1"/>
  <c r="N33" i="6" s="1"/>
  <c r="N34" i="6" a="1"/>
  <c r="N34" i="6" s="1"/>
  <c r="N35" i="6" a="1"/>
  <c r="N35" i="6" s="1"/>
  <c r="N36" i="6" a="1"/>
  <c r="N36" i="6" s="1"/>
  <c r="N37" i="6" a="1"/>
  <c r="N37" i="6" s="1"/>
  <c r="N38" i="6" a="1"/>
  <c r="N38" i="6" s="1"/>
  <c r="N39" i="6" a="1"/>
  <c r="N39" i="6" s="1"/>
  <c r="N40" i="6" a="1"/>
  <c r="N40" i="6" s="1"/>
  <c r="N41" i="6" a="1"/>
  <c r="N41" i="6" s="1"/>
  <c r="N42" i="6" a="1"/>
  <c r="N42" i="6"/>
  <c r="N43" i="6" a="1"/>
  <c r="N43" i="6" s="1"/>
  <c r="N44" i="6" a="1"/>
  <c r="N44" i="6" s="1"/>
  <c r="N45" i="6" a="1"/>
  <c r="N45" i="6" s="1"/>
  <c r="N46" i="6" a="1"/>
  <c r="N46" i="6" s="1"/>
  <c r="N47" i="6" a="1"/>
  <c r="N47" i="6" s="1"/>
  <c r="N48" i="6" a="1"/>
  <c r="N48" i="6" s="1"/>
  <c r="N49" i="6" a="1"/>
  <c r="N49" i="6" s="1"/>
  <c r="N50" i="6" a="1"/>
  <c r="N50" i="6" s="1"/>
  <c r="N51" i="6" a="1"/>
  <c r="N51" i="6" s="1"/>
  <c r="N52" i="6" a="1"/>
  <c r="N52" i="6" s="1"/>
  <c r="N53" i="6" a="1"/>
  <c r="N53" i="6" s="1"/>
  <c r="N54" i="6" a="1"/>
  <c r="N54" i="6" s="1"/>
  <c r="N55" i="6" a="1"/>
  <c r="N55" i="6" s="1"/>
  <c r="N56" i="6" a="1"/>
  <c r="N56" i="6" s="1"/>
  <c r="N57" i="6" a="1"/>
  <c r="N57" i="6" s="1"/>
  <c r="N58" i="6" a="1"/>
  <c r="N58" i="6" s="1"/>
  <c r="N59" i="6" a="1"/>
  <c r="N59" i="6" s="1"/>
  <c r="N60" i="6" a="1"/>
  <c r="N60" i="6"/>
  <c r="N61" i="6" a="1"/>
  <c r="N61" i="6"/>
  <c r="N62" i="6" a="1"/>
  <c r="N62" i="6" s="1"/>
  <c r="N63" i="6" a="1"/>
  <c r="N63" i="6" s="1"/>
  <c r="N64" i="6" a="1"/>
  <c r="N64" i="6" s="1"/>
  <c r="N65" i="6" a="1"/>
  <c r="N65" i="6" s="1"/>
  <c r="N66" i="6" a="1"/>
  <c r="N66" i="6" s="1"/>
  <c r="N67" i="6" a="1"/>
  <c r="N67" i="6" s="1"/>
  <c r="N68" i="6" a="1"/>
  <c r="N68" i="6" s="1"/>
  <c r="N69" i="6" a="1"/>
  <c r="N69" i="6" s="1"/>
  <c r="N70" i="6" a="1"/>
  <c r="N70" i="6" s="1"/>
  <c r="N71" i="6" a="1"/>
  <c r="N71" i="6" s="1"/>
  <c r="N72" i="6" a="1"/>
  <c r="N72" i="6" s="1"/>
  <c r="N73" i="6" a="1"/>
  <c r="N73" i="6" s="1"/>
  <c r="N74" i="6" a="1"/>
  <c r="N74" i="6"/>
  <c r="N75" i="6" a="1"/>
  <c r="N75" i="6" s="1"/>
  <c r="N76" i="6" a="1"/>
  <c r="N76" i="6" s="1"/>
  <c r="N77" i="6" a="1"/>
  <c r="N77" i="6" s="1"/>
  <c r="N78" i="6" a="1"/>
  <c r="N78" i="6" s="1"/>
  <c r="N79" i="6" a="1"/>
  <c r="N79" i="6" s="1"/>
  <c r="N80" i="6" a="1"/>
  <c r="N80" i="6" s="1"/>
  <c r="N81" i="6" a="1"/>
  <c r="N81" i="6" s="1"/>
  <c r="N82" i="6" a="1"/>
  <c r="N82" i="6"/>
  <c r="N83" i="6" a="1"/>
  <c r="N83" i="6" s="1"/>
  <c r="N84" i="6" a="1"/>
  <c r="N84" i="6" s="1"/>
  <c r="N85" i="6" a="1"/>
  <c r="N85" i="6" s="1"/>
  <c r="N86" i="6" a="1"/>
  <c r="N86" i="6" s="1"/>
  <c r="N87" i="6" a="1"/>
  <c r="N87" i="6" s="1"/>
  <c r="N88" i="6" a="1"/>
  <c r="N88" i="6"/>
  <c r="N89" i="6" a="1"/>
  <c r="N89" i="6" s="1"/>
  <c r="N90" i="6" a="1"/>
  <c r="N90" i="6" s="1"/>
  <c r="N91" i="6" a="1"/>
  <c r="N91" i="6" s="1"/>
  <c r="N92" i="6" a="1"/>
  <c r="N92" i="6" s="1"/>
  <c r="N93" i="6" a="1"/>
  <c r="N93" i="6"/>
  <c r="N94" i="6" a="1"/>
  <c r="N94" i="6" s="1"/>
  <c r="N95" i="6" a="1"/>
  <c r="N95" i="6" s="1"/>
  <c r="N96" i="6" a="1"/>
  <c r="N96" i="6" s="1"/>
  <c r="N97" i="6" a="1"/>
  <c r="N97" i="6" s="1"/>
  <c r="N98" i="6" a="1"/>
  <c r="N98" i="6" s="1"/>
  <c r="N99" i="6" a="1"/>
  <c r="N99" i="6" s="1"/>
  <c r="N100" i="6" a="1"/>
  <c r="N100" i="6" s="1"/>
  <c r="N101" i="6" a="1"/>
  <c r="N101" i="6" s="1"/>
  <c r="N102" i="6" a="1"/>
  <c r="N102" i="6" s="1"/>
  <c r="N103" i="6" a="1"/>
  <c r="N103" i="6" s="1"/>
  <c r="N104" i="6" a="1"/>
  <c r="N104" i="6" s="1"/>
  <c r="N105" i="6" a="1"/>
  <c r="N105" i="6" s="1"/>
  <c r="N106" i="6" a="1"/>
  <c r="N106" i="6" s="1"/>
  <c r="N107" i="6" a="1"/>
  <c r="N107" i="6" s="1"/>
  <c r="N108" i="6" a="1"/>
  <c r="N108" i="6" s="1"/>
  <c r="N109" i="6" a="1"/>
  <c r="N109" i="6" s="1"/>
  <c r="N110" i="6" a="1"/>
  <c r="N110" i="6" s="1"/>
  <c r="N111" i="6" a="1"/>
  <c r="N111" i="6" s="1"/>
  <c r="N112" i="6" a="1"/>
  <c r="N112" i="6" s="1"/>
  <c r="N113" i="6" a="1"/>
  <c r="N113" i="6" s="1"/>
  <c r="N114" i="6" a="1"/>
  <c r="N114" i="6" s="1"/>
  <c r="N115" i="6" a="1"/>
  <c r="N115" i="6" s="1"/>
  <c r="N116" i="6" a="1"/>
  <c r="N116" i="6"/>
  <c r="N117" i="6" a="1"/>
  <c r="N117" i="6"/>
  <c r="N118" i="6" a="1"/>
  <c r="N118" i="6" s="1"/>
  <c r="N119" i="6" a="1"/>
  <c r="N119" i="6" s="1"/>
  <c r="N120" i="6" a="1"/>
  <c r="N120" i="6" s="1"/>
  <c r="N121" i="6" a="1"/>
  <c r="N121" i="6" s="1"/>
  <c r="N122" i="6" a="1"/>
  <c r="N122" i="6" s="1"/>
  <c r="N123" i="6" a="1"/>
  <c r="N123" i="6" s="1"/>
  <c r="N124" i="6" a="1"/>
  <c r="N124" i="6" s="1"/>
  <c r="N125" i="6" a="1"/>
  <c r="N125" i="6" s="1"/>
  <c r="N126" i="6" a="1"/>
  <c r="N126" i="6" s="1"/>
  <c r="N127" i="6" a="1"/>
  <c r="N127" i="6" s="1"/>
  <c r="N128" i="6" a="1"/>
  <c r="N128" i="6" s="1"/>
  <c r="N129" i="6" a="1"/>
  <c r="N129" i="6" s="1"/>
  <c r="N130" i="6" a="1"/>
  <c r="N130" i="6" s="1"/>
  <c r="N131" i="6" a="1"/>
  <c r="N131" i="6" s="1"/>
  <c r="N132" i="6" a="1"/>
  <c r="N132" i="6" s="1"/>
  <c r="N133" i="6" a="1"/>
  <c r="N133" i="6" s="1"/>
  <c r="N134" i="6" a="1"/>
  <c r="N134" i="6" s="1"/>
  <c r="N135" i="6" a="1"/>
  <c r="N135" i="6" s="1"/>
  <c r="N136" i="6" a="1"/>
  <c r="N136" i="6" s="1"/>
  <c r="N137" i="6" a="1"/>
  <c r="N137" i="6" s="1"/>
  <c r="N138" i="6" a="1"/>
  <c r="N138" i="6" s="1"/>
  <c r="N139" i="6" a="1"/>
  <c r="N139" i="6" s="1"/>
  <c r="N140" i="6" a="1"/>
  <c r="N140" i="6" s="1"/>
  <c r="N141" i="6" a="1"/>
  <c r="N141" i="6" s="1"/>
  <c r="N142" i="6" a="1"/>
  <c r="N142" i="6"/>
  <c r="N143" i="6" a="1"/>
  <c r="N143" i="6" s="1"/>
  <c r="N144" i="6" a="1"/>
  <c r="N144" i="6" s="1"/>
  <c r="N145" i="6" a="1"/>
  <c r="N145" i="6" s="1"/>
  <c r="N146" i="6" a="1"/>
  <c r="N146" i="6" s="1"/>
  <c r="N147" i="6" a="1"/>
  <c r="N147" i="6" s="1"/>
  <c r="N148" i="6" a="1"/>
  <c r="N148" i="6" s="1"/>
  <c r="N149" i="6" a="1"/>
  <c r="N149" i="6" s="1"/>
  <c r="N150" i="6" a="1"/>
  <c r="N150" i="6" s="1"/>
  <c r="N151" i="6" a="1"/>
  <c r="N151" i="6" s="1"/>
  <c r="N152" i="6" a="1"/>
  <c r="N152" i="6" s="1"/>
  <c r="N153" i="6" a="1"/>
  <c r="N153" i="6"/>
  <c r="N154" i="6" a="1"/>
  <c r="N154" i="6"/>
  <c r="N155" i="6" a="1"/>
  <c r="N155" i="6" s="1"/>
  <c r="N156" i="6" a="1"/>
  <c r="N156" i="6" s="1"/>
  <c r="N157" i="6" a="1"/>
  <c r="N157" i="6" s="1"/>
  <c r="N158" i="6" a="1"/>
  <c r="N158" i="6"/>
  <c r="N159" i="6" a="1"/>
  <c r="N159" i="6" s="1"/>
  <c r="N160" i="6" a="1"/>
  <c r="N160" i="6" s="1"/>
  <c r="N161" i="6" a="1"/>
  <c r="N161" i="6" s="1"/>
  <c r="N162" i="6" a="1"/>
  <c r="N162" i="6" s="1"/>
  <c r="N163" i="6" a="1"/>
  <c r="N163" i="6" s="1"/>
  <c r="N164" i="6" a="1"/>
  <c r="N164" i="6" s="1"/>
  <c r="N165" i="6" a="1"/>
  <c r="N165" i="6" s="1"/>
  <c r="N166" i="6" a="1"/>
  <c r="N166" i="6" s="1"/>
  <c r="N167" i="6" a="1"/>
  <c r="N167" i="6" s="1"/>
  <c r="N168" i="6" a="1"/>
  <c r="N168" i="6" s="1"/>
  <c r="N169" i="6" a="1"/>
  <c r="N169" i="6" s="1"/>
  <c r="N170" i="6" a="1"/>
  <c r="N170" i="6" s="1"/>
  <c r="N171" i="6" a="1"/>
  <c r="N171" i="6" s="1"/>
  <c r="N172" i="6" a="1"/>
  <c r="N172" i="6" s="1"/>
  <c r="N173" i="6" a="1"/>
  <c r="N173" i="6" s="1"/>
  <c r="N174" i="6" a="1"/>
  <c r="N174" i="6" s="1"/>
  <c r="N175" i="6" a="1"/>
  <c r="N175" i="6" s="1"/>
  <c r="N176" i="6" a="1"/>
  <c r="N176" i="6" s="1"/>
  <c r="N177" i="6" a="1"/>
  <c r="N177" i="6" s="1"/>
  <c r="N178" i="6" a="1"/>
  <c r="N178" i="6" s="1"/>
  <c r="N179" i="6" a="1"/>
  <c r="N179" i="6" s="1"/>
  <c r="N180" i="6" a="1"/>
  <c r="N180" i="6" s="1"/>
  <c r="N181" i="6" a="1"/>
  <c r="N181" i="6"/>
  <c r="N182" i="6" a="1"/>
  <c r="N182" i="6" s="1"/>
  <c r="N183" i="6" a="1"/>
  <c r="N183" i="6" s="1"/>
  <c r="N184" i="6" a="1"/>
  <c r="N184" i="6" s="1"/>
  <c r="N185" i="6" a="1"/>
  <c r="N185" i="6" s="1"/>
  <c r="N186" i="6" a="1"/>
  <c r="N186" i="6" s="1"/>
  <c r="N187" i="6" a="1"/>
  <c r="N187" i="6" s="1"/>
  <c r="N188" i="6" a="1"/>
  <c r="N188" i="6"/>
  <c r="N189" i="6" a="1"/>
  <c r="N189" i="6"/>
  <c r="N190" i="6" a="1"/>
  <c r="N190" i="6" s="1"/>
  <c r="N191" i="6" a="1"/>
  <c r="N191" i="6" s="1"/>
  <c r="N192" i="6" a="1"/>
  <c r="N192" i="6"/>
  <c r="N193" i="6" a="1"/>
  <c r="N193" i="6"/>
  <c r="N194" i="6" a="1"/>
  <c r="N194" i="6"/>
  <c r="N195" i="6" a="1"/>
  <c r="N195" i="6" s="1"/>
  <c r="N196" i="6" a="1"/>
  <c r="N196" i="6" s="1"/>
  <c r="N197" i="6" a="1"/>
  <c r="N197" i="6"/>
  <c r="N198" i="6" a="1"/>
  <c r="N198" i="6"/>
  <c r="N199" i="6" a="1"/>
  <c r="N199" i="6" s="1"/>
  <c r="N200" i="6" a="1"/>
  <c r="N200" i="6" s="1"/>
  <c r="N201" i="6" a="1"/>
  <c r="N201" i="6" s="1"/>
  <c r="N202" i="6" a="1"/>
  <c r="N202" i="6"/>
  <c r="N203" i="6" a="1"/>
  <c r="N203" i="6" s="1"/>
  <c r="N204" i="6" a="1"/>
  <c r="N204" i="6" s="1"/>
  <c r="N205" i="6" a="1"/>
  <c r="N205" i="6" s="1"/>
  <c r="N206" i="6" a="1"/>
  <c r="N206" i="6" s="1"/>
  <c r="N207" i="6" a="1"/>
  <c r="N207" i="6" s="1"/>
  <c r="N208" i="6" a="1"/>
  <c r="N208" i="6" s="1"/>
  <c r="N209" i="6" a="1"/>
  <c r="N209" i="6"/>
  <c r="N210" i="6" a="1"/>
  <c r="N210" i="6"/>
  <c r="N211" i="6" a="1"/>
  <c r="N211" i="6" s="1"/>
  <c r="N212" i="6" a="1"/>
  <c r="N212" i="6" s="1"/>
  <c r="N213" i="6" a="1"/>
  <c r="N213" i="6" s="1"/>
  <c r="N214" i="6" a="1"/>
  <c r="N214" i="6" s="1"/>
  <c r="N215" i="6" a="1"/>
  <c r="N215" i="6" s="1"/>
  <c r="N216" i="6" a="1"/>
  <c r="N216" i="6"/>
  <c r="N217" i="6" a="1"/>
  <c r="N217" i="6" s="1"/>
  <c r="N218" i="6" a="1"/>
  <c r="N218" i="6" s="1"/>
  <c r="N219" i="6" a="1"/>
  <c r="N219" i="6" s="1"/>
  <c r="N220" i="6" a="1"/>
  <c r="N220" i="6" s="1"/>
  <c r="N221" i="6" a="1"/>
  <c r="N221" i="6" s="1"/>
  <c r="N222" i="6" a="1"/>
  <c r="N222" i="6" s="1"/>
  <c r="N223" i="6" a="1"/>
  <c r="N223" i="6" s="1"/>
  <c r="N224" i="6" a="1"/>
  <c r="N224" i="6" s="1"/>
  <c r="N225" i="6" a="1"/>
  <c r="N225" i="6" s="1"/>
  <c r="N226" i="6" a="1"/>
  <c r="N226" i="6" s="1"/>
  <c r="N227" i="6" a="1"/>
  <c r="N227" i="6" s="1"/>
  <c r="N228" i="6" a="1"/>
  <c r="N228" i="6" s="1"/>
  <c r="N229" i="6" a="1"/>
  <c r="N229" i="6" s="1"/>
  <c r="N230" i="6" a="1"/>
  <c r="N230" i="6"/>
  <c r="N231" i="6" a="1"/>
  <c r="N231" i="6" s="1"/>
  <c r="N232" i="6" a="1"/>
  <c r="N232" i="6" s="1"/>
  <c r="N233" i="6" a="1"/>
  <c r="N233" i="6" s="1"/>
  <c r="N234" i="6" a="1"/>
  <c r="N234" i="6"/>
  <c r="N235" i="6" a="1"/>
  <c r="N235" i="6" s="1"/>
  <c r="N236" i="6" a="1"/>
  <c r="N236" i="6" s="1"/>
  <c r="N237" i="6" a="1"/>
  <c r="N237" i="6" s="1"/>
  <c r="N238" i="6" a="1"/>
  <c r="N238" i="6" s="1"/>
  <c r="N239" i="6" a="1"/>
  <c r="N239" i="6" s="1"/>
  <c r="N240" i="6" a="1"/>
  <c r="N240" i="6" s="1"/>
  <c r="N241" i="6" a="1"/>
  <c r="N241" i="6"/>
  <c r="N242" i="6" a="1"/>
  <c r="N242" i="6" s="1"/>
  <c r="N243" i="6" a="1"/>
  <c r="N243" i="6" s="1"/>
  <c r="N244" i="6" a="1"/>
  <c r="N244" i="6" s="1"/>
  <c r="N245" i="6" a="1"/>
  <c r="N245" i="6" s="1"/>
  <c r="N246" i="6" a="1"/>
  <c r="N246" i="6" s="1"/>
  <c r="N247" i="6" a="1"/>
  <c r="N247" i="6" s="1"/>
  <c r="N248" i="6" a="1"/>
  <c r="N248" i="6"/>
  <c r="N249" i="6" a="1"/>
  <c r="N249" i="6" s="1"/>
  <c r="N250" i="6" a="1"/>
  <c r="N250" i="6" s="1"/>
  <c r="N251" i="6" a="1"/>
  <c r="N251" i="6" s="1"/>
  <c r="N252" i="6" a="1"/>
  <c r="N252" i="6" s="1"/>
  <c r="N253" i="6" a="1"/>
  <c r="N253" i="6" s="1"/>
  <c r="N254" i="6" a="1"/>
  <c r="N254" i="6"/>
  <c r="N255" i="6" a="1"/>
  <c r="N255" i="6" s="1"/>
  <c r="N256" i="6" a="1"/>
  <c r="N256" i="6" s="1"/>
  <c r="N257" i="6" a="1"/>
  <c r="N257" i="6" s="1"/>
  <c r="N258" i="6" a="1"/>
  <c r="N258" i="6" s="1"/>
  <c r="N259" i="6" a="1"/>
  <c r="N259" i="6" s="1"/>
  <c r="N260" i="6" a="1"/>
  <c r="N260" i="6" s="1"/>
  <c r="N261" i="6" a="1"/>
  <c r="N261" i="6" s="1"/>
  <c r="N262" i="6" a="1"/>
  <c r="N262" i="6"/>
  <c r="N263" i="6" a="1"/>
  <c r="N263" i="6" s="1"/>
  <c r="N264" i="6" a="1"/>
  <c r="N264" i="6"/>
  <c r="N265" i="6" a="1"/>
  <c r="N265" i="6" s="1"/>
  <c r="N266" i="6" a="1"/>
  <c r="N266" i="6"/>
  <c r="N267" i="6" a="1"/>
  <c r="N267" i="6" s="1"/>
  <c r="N268" i="6" a="1"/>
  <c r="N268" i="6" s="1"/>
  <c r="N269" i="6" a="1"/>
  <c r="N269" i="6" s="1"/>
  <c r="N270" i="6" a="1"/>
  <c r="N270" i="6" s="1"/>
  <c r="N271" i="6" a="1"/>
  <c r="N271" i="6" s="1"/>
  <c r="N272" i="6" a="1"/>
  <c r="N272" i="6" s="1"/>
  <c r="N273" i="6" a="1"/>
  <c r="N273" i="6" s="1"/>
  <c r="N274" i="6" a="1"/>
  <c r="N274" i="6"/>
  <c r="N275" i="6" a="1"/>
  <c r="N275" i="6" s="1"/>
  <c r="N276" i="6" a="1"/>
  <c r="N276" i="6"/>
  <c r="N277" i="6" a="1"/>
  <c r="N277" i="6" s="1"/>
  <c r="N278" i="6" a="1"/>
  <c r="N278" i="6" s="1"/>
  <c r="N279" i="6" a="1"/>
  <c r="N279" i="6" s="1"/>
  <c r="N280" i="6" a="1"/>
  <c r="N280" i="6" s="1"/>
  <c r="N281" i="6" a="1"/>
  <c r="N281" i="6" s="1"/>
  <c r="N282" i="6" a="1"/>
  <c r="N282" i="6" s="1"/>
  <c r="N283" i="6" a="1"/>
  <c r="N283" i="6" s="1"/>
  <c r="N284" i="6" a="1"/>
  <c r="N284" i="6" s="1"/>
  <c r="N285" i="6" a="1"/>
  <c r="N285" i="6" s="1"/>
  <c r="N286" i="6" a="1"/>
  <c r="N286" i="6"/>
  <c r="N287" i="6" a="1"/>
  <c r="N287" i="6" s="1"/>
  <c r="N288" i="6" a="1"/>
  <c r="N288" i="6" s="1"/>
  <c r="N289" i="6" a="1"/>
  <c r="N289" i="6"/>
  <c r="N290" i="6" a="1"/>
  <c r="N290" i="6" s="1"/>
  <c r="N291" i="6" a="1"/>
  <c r="N291" i="6" s="1"/>
  <c r="N292" i="6" a="1"/>
  <c r="N292" i="6" s="1"/>
  <c r="N293" i="6" a="1"/>
  <c r="N293" i="6" s="1"/>
  <c r="N294" i="6" a="1"/>
  <c r="N294" i="6" s="1"/>
  <c r="N295" i="6" a="1"/>
  <c r="N295" i="6" s="1"/>
  <c r="N296" i="6" a="1"/>
  <c r="N296" i="6" s="1"/>
  <c r="N297" i="6" a="1"/>
  <c r="N297" i="6" s="1"/>
  <c r="N298" i="6" a="1"/>
  <c r="N298" i="6" s="1"/>
  <c r="N299" i="6" a="1"/>
  <c r="N299" i="6" s="1"/>
  <c r="N300" i="6" a="1"/>
  <c r="N300" i="6" s="1"/>
  <c r="N301" i="6" a="1"/>
  <c r="N301" i="6" s="1"/>
  <c r="N302" i="6" a="1"/>
  <c r="N302" i="6" s="1"/>
  <c r="N303" i="6" a="1"/>
  <c r="N303" i="6" s="1"/>
  <c r="N304" i="6" a="1"/>
  <c r="N304" i="6" s="1"/>
  <c r="N305" i="6" a="1"/>
  <c r="N305" i="6" s="1"/>
  <c r="N306" i="6" a="1"/>
  <c r="N306" i="6" s="1"/>
  <c r="N307" i="6" a="1"/>
  <c r="N307" i="6" s="1"/>
  <c r="N308" i="6" a="1"/>
  <c r="N308" i="6" s="1"/>
  <c r="N309" i="6" a="1"/>
  <c r="N309" i="6" s="1"/>
  <c r="N310" i="6" a="1"/>
  <c r="N310" i="6" s="1"/>
  <c r="N311" i="6" a="1"/>
  <c r="N311" i="6" s="1"/>
  <c r="N312" i="6" a="1"/>
  <c r="N312" i="6" s="1"/>
  <c r="N313" i="6" a="1"/>
  <c r="N313" i="6"/>
  <c r="N314" i="6" a="1"/>
  <c r="N314" i="6" s="1"/>
  <c r="N315" i="6" a="1"/>
  <c r="N315" i="6" s="1"/>
  <c r="N316" i="6" a="1"/>
  <c r="N316" i="6" s="1"/>
  <c r="N317" i="6" a="1"/>
  <c r="N317" i="6" s="1"/>
  <c r="N318" i="6" a="1"/>
  <c r="N318" i="6" s="1"/>
  <c r="N319" i="6" a="1"/>
  <c r="N319" i="6" s="1"/>
  <c r="N320" i="6" a="1"/>
  <c r="N320" i="6" s="1"/>
  <c r="N321" i="6" a="1"/>
  <c r="N321" i="6" s="1"/>
  <c r="N322" i="6" a="1"/>
  <c r="N322" i="6" s="1"/>
  <c r="N323" i="6" a="1"/>
  <c r="N323" i="6" s="1"/>
  <c r="N324" i="6" a="1"/>
  <c r="N324" i="6" s="1"/>
  <c r="N325" i="6" a="1"/>
  <c r="N325" i="6" s="1"/>
  <c r="N326" i="6" a="1"/>
  <c r="N326" i="6" s="1"/>
  <c r="N327" i="6" a="1"/>
  <c r="N327" i="6" s="1"/>
  <c r="N328" i="6" a="1"/>
  <c r="N328" i="6"/>
  <c r="N329" i="6" a="1"/>
  <c r="N329" i="6" s="1"/>
  <c r="N330" i="6" a="1"/>
  <c r="N330" i="6" s="1"/>
  <c r="N331" i="6" a="1"/>
  <c r="N331" i="6" s="1"/>
  <c r="N332" i="6" a="1"/>
  <c r="N332" i="6" s="1"/>
  <c r="N333" i="6" a="1"/>
  <c r="N333" i="6" s="1"/>
  <c r="N334" i="6" a="1"/>
  <c r="N334" i="6" s="1"/>
  <c r="N335" i="6" a="1"/>
  <c r="N335" i="6" s="1"/>
  <c r="N336" i="6" a="1"/>
  <c r="N336" i="6"/>
  <c r="N337" i="6" a="1"/>
  <c r="N337" i="6"/>
  <c r="N338" i="6" a="1"/>
  <c r="N338" i="6" s="1"/>
  <c r="N339" i="6" a="1"/>
  <c r="N339" i="6" s="1"/>
  <c r="N340" i="6" a="1"/>
  <c r="N340" i="6"/>
  <c r="N341" i="6" a="1"/>
  <c r="N341" i="6"/>
  <c r="N342" i="6" a="1"/>
  <c r="N342" i="6" s="1"/>
  <c r="N343" i="6" a="1"/>
  <c r="N343" i="6" s="1"/>
  <c r="N344" i="6" a="1"/>
  <c r="N344" i="6" s="1"/>
  <c r="N345" i="6" a="1"/>
  <c r="N345" i="6"/>
  <c r="N346" i="6" a="1"/>
  <c r="N346" i="6"/>
  <c r="N347" i="6" a="1"/>
  <c r="N347" i="6" s="1"/>
  <c r="N348" i="6" a="1"/>
  <c r="N348" i="6" s="1"/>
  <c r="N349" i="6" a="1"/>
  <c r="N349" i="6" s="1"/>
  <c r="N350" i="6" a="1"/>
  <c r="N350" i="6" s="1"/>
  <c r="N351" i="6" a="1"/>
  <c r="N351" i="6" s="1"/>
  <c r="N352" i="6" a="1"/>
  <c r="N352" i="6" s="1"/>
  <c r="N353" i="6" a="1"/>
  <c r="N353" i="6" s="1"/>
  <c r="N354" i="6" a="1"/>
  <c r="N354" i="6" s="1"/>
  <c r="N355" i="6" a="1"/>
  <c r="N355" i="6" s="1"/>
  <c r="N356" i="6" a="1"/>
  <c r="N356" i="6" s="1"/>
  <c r="N357" i="6" a="1"/>
  <c r="N357" i="6" s="1"/>
  <c r="N358" i="6" a="1"/>
  <c r="N358" i="6" s="1"/>
  <c r="N359" i="6" a="1"/>
  <c r="N359" i="6" s="1"/>
  <c r="N360" i="6" a="1"/>
  <c r="N360" i="6" s="1"/>
  <c r="N361" i="6" a="1"/>
  <c r="N361" i="6" s="1"/>
  <c r="N362" i="6" a="1"/>
  <c r="N362" i="6" s="1"/>
  <c r="N363" i="6" a="1"/>
  <c r="N363" i="6" s="1"/>
  <c r="N364" i="6" a="1"/>
  <c r="N364" i="6" s="1"/>
  <c r="N365" i="6" a="1"/>
  <c r="N365" i="6" s="1"/>
  <c r="N366" i="6" a="1"/>
  <c r="N366" i="6" s="1"/>
  <c r="N367" i="6" a="1"/>
  <c r="N367" i="6" s="1"/>
  <c r="N368" i="6" a="1"/>
  <c r="N368" i="6" s="1"/>
  <c r="N369" i="6" a="1"/>
  <c r="N369" i="6" s="1"/>
  <c r="N370" i="6" a="1"/>
  <c r="N370" i="6"/>
  <c r="N371" i="6" a="1"/>
  <c r="N371" i="6" s="1"/>
  <c r="N372" i="6" a="1"/>
  <c r="N372" i="6" s="1"/>
  <c r="N373" i="6" a="1"/>
  <c r="N373" i="6" s="1"/>
  <c r="N374" i="6" a="1"/>
  <c r="N374" i="6" s="1"/>
  <c r="N375" i="6" a="1"/>
  <c r="N375" i="6" s="1"/>
  <c r="N376" i="6" a="1"/>
  <c r="N376" i="6" s="1"/>
  <c r="N377" i="6" a="1"/>
  <c r="N377" i="6" s="1"/>
  <c r="N378" i="6" a="1"/>
  <c r="N378" i="6" s="1"/>
  <c r="N379" i="6" a="1"/>
  <c r="N379" i="6" s="1"/>
  <c r="N380" i="6" a="1"/>
  <c r="N380" i="6"/>
  <c r="N381" i="6" a="1"/>
  <c r="N381" i="6" s="1"/>
  <c r="N382" i="6" a="1"/>
  <c r="N382" i="6" s="1"/>
  <c r="N383" i="6" a="1"/>
  <c r="N383" i="6" s="1"/>
  <c r="N384" i="6" a="1"/>
  <c r="N384" i="6" s="1"/>
  <c r="N385" i="6" a="1"/>
  <c r="N385" i="6" s="1"/>
  <c r="N386" i="6" a="1"/>
  <c r="N386" i="6" s="1"/>
  <c r="N387" i="6" a="1"/>
  <c r="N387" i="6" s="1"/>
  <c r="N388" i="6" a="1"/>
  <c r="N388" i="6" s="1"/>
  <c r="N389" i="6" a="1"/>
  <c r="N389" i="6" s="1"/>
  <c r="N390" i="6" a="1"/>
  <c r="N390" i="6" s="1"/>
  <c r="N391" i="6" a="1"/>
  <c r="N391" i="6" s="1"/>
  <c r="N392" i="6" a="1"/>
  <c r="N392" i="6" s="1"/>
  <c r="N393" i="6" a="1"/>
  <c r="N393" i="6" s="1"/>
  <c r="N394" i="6" a="1"/>
  <c r="N394" i="6" s="1"/>
  <c r="N395" i="6" a="1"/>
  <c r="N395" i="6" s="1"/>
  <c r="N396" i="6" a="1"/>
  <c r="N396" i="6"/>
  <c r="N397" i="6" a="1"/>
  <c r="N397" i="6" s="1"/>
  <c r="N398" i="6" a="1"/>
  <c r="N398" i="6" s="1"/>
  <c r="N399" i="6" a="1"/>
  <c r="N399" i="6" s="1"/>
  <c r="N400" i="6" a="1"/>
  <c r="N400" i="6" s="1"/>
  <c r="N401" i="6" a="1"/>
  <c r="N401" i="6" s="1"/>
  <c r="N402" i="6" a="1"/>
  <c r="N402" i="6" s="1"/>
  <c r="N403" i="6" a="1"/>
  <c r="N403" i="6" s="1"/>
  <c r="N404" i="6" a="1"/>
  <c r="N404" i="6" s="1"/>
  <c r="N405" i="6" a="1"/>
  <c r="N405" i="6" s="1"/>
  <c r="N406" i="6" a="1"/>
  <c r="N406" i="6" s="1"/>
  <c r="N407" i="6" a="1"/>
  <c r="N407" i="6" s="1"/>
  <c r="N408" i="6" a="1"/>
  <c r="N408" i="6" s="1"/>
  <c r="N409" i="6" a="1"/>
  <c r="N409" i="6" s="1"/>
  <c r="N410" i="6" a="1"/>
  <c r="N410" i="6" s="1"/>
  <c r="N411" i="6" a="1"/>
  <c r="N411" i="6"/>
  <c r="N412" i="6" a="1"/>
  <c r="N412" i="6" s="1"/>
  <c r="N413" i="6" a="1"/>
  <c r="N413" i="6" s="1"/>
  <c r="N414" i="6" a="1"/>
  <c r="N414" i="6" s="1"/>
  <c r="N415" i="6" a="1"/>
  <c r="N415" i="6" s="1"/>
  <c r="N416" i="6" a="1"/>
  <c r="N416" i="6" s="1"/>
  <c r="N417" i="6" a="1"/>
  <c r="N417" i="6" s="1"/>
  <c r="N418" i="6" a="1"/>
  <c r="N418" i="6" s="1"/>
  <c r="N419" i="6" a="1"/>
  <c r="N419" i="6"/>
  <c r="N420" i="6" a="1"/>
  <c r="N420" i="6" s="1"/>
  <c r="N421" i="6" a="1"/>
  <c r="N421" i="6" s="1"/>
  <c r="N422" i="6" a="1"/>
  <c r="N422" i="6" s="1"/>
  <c r="N423" i="6" a="1"/>
  <c r="N423" i="6" s="1"/>
  <c r="N424" i="6" a="1"/>
  <c r="N424" i="6"/>
  <c r="N425" i="6" a="1"/>
  <c r="N425" i="6" s="1"/>
  <c r="N426" i="6" a="1"/>
  <c r="N426" i="6" s="1"/>
  <c r="N427" i="6" a="1"/>
  <c r="N427" i="6" s="1"/>
  <c r="N428" i="6" a="1"/>
  <c r="N428" i="6" s="1"/>
  <c r="N429" i="6" a="1"/>
  <c r="N429" i="6" s="1"/>
  <c r="N430" i="6" a="1"/>
  <c r="N430" i="6" s="1"/>
  <c r="N431" i="6" a="1"/>
  <c r="N431" i="6" s="1"/>
  <c r="N432" i="6" a="1"/>
  <c r="N432" i="6" s="1"/>
  <c r="N433" i="6" a="1"/>
  <c r="N433" i="6" s="1"/>
  <c r="N434" i="6" a="1"/>
  <c r="N434" i="6" s="1"/>
  <c r="N435" i="6" a="1"/>
  <c r="N435" i="6" s="1"/>
  <c r="N436" i="6" a="1"/>
  <c r="N436" i="6" s="1"/>
  <c r="N437" i="6" a="1"/>
  <c r="N437" i="6" s="1"/>
  <c r="N438" i="6" a="1"/>
  <c r="N438" i="6" s="1"/>
  <c r="N439" i="6" a="1"/>
  <c r="N439" i="6"/>
  <c r="N440" i="6" a="1"/>
  <c r="N440" i="6" s="1"/>
  <c r="N441" i="6" a="1"/>
  <c r="N441" i="6" s="1"/>
  <c r="N442" i="6" a="1"/>
  <c r="N442" i="6" s="1"/>
  <c r="N443" i="6" a="1"/>
  <c r="N443" i="6" s="1"/>
  <c r="N444" i="6" a="1"/>
  <c r="N444" i="6" s="1"/>
  <c r="N445" i="6" a="1"/>
  <c r="N445" i="6" s="1"/>
  <c r="N446" i="6" a="1"/>
  <c r="N446" i="6" s="1"/>
  <c r="N447" i="6" a="1"/>
  <c r="N447" i="6"/>
  <c r="N448" i="6" a="1"/>
  <c r="N448" i="6" s="1"/>
  <c r="N449" i="6" a="1"/>
  <c r="N449" i="6" s="1"/>
  <c r="N450" i="6" a="1"/>
  <c r="N450" i="6" s="1"/>
  <c r="N451" i="6" a="1"/>
  <c r="N451" i="6" s="1"/>
  <c r="N452" i="6" a="1"/>
  <c r="N452" i="6" s="1"/>
  <c r="N453" i="6" a="1"/>
  <c r="N453" i="6" s="1"/>
  <c r="N454" i="6" a="1"/>
  <c r="N454" i="6" s="1"/>
  <c r="N455" i="6" a="1"/>
  <c r="N455" i="6" s="1"/>
  <c r="N456" i="6" a="1"/>
  <c r="N456" i="6" s="1"/>
  <c r="N457" i="6" a="1"/>
  <c r="N457" i="6" s="1"/>
  <c r="N458" i="6" a="1"/>
  <c r="N458" i="6" s="1"/>
  <c r="N459" i="6" a="1"/>
  <c r="N459" i="6" s="1"/>
  <c r="N460" i="6" a="1"/>
  <c r="N460" i="6" s="1"/>
  <c r="N461" i="6" a="1"/>
  <c r="N461" i="6" s="1"/>
  <c r="N462" i="6" a="1"/>
  <c r="N462" i="6" s="1"/>
  <c r="N463" i="6" a="1"/>
  <c r="N463" i="6" s="1"/>
  <c r="N464" i="6" a="1"/>
  <c r="N464" i="6" s="1"/>
  <c r="N465" i="6" a="1"/>
  <c r="N465" i="6" s="1"/>
  <c r="N466" i="6" a="1"/>
  <c r="N466" i="6" s="1"/>
  <c r="N467" i="6" a="1"/>
  <c r="N467" i="6" s="1"/>
  <c r="N468" i="6" a="1"/>
  <c r="N468" i="6"/>
  <c r="N469" i="6" a="1"/>
  <c r="N469" i="6" s="1"/>
  <c r="N470" i="6" a="1"/>
  <c r="N470" i="6" s="1"/>
  <c r="N471" i="6" a="1"/>
  <c r="N471" i="6" s="1"/>
  <c r="N472" i="6" a="1"/>
  <c r="N472" i="6" s="1"/>
  <c r="N473" i="6" a="1"/>
  <c r="N473" i="6" s="1"/>
  <c r="N474" i="6" a="1"/>
  <c r="N474" i="6" s="1"/>
  <c r="N475" i="6" a="1"/>
  <c r="N475" i="6" s="1"/>
  <c r="N476" i="6" a="1"/>
  <c r="N476" i="6" s="1"/>
  <c r="N477" i="6" a="1"/>
  <c r="N477" i="6" s="1"/>
  <c r="N478" i="6" a="1"/>
  <c r="N478" i="6" s="1"/>
  <c r="N479" i="6" a="1"/>
  <c r="N479" i="6"/>
  <c r="N480" i="6" a="1"/>
  <c r="N480" i="6" s="1"/>
  <c r="N481" i="6" a="1"/>
  <c r="N481" i="6" s="1"/>
  <c r="N482" i="6" a="1"/>
  <c r="N482" i="6" s="1"/>
  <c r="N483" i="6" a="1"/>
  <c r="N483" i="6" s="1"/>
  <c r="N484" i="6" a="1"/>
  <c r="N484" i="6" s="1"/>
  <c r="N485" i="6" a="1"/>
  <c r="N485" i="6" s="1"/>
  <c r="N486" i="6" a="1"/>
  <c r="N486" i="6" s="1"/>
  <c r="N487" i="6" a="1"/>
  <c r="N487" i="6" s="1"/>
  <c r="N488" i="6" a="1"/>
  <c r="N488" i="6" s="1"/>
  <c r="N489" i="6" a="1"/>
  <c r="N489" i="6" s="1"/>
  <c r="N490" i="6" a="1"/>
  <c r="N490" i="6" s="1"/>
  <c r="N491" i="6" a="1"/>
  <c r="N491" i="6" s="1"/>
  <c r="N492" i="6" a="1"/>
  <c r="N492" i="6" s="1"/>
  <c r="N493" i="6" a="1"/>
  <c r="N493" i="6" s="1"/>
  <c r="N494" i="6" a="1"/>
  <c r="N494" i="6" s="1"/>
  <c r="N495" i="6" a="1"/>
  <c r="N495" i="6" s="1"/>
  <c r="N496" i="6" a="1"/>
  <c r="N496" i="6" s="1"/>
  <c r="N497" i="6" a="1"/>
  <c r="N497" i="6" s="1"/>
  <c r="N498" i="6" a="1"/>
  <c r="N498" i="6"/>
  <c r="N499" i="6" a="1"/>
  <c r="N499" i="6" s="1"/>
  <c r="N500" i="6" a="1"/>
  <c r="N500" i="6" s="1"/>
  <c r="N501" i="6" a="1"/>
  <c r="N501" i="6" s="1"/>
  <c r="N502" i="6" a="1"/>
  <c r="N502" i="6" s="1"/>
  <c r="N503" i="6" a="1"/>
  <c r="N503" i="6" s="1"/>
  <c r="N504" i="6" a="1"/>
  <c r="N504" i="6" s="1"/>
  <c r="N505" i="6" a="1"/>
  <c r="N505" i="6" s="1"/>
  <c r="N506" i="6" a="1"/>
  <c r="N506" i="6"/>
  <c r="N507" i="6" a="1"/>
  <c r="N507" i="6" s="1"/>
  <c r="N508" i="6" a="1"/>
  <c r="N508" i="6" s="1"/>
  <c r="N509" i="6" a="1"/>
  <c r="N509" i="6" s="1"/>
  <c r="N510" i="6" a="1"/>
  <c r="N510" i="6" s="1"/>
  <c r="N511" i="6" a="1"/>
  <c r="N511" i="6" s="1"/>
  <c r="N512" i="6" a="1"/>
  <c r="N512" i="6" s="1"/>
  <c r="N513" i="6" a="1"/>
  <c r="N513" i="6" s="1"/>
  <c r="N514" i="6" a="1"/>
  <c r="N514" i="6" s="1"/>
  <c r="N515" i="6" a="1"/>
  <c r="N515" i="6" s="1"/>
  <c r="N516" i="6" a="1"/>
  <c r="N516" i="6" s="1"/>
  <c r="N517" i="6" a="1"/>
  <c r="N517" i="6" s="1"/>
  <c r="N518" i="6" a="1"/>
  <c r="N518" i="6"/>
  <c r="N519" i="6" a="1"/>
  <c r="N519" i="6" s="1"/>
  <c r="N520" i="6" a="1"/>
  <c r="N520" i="6" s="1"/>
  <c r="N521" i="6" a="1"/>
  <c r="N521" i="6" s="1"/>
  <c r="N522" i="6" a="1"/>
  <c r="N522" i="6" s="1"/>
  <c r="N523" i="6" a="1"/>
  <c r="N523" i="6"/>
  <c r="N524" i="6" a="1"/>
  <c r="N524" i="6"/>
  <c r="N525" i="6" a="1"/>
  <c r="N525" i="6" s="1"/>
  <c r="N526" i="6" a="1"/>
  <c r="N526" i="6" s="1"/>
  <c r="N527" i="6" a="1"/>
  <c r="N527" i="6" s="1"/>
  <c r="N528" i="6" a="1"/>
  <c r="N528" i="6" s="1"/>
  <c r="N529" i="6" a="1"/>
  <c r="N529" i="6" s="1"/>
  <c r="N530" i="6" a="1"/>
  <c r="N530" i="6" s="1"/>
  <c r="N531" i="6" a="1"/>
  <c r="N531" i="6" s="1"/>
  <c r="N532" i="6" a="1"/>
  <c r="N532" i="6" s="1"/>
  <c r="N533" i="6" a="1"/>
  <c r="N533" i="6" s="1"/>
  <c r="N534" i="6" a="1"/>
  <c r="N534" i="6" s="1"/>
  <c r="N535" i="6" a="1"/>
  <c r="N535" i="6" s="1"/>
  <c r="N536" i="6" a="1"/>
  <c r="N536" i="6" s="1"/>
  <c r="N537" i="6" a="1"/>
  <c r="N537" i="6" s="1"/>
  <c r="N538" i="6" a="1"/>
  <c r="N538" i="6" s="1"/>
  <c r="N539" i="6" a="1"/>
  <c r="N539" i="6" s="1"/>
  <c r="N540" i="6" a="1"/>
  <c r="N540" i="6" s="1"/>
  <c r="N541" i="6" a="1"/>
  <c r="N541" i="6" s="1"/>
  <c r="N542" i="6" a="1"/>
  <c r="N542" i="6" s="1"/>
  <c r="N543" i="6" a="1"/>
  <c r="N543" i="6" s="1"/>
  <c r="N544" i="6" a="1"/>
  <c r="N544" i="6" s="1"/>
  <c r="N545" i="6" a="1"/>
  <c r="N545" i="6" s="1"/>
  <c r="N546" i="6" a="1"/>
  <c r="N546" i="6" s="1"/>
  <c r="N547" i="6" a="1"/>
  <c r="N547" i="6" s="1"/>
  <c r="N548" i="6" a="1"/>
  <c r="N548" i="6" s="1"/>
  <c r="N549" i="6" a="1"/>
  <c r="N549" i="6" s="1"/>
  <c r="N550" i="6" a="1"/>
  <c r="N550" i="6"/>
  <c r="N551" i="6" a="1"/>
  <c r="N551" i="6" s="1"/>
  <c r="N552" i="6" a="1"/>
  <c r="N552" i="6" s="1"/>
  <c r="N553" i="6" a="1"/>
  <c r="N553" i="6" s="1"/>
  <c r="N554" i="6" a="1"/>
  <c r="N554" i="6" s="1"/>
  <c r="N555" i="6" a="1"/>
  <c r="N555" i="6" s="1"/>
  <c r="N556" i="6" a="1"/>
  <c r="N556" i="6" s="1"/>
  <c r="N557" i="6" a="1"/>
  <c r="N557" i="6" s="1"/>
  <c r="N558" i="6" a="1"/>
  <c r="N558" i="6" s="1"/>
  <c r="N559" i="6" a="1"/>
  <c r="N559" i="6" s="1"/>
  <c r="N560" i="6" a="1"/>
  <c r="N560" i="6" s="1"/>
  <c r="N561" i="6" a="1"/>
  <c r="N561" i="6" s="1"/>
  <c r="N562" i="6" a="1"/>
  <c r="N562" i="6" s="1"/>
  <c r="N563" i="6" a="1"/>
  <c r="N563" i="6" s="1"/>
  <c r="N564" i="6" a="1"/>
  <c r="N564" i="6"/>
  <c r="N565" i="6" a="1"/>
  <c r="N565" i="6" s="1"/>
  <c r="N566" i="6" a="1"/>
  <c r="N566" i="6"/>
  <c r="N567" i="6" a="1"/>
  <c r="N567" i="6" s="1"/>
  <c r="N568" i="6" a="1"/>
  <c r="N568" i="6" s="1"/>
  <c r="N569" i="6" a="1"/>
  <c r="N569" i="6" s="1"/>
  <c r="N570" i="6" a="1"/>
  <c r="N570" i="6"/>
  <c r="N571" i="6" a="1"/>
  <c r="N571" i="6" s="1"/>
  <c r="N572" i="6" a="1"/>
  <c r="N572" i="6" s="1"/>
  <c r="N573" i="6" a="1"/>
  <c r="N573" i="6" s="1"/>
  <c r="N6" i="6" a="1"/>
  <c r="N6" i="6" s="1"/>
  <c r="N7" i="6" a="1"/>
  <c r="N7" i="6" s="1"/>
  <c r="N8" i="6" a="1"/>
  <c r="N8" i="6" s="1"/>
  <c r="N9" i="6" a="1"/>
  <c r="N9" i="6" s="1"/>
  <c r="N10" i="6" a="1"/>
  <c r="N10" i="6" s="1"/>
  <c r="N11" i="6" a="1"/>
  <c r="N11" i="6"/>
  <c r="N12" i="6" a="1"/>
  <c r="N12" i="6" s="1"/>
  <c r="N13" i="6" a="1"/>
  <c r="N13" i="6" s="1"/>
  <c r="N14" i="6" a="1"/>
  <c r="N14" i="6" s="1"/>
  <c r="N15" i="6" a="1"/>
  <c r="N15" i="6" s="1"/>
  <c r="N16" i="6" a="1"/>
  <c r="N16" i="6"/>
  <c r="N17" i="6" a="1"/>
  <c r="N17" i="6"/>
  <c r="N18" i="6" a="1"/>
  <c r="N18" i="6" s="1"/>
  <c r="N19" i="6" a="1"/>
  <c r="N19" i="6" s="1"/>
  <c r="N20" i="6" a="1"/>
  <c r="N20" i="6" s="1"/>
  <c r="N21" i="6" a="1"/>
  <c r="N21" i="6" s="1"/>
  <c r="N22" i="6" a="1"/>
  <c r="N22" i="6" s="1"/>
  <c r="N23" i="6" a="1"/>
  <c r="N23" i="6" s="1"/>
  <c r="N24" i="6" a="1"/>
  <c r="N24" i="6" s="1"/>
  <c r="N25" i="6" a="1"/>
  <c r="N25" i="6" s="1"/>
  <c r="N26" i="6" a="1"/>
  <c r="N26" i="6" s="1"/>
  <c r="N5" i="6" a="1"/>
  <c r="N5" i="6" s="1"/>
  <c r="M20" i="6" a="1"/>
  <c r="M20" i="6" s="1"/>
  <c r="O20" i="6" s="1" a="1"/>
  <c r="O20" i="6" s="1"/>
  <c r="M21" i="6" a="1"/>
  <c r="M21" i="6" s="1"/>
  <c r="O21" i="6" s="1" a="1"/>
  <c r="O21" i="6" s="1"/>
  <c r="M22" i="6" a="1"/>
  <c r="M22" i="6" s="1"/>
  <c r="O22" i="6" s="1" a="1"/>
  <c r="O22" i="6" s="1"/>
  <c r="M23" i="6" a="1"/>
  <c r="M23" i="6" s="1"/>
  <c r="O23" i="6" s="1" a="1"/>
  <c r="O23" i="6" s="1"/>
  <c r="M24" i="6" a="1"/>
  <c r="M24" i="6" s="1"/>
  <c r="O24" i="6" s="1" a="1"/>
  <c r="O24" i="6" s="1"/>
  <c r="M25" i="6" a="1"/>
  <c r="M25" i="6" s="1"/>
  <c r="O25" i="6" s="1" a="1"/>
  <c r="O25" i="6" s="1"/>
  <c r="M26" i="6" a="1"/>
  <c r="M26" i="6" s="1"/>
  <c r="O26" i="6" s="1" a="1"/>
  <c r="O26" i="6" s="1"/>
  <c r="M27" i="6" a="1"/>
  <c r="M27" i="6" s="1"/>
  <c r="O27" i="6" s="1" a="1"/>
  <c r="O27" i="6" s="1"/>
  <c r="M28" i="6" a="1"/>
  <c r="M28" i="6" s="1"/>
  <c r="O28" i="6" s="1" a="1"/>
  <c r="O28" i="6" s="1"/>
  <c r="M29" i="6" a="1"/>
  <c r="M29" i="6" s="1"/>
  <c r="O29" i="6" s="1" a="1"/>
  <c r="O29" i="6" s="1"/>
  <c r="M30" i="6" a="1"/>
  <c r="M30" i="6" s="1"/>
  <c r="O30" i="6" s="1" a="1"/>
  <c r="O30" i="6" s="1"/>
  <c r="M31" i="6" a="1"/>
  <c r="M31" i="6"/>
  <c r="O31" i="6" s="1" a="1"/>
  <c r="O31" i="6" s="1"/>
  <c r="M32" i="6" a="1"/>
  <c r="M32" i="6" s="1"/>
  <c r="O32" i="6" s="1" a="1"/>
  <c r="O32" i="6" s="1"/>
  <c r="M33" i="6" a="1"/>
  <c r="M33" i="6" s="1"/>
  <c r="O33" i="6" s="1" a="1"/>
  <c r="O33" i="6" s="1"/>
  <c r="M34" i="6" a="1"/>
  <c r="M34" i="6" s="1"/>
  <c r="O34" i="6" s="1" a="1"/>
  <c r="O34" i="6" s="1"/>
  <c r="M35" i="6" a="1"/>
  <c r="M35" i="6" s="1"/>
  <c r="O35" i="6" s="1" a="1"/>
  <c r="O35" i="6" s="1"/>
  <c r="M36" i="6" a="1"/>
  <c r="M36" i="6" s="1"/>
  <c r="O36" i="6" s="1" a="1"/>
  <c r="O36" i="6" s="1"/>
  <c r="M37" i="6" a="1"/>
  <c r="M37" i="6" s="1"/>
  <c r="O37" i="6" s="1" a="1"/>
  <c r="O37" i="6" s="1"/>
  <c r="M38" i="6" a="1"/>
  <c r="M38" i="6" s="1"/>
  <c r="O38" i="6" s="1" a="1"/>
  <c r="O38" i="6" s="1"/>
  <c r="M39" i="6" a="1"/>
  <c r="M39" i="6" s="1"/>
  <c r="O39" i="6" s="1" a="1"/>
  <c r="O39" i="6" s="1"/>
  <c r="M40" i="6" a="1"/>
  <c r="M40" i="6" s="1"/>
  <c r="O40" i="6" s="1" a="1"/>
  <c r="O40" i="6" s="1"/>
  <c r="M41" i="6" a="1"/>
  <c r="M41" i="6" s="1"/>
  <c r="O41" i="6" s="1" a="1"/>
  <c r="O41" i="6" s="1"/>
  <c r="M42" i="6" a="1"/>
  <c r="M42" i="6" s="1"/>
  <c r="O42" i="6" s="1" a="1"/>
  <c r="O42" i="6" s="1"/>
  <c r="M43" i="6" a="1"/>
  <c r="M43" i="6" s="1"/>
  <c r="O43" i="6" s="1" a="1"/>
  <c r="O43" i="6" s="1"/>
  <c r="M44" i="6" a="1"/>
  <c r="M44" i="6" s="1"/>
  <c r="O44" i="6" s="1" a="1"/>
  <c r="O44" i="6" s="1"/>
  <c r="M45" i="6" a="1"/>
  <c r="M45" i="6" s="1"/>
  <c r="O45" i="6" s="1" a="1"/>
  <c r="O45" i="6" s="1"/>
  <c r="M46" i="6" a="1"/>
  <c r="M46" i="6" s="1"/>
  <c r="O46" i="6" s="1" a="1"/>
  <c r="O46" i="6" s="1"/>
  <c r="M47" i="6" a="1"/>
  <c r="M47" i="6" s="1"/>
  <c r="O47" i="6" s="1" a="1"/>
  <c r="O47" i="6" s="1"/>
  <c r="M48" i="6" a="1"/>
  <c r="M48" i="6" s="1"/>
  <c r="O48" i="6" s="1" a="1"/>
  <c r="O48" i="6" s="1"/>
  <c r="M49" i="6" a="1"/>
  <c r="M49" i="6" s="1"/>
  <c r="O49" i="6" s="1" a="1"/>
  <c r="O49" i="6" s="1"/>
  <c r="M50" i="6" a="1"/>
  <c r="M50" i="6" s="1"/>
  <c r="O50" i="6" s="1" a="1"/>
  <c r="O50" i="6" s="1"/>
  <c r="M51" i="6" a="1"/>
  <c r="M51" i="6" s="1"/>
  <c r="O51" i="6" s="1" a="1"/>
  <c r="O51" i="6" s="1"/>
  <c r="M52" i="6" a="1"/>
  <c r="M52" i="6" s="1"/>
  <c r="O52" i="6" s="1" a="1"/>
  <c r="O52" i="6" s="1"/>
  <c r="M53" i="6" a="1"/>
  <c r="M53" i="6"/>
  <c r="O53" i="6" s="1" a="1"/>
  <c r="O53" i="6" s="1"/>
  <c r="M54" i="6" a="1"/>
  <c r="M54" i="6" s="1"/>
  <c r="O54" i="6" s="1" a="1"/>
  <c r="O54" i="6" s="1"/>
  <c r="M55" i="6" a="1"/>
  <c r="M55" i="6" s="1"/>
  <c r="O55" i="6" s="1" a="1"/>
  <c r="O55" i="6" s="1"/>
  <c r="M56" i="6" a="1"/>
  <c r="M56" i="6" s="1"/>
  <c r="O56" i="6" s="1" a="1"/>
  <c r="O56" i="6" s="1"/>
  <c r="M57" i="6" a="1"/>
  <c r="M57" i="6" s="1"/>
  <c r="O57" i="6" s="1" a="1"/>
  <c r="O57" i="6" s="1"/>
  <c r="M58" i="6" a="1"/>
  <c r="M58" i="6" s="1"/>
  <c r="O58" i="6" s="1" a="1"/>
  <c r="O58" i="6" s="1"/>
  <c r="M59" i="6" a="1"/>
  <c r="M59" i="6" s="1"/>
  <c r="O59" i="6" s="1" a="1"/>
  <c r="O59" i="6" s="1"/>
  <c r="M60" i="6" a="1"/>
  <c r="M60" i="6" s="1"/>
  <c r="O60" i="6" s="1" a="1"/>
  <c r="O60" i="6" s="1"/>
  <c r="M61" i="6" a="1"/>
  <c r="M61" i="6" s="1"/>
  <c r="O61" i="6" s="1" a="1"/>
  <c r="O61" i="6" s="1"/>
  <c r="M62" i="6" a="1"/>
  <c r="M62" i="6" s="1"/>
  <c r="O62" i="6" s="1" a="1"/>
  <c r="O62" i="6" s="1"/>
  <c r="M63" i="6" a="1"/>
  <c r="M63" i="6" s="1"/>
  <c r="O63" i="6" s="1" a="1"/>
  <c r="O63" i="6" s="1"/>
  <c r="M64" i="6" a="1"/>
  <c r="M64" i="6" s="1"/>
  <c r="O64" i="6" s="1" a="1"/>
  <c r="O64" i="6" s="1"/>
  <c r="M65" i="6" a="1"/>
  <c r="M65" i="6" s="1"/>
  <c r="O65" i="6" s="1" a="1"/>
  <c r="O65" i="6" s="1"/>
  <c r="M66" i="6" a="1"/>
  <c r="M66" i="6" s="1"/>
  <c r="O66" i="6" s="1" a="1"/>
  <c r="O66" i="6" s="1"/>
  <c r="M67" i="6" a="1"/>
  <c r="M67" i="6" s="1"/>
  <c r="O67" i="6" s="1" a="1"/>
  <c r="O67" i="6" s="1"/>
  <c r="M68" i="6" a="1"/>
  <c r="M68" i="6" s="1"/>
  <c r="O68" i="6" s="1" a="1"/>
  <c r="O68" i="6" s="1"/>
  <c r="M69" i="6" a="1"/>
  <c r="M69" i="6" s="1"/>
  <c r="O69" i="6" s="1" a="1"/>
  <c r="O69" i="6" s="1"/>
  <c r="M70" i="6" a="1"/>
  <c r="M70" i="6" s="1"/>
  <c r="O70" i="6" s="1" a="1"/>
  <c r="O70" i="6" s="1"/>
  <c r="M71" i="6" a="1"/>
  <c r="M71" i="6"/>
  <c r="O71" i="6" s="1" a="1"/>
  <c r="O71" i="6" s="1"/>
  <c r="M72" i="6" a="1"/>
  <c r="M72" i="6" s="1"/>
  <c r="O72" i="6" s="1" a="1"/>
  <c r="O72" i="6" s="1"/>
  <c r="M73" i="6" a="1"/>
  <c r="M73" i="6" s="1"/>
  <c r="O73" i="6" s="1" a="1"/>
  <c r="O73" i="6" s="1"/>
  <c r="M74" i="6" a="1"/>
  <c r="M74" i="6" s="1"/>
  <c r="O74" i="6" s="1" a="1"/>
  <c r="O74" i="6" s="1"/>
  <c r="M75" i="6" a="1"/>
  <c r="M75" i="6" s="1"/>
  <c r="O75" i="6" s="1" a="1"/>
  <c r="O75" i="6" s="1"/>
  <c r="M76" i="6" a="1"/>
  <c r="M76" i="6" s="1"/>
  <c r="O76" i="6" s="1" a="1"/>
  <c r="O76" i="6" s="1"/>
  <c r="M77" i="6" a="1"/>
  <c r="M77" i="6" s="1"/>
  <c r="O77" i="6" s="1" a="1"/>
  <c r="O77" i="6" s="1"/>
  <c r="M78" i="6" a="1"/>
  <c r="M78" i="6"/>
  <c r="O78" i="6" s="1" a="1"/>
  <c r="O78" i="6" s="1"/>
  <c r="M79" i="6" a="1"/>
  <c r="M79" i="6" s="1"/>
  <c r="O79" i="6" s="1" a="1"/>
  <c r="O79" i="6" s="1"/>
  <c r="M80" i="6" a="1"/>
  <c r="M80" i="6" s="1"/>
  <c r="O80" i="6" s="1" a="1"/>
  <c r="O80" i="6" s="1"/>
  <c r="M81" i="6" a="1"/>
  <c r="M81" i="6" s="1"/>
  <c r="O81" i="6" s="1" a="1"/>
  <c r="O81" i="6" s="1"/>
  <c r="M82" i="6" a="1"/>
  <c r="M82" i="6" s="1"/>
  <c r="O82" i="6" s="1" a="1"/>
  <c r="O82" i="6" s="1"/>
  <c r="M83" i="6" a="1"/>
  <c r="M83" i="6" s="1"/>
  <c r="O83" i="6" s="1" a="1"/>
  <c r="O83" i="6" s="1"/>
  <c r="M84" i="6" a="1"/>
  <c r="M84" i="6" s="1"/>
  <c r="O84" i="6" s="1" a="1"/>
  <c r="O84" i="6" s="1"/>
  <c r="M85" i="6" a="1"/>
  <c r="M85" i="6" s="1"/>
  <c r="O85" i="6" s="1" a="1"/>
  <c r="O85" i="6" s="1"/>
  <c r="M86" i="6" a="1"/>
  <c r="M86" i="6" s="1"/>
  <c r="O86" i="6" s="1" a="1"/>
  <c r="O86" i="6" s="1"/>
  <c r="M87" i="6" a="1"/>
  <c r="M87" i="6" s="1"/>
  <c r="O87" i="6" s="1" a="1"/>
  <c r="O87" i="6" s="1"/>
  <c r="M88" i="6" a="1"/>
  <c r="M88" i="6" s="1"/>
  <c r="O88" i="6" s="1" a="1"/>
  <c r="O88" i="6" s="1"/>
  <c r="M89" i="6" a="1"/>
  <c r="M89" i="6" s="1"/>
  <c r="O89" i="6" s="1" a="1"/>
  <c r="O89" i="6" s="1"/>
  <c r="M90" i="6" a="1"/>
  <c r="M90" i="6"/>
  <c r="O90" i="6" s="1" a="1"/>
  <c r="O90" i="6" s="1"/>
  <c r="M91" i="6" a="1"/>
  <c r="M91" i="6"/>
  <c r="O91" i="6" s="1" a="1"/>
  <c r="O91" i="6" s="1"/>
  <c r="M92" i="6" a="1"/>
  <c r="M92" i="6" s="1"/>
  <c r="O92" i="6" s="1" a="1"/>
  <c r="O92" i="6" s="1"/>
  <c r="M93" i="6" a="1"/>
  <c r="M93" i="6" s="1"/>
  <c r="O93" i="6" s="1" a="1"/>
  <c r="O93" i="6" s="1"/>
  <c r="M94" i="6" a="1"/>
  <c r="M94" i="6" s="1"/>
  <c r="O94" i="6" s="1" a="1"/>
  <c r="O94" i="6" s="1"/>
  <c r="M95" i="6" a="1"/>
  <c r="M95" i="6"/>
  <c r="O95" i="6" s="1" a="1"/>
  <c r="O95" i="6" s="1"/>
  <c r="M96" i="6" a="1"/>
  <c r="M96" i="6" s="1"/>
  <c r="O96" i="6" s="1" a="1"/>
  <c r="O96" i="6" s="1"/>
  <c r="M97" i="6" a="1"/>
  <c r="M97" i="6" s="1"/>
  <c r="O97" i="6" s="1" a="1"/>
  <c r="O97" i="6" s="1"/>
  <c r="M98" i="6" a="1"/>
  <c r="M98" i="6" s="1"/>
  <c r="O98" i="6" s="1" a="1"/>
  <c r="O98" i="6" s="1"/>
  <c r="M99" i="6" a="1"/>
  <c r="M99" i="6" s="1"/>
  <c r="O99" i="6" s="1" a="1"/>
  <c r="O99" i="6" s="1"/>
  <c r="M100" i="6" a="1"/>
  <c r="M100" i="6" s="1"/>
  <c r="O100" i="6" s="1" a="1"/>
  <c r="O100" i="6" s="1"/>
  <c r="M101" i="6" a="1"/>
  <c r="M101" i="6"/>
  <c r="O101" i="6" s="1" a="1"/>
  <c r="O101" i="6" s="1"/>
  <c r="M102" i="6" a="1"/>
  <c r="M102" i="6" s="1"/>
  <c r="O102" i="6" s="1" a="1"/>
  <c r="O102" i="6" s="1"/>
  <c r="M103" i="6" a="1"/>
  <c r="M103" i="6" s="1"/>
  <c r="O103" i="6" s="1" a="1"/>
  <c r="O103" i="6" s="1"/>
  <c r="M104" i="6" a="1"/>
  <c r="M104" i="6" s="1"/>
  <c r="O104" i="6" s="1" a="1"/>
  <c r="O104" i="6" s="1"/>
  <c r="M105" i="6" a="1"/>
  <c r="M105" i="6" s="1"/>
  <c r="O105" i="6" s="1" a="1"/>
  <c r="O105" i="6" s="1"/>
  <c r="M106" i="6" a="1"/>
  <c r="M106" i="6" s="1"/>
  <c r="O106" i="6" s="1" a="1"/>
  <c r="O106" i="6" s="1"/>
  <c r="M107" i="6" a="1"/>
  <c r="M107" i="6" s="1"/>
  <c r="O107" i="6" s="1" a="1"/>
  <c r="O107" i="6" s="1"/>
  <c r="M108" i="6" a="1"/>
  <c r="M108" i="6" s="1"/>
  <c r="O108" i="6" s="1" a="1"/>
  <c r="O108" i="6" s="1"/>
  <c r="M109" i="6" a="1"/>
  <c r="M109" i="6" s="1"/>
  <c r="O109" i="6" s="1" a="1"/>
  <c r="O109" i="6" s="1"/>
  <c r="M110" i="6" a="1"/>
  <c r="M110" i="6" s="1"/>
  <c r="O110" i="6" s="1" a="1"/>
  <c r="O110" i="6" s="1"/>
  <c r="M111" i="6" a="1"/>
  <c r="M111" i="6" s="1"/>
  <c r="O111" i="6" s="1" a="1"/>
  <c r="O111" i="6" s="1"/>
  <c r="M112" i="6" a="1"/>
  <c r="M112" i="6" s="1"/>
  <c r="O112" i="6" s="1" a="1"/>
  <c r="O112" i="6" s="1"/>
  <c r="M113" i="6" a="1"/>
  <c r="M113" i="6" s="1"/>
  <c r="O113" i="6" s="1" a="1"/>
  <c r="O113" i="6" s="1"/>
  <c r="M114" i="6" a="1"/>
  <c r="M114" i="6" s="1"/>
  <c r="O114" i="6" s="1" a="1"/>
  <c r="O114" i="6" s="1"/>
  <c r="M115" i="6" a="1"/>
  <c r="M115" i="6" s="1"/>
  <c r="O115" i="6" s="1" a="1"/>
  <c r="O115" i="6" s="1"/>
  <c r="M116" i="6" a="1"/>
  <c r="M116" i="6" s="1"/>
  <c r="O116" i="6" s="1" a="1"/>
  <c r="O116" i="6" s="1"/>
  <c r="M117" i="6" a="1"/>
  <c r="M117" i="6" s="1"/>
  <c r="O117" i="6" s="1" a="1"/>
  <c r="O117" i="6" s="1"/>
  <c r="M118" i="6" a="1"/>
  <c r="M118" i="6" s="1"/>
  <c r="O118" i="6" s="1" a="1"/>
  <c r="O118" i="6" s="1"/>
  <c r="M119" i="6" a="1"/>
  <c r="M119" i="6" s="1"/>
  <c r="O119" i="6" s="1" a="1"/>
  <c r="O119" i="6" s="1"/>
  <c r="M120" i="6" a="1"/>
  <c r="M120" i="6" s="1"/>
  <c r="O120" i="6" s="1" a="1"/>
  <c r="O120" i="6" s="1"/>
  <c r="M121" i="6" a="1"/>
  <c r="M121" i="6"/>
  <c r="O121" i="6" s="1" a="1"/>
  <c r="O121" i="6" s="1"/>
  <c r="M122" i="6" a="1"/>
  <c r="M122" i="6" s="1"/>
  <c r="O122" i="6" s="1" a="1"/>
  <c r="O122" i="6" s="1"/>
  <c r="M123" i="6" a="1"/>
  <c r="M123" i="6" s="1"/>
  <c r="O123" i="6" s="1" a="1"/>
  <c r="O123" i="6" s="1"/>
  <c r="M124" i="6" a="1"/>
  <c r="M124" i="6" s="1"/>
  <c r="O124" i="6" s="1" a="1"/>
  <c r="O124" i="6" s="1"/>
  <c r="M125" i="6" a="1"/>
  <c r="M125" i="6" s="1"/>
  <c r="O125" i="6" s="1" a="1"/>
  <c r="O125" i="6" s="1"/>
  <c r="M126" i="6" a="1"/>
  <c r="M126" i="6" s="1"/>
  <c r="O126" i="6" s="1" a="1"/>
  <c r="O126" i="6" s="1"/>
  <c r="M127" i="6" a="1"/>
  <c r="M127" i="6" s="1"/>
  <c r="O127" i="6" s="1" a="1"/>
  <c r="O127" i="6" s="1"/>
  <c r="M128" i="6" a="1"/>
  <c r="M128" i="6" s="1"/>
  <c r="O128" i="6" s="1" a="1"/>
  <c r="O128" i="6" s="1"/>
  <c r="M129" i="6" a="1"/>
  <c r="M129" i="6"/>
  <c r="O129" i="6" s="1" a="1"/>
  <c r="O129" i="6" s="1"/>
  <c r="M130" i="6" a="1"/>
  <c r="M130" i="6"/>
  <c r="O130" i="6" s="1" a="1"/>
  <c r="O130" i="6" s="1"/>
  <c r="M131" i="6" a="1"/>
  <c r="M131" i="6" s="1"/>
  <c r="O131" i="6" s="1" a="1"/>
  <c r="O131" i="6" s="1"/>
  <c r="M132" i="6" a="1"/>
  <c r="M132" i="6" s="1"/>
  <c r="O132" i="6" s="1" a="1"/>
  <c r="O132" i="6" s="1"/>
  <c r="M133" i="6" a="1"/>
  <c r="M133" i="6" s="1"/>
  <c r="O133" i="6" s="1" a="1"/>
  <c r="O133" i="6" s="1"/>
  <c r="M134" i="6" a="1"/>
  <c r="M134" i="6" s="1"/>
  <c r="O134" i="6" s="1" a="1"/>
  <c r="O134" i="6" s="1"/>
  <c r="M135" i="6" a="1"/>
  <c r="M135" i="6" s="1"/>
  <c r="O135" i="6" s="1" a="1"/>
  <c r="O135" i="6" s="1"/>
  <c r="M136" i="6" a="1"/>
  <c r="M136" i="6" s="1"/>
  <c r="O136" i="6" s="1" a="1"/>
  <c r="O136" i="6" s="1"/>
  <c r="M137" i="6" a="1"/>
  <c r="M137" i="6"/>
  <c r="O137" i="6" s="1" a="1"/>
  <c r="O137" i="6" s="1"/>
  <c r="M138" i="6" a="1"/>
  <c r="M138" i="6" s="1"/>
  <c r="O138" i="6" s="1" a="1"/>
  <c r="O138" i="6" s="1"/>
  <c r="M139" i="6" a="1"/>
  <c r="M139" i="6" s="1"/>
  <c r="O139" i="6" s="1" a="1"/>
  <c r="O139" i="6" s="1"/>
  <c r="M140" i="6" a="1"/>
  <c r="M140" i="6" s="1"/>
  <c r="O140" i="6" s="1" a="1"/>
  <c r="O140" i="6" s="1"/>
  <c r="M141" i="6" a="1"/>
  <c r="M141" i="6" s="1"/>
  <c r="O141" i="6" s="1" a="1"/>
  <c r="O141" i="6" s="1"/>
  <c r="M142" i="6" a="1"/>
  <c r="M142" i="6"/>
  <c r="O142" i="6" s="1" a="1"/>
  <c r="O142" i="6" s="1"/>
  <c r="M143" i="6" a="1"/>
  <c r="M143" i="6" s="1"/>
  <c r="O143" i="6" s="1" a="1"/>
  <c r="O143" i="6" s="1"/>
  <c r="M144" i="6" a="1"/>
  <c r="M144" i="6" s="1"/>
  <c r="O144" i="6" s="1" a="1"/>
  <c r="O144" i="6" s="1"/>
  <c r="M145" i="6" a="1"/>
  <c r="M145" i="6" s="1"/>
  <c r="O145" i="6" s="1" a="1"/>
  <c r="O145" i="6" s="1"/>
  <c r="M146" i="6" a="1"/>
  <c r="M146" i="6" s="1"/>
  <c r="O146" i="6" s="1" a="1"/>
  <c r="O146" i="6" s="1"/>
  <c r="M147" i="6" a="1"/>
  <c r="M147" i="6"/>
  <c r="O147" i="6" s="1" a="1"/>
  <c r="O147" i="6" s="1"/>
  <c r="M148" i="6" a="1"/>
  <c r="M148" i="6" s="1"/>
  <c r="O148" i="6" s="1" a="1"/>
  <c r="O148" i="6" s="1"/>
  <c r="M149" i="6" a="1"/>
  <c r="M149" i="6" s="1"/>
  <c r="O149" i="6" s="1" a="1"/>
  <c r="O149" i="6" s="1"/>
  <c r="M150" i="6" a="1"/>
  <c r="M150" i="6" s="1"/>
  <c r="O150" i="6" s="1" a="1"/>
  <c r="O150" i="6" s="1"/>
  <c r="M151" i="6" a="1"/>
  <c r="M151" i="6" s="1"/>
  <c r="O151" i="6" s="1" a="1"/>
  <c r="O151" i="6" s="1"/>
  <c r="M152" i="6" a="1"/>
  <c r="M152" i="6" s="1"/>
  <c r="O152" i="6" s="1" a="1"/>
  <c r="O152" i="6" s="1"/>
  <c r="M153" i="6" a="1"/>
  <c r="M153" i="6"/>
  <c r="O153" i="6" s="1" a="1"/>
  <c r="O153" i="6" s="1"/>
  <c r="M154" i="6" a="1"/>
  <c r="M154" i="6" s="1"/>
  <c r="O154" i="6" s="1" a="1"/>
  <c r="O154" i="6" s="1"/>
  <c r="M155" i="6" a="1"/>
  <c r="M155" i="6" s="1"/>
  <c r="O155" i="6" s="1" a="1"/>
  <c r="O155" i="6" s="1"/>
  <c r="M156" i="6" a="1"/>
  <c r="M156" i="6" s="1"/>
  <c r="O156" i="6" s="1" a="1"/>
  <c r="O156" i="6" s="1"/>
  <c r="M157" i="6" a="1"/>
  <c r="M157" i="6" s="1"/>
  <c r="O157" i="6" s="1" a="1"/>
  <c r="O157" i="6" s="1"/>
  <c r="M158" i="6" a="1"/>
  <c r="M158" i="6" s="1"/>
  <c r="O158" i="6" s="1" a="1"/>
  <c r="O158" i="6" s="1"/>
  <c r="M159" i="6" a="1"/>
  <c r="M159" i="6"/>
  <c r="O159" i="6" s="1" a="1"/>
  <c r="O159" i="6" s="1"/>
  <c r="M160" i="6" a="1"/>
  <c r="M160" i="6" s="1"/>
  <c r="O160" i="6" s="1" a="1"/>
  <c r="O160" i="6" s="1"/>
  <c r="M161" i="6" a="1"/>
  <c r="M161" i="6" s="1"/>
  <c r="O161" i="6" s="1" a="1"/>
  <c r="O161" i="6" s="1"/>
  <c r="M162" i="6" a="1"/>
  <c r="M162" i="6" s="1"/>
  <c r="O162" i="6" s="1" a="1"/>
  <c r="O162" i="6" s="1"/>
  <c r="M163" i="6" a="1"/>
  <c r="M163" i="6" s="1"/>
  <c r="O163" i="6" s="1" a="1"/>
  <c r="O163" i="6" s="1"/>
  <c r="M164" i="6" a="1"/>
  <c r="M164" i="6" s="1"/>
  <c r="O164" i="6" s="1" a="1"/>
  <c r="O164" i="6" s="1"/>
  <c r="M165" i="6" a="1"/>
  <c r="M165" i="6" s="1"/>
  <c r="O165" i="6" s="1" a="1"/>
  <c r="O165" i="6" s="1"/>
  <c r="M166" i="6" a="1"/>
  <c r="M166" i="6" s="1"/>
  <c r="O166" i="6" s="1" a="1"/>
  <c r="O166" i="6" s="1"/>
  <c r="M167" i="6" a="1"/>
  <c r="M167" i="6" s="1"/>
  <c r="O167" i="6" s="1" a="1"/>
  <c r="O167" i="6" s="1"/>
  <c r="M168" i="6" a="1"/>
  <c r="M168" i="6" s="1"/>
  <c r="O168" i="6" s="1" a="1"/>
  <c r="O168" i="6" s="1"/>
  <c r="M169" i="6" a="1"/>
  <c r="M169" i="6"/>
  <c r="O169" i="6" s="1" a="1"/>
  <c r="O169" i="6" s="1"/>
  <c r="M170" i="6" a="1"/>
  <c r="M170" i="6" s="1"/>
  <c r="O170" i="6" s="1" a="1"/>
  <c r="O170" i="6" s="1"/>
  <c r="M171" i="6" a="1"/>
  <c r="M171" i="6" s="1"/>
  <c r="O171" i="6" s="1" a="1"/>
  <c r="O171" i="6" s="1"/>
  <c r="M172" i="6" a="1"/>
  <c r="M172" i="6" s="1"/>
  <c r="O172" i="6" s="1" a="1"/>
  <c r="O172" i="6" s="1"/>
  <c r="M173" i="6" a="1"/>
  <c r="M173" i="6" s="1"/>
  <c r="O173" i="6" s="1" a="1"/>
  <c r="O173" i="6" s="1"/>
  <c r="M174" i="6" a="1"/>
  <c r="M174" i="6" s="1"/>
  <c r="O174" i="6" s="1" a="1"/>
  <c r="O174" i="6" s="1"/>
  <c r="M175" i="6" a="1"/>
  <c r="M175" i="6" s="1"/>
  <c r="O175" i="6" s="1" a="1"/>
  <c r="O175" i="6" s="1"/>
  <c r="M176" i="6" a="1"/>
  <c r="M176" i="6" s="1"/>
  <c r="O176" i="6" s="1" a="1"/>
  <c r="O176" i="6" s="1"/>
  <c r="M177" i="6" a="1"/>
  <c r="M177" i="6" s="1"/>
  <c r="O177" i="6" s="1" a="1"/>
  <c r="O177" i="6" s="1"/>
  <c r="M178" i="6" a="1"/>
  <c r="M178" i="6" s="1"/>
  <c r="O178" i="6" s="1" a="1"/>
  <c r="O178" i="6" s="1"/>
  <c r="M179" i="6" a="1"/>
  <c r="M179" i="6" s="1"/>
  <c r="O179" i="6" s="1" a="1"/>
  <c r="O179" i="6" s="1"/>
  <c r="M180" i="6" a="1"/>
  <c r="M180" i="6" s="1"/>
  <c r="O180" i="6" s="1" a="1"/>
  <c r="O180" i="6" s="1"/>
  <c r="M181" i="6" a="1"/>
  <c r="M181" i="6" s="1"/>
  <c r="O181" i="6" s="1" a="1"/>
  <c r="O181" i="6" s="1"/>
  <c r="M182" i="6" a="1"/>
  <c r="M182" i="6" s="1"/>
  <c r="O182" i="6" s="1" a="1"/>
  <c r="O182" i="6" s="1"/>
  <c r="M183" i="6" a="1"/>
  <c r="M183" i="6" s="1"/>
  <c r="O183" i="6" s="1" a="1"/>
  <c r="O183" i="6" s="1"/>
  <c r="M184" i="6" a="1"/>
  <c r="M184" i="6" s="1"/>
  <c r="O184" i="6" s="1" a="1"/>
  <c r="O184" i="6" s="1"/>
  <c r="M185" i="6" a="1"/>
  <c r="M185" i="6" s="1"/>
  <c r="O185" i="6" s="1" a="1"/>
  <c r="O185" i="6" s="1"/>
  <c r="M186" i="6" a="1"/>
  <c r="M186" i="6" s="1"/>
  <c r="O186" i="6" s="1" a="1"/>
  <c r="O186" i="6" s="1"/>
  <c r="M187" i="6" a="1"/>
  <c r="M187" i="6" s="1"/>
  <c r="O187" i="6" s="1" a="1"/>
  <c r="O187" i="6" s="1"/>
  <c r="M188" i="6" a="1"/>
  <c r="M188" i="6" s="1"/>
  <c r="O188" i="6" s="1" a="1"/>
  <c r="O188" i="6" s="1"/>
  <c r="M189" i="6" a="1"/>
  <c r="M189" i="6" s="1"/>
  <c r="O189" i="6" s="1" a="1"/>
  <c r="O189" i="6" s="1"/>
  <c r="M190" i="6" a="1"/>
  <c r="M190" i="6" s="1"/>
  <c r="O190" i="6" s="1" a="1"/>
  <c r="O190" i="6" s="1"/>
  <c r="M191" i="6" a="1"/>
  <c r="M191" i="6" s="1"/>
  <c r="O191" i="6" s="1" a="1"/>
  <c r="O191" i="6" s="1"/>
  <c r="M192" i="6" a="1"/>
  <c r="M192" i="6" s="1"/>
  <c r="O192" i="6" s="1" a="1"/>
  <c r="O192" i="6" s="1"/>
  <c r="M193" i="6" a="1"/>
  <c r="M193" i="6" s="1"/>
  <c r="O193" i="6" s="1" a="1"/>
  <c r="O193" i="6" s="1"/>
  <c r="M194" i="6" a="1"/>
  <c r="M194" i="6" s="1"/>
  <c r="O194" i="6" s="1" a="1"/>
  <c r="O194" i="6" s="1"/>
  <c r="M195" i="6" a="1"/>
  <c r="M195" i="6" s="1"/>
  <c r="O195" i="6" s="1" a="1"/>
  <c r="O195" i="6" s="1"/>
  <c r="M196" i="6" a="1"/>
  <c r="M196" i="6" s="1"/>
  <c r="O196" i="6" s="1" a="1"/>
  <c r="O196" i="6" s="1"/>
  <c r="M197" i="6" a="1"/>
  <c r="M197" i="6" s="1"/>
  <c r="O197" i="6" s="1" a="1"/>
  <c r="O197" i="6" s="1"/>
  <c r="M198" i="6" a="1"/>
  <c r="M198" i="6" s="1"/>
  <c r="O198" i="6" s="1" a="1"/>
  <c r="O198" i="6" s="1"/>
  <c r="M199" i="6" a="1"/>
  <c r="M199" i="6" s="1"/>
  <c r="O199" i="6" s="1" a="1"/>
  <c r="O199" i="6" s="1"/>
  <c r="M200" i="6" a="1"/>
  <c r="M200" i="6" s="1"/>
  <c r="O200" i="6" s="1" a="1"/>
  <c r="O200" i="6" s="1"/>
  <c r="M201" i="6" a="1"/>
  <c r="M201" i="6" s="1"/>
  <c r="O201" i="6" s="1" a="1"/>
  <c r="O201" i="6" s="1"/>
  <c r="M202" i="6" a="1"/>
  <c r="M202" i="6" s="1"/>
  <c r="O202" i="6" s="1" a="1"/>
  <c r="O202" i="6" s="1"/>
  <c r="M203" i="6" a="1"/>
  <c r="M203" i="6" s="1"/>
  <c r="O203" i="6" s="1" a="1"/>
  <c r="O203" i="6" s="1"/>
  <c r="M204" i="6" a="1"/>
  <c r="M204" i="6" s="1"/>
  <c r="O204" i="6" s="1" a="1"/>
  <c r="O204" i="6" s="1"/>
  <c r="M205" i="6" a="1"/>
  <c r="M205" i="6" s="1"/>
  <c r="O205" i="6" s="1" a="1"/>
  <c r="O205" i="6" s="1"/>
  <c r="M206" i="6" a="1"/>
  <c r="M206" i="6" s="1"/>
  <c r="O206" i="6" s="1" a="1"/>
  <c r="O206" i="6" s="1"/>
  <c r="M207" i="6" a="1"/>
  <c r="M207" i="6" s="1"/>
  <c r="O207" i="6" s="1" a="1"/>
  <c r="O207" i="6" s="1"/>
  <c r="M208" i="6" a="1"/>
  <c r="M208" i="6" s="1"/>
  <c r="O208" i="6" s="1" a="1"/>
  <c r="O208" i="6" s="1"/>
  <c r="M209" i="6" a="1"/>
  <c r="M209" i="6" s="1"/>
  <c r="O209" i="6" s="1" a="1"/>
  <c r="O209" i="6" s="1"/>
  <c r="M210" i="6" a="1"/>
  <c r="M210" i="6" s="1"/>
  <c r="O210" i="6" s="1" a="1"/>
  <c r="O210" i="6" s="1"/>
  <c r="M211" i="6" a="1"/>
  <c r="M211" i="6" s="1"/>
  <c r="O211" i="6" s="1" a="1"/>
  <c r="O211" i="6" s="1"/>
  <c r="M212" i="6" a="1"/>
  <c r="M212" i="6" s="1"/>
  <c r="O212" i="6" s="1" a="1"/>
  <c r="O212" i="6" s="1"/>
  <c r="M213" i="6" a="1"/>
  <c r="M213" i="6" s="1"/>
  <c r="O213" i="6" s="1" a="1"/>
  <c r="O213" i="6" s="1"/>
  <c r="M214" i="6" a="1"/>
  <c r="M214" i="6" s="1"/>
  <c r="O214" i="6" s="1" a="1"/>
  <c r="O214" i="6" s="1"/>
  <c r="M215" i="6" a="1"/>
  <c r="M215" i="6" s="1"/>
  <c r="O215" i="6" s="1" a="1"/>
  <c r="O215" i="6" s="1"/>
  <c r="M216" i="6" a="1"/>
  <c r="M216" i="6" s="1"/>
  <c r="O216" i="6" s="1" a="1"/>
  <c r="O216" i="6" s="1"/>
  <c r="M217" i="6" a="1"/>
  <c r="M217" i="6" s="1"/>
  <c r="O217" i="6" s="1" a="1"/>
  <c r="O217" i="6" s="1"/>
  <c r="M218" i="6" a="1"/>
  <c r="M218" i="6"/>
  <c r="O218" i="6" s="1" a="1"/>
  <c r="O218" i="6" s="1"/>
  <c r="M219" i="6" a="1"/>
  <c r="M219" i="6"/>
  <c r="O219" i="6" s="1" a="1"/>
  <c r="O219" i="6" s="1"/>
  <c r="M220" i="6" a="1"/>
  <c r="M220" i="6" s="1"/>
  <c r="O220" i="6" s="1" a="1"/>
  <c r="O220" i="6" s="1"/>
  <c r="M221" i="6" a="1"/>
  <c r="M221" i="6" s="1"/>
  <c r="O221" i="6" s="1" a="1"/>
  <c r="O221" i="6" s="1"/>
  <c r="M222" i="6" a="1"/>
  <c r="M222" i="6" s="1"/>
  <c r="O222" i="6" s="1" a="1"/>
  <c r="O222" i="6" s="1"/>
  <c r="M223" i="6" a="1"/>
  <c r="M223" i="6"/>
  <c r="O223" i="6" s="1" a="1"/>
  <c r="O223" i="6" s="1"/>
  <c r="M224" i="6" a="1"/>
  <c r="M224" i="6" s="1"/>
  <c r="O224" i="6" s="1" a="1"/>
  <c r="O224" i="6" s="1"/>
  <c r="M225" i="6" a="1"/>
  <c r="M225" i="6" s="1"/>
  <c r="O225" i="6" s="1" a="1"/>
  <c r="O225" i="6" s="1"/>
  <c r="M226" i="6" a="1"/>
  <c r="M226" i="6" s="1"/>
  <c r="O226" i="6" s="1" a="1"/>
  <c r="O226" i="6" s="1"/>
  <c r="M227" i="6" a="1"/>
  <c r="M227" i="6" s="1"/>
  <c r="O227" i="6" s="1" a="1"/>
  <c r="O227" i="6" s="1"/>
  <c r="M228" i="6" a="1"/>
  <c r="M228" i="6" s="1"/>
  <c r="O228" i="6" s="1" a="1"/>
  <c r="O228" i="6" s="1"/>
  <c r="M229" i="6" a="1"/>
  <c r="M229" i="6"/>
  <c r="O229" i="6" s="1" a="1"/>
  <c r="O229" i="6" s="1"/>
  <c r="M230" i="6" a="1"/>
  <c r="M230" i="6" s="1"/>
  <c r="O230" i="6" s="1" a="1"/>
  <c r="O230" i="6" s="1"/>
  <c r="M231" i="6" a="1"/>
  <c r="M231" i="6" s="1"/>
  <c r="O231" i="6" s="1" a="1"/>
  <c r="O231" i="6" s="1"/>
  <c r="M232" i="6" a="1"/>
  <c r="M232" i="6" s="1"/>
  <c r="O232" i="6" s="1" a="1"/>
  <c r="O232" i="6" s="1"/>
  <c r="M233" i="6" a="1"/>
  <c r="M233" i="6" s="1"/>
  <c r="O233" i="6" s="1" a="1"/>
  <c r="O233" i="6" s="1"/>
  <c r="M234" i="6" a="1"/>
  <c r="M234" i="6" s="1"/>
  <c r="O234" i="6" s="1" a="1"/>
  <c r="O234" i="6" s="1"/>
  <c r="M235" i="6" a="1"/>
  <c r="M235" i="6"/>
  <c r="O235" i="6" s="1" a="1"/>
  <c r="O235" i="6" s="1"/>
  <c r="M236" i="6" a="1"/>
  <c r="M236" i="6" s="1"/>
  <c r="O236" i="6" s="1" a="1"/>
  <c r="O236" i="6" s="1"/>
  <c r="M237" i="6" a="1"/>
  <c r="M237" i="6" s="1"/>
  <c r="O237" i="6" s="1" a="1"/>
  <c r="O237" i="6" s="1"/>
  <c r="M238" i="6" a="1"/>
  <c r="M238" i="6" s="1"/>
  <c r="O238" i="6" s="1" a="1"/>
  <c r="O238" i="6" s="1"/>
  <c r="M239" i="6" a="1"/>
  <c r="M239" i="6" s="1"/>
  <c r="O239" i="6" s="1" a="1"/>
  <c r="O239" i="6" s="1"/>
  <c r="M240" i="6" a="1"/>
  <c r="M240" i="6" s="1"/>
  <c r="O240" i="6" s="1" a="1"/>
  <c r="O240" i="6" s="1"/>
  <c r="M241" i="6" a="1"/>
  <c r="M241" i="6"/>
  <c r="O241" i="6" s="1" a="1"/>
  <c r="O241" i="6" s="1"/>
  <c r="M242" i="6" a="1"/>
  <c r="M242" i="6" s="1"/>
  <c r="O242" i="6" s="1" a="1"/>
  <c r="O242" i="6" s="1"/>
  <c r="M243" i="6" a="1"/>
  <c r="M243" i="6"/>
  <c r="O243" i="6" s="1" a="1"/>
  <c r="O243" i="6" s="1"/>
  <c r="M244" i="6" a="1"/>
  <c r="M244" i="6" s="1"/>
  <c r="O244" i="6" s="1" a="1"/>
  <c r="O244" i="6" s="1"/>
  <c r="M245" i="6" a="1"/>
  <c r="M245" i="6" s="1"/>
  <c r="O245" i="6" s="1" a="1"/>
  <c r="O245" i="6" s="1"/>
  <c r="M246" i="6" a="1"/>
  <c r="M246" i="6"/>
  <c r="O246" i="6" s="1" a="1"/>
  <c r="O246" i="6" s="1"/>
  <c r="M247" i="6" a="1"/>
  <c r="M247" i="6" s="1"/>
  <c r="O247" i="6" s="1" a="1"/>
  <c r="O247" i="6" s="1"/>
  <c r="M248" i="6" a="1"/>
  <c r="M248" i="6" s="1"/>
  <c r="O248" i="6" s="1" a="1"/>
  <c r="O248" i="6" s="1"/>
  <c r="M249" i="6" a="1"/>
  <c r="M249" i="6" s="1"/>
  <c r="O249" i="6" s="1" a="1"/>
  <c r="O249" i="6" s="1"/>
  <c r="M250" i="6" a="1"/>
  <c r="M250" i="6"/>
  <c r="O250" i="6" s="1" a="1"/>
  <c r="O250" i="6" s="1"/>
  <c r="M251" i="6" a="1"/>
  <c r="M251" i="6" s="1"/>
  <c r="O251" i="6" s="1" a="1"/>
  <c r="O251" i="6" s="1"/>
  <c r="M252" i="6" a="1"/>
  <c r="M252" i="6" s="1"/>
  <c r="O252" i="6" s="1" a="1"/>
  <c r="O252" i="6" s="1"/>
  <c r="M253" i="6" a="1"/>
  <c r="M253" i="6" s="1"/>
  <c r="O253" i="6" s="1" a="1"/>
  <c r="O253" i="6" s="1"/>
  <c r="M254" i="6" a="1"/>
  <c r="M254" i="6" s="1"/>
  <c r="O254" i="6" s="1" a="1"/>
  <c r="O254" i="6" s="1"/>
  <c r="M255" i="6" a="1"/>
  <c r="M255" i="6" s="1"/>
  <c r="O255" i="6" s="1" a="1"/>
  <c r="O255" i="6" s="1"/>
  <c r="M256" i="6" a="1"/>
  <c r="M256" i="6" s="1"/>
  <c r="O256" i="6" s="1" a="1"/>
  <c r="O256" i="6" s="1"/>
  <c r="M257" i="6" a="1"/>
  <c r="M257" i="6"/>
  <c r="O257" i="6" s="1" a="1"/>
  <c r="O257" i="6" s="1"/>
  <c r="M258" i="6" a="1"/>
  <c r="M258" i="6" s="1"/>
  <c r="O258" i="6" s="1" a="1"/>
  <c r="O258" i="6" s="1"/>
  <c r="M259" i="6" a="1"/>
  <c r="M259" i="6" s="1"/>
  <c r="O259" i="6" s="1" a="1"/>
  <c r="O259" i="6" s="1"/>
  <c r="M260" i="6" a="1"/>
  <c r="M260" i="6" s="1"/>
  <c r="O260" i="6" s="1" a="1"/>
  <c r="O260" i="6" s="1"/>
  <c r="M261" i="6" a="1"/>
  <c r="M261" i="6" s="1"/>
  <c r="O261" i="6" s="1" a="1"/>
  <c r="O261" i="6" s="1"/>
  <c r="M262" i="6" a="1"/>
  <c r="M262" i="6" s="1"/>
  <c r="O262" i="6" s="1" a="1"/>
  <c r="O262" i="6" s="1"/>
  <c r="M263" i="6" a="1"/>
  <c r="M263" i="6" s="1"/>
  <c r="O263" i="6" s="1" a="1"/>
  <c r="O263" i="6" s="1"/>
  <c r="M264" i="6" a="1"/>
  <c r="M264" i="6" s="1"/>
  <c r="O264" i="6" s="1" a="1"/>
  <c r="O264" i="6" s="1"/>
  <c r="M265" i="6" a="1"/>
  <c r="M265" i="6" s="1"/>
  <c r="O265" i="6" s="1" a="1"/>
  <c r="O265" i="6" s="1"/>
  <c r="M266" i="6" a="1"/>
  <c r="M266" i="6" s="1"/>
  <c r="O266" i="6" s="1" a="1"/>
  <c r="O266" i="6" s="1"/>
  <c r="M267" i="6" a="1"/>
  <c r="M267" i="6" s="1"/>
  <c r="O267" i="6" s="1" a="1"/>
  <c r="O267" i="6" s="1"/>
  <c r="M268" i="6" a="1"/>
  <c r="M268" i="6" s="1"/>
  <c r="O268" i="6" s="1" a="1"/>
  <c r="O268" i="6" s="1"/>
  <c r="M269" i="6" a="1"/>
  <c r="M269" i="6" s="1"/>
  <c r="O269" i="6" s="1" a="1"/>
  <c r="O269" i="6" s="1"/>
  <c r="M270" i="6" a="1"/>
  <c r="M270" i="6" s="1"/>
  <c r="O270" i="6" s="1" a="1"/>
  <c r="O270" i="6" s="1"/>
  <c r="M271" i="6" a="1"/>
  <c r="M271" i="6" s="1"/>
  <c r="O271" i="6" s="1" a="1"/>
  <c r="O271" i="6" s="1"/>
  <c r="M272" i="6" a="1"/>
  <c r="M272" i="6" s="1"/>
  <c r="O272" i="6" s="1" a="1"/>
  <c r="O272" i="6" s="1"/>
  <c r="M273" i="6" a="1"/>
  <c r="M273" i="6" s="1"/>
  <c r="O273" i="6" s="1" a="1"/>
  <c r="O273" i="6" s="1"/>
  <c r="M274" i="6" a="1"/>
  <c r="M274" i="6" s="1"/>
  <c r="O274" i="6" s="1" a="1"/>
  <c r="O274" i="6" s="1"/>
  <c r="M275" i="6" a="1"/>
  <c r="M275" i="6"/>
  <c r="O275" i="6" s="1" a="1"/>
  <c r="O275" i="6" s="1"/>
  <c r="M276" i="6" a="1"/>
  <c r="M276" i="6" s="1"/>
  <c r="O276" i="6" s="1" a="1"/>
  <c r="O276" i="6" s="1"/>
  <c r="M277" i="6" a="1"/>
  <c r="M277" i="6" s="1"/>
  <c r="O277" i="6" s="1" a="1"/>
  <c r="O277" i="6" s="1"/>
  <c r="M278" i="6" a="1"/>
  <c r="M278" i="6" s="1"/>
  <c r="O278" i="6" s="1" a="1"/>
  <c r="O278" i="6" s="1"/>
  <c r="M279" i="6" a="1"/>
  <c r="M279" i="6" s="1"/>
  <c r="O279" i="6" s="1" a="1"/>
  <c r="O279" i="6" s="1"/>
  <c r="M280" i="6" a="1"/>
  <c r="M280" i="6" s="1"/>
  <c r="O280" i="6" s="1" a="1"/>
  <c r="O280" i="6" s="1"/>
  <c r="M281" i="6" a="1"/>
  <c r="M281" i="6" s="1"/>
  <c r="O281" i="6" s="1" a="1"/>
  <c r="O281" i="6" s="1"/>
  <c r="M282" i="6" a="1"/>
  <c r="M282" i="6" s="1"/>
  <c r="O282" i="6" s="1" a="1"/>
  <c r="O282" i="6" s="1"/>
  <c r="M283" i="6" a="1"/>
  <c r="M283" i="6" s="1"/>
  <c r="O283" i="6" s="1" a="1"/>
  <c r="O283" i="6" s="1"/>
  <c r="M284" i="6" a="1"/>
  <c r="M284" i="6" s="1"/>
  <c r="O284" i="6" s="1" a="1"/>
  <c r="O284" i="6" s="1"/>
  <c r="M285" i="6" a="1"/>
  <c r="M285" i="6" s="1"/>
  <c r="O285" i="6" s="1" a="1"/>
  <c r="O285" i="6" s="1"/>
  <c r="M286" i="6" a="1"/>
  <c r="M286" i="6" s="1"/>
  <c r="O286" i="6" s="1" a="1"/>
  <c r="O286" i="6" s="1"/>
  <c r="M287" i="6" a="1"/>
  <c r="M287" i="6" s="1"/>
  <c r="O287" i="6" s="1" a="1"/>
  <c r="O287" i="6" s="1"/>
  <c r="M288" i="6" a="1"/>
  <c r="M288" i="6" s="1"/>
  <c r="O288" i="6" s="1" a="1"/>
  <c r="O288" i="6" s="1"/>
  <c r="M289" i="6" a="1"/>
  <c r="M289" i="6" s="1"/>
  <c r="O289" i="6" s="1" a="1"/>
  <c r="O289" i="6" s="1"/>
  <c r="M290" i="6" a="1"/>
  <c r="M290" i="6" s="1"/>
  <c r="O290" i="6" s="1" a="1"/>
  <c r="O290" i="6" s="1"/>
  <c r="M291" i="6" a="1"/>
  <c r="M291" i="6"/>
  <c r="O291" i="6" s="1" a="1"/>
  <c r="O291" i="6" s="1"/>
  <c r="M292" i="6" a="1"/>
  <c r="M292" i="6" s="1"/>
  <c r="O292" i="6" s="1" a="1"/>
  <c r="O292" i="6" s="1"/>
  <c r="M293" i="6" a="1"/>
  <c r="M293" i="6" s="1"/>
  <c r="O293" i="6" s="1" a="1"/>
  <c r="O293" i="6" s="1"/>
  <c r="M294" i="6" a="1"/>
  <c r="M294" i="6" s="1"/>
  <c r="O294" i="6" s="1" a="1"/>
  <c r="O294" i="6" s="1"/>
  <c r="M295" i="6" a="1"/>
  <c r="M295" i="6" s="1"/>
  <c r="O295" i="6" s="1" a="1"/>
  <c r="O295" i="6" s="1"/>
  <c r="M296" i="6" a="1"/>
  <c r="M296" i="6" s="1"/>
  <c r="O296" i="6" s="1" a="1"/>
  <c r="O296" i="6" s="1"/>
  <c r="M297" i="6" a="1"/>
  <c r="M297" i="6"/>
  <c r="O297" i="6" s="1" a="1"/>
  <c r="O297" i="6" s="1"/>
  <c r="M298" i="6" a="1"/>
  <c r="M298" i="6"/>
  <c r="O298" i="6" s="1" a="1"/>
  <c r="O298" i="6" s="1"/>
  <c r="M299" i="6" a="1"/>
  <c r="M299" i="6" s="1"/>
  <c r="O299" i="6" s="1" a="1"/>
  <c r="O299" i="6" s="1"/>
  <c r="M300" i="6" a="1"/>
  <c r="M300" i="6" s="1"/>
  <c r="O300" i="6" s="1" a="1"/>
  <c r="O300" i="6" s="1"/>
  <c r="M301" i="6" a="1"/>
  <c r="M301" i="6" s="1"/>
  <c r="O301" i="6" s="1" a="1"/>
  <c r="O301" i="6" s="1"/>
  <c r="M302" i="6" a="1"/>
  <c r="M302" i="6" s="1"/>
  <c r="O302" i="6" s="1" a="1"/>
  <c r="O302" i="6" s="1"/>
  <c r="M303" i="6" a="1"/>
  <c r="M303" i="6" s="1"/>
  <c r="O303" i="6" s="1" a="1"/>
  <c r="O303" i="6" s="1"/>
  <c r="M304" i="6" a="1"/>
  <c r="M304" i="6" s="1"/>
  <c r="O304" i="6" s="1" a="1"/>
  <c r="O304" i="6" s="1"/>
  <c r="M305" i="6" a="1"/>
  <c r="M305" i="6" s="1"/>
  <c r="O305" i="6" s="1" a="1"/>
  <c r="O305" i="6" s="1"/>
  <c r="M306" i="6" a="1"/>
  <c r="M306" i="6" s="1"/>
  <c r="O306" i="6" s="1" a="1"/>
  <c r="O306" i="6" s="1"/>
  <c r="M307" i="6" a="1"/>
  <c r="M307" i="6" s="1"/>
  <c r="O307" i="6" s="1" a="1"/>
  <c r="O307" i="6" s="1"/>
  <c r="M308" i="6" a="1"/>
  <c r="M308" i="6" s="1"/>
  <c r="O308" i="6" s="1" a="1"/>
  <c r="O308" i="6" s="1"/>
  <c r="M309" i="6" a="1"/>
  <c r="M309" i="6" s="1"/>
  <c r="O309" i="6" s="1" a="1"/>
  <c r="O309" i="6" s="1"/>
  <c r="M310" i="6" a="1"/>
  <c r="M310" i="6"/>
  <c r="O310" i="6" s="1" a="1"/>
  <c r="O310" i="6" s="1"/>
  <c r="M311" i="6" a="1"/>
  <c r="M311" i="6" s="1"/>
  <c r="O311" i="6" s="1" a="1"/>
  <c r="O311" i="6" s="1"/>
  <c r="M312" i="6" a="1"/>
  <c r="M312" i="6" s="1"/>
  <c r="O312" i="6" s="1" a="1"/>
  <c r="O312" i="6" s="1"/>
  <c r="M313" i="6" a="1"/>
  <c r="M313" i="6" s="1"/>
  <c r="O313" i="6" s="1" a="1"/>
  <c r="O313" i="6" s="1"/>
  <c r="M314" i="6" a="1"/>
  <c r="M314" i="6" s="1"/>
  <c r="O314" i="6" s="1" a="1"/>
  <c r="O314" i="6" s="1"/>
  <c r="M315" i="6" a="1"/>
  <c r="M315" i="6" s="1"/>
  <c r="O315" i="6" s="1" a="1"/>
  <c r="O315" i="6" s="1"/>
  <c r="M316" i="6" a="1"/>
  <c r="M316" i="6" s="1"/>
  <c r="O316" i="6" s="1" a="1"/>
  <c r="O316" i="6" s="1"/>
  <c r="M317" i="6" a="1"/>
  <c r="M317" i="6" s="1"/>
  <c r="O317" i="6" s="1" a="1"/>
  <c r="O317" i="6" s="1"/>
  <c r="M318" i="6" a="1"/>
  <c r="M318" i="6" s="1"/>
  <c r="O318" i="6" s="1" a="1"/>
  <c r="O318" i="6" s="1"/>
  <c r="M319" i="6" a="1"/>
  <c r="M319" i="6" s="1"/>
  <c r="O319" i="6" s="1" a="1"/>
  <c r="O319" i="6" s="1"/>
  <c r="M320" i="6" a="1"/>
  <c r="M320" i="6" s="1"/>
  <c r="O320" i="6" s="1" a="1"/>
  <c r="O320" i="6" s="1"/>
  <c r="M321" i="6" a="1"/>
  <c r="M321" i="6" s="1"/>
  <c r="O321" i="6" s="1" a="1"/>
  <c r="O321" i="6" s="1"/>
  <c r="M322" i="6" a="1"/>
  <c r="M322" i="6" s="1"/>
  <c r="O322" i="6" s="1" a="1"/>
  <c r="O322" i="6" s="1"/>
  <c r="M323" i="6" a="1"/>
  <c r="M323" i="6" s="1"/>
  <c r="O323" i="6" s="1" a="1"/>
  <c r="O323" i="6" s="1"/>
  <c r="M324" i="6" a="1"/>
  <c r="M324" i="6" s="1"/>
  <c r="O324" i="6" s="1" a="1"/>
  <c r="O324" i="6" s="1"/>
  <c r="M325" i="6" a="1"/>
  <c r="M325" i="6"/>
  <c r="O325" i="6" s="1" a="1"/>
  <c r="O325" i="6" s="1"/>
  <c r="M326" i="6" a="1"/>
  <c r="M326" i="6" s="1"/>
  <c r="O326" i="6" s="1" a="1"/>
  <c r="O326" i="6" s="1"/>
  <c r="M327" i="6" a="1"/>
  <c r="M327" i="6" s="1"/>
  <c r="O327" i="6" s="1" a="1"/>
  <c r="O327" i="6" s="1"/>
  <c r="M328" i="6" a="1"/>
  <c r="M328" i="6" s="1"/>
  <c r="O328" i="6" s="1" a="1"/>
  <c r="O328" i="6" s="1"/>
  <c r="M329" i="6" a="1"/>
  <c r="M329" i="6" s="1"/>
  <c r="O329" i="6" s="1" a="1"/>
  <c r="O329" i="6" s="1"/>
  <c r="M330" i="6" a="1"/>
  <c r="M330" i="6" s="1"/>
  <c r="O330" i="6" s="1" a="1"/>
  <c r="O330" i="6" s="1"/>
  <c r="M331" i="6" a="1"/>
  <c r="M331" i="6" s="1"/>
  <c r="O331" i="6" s="1" a="1"/>
  <c r="O331" i="6" s="1"/>
  <c r="M332" i="6" a="1"/>
  <c r="M332" i="6" s="1"/>
  <c r="O332" i="6" s="1" a="1"/>
  <c r="O332" i="6" s="1"/>
  <c r="M333" i="6" a="1"/>
  <c r="M333" i="6" s="1"/>
  <c r="O333" i="6" s="1" a="1"/>
  <c r="O333" i="6" s="1"/>
  <c r="M334" i="6" a="1"/>
  <c r="M334" i="6"/>
  <c r="O334" i="6" s="1" a="1"/>
  <c r="O334" i="6" s="1"/>
  <c r="M335" i="6" a="1"/>
  <c r="M335" i="6" s="1"/>
  <c r="O335" i="6" s="1" a="1"/>
  <c r="O335" i="6" s="1"/>
  <c r="M336" i="6" a="1"/>
  <c r="M336" i="6" s="1"/>
  <c r="O336" i="6" s="1" a="1"/>
  <c r="O336" i="6" s="1"/>
  <c r="M337" i="6" a="1"/>
  <c r="M337" i="6" s="1"/>
  <c r="O337" i="6" s="1" a="1"/>
  <c r="O337" i="6" s="1"/>
  <c r="M338" i="6" a="1"/>
  <c r="M338" i="6" s="1"/>
  <c r="O338" i="6" s="1" a="1"/>
  <c r="O338" i="6" s="1"/>
  <c r="M339" i="6" a="1"/>
  <c r="M339" i="6"/>
  <c r="O339" i="6" s="1" a="1"/>
  <c r="O339" i="6" s="1"/>
  <c r="M340" i="6" a="1"/>
  <c r="M340" i="6" s="1"/>
  <c r="O340" i="6" s="1" a="1"/>
  <c r="O340" i="6" s="1"/>
  <c r="M341" i="6" a="1"/>
  <c r="M341" i="6" s="1"/>
  <c r="O341" i="6" s="1" a="1"/>
  <c r="O341" i="6" s="1"/>
  <c r="M342" i="6" a="1"/>
  <c r="M342" i="6"/>
  <c r="O342" i="6" s="1" a="1"/>
  <c r="O342" i="6" s="1"/>
  <c r="M343" i="6" a="1"/>
  <c r="M343" i="6" s="1"/>
  <c r="O343" i="6" s="1" a="1"/>
  <c r="O343" i="6" s="1"/>
  <c r="M344" i="6" a="1"/>
  <c r="M344" i="6" s="1"/>
  <c r="O344" i="6" s="1" a="1"/>
  <c r="O344" i="6" s="1"/>
  <c r="M345" i="6" a="1"/>
  <c r="M345" i="6"/>
  <c r="O345" i="6" s="1" a="1"/>
  <c r="O345" i="6" s="1"/>
  <c r="M346" i="6" a="1"/>
  <c r="M346" i="6"/>
  <c r="O346" i="6" s="1" a="1"/>
  <c r="O346" i="6" s="1"/>
  <c r="M347" i="6" a="1"/>
  <c r="M347" i="6"/>
  <c r="O347" i="6" s="1" a="1"/>
  <c r="O347" i="6" s="1"/>
  <c r="M348" i="6" a="1"/>
  <c r="M348" i="6" s="1"/>
  <c r="O348" i="6" s="1" a="1"/>
  <c r="O348" i="6" s="1"/>
  <c r="M349" i="6" a="1"/>
  <c r="M349" i="6" s="1"/>
  <c r="O349" i="6" s="1" a="1"/>
  <c r="O349" i="6" s="1"/>
  <c r="M350" i="6" a="1"/>
  <c r="M350" i="6"/>
  <c r="O350" i="6" s="1" a="1"/>
  <c r="O350" i="6" s="1"/>
  <c r="M351" i="6" a="1"/>
  <c r="M351" i="6"/>
  <c r="O351" i="6" s="1" a="1"/>
  <c r="O351" i="6" s="1"/>
  <c r="M352" i="6" a="1"/>
  <c r="M352" i="6" s="1"/>
  <c r="O352" i="6" s="1" a="1"/>
  <c r="O352" i="6" s="1"/>
  <c r="M353" i="6" a="1"/>
  <c r="M353" i="6" s="1"/>
  <c r="O353" i="6" s="1" a="1"/>
  <c r="O353" i="6" s="1"/>
  <c r="M354" i="6" a="1"/>
  <c r="M354" i="6" s="1"/>
  <c r="O354" i="6" s="1" a="1"/>
  <c r="O354" i="6" s="1"/>
  <c r="M355" i="6" a="1"/>
  <c r="M355" i="6" s="1"/>
  <c r="O355" i="6" s="1" a="1"/>
  <c r="O355" i="6" s="1"/>
  <c r="M356" i="6" a="1"/>
  <c r="M356" i="6" s="1"/>
  <c r="O356" i="6" s="1" a="1"/>
  <c r="O356" i="6" s="1"/>
  <c r="M357" i="6" a="1"/>
  <c r="M357" i="6" s="1"/>
  <c r="O357" i="6" s="1" a="1"/>
  <c r="O357" i="6" s="1"/>
  <c r="M358" i="6" a="1"/>
  <c r="M358" i="6" s="1"/>
  <c r="O358" i="6" s="1" a="1"/>
  <c r="O358" i="6" s="1"/>
  <c r="M359" i="6" a="1"/>
  <c r="M359" i="6" s="1"/>
  <c r="O359" i="6" s="1" a="1"/>
  <c r="O359" i="6" s="1"/>
  <c r="M360" i="6" a="1"/>
  <c r="M360" i="6" s="1"/>
  <c r="O360" i="6" s="1" a="1"/>
  <c r="O360" i="6" s="1"/>
  <c r="M361" i="6" a="1"/>
  <c r="M361" i="6" s="1"/>
  <c r="O361" i="6" s="1" a="1"/>
  <c r="O361" i="6" s="1"/>
  <c r="M362" i="6" a="1"/>
  <c r="M362" i="6" s="1"/>
  <c r="O362" i="6" s="1" a="1"/>
  <c r="O362" i="6" s="1"/>
  <c r="M363" i="6" a="1"/>
  <c r="M363" i="6"/>
  <c r="O363" i="6" s="1" a="1"/>
  <c r="O363" i="6" s="1"/>
  <c r="M364" i="6" a="1"/>
  <c r="M364" i="6"/>
  <c r="O364" i="6" s="1" a="1"/>
  <c r="O364" i="6" s="1"/>
  <c r="M365" i="6" a="1"/>
  <c r="M365" i="6" s="1"/>
  <c r="O365" i="6" s="1" a="1"/>
  <c r="O365" i="6" s="1"/>
  <c r="M366" i="6" a="1"/>
  <c r="M366" i="6" s="1"/>
  <c r="O366" i="6" s="1" a="1"/>
  <c r="O366" i="6" s="1"/>
  <c r="M367" i="6" a="1"/>
  <c r="M367" i="6" s="1"/>
  <c r="O367" i="6" s="1" a="1"/>
  <c r="O367" i="6" s="1"/>
  <c r="M368" i="6" a="1"/>
  <c r="M368" i="6" s="1"/>
  <c r="O368" i="6" s="1" a="1"/>
  <c r="O368" i="6" s="1"/>
  <c r="M369" i="6" a="1"/>
  <c r="M369" i="6" s="1"/>
  <c r="O369" i="6" s="1" a="1"/>
  <c r="O369" i="6" s="1"/>
  <c r="M370" i="6" a="1"/>
  <c r="M370" i="6" s="1"/>
  <c r="O370" i="6" s="1" a="1"/>
  <c r="O370" i="6" s="1"/>
  <c r="M371" i="6" a="1"/>
  <c r="M371" i="6" s="1"/>
  <c r="O371" i="6" s="1" a="1"/>
  <c r="O371" i="6" s="1"/>
  <c r="M372" i="6" a="1"/>
  <c r="M372" i="6" s="1"/>
  <c r="O372" i="6" s="1" a="1"/>
  <c r="O372" i="6" s="1"/>
  <c r="M373" i="6" a="1"/>
  <c r="M373" i="6" s="1"/>
  <c r="O373" i="6" s="1" a="1"/>
  <c r="O373" i="6" s="1"/>
  <c r="M374" i="6" a="1"/>
  <c r="M374" i="6" s="1"/>
  <c r="O374" i="6" s="1" a="1"/>
  <c r="O374" i="6" s="1"/>
  <c r="M375" i="6" a="1"/>
  <c r="M375" i="6" s="1"/>
  <c r="O375" i="6" s="1" a="1"/>
  <c r="O375" i="6" s="1"/>
  <c r="M376" i="6" a="1"/>
  <c r="M376" i="6" s="1"/>
  <c r="O376" i="6" s="1" a="1"/>
  <c r="O376" i="6" s="1"/>
  <c r="M377" i="6" a="1"/>
  <c r="M377" i="6" s="1"/>
  <c r="O377" i="6" s="1" a="1"/>
  <c r="O377" i="6" s="1"/>
  <c r="M378" i="6" a="1"/>
  <c r="M378" i="6" s="1"/>
  <c r="O378" i="6" s="1" a="1"/>
  <c r="O378" i="6" s="1"/>
  <c r="M379" i="6" a="1"/>
  <c r="M379" i="6" s="1"/>
  <c r="O379" i="6" s="1" a="1"/>
  <c r="O379" i="6" s="1"/>
  <c r="M380" i="6" a="1"/>
  <c r="M380" i="6"/>
  <c r="O380" i="6" s="1" a="1"/>
  <c r="O380" i="6" s="1"/>
  <c r="M381" i="6" a="1"/>
  <c r="M381" i="6" s="1"/>
  <c r="O381" i="6" s="1" a="1"/>
  <c r="O381" i="6" s="1"/>
  <c r="M382" i="6" a="1"/>
  <c r="M382" i="6" s="1"/>
  <c r="O382" i="6" s="1" a="1"/>
  <c r="O382" i="6" s="1"/>
  <c r="M383" i="6" a="1"/>
  <c r="M383" i="6" s="1"/>
  <c r="O383" i="6" s="1" a="1"/>
  <c r="O383" i="6" s="1"/>
  <c r="M384" i="6" a="1"/>
  <c r="M384" i="6"/>
  <c r="O384" i="6" s="1" a="1"/>
  <c r="O384" i="6" s="1"/>
  <c r="M385" i="6" a="1"/>
  <c r="M385" i="6" s="1"/>
  <c r="O385" i="6" s="1" a="1"/>
  <c r="O385" i="6" s="1"/>
  <c r="M386" i="6" a="1"/>
  <c r="M386" i="6" s="1"/>
  <c r="O386" i="6" s="1" a="1"/>
  <c r="O386" i="6" s="1"/>
  <c r="M387" i="6" a="1"/>
  <c r="M387" i="6" s="1"/>
  <c r="O387" i="6" s="1" a="1"/>
  <c r="O387" i="6" s="1"/>
  <c r="M388" i="6" a="1"/>
  <c r="M388" i="6" s="1"/>
  <c r="O388" i="6" s="1" a="1"/>
  <c r="O388" i="6" s="1"/>
  <c r="M389" i="6" a="1"/>
  <c r="M389" i="6" s="1"/>
  <c r="O389" i="6" s="1" a="1"/>
  <c r="O389" i="6" s="1"/>
  <c r="M390" i="6" a="1"/>
  <c r="M390" i="6" s="1"/>
  <c r="O390" i="6" s="1" a="1"/>
  <c r="O390" i="6" s="1"/>
  <c r="M391" i="6" a="1"/>
  <c r="M391" i="6" s="1"/>
  <c r="O391" i="6" s="1" a="1"/>
  <c r="O391" i="6" s="1"/>
  <c r="M392" i="6" a="1"/>
  <c r="M392" i="6" s="1"/>
  <c r="O392" i="6" s="1" a="1"/>
  <c r="O392" i="6" s="1"/>
  <c r="M393" i="6" a="1"/>
  <c r="M393" i="6" s="1"/>
  <c r="O393" i="6" s="1" a="1"/>
  <c r="O393" i="6" s="1"/>
  <c r="M394" i="6" a="1"/>
  <c r="M394" i="6" s="1"/>
  <c r="O394" i="6" s="1" a="1"/>
  <c r="O394" i="6" s="1"/>
  <c r="M395" i="6" a="1"/>
  <c r="M395" i="6" s="1"/>
  <c r="O395" i="6" s="1" a="1"/>
  <c r="O395" i="6" s="1"/>
  <c r="M396" i="6" a="1"/>
  <c r="M396" i="6" s="1"/>
  <c r="O396" i="6" s="1" a="1"/>
  <c r="O396" i="6" s="1"/>
  <c r="M397" i="6" a="1"/>
  <c r="M397" i="6" s="1"/>
  <c r="O397" i="6" s="1" a="1"/>
  <c r="O397" i="6" s="1"/>
  <c r="M398" i="6" a="1"/>
  <c r="M398" i="6" s="1"/>
  <c r="O398" i="6" s="1" a="1"/>
  <c r="O398" i="6" s="1"/>
  <c r="M399" i="6" a="1"/>
  <c r="M399" i="6" s="1"/>
  <c r="O399" i="6" s="1" a="1"/>
  <c r="O399" i="6" s="1"/>
  <c r="M400" i="6" a="1"/>
  <c r="M400" i="6" s="1"/>
  <c r="O400" i="6" s="1" a="1"/>
  <c r="O400" i="6" s="1"/>
  <c r="M401" i="6" a="1"/>
  <c r="M401" i="6" s="1"/>
  <c r="O401" i="6" s="1" a="1"/>
  <c r="O401" i="6" s="1"/>
  <c r="M402" i="6" a="1"/>
  <c r="M402" i="6" s="1"/>
  <c r="O402" i="6" s="1" a="1"/>
  <c r="O402" i="6" s="1"/>
  <c r="M403" i="6" a="1"/>
  <c r="M403" i="6" s="1"/>
  <c r="O403" i="6" s="1" a="1"/>
  <c r="O403" i="6" s="1"/>
  <c r="M404" i="6" a="1"/>
  <c r="M404" i="6"/>
  <c r="O404" i="6" s="1" a="1"/>
  <c r="O404" i="6" s="1"/>
  <c r="M405" i="6" a="1"/>
  <c r="M405" i="6"/>
  <c r="O405" i="6" s="1" a="1"/>
  <c r="O405" i="6" s="1"/>
  <c r="M406" i="6" a="1"/>
  <c r="M406" i="6" s="1"/>
  <c r="O406" i="6" s="1" a="1"/>
  <c r="O406" i="6" s="1"/>
  <c r="M407" i="6" a="1"/>
  <c r="M407" i="6" s="1"/>
  <c r="O407" i="6" s="1" a="1"/>
  <c r="O407" i="6" s="1"/>
  <c r="M408" i="6" a="1"/>
  <c r="M408" i="6" s="1"/>
  <c r="O408" i="6" s="1" a="1"/>
  <c r="O408" i="6" s="1"/>
  <c r="M409" i="6" a="1"/>
  <c r="M409" i="6"/>
  <c r="O409" i="6" s="1" a="1"/>
  <c r="O409" i="6" s="1"/>
  <c r="M410" i="6" a="1"/>
  <c r="M410" i="6" s="1"/>
  <c r="O410" i="6" s="1" a="1"/>
  <c r="O410" i="6" s="1"/>
  <c r="M411" i="6" a="1"/>
  <c r="M411" i="6" s="1"/>
  <c r="O411" i="6" s="1" a="1"/>
  <c r="O411" i="6" s="1"/>
  <c r="M412" i="6" a="1"/>
  <c r="M412" i="6" s="1"/>
  <c r="O412" i="6" s="1" a="1"/>
  <c r="O412" i="6" s="1"/>
  <c r="M413" i="6" a="1"/>
  <c r="M413" i="6" s="1"/>
  <c r="O413" i="6" s="1" a="1"/>
  <c r="O413" i="6" s="1"/>
  <c r="M414" i="6" a="1"/>
  <c r="M414" i="6" s="1"/>
  <c r="O414" i="6" s="1" a="1"/>
  <c r="O414" i="6" s="1"/>
  <c r="M415" i="6" a="1"/>
  <c r="M415" i="6" s="1"/>
  <c r="O415" i="6" s="1" a="1"/>
  <c r="O415" i="6" s="1"/>
  <c r="M416" i="6" a="1"/>
  <c r="M416" i="6"/>
  <c r="O416" i="6" s="1" a="1"/>
  <c r="O416" i="6" s="1"/>
  <c r="M417" i="6" a="1"/>
  <c r="M417" i="6" s="1"/>
  <c r="O417" i="6" s="1" a="1"/>
  <c r="O417" i="6" s="1"/>
  <c r="M418" i="6" a="1"/>
  <c r="M418" i="6" s="1"/>
  <c r="O418" i="6" s="1" a="1"/>
  <c r="O418" i="6" s="1"/>
  <c r="M419" i="6" a="1"/>
  <c r="M419" i="6" s="1"/>
  <c r="O419" i="6" s="1" a="1"/>
  <c r="O419" i="6" s="1"/>
  <c r="M420" i="6" a="1"/>
  <c r="M420" i="6"/>
  <c r="O420" i="6" s="1" a="1"/>
  <c r="O420" i="6" s="1"/>
  <c r="M421" i="6" a="1"/>
  <c r="M421" i="6" s="1"/>
  <c r="O421" i="6" s="1" a="1"/>
  <c r="O421" i="6" s="1"/>
  <c r="M422" i="6" a="1"/>
  <c r="M422" i="6" s="1"/>
  <c r="O422" i="6" s="1" a="1"/>
  <c r="O422" i="6" s="1"/>
  <c r="M423" i="6" a="1"/>
  <c r="M423" i="6"/>
  <c r="O423" i="6" s="1" a="1"/>
  <c r="O423" i="6" s="1"/>
  <c r="M424" i="6" a="1"/>
  <c r="M424" i="6" s="1"/>
  <c r="O424" i="6" s="1" a="1"/>
  <c r="O424" i="6" s="1"/>
  <c r="M425" i="6" a="1"/>
  <c r="M425" i="6" s="1"/>
  <c r="O425" i="6" s="1" a="1"/>
  <c r="O425" i="6" s="1"/>
  <c r="M426" i="6" a="1"/>
  <c r="M426" i="6" s="1"/>
  <c r="O426" i="6" s="1" a="1"/>
  <c r="O426" i="6" s="1"/>
  <c r="M427" i="6" a="1"/>
  <c r="M427" i="6" s="1"/>
  <c r="O427" i="6" s="1" a="1"/>
  <c r="O427" i="6" s="1"/>
  <c r="M428" i="6" a="1"/>
  <c r="M428" i="6" s="1"/>
  <c r="O428" i="6" s="1" a="1"/>
  <c r="O428" i="6" s="1"/>
  <c r="M429" i="6" a="1"/>
  <c r="M429" i="6" s="1"/>
  <c r="O429" i="6" s="1" a="1"/>
  <c r="O429" i="6" s="1"/>
  <c r="M430" i="6" a="1"/>
  <c r="M430" i="6" s="1"/>
  <c r="O430" i="6" s="1" a="1"/>
  <c r="O430" i="6" s="1"/>
  <c r="M431" i="6" a="1"/>
  <c r="M431" i="6" s="1"/>
  <c r="O431" i="6" s="1" a="1"/>
  <c r="O431" i="6" s="1"/>
  <c r="M432" i="6" a="1"/>
  <c r="M432" i="6" s="1"/>
  <c r="O432" i="6" s="1" a="1"/>
  <c r="O432" i="6" s="1"/>
  <c r="M433" i="6" a="1"/>
  <c r="M433" i="6" s="1"/>
  <c r="O433" i="6" s="1" a="1"/>
  <c r="O433" i="6" s="1"/>
  <c r="M434" i="6" a="1"/>
  <c r="M434" i="6" s="1"/>
  <c r="O434" i="6" s="1" a="1"/>
  <c r="O434" i="6" s="1"/>
  <c r="M435" i="6" a="1"/>
  <c r="M435" i="6" s="1"/>
  <c r="O435" i="6" s="1" a="1"/>
  <c r="O435" i="6" s="1"/>
  <c r="M436" i="6" a="1"/>
  <c r="M436" i="6" s="1"/>
  <c r="O436" i="6" s="1" a="1"/>
  <c r="O436" i="6" s="1"/>
  <c r="M437" i="6" a="1"/>
  <c r="M437" i="6" s="1"/>
  <c r="O437" i="6" s="1" a="1"/>
  <c r="O437" i="6" s="1"/>
  <c r="M438" i="6" a="1"/>
  <c r="M438" i="6" s="1"/>
  <c r="O438" i="6" s="1" a="1"/>
  <c r="O438" i="6" s="1"/>
  <c r="M439" i="6" a="1"/>
  <c r="M439" i="6"/>
  <c r="O439" i="6" s="1" a="1"/>
  <c r="O439" i="6" s="1"/>
  <c r="M440" i="6" a="1"/>
  <c r="M440" i="6" s="1"/>
  <c r="O440" i="6" s="1" a="1"/>
  <c r="O440" i="6" s="1"/>
  <c r="M441" i="6" a="1"/>
  <c r="M441" i="6" s="1"/>
  <c r="O441" i="6" s="1" a="1"/>
  <c r="O441" i="6" s="1"/>
  <c r="M442" i="6" a="1"/>
  <c r="M442" i="6" s="1"/>
  <c r="O442" i="6" s="1" a="1"/>
  <c r="O442" i="6" s="1"/>
  <c r="M443" i="6" a="1"/>
  <c r="M443" i="6"/>
  <c r="O443" i="6" s="1" a="1"/>
  <c r="O443" i="6" s="1"/>
  <c r="M444" i="6" a="1"/>
  <c r="M444" i="6"/>
  <c r="O444" i="6" s="1" a="1"/>
  <c r="O444" i="6" s="1"/>
  <c r="M445" i="6" a="1"/>
  <c r="M445" i="6" s="1"/>
  <c r="O445" i="6" s="1" a="1"/>
  <c r="O445" i="6" s="1"/>
  <c r="M446" i="6" a="1"/>
  <c r="M446" i="6" s="1"/>
  <c r="O446" i="6" s="1" a="1"/>
  <c r="O446" i="6" s="1"/>
  <c r="M447" i="6" a="1"/>
  <c r="M447" i="6" s="1"/>
  <c r="O447" i="6" s="1" a="1"/>
  <c r="O447" i="6" s="1"/>
  <c r="M448" i="6" a="1"/>
  <c r="M448" i="6" s="1"/>
  <c r="O448" i="6" s="1" a="1"/>
  <c r="O448" i="6" s="1"/>
  <c r="M449" i="6" a="1"/>
  <c r="M449" i="6" s="1"/>
  <c r="O449" i="6" s="1" a="1"/>
  <c r="O449" i="6" s="1"/>
  <c r="M450" i="6" a="1"/>
  <c r="M450" i="6" s="1"/>
  <c r="O450" i="6" s="1" a="1"/>
  <c r="O450" i="6" s="1"/>
  <c r="M451" i="6" a="1"/>
  <c r="M451" i="6" s="1"/>
  <c r="O451" i="6" s="1" a="1"/>
  <c r="O451" i="6" s="1"/>
  <c r="M452" i="6" a="1"/>
  <c r="M452" i="6" s="1"/>
  <c r="O452" i="6" s="1" a="1"/>
  <c r="O452" i="6" s="1"/>
  <c r="M453" i="6" a="1"/>
  <c r="M453" i="6" s="1"/>
  <c r="O453" i="6" s="1" a="1"/>
  <c r="O453" i="6" s="1"/>
  <c r="M454" i="6" a="1"/>
  <c r="M454" i="6" s="1"/>
  <c r="O454" i="6" s="1" a="1"/>
  <c r="O454" i="6" s="1"/>
  <c r="M455" i="6" a="1"/>
  <c r="M455" i="6" s="1"/>
  <c r="O455" i="6" s="1" a="1"/>
  <c r="O455" i="6" s="1"/>
  <c r="M456" i="6" a="1"/>
  <c r="M456" i="6" s="1"/>
  <c r="O456" i="6" s="1" a="1"/>
  <c r="O456" i="6" s="1"/>
  <c r="M457" i="6" a="1"/>
  <c r="M457" i="6" s="1"/>
  <c r="O457" i="6" s="1" a="1"/>
  <c r="O457" i="6" s="1"/>
  <c r="M458" i="6" a="1"/>
  <c r="M458" i="6" s="1"/>
  <c r="O458" i="6" s="1" a="1"/>
  <c r="O458" i="6" s="1"/>
  <c r="M459" i="6" a="1"/>
  <c r="M459" i="6" s="1"/>
  <c r="O459" i="6" s="1" a="1"/>
  <c r="O459" i="6" s="1"/>
  <c r="M460" i="6" a="1"/>
  <c r="M460" i="6" s="1"/>
  <c r="O460" i="6" s="1" a="1"/>
  <c r="O460" i="6" s="1"/>
  <c r="M461" i="6" a="1"/>
  <c r="M461" i="6" s="1"/>
  <c r="O461" i="6" s="1" a="1"/>
  <c r="O461" i="6" s="1"/>
  <c r="M462" i="6" a="1"/>
  <c r="M462" i="6" s="1"/>
  <c r="O462" i="6" s="1" a="1"/>
  <c r="O462" i="6" s="1"/>
  <c r="M463" i="6" a="1"/>
  <c r="M463" i="6" s="1"/>
  <c r="O463" i="6" s="1" a="1"/>
  <c r="O463" i="6" s="1"/>
  <c r="M464" i="6" a="1"/>
  <c r="M464" i="6"/>
  <c r="O464" i="6" s="1" a="1"/>
  <c r="O464" i="6" s="1"/>
  <c r="M465" i="6" a="1"/>
  <c r="M465" i="6" s="1"/>
  <c r="O465" i="6" s="1" a="1"/>
  <c r="O465" i="6" s="1"/>
  <c r="M466" i="6" a="1"/>
  <c r="M466" i="6" s="1"/>
  <c r="O466" i="6" s="1" a="1"/>
  <c r="O466" i="6" s="1"/>
  <c r="M467" i="6" a="1"/>
  <c r="M467" i="6" s="1"/>
  <c r="O467" i="6" s="1" a="1"/>
  <c r="O467" i="6" s="1"/>
  <c r="M468" i="6" a="1"/>
  <c r="M468" i="6" s="1"/>
  <c r="O468" i="6" s="1" a="1"/>
  <c r="O468" i="6" s="1"/>
  <c r="M469" i="6" a="1"/>
  <c r="M469" i="6" s="1"/>
  <c r="O469" i="6" s="1" a="1"/>
  <c r="O469" i="6" s="1"/>
  <c r="M470" i="6" a="1"/>
  <c r="M470" i="6" s="1"/>
  <c r="O470" i="6" s="1" a="1"/>
  <c r="O470" i="6" s="1"/>
  <c r="M471" i="6" a="1"/>
  <c r="M471" i="6"/>
  <c r="O471" i="6" s="1" a="1"/>
  <c r="O471" i="6" s="1"/>
  <c r="M472" i="6" a="1"/>
  <c r="M472" i="6" s="1"/>
  <c r="O472" i="6" s="1" a="1"/>
  <c r="O472" i="6" s="1"/>
  <c r="M473" i="6" a="1"/>
  <c r="M473" i="6" s="1"/>
  <c r="O473" i="6" s="1" a="1"/>
  <c r="O473" i="6" s="1"/>
  <c r="M474" i="6" a="1"/>
  <c r="M474" i="6" s="1"/>
  <c r="O474" i="6" s="1" a="1"/>
  <c r="O474" i="6" s="1"/>
  <c r="M475" i="6" a="1"/>
  <c r="M475" i="6" s="1"/>
  <c r="O475" i="6" s="1" a="1"/>
  <c r="O475" i="6" s="1"/>
  <c r="M476" i="6" a="1"/>
  <c r="M476" i="6"/>
  <c r="O476" i="6" s="1" a="1"/>
  <c r="O476" i="6" s="1"/>
  <c r="M477" i="6" a="1"/>
  <c r="M477" i="6"/>
  <c r="O477" i="6" s="1" a="1"/>
  <c r="O477" i="6" s="1"/>
  <c r="M478" i="6" a="1"/>
  <c r="M478" i="6" s="1"/>
  <c r="O478" i="6" s="1" a="1"/>
  <c r="O478" i="6" s="1"/>
  <c r="M479" i="6" a="1"/>
  <c r="M479" i="6" s="1"/>
  <c r="O479" i="6" s="1" a="1"/>
  <c r="O479" i="6" s="1"/>
  <c r="M480" i="6" a="1"/>
  <c r="M480" i="6" s="1"/>
  <c r="O480" i="6" s="1" a="1"/>
  <c r="O480" i="6" s="1"/>
  <c r="M481" i="6" a="1"/>
  <c r="M481" i="6" s="1"/>
  <c r="O481" i="6" s="1" a="1"/>
  <c r="O481" i="6" s="1"/>
  <c r="M482" i="6" a="1"/>
  <c r="M482" i="6" s="1"/>
  <c r="O482" i="6" s="1" a="1"/>
  <c r="O482" i="6" s="1"/>
  <c r="M483" i="6" a="1"/>
  <c r="M483" i="6"/>
  <c r="O483" i="6" s="1" a="1"/>
  <c r="O483" i="6" s="1"/>
  <c r="M484" i="6" a="1"/>
  <c r="M484" i="6" s="1"/>
  <c r="O484" i="6" s="1" a="1"/>
  <c r="O484" i="6" s="1"/>
  <c r="M485" i="6" a="1"/>
  <c r="M485" i="6" s="1"/>
  <c r="O485" i="6" s="1" a="1"/>
  <c r="O485" i="6" s="1"/>
  <c r="M486" i="6" a="1"/>
  <c r="M486" i="6" s="1"/>
  <c r="O486" i="6" s="1" a="1"/>
  <c r="O486" i="6" s="1"/>
  <c r="M487" i="6" a="1"/>
  <c r="M487" i="6" s="1"/>
  <c r="O487" i="6" s="1" a="1"/>
  <c r="O487" i="6" s="1"/>
  <c r="M488" i="6" a="1"/>
  <c r="M488" i="6" s="1"/>
  <c r="O488" i="6" s="1" a="1"/>
  <c r="O488" i="6" s="1"/>
  <c r="M489" i="6" a="1"/>
  <c r="M489" i="6" s="1"/>
  <c r="O489" i="6" s="1" a="1"/>
  <c r="O489" i="6" s="1"/>
  <c r="M490" i="6" a="1"/>
  <c r="M490" i="6" s="1"/>
  <c r="O490" i="6" s="1" a="1"/>
  <c r="O490" i="6" s="1"/>
  <c r="M491" i="6" a="1"/>
  <c r="M491" i="6" s="1"/>
  <c r="O491" i="6" s="1" a="1"/>
  <c r="O491" i="6" s="1"/>
  <c r="M492" i="6" a="1"/>
  <c r="M492" i="6" s="1"/>
  <c r="O492" i="6" s="1" a="1"/>
  <c r="O492" i="6" s="1"/>
  <c r="M493" i="6" a="1"/>
  <c r="M493" i="6" s="1"/>
  <c r="O493" i="6" s="1" a="1"/>
  <c r="O493" i="6" s="1"/>
  <c r="M494" i="6" a="1"/>
  <c r="M494" i="6" s="1"/>
  <c r="O494" i="6" s="1" a="1"/>
  <c r="O494" i="6" s="1"/>
  <c r="M495" i="6" a="1"/>
  <c r="M495" i="6" s="1"/>
  <c r="O495" i="6" s="1" a="1"/>
  <c r="O495" i="6" s="1"/>
  <c r="M496" i="6" a="1"/>
  <c r="M496" i="6"/>
  <c r="O496" i="6" s="1" a="1"/>
  <c r="O496" i="6" s="1"/>
  <c r="M497" i="6" a="1"/>
  <c r="M497" i="6" s="1"/>
  <c r="O497" i="6" s="1" a="1"/>
  <c r="O497" i="6" s="1"/>
  <c r="M498" i="6" a="1"/>
  <c r="M498" i="6" s="1"/>
  <c r="O498" i="6" s="1" a="1"/>
  <c r="O498" i="6" s="1"/>
  <c r="M499" i="6" a="1"/>
  <c r="M499" i="6" s="1"/>
  <c r="O499" i="6" s="1" a="1"/>
  <c r="O499" i="6" s="1"/>
  <c r="M500" i="6" a="1"/>
  <c r="M500" i="6" s="1"/>
  <c r="O500" i="6" s="1" a="1"/>
  <c r="O500" i="6" s="1"/>
  <c r="M501" i="6" a="1"/>
  <c r="M501" i="6" s="1"/>
  <c r="O501" i="6" s="1" a="1"/>
  <c r="O501" i="6" s="1"/>
  <c r="M502" i="6" a="1"/>
  <c r="M502" i="6" s="1"/>
  <c r="O502" i="6" s="1" a="1"/>
  <c r="O502" i="6" s="1"/>
  <c r="M503" i="6" a="1"/>
  <c r="M503" i="6"/>
  <c r="O503" i="6" s="1" a="1"/>
  <c r="O503" i="6" s="1"/>
  <c r="M504" i="6" a="1"/>
  <c r="M504" i="6" s="1"/>
  <c r="O504" i="6" s="1" a="1"/>
  <c r="O504" i="6" s="1"/>
  <c r="M505" i="6" a="1"/>
  <c r="M505" i="6"/>
  <c r="O505" i="6" s="1" a="1"/>
  <c r="O505" i="6" s="1"/>
  <c r="M506" i="6" a="1"/>
  <c r="M506" i="6" s="1"/>
  <c r="O506" i="6" s="1" a="1"/>
  <c r="O506" i="6" s="1"/>
  <c r="M507" i="6" a="1"/>
  <c r="M507" i="6" s="1"/>
  <c r="O507" i="6" s="1" a="1"/>
  <c r="O507" i="6" s="1"/>
  <c r="M508" i="6" a="1"/>
  <c r="M508" i="6"/>
  <c r="O508" i="6" s="1" a="1"/>
  <c r="O508" i="6" s="1"/>
  <c r="M509" i="6" a="1"/>
  <c r="M509" i="6"/>
  <c r="O509" i="6" s="1" a="1"/>
  <c r="O509" i="6" s="1"/>
  <c r="M510" i="6" a="1"/>
  <c r="M510" i="6" s="1"/>
  <c r="O510" i="6" s="1" a="1"/>
  <c r="O510" i="6" s="1"/>
  <c r="M511" i="6" a="1"/>
  <c r="M511" i="6" s="1"/>
  <c r="O511" i="6" s="1" a="1"/>
  <c r="O511" i="6" s="1"/>
  <c r="M512" i="6" a="1"/>
  <c r="M512" i="6" s="1"/>
  <c r="O512" i="6" s="1" a="1"/>
  <c r="O512" i="6" s="1"/>
  <c r="M513" i="6" a="1"/>
  <c r="M513" i="6" s="1"/>
  <c r="O513" i="6" s="1" a="1"/>
  <c r="O513" i="6" s="1"/>
  <c r="M514" i="6" a="1"/>
  <c r="M514" i="6" s="1"/>
  <c r="O514" i="6" s="1" a="1"/>
  <c r="O514" i="6" s="1"/>
  <c r="M515" i="6" a="1"/>
  <c r="M515" i="6"/>
  <c r="O515" i="6" s="1" a="1"/>
  <c r="O515" i="6" s="1"/>
  <c r="M516" i="6" a="1"/>
  <c r="M516" i="6" s="1"/>
  <c r="O516" i="6" s="1" a="1"/>
  <c r="O516" i="6" s="1"/>
  <c r="M517" i="6" a="1"/>
  <c r="M517" i="6"/>
  <c r="O517" i="6" s="1" a="1"/>
  <c r="O517" i="6" s="1"/>
  <c r="M518" i="6" a="1"/>
  <c r="M518" i="6" s="1"/>
  <c r="O518" i="6" s="1" a="1"/>
  <c r="O518" i="6" s="1"/>
  <c r="M519" i="6" a="1"/>
  <c r="M519" i="6" s="1"/>
  <c r="O519" i="6" s="1" a="1"/>
  <c r="O519" i="6" s="1"/>
  <c r="M520" i="6" a="1"/>
  <c r="M520" i="6" s="1"/>
  <c r="O520" i="6" s="1" a="1"/>
  <c r="O520" i="6" s="1"/>
  <c r="M521" i="6" a="1"/>
  <c r="M521" i="6"/>
  <c r="O521" i="6" s="1" a="1"/>
  <c r="O521" i="6" s="1"/>
  <c r="M522" i="6" a="1"/>
  <c r="M522" i="6" s="1"/>
  <c r="O522" i="6" s="1" a="1"/>
  <c r="O522" i="6" s="1"/>
  <c r="M523" i="6" a="1"/>
  <c r="M523" i="6"/>
  <c r="O523" i="6" s="1" a="1"/>
  <c r="O523" i="6" s="1"/>
  <c r="M524" i="6" a="1"/>
  <c r="M524" i="6" s="1"/>
  <c r="O524" i="6" s="1" a="1"/>
  <c r="O524" i="6" s="1"/>
  <c r="M525" i="6" a="1"/>
  <c r="M525" i="6" s="1"/>
  <c r="O525" i="6" s="1" a="1"/>
  <c r="O525" i="6" s="1"/>
  <c r="M526" i="6" a="1"/>
  <c r="M526" i="6" s="1"/>
  <c r="O526" i="6" s="1" a="1"/>
  <c r="O526" i="6" s="1"/>
  <c r="M527" i="6" a="1"/>
  <c r="M527" i="6" s="1"/>
  <c r="O527" i="6" s="1" a="1"/>
  <c r="O527" i="6" s="1"/>
  <c r="M528" i="6" a="1"/>
  <c r="M528" i="6" s="1"/>
  <c r="O528" i="6" s="1" a="1"/>
  <c r="O528" i="6" s="1"/>
  <c r="M529" i="6" a="1"/>
  <c r="M529" i="6" s="1"/>
  <c r="O529" i="6" s="1" a="1"/>
  <c r="O529" i="6" s="1"/>
  <c r="M530" i="6" a="1"/>
  <c r="M530" i="6" s="1"/>
  <c r="O530" i="6" s="1" a="1"/>
  <c r="O530" i="6" s="1"/>
  <c r="M531" i="6" a="1"/>
  <c r="M531" i="6" s="1"/>
  <c r="O531" i="6" s="1" a="1"/>
  <c r="O531" i="6" s="1"/>
  <c r="M532" i="6" a="1"/>
  <c r="M532" i="6" s="1"/>
  <c r="O532" i="6" s="1" a="1"/>
  <c r="O532" i="6" s="1"/>
  <c r="M533" i="6" a="1"/>
  <c r="M533" i="6"/>
  <c r="O533" i="6" s="1" a="1"/>
  <c r="O533" i="6" s="1"/>
  <c r="M534" i="6" a="1"/>
  <c r="M534" i="6" s="1"/>
  <c r="O534" i="6" s="1" a="1"/>
  <c r="O534" i="6" s="1"/>
  <c r="M535" i="6" a="1"/>
  <c r="M535" i="6" s="1"/>
  <c r="O535" i="6" s="1" a="1"/>
  <c r="O535" i="6" s="1"/>
  <c r="M536" i="6" a="1"/>
  <c r="M536" i="6" s="1"/>
  <c r="O536" i="6" s="1" a="1"/>
  <c r="O536" i="6" s="1"/>
  <c r="M537" i="6" a="1"/>
  <c r="M537" i="6" s="1"/>
  <c r="O537" i="6" s="1" a="1"/>
  <c r="O537" i="6" s="1"/>
  <c r="M538" i="6" a="1"/>
  <c r="M538" i="6" s="1"/>
  <c r="O538" i="6" s="1" a="1"/>
  <c r="O538" i="6" s="1"/>
  <c r="M539" i="6" a="1"/>
  <c r="M539" i="6" s="1"/>
  <c r="O539" i="6" s="1" a="1"/>
  <c r="O539" i="6" s="1"/>
  <c r="M540" i="6" a="1"/>
  <c r="M540" i="6" s="1"/>
  <c r="O540" i="6" s="1" a="1"/>
  <c r="O540" i="6" s="1"/>
  <c r="M541" i="6" a="1"/>
  <c r="M541" i="6"/>
  <c r="O541" i="6" s="1" a="1"/>
  <c r="O541" i="6" s="1"/>
  <c r="M542" i="6" a="1"/>
  <c r="M542" i="6" s="1"/>
  <c r="O542" i="6" s="1" a="1"/>
  <c r="O542" i="6" s="1"/>
  <c r="M543" i="6" a="1"/>
  <c r="M543" i="6" s="1"/>
  <c r="O543" i="6" s="1" a="1"/>
  <c r="O543" i="6" s="1"/>
  <c r="M544" i="6" a="1"/>
  <c r="M544" i="6" s="1"/>
  <c r="O544" i="6" s="1" a="1"/>
  <c r="O544" i="6" s="1"/>
  <c r="M545" i="6" a="1"/>
  <c r="M545" i="6" s="1"/>
  <c r="O545" i="6" s="1" a="1"/>
  <c r="O545" i="6" s="1"/>
  <c r="M546" i="6" a="1"/>
  <c r="M546" i="6" s="1"/>
  <c r="O546" i="6" s="1" a="1"/>
  <c r="O546" i="6" s="1"/>
  <c r="M547" i="6" a="1"/>
  <c r="M547" i="6"/>
  <c r="O547" i="6" s="1" a="1"/>
  <c r="O547" i="6" s="1"/>
  <c r="M548" i="6" a="1"/>
  <c r="M548" i="6" s="1"/>
  <c r="O548" i="6" s="1" a="1"/>
  <c r="O548" i="6" s="1"/>
  <c r="M549" i="6" a="1"/>
  <c r="M549" i="6"/>
  <c r="O549" i="6" s="1" a="1"/>
  <c r="O549" i="6" s="1"/>
  <c r="M550" i="6" a="1"/>
  <c r="M550" i="6" s="1"/>
  <c r="O550" i="6" s="1" a="1"/>
  <c r="O550" i="6" s="1"/>
  <c r="M551" i="6" a="1"/>
  <c r="M551" i="6" s="1"/>
  <c r="O551" i="6" s="1" a="1"/>
  <c r="O551" i="6" s="1"/>
  <c r="M552" i="6" a="1"/>
  <c r="M552" i="6" s="1"/>
  <c r="O552" i="6" s="1" a="1"/>
  <c r="O552" i="6" s="1"/>
  <c r="M553" i="6" a="1"/>
  <c r="M553" i="6"/>
  <c r="O553" i="6" s="1" a="1"/>
  <c r="O553" i="6" s="1"/>
  <c r="M554" i="6" a="1"/>
  <c r="M554" i="6" s="1"/>
  <c r="O554" i="6" s="1" a="1"/>
  <c r="O554" i="6" s="1"/>
  <c r="M555" i="6" a="1"/>
  <c r="M555" i="6" s="1"/>
  <c r="O555" i="6" s="1" a="1"/>
  <c r="O555" i="6" s="1"/>
  <c r="M556" i="6" a="1"/>
  <c r="M556" i="6" s="1"/>
  <c r="O556" i="6" s="1" a="1"/>
  <c r="O556" i="6" s="1"/>
  <c r="M557" i="6" a="1"/>
  <c r="M557" i="6"/>
  <c r="O557" i="6" s="1" a="1"/>
  <c r="O557" i="6" s="1"/>
  <c r="M558" i="6" a="1"/>
  <c r="M558" i="6" s="1"/>
  <c r="O558" i="6" s="1" a="1"/>
  <c r="O558" i="6" s="1"/>
  <c r="M559" i="6" a="1"/>
  <c r="M559" i="6" s="1"/>
  <c r="O559" i="6" s="1" a="1"/>
  <c r="O559" i="6" s="1"/>
  <c r="M560" i="6" a="1"/>
  <c r="M560" i="6" s="1"/>
  <c r="O560" i="6" s="1" a="1"/>
  <c r="O560" i="6" s="1"/>
  <c r="M561" i="6" a="1"/>
  <c r="M561" i="6" s="1"/>
  <c r="O561" i="6" s="1" a="1"/>
  <c r="O561" i="6" s="1"/>
  <c r="M562" i="6" a="1"/>
  <c r="M562" i="6" s="1"/>
  <c r="O562" i="6" s="1" a="1"/>
  <c r="O562" i="6" s="1"/>
  <c r="M563" i="6" a="1"/>
  <c r="M563" i="6" s="1"/>
  <c r="O563" i="6" s="1" a="1"/>
  <c r="O563" i="6" s="1"/>
  <c r="M564" i="6" a="1"/>
  <c r="M564" i="6" s="1"/>
  <c r="O564" i="6" s="1" a="1"/>
  <c r="O564" i="6" s="1"/>
  <c r="M565" i="6" a="1"/>
  <c r="M565" i="6" s="1"/>
  <c r="O565" i="6" s="1" a="1"/>
  <c r="O565" i="6" s="1"/>
  <c r="M566" i="6" a="1"/>
  <c r="M566" i="6" s="1"/>
  <c r="O566" i="6" s="1" a="1"/>
  <c r="O566" i="6" s="1"/>
  <c r="M567" i="6" a="1"/>
  <c r="M567" i="6" s="1"/>
  <c r="O567" i="6" s="1" a="1"/>
  <c r="O567" i="6" s="1"/>
  <c r="M568" i="6" a="1"/>
  <c r="M568" i="6" s="1"/>
  <c r="O568" i="6" s="1" a="1"/>
  <c r="O568" i="6" s="1"/>
  <c r="M569" i="6" a="1"/>
  <c r="M569" i="6" s="1"/>
  <c r="O569" i="6" s="1" a="1"/>
  <c r="O569" i="6" s="1"/>
  <c r="M570" i="6" a="1"/>
  <c r="M570" i="6" s="1"/>
  <c r="O570" i="6" s="1" a="1"/>
  <c r="O570" i="6" s="1"/>
  <c r="M571" i="6" a="1"/>
  <c r="M571" i="6" s="1"/>
  <c r="O571" i="6" s="1" a="1"/>
  <c r="O571" i="6" s="1"/>
  <c r="M572" i="6" a="1"/>
  <c r="M572" i="6"/>
  <c r="O572" i="6" s="1" a="1"/>
  <c r="O572" i="6" s="1"/>
  <c r="M573" i="6" a="1"/>
  <c r="M573" i="6" s="1"/>
  <c r="O573" i="6" s="1" a="1"/>
  <c r="O573" i="6" s="1"/>
  <c r="M6" i="6" a="1"/>
  <c r="M6" i="6" s="1"/>
  <c r="M7" i="6" a="1"/>
  <c r="M7" i="6" s="1"/>
  <c r="O7" i="6" s="1" a="1"/>
  <c r="O7" i="6" s="1"/>
  <c r="M8" i="6" a="1"/>
  <c r="M8" i="6" s="1"/>
  <c r="O8" i="6" s="1" a="1"/>
  <c r="O8" i="6" s="1"/>
  <c r="M9" i="6" a="1"/>
  <c r="M9" i="6" s="1"/>
  <c r="O9" i="6" s="1" a="1"/>
  <c r="O9" i="6" s="1"/>
  <c r="M10" i="6" a="1"/>
  <c r="M10" i="6" s="1"/>
  <c r="O10" i="6" s="1" a="1"/>
  <c r="O10" i="6" s="1"/>
  <c r="M11" i="6" a="1"/>
  <c r="M11" i="6"/>
  <c r="O11" i="6" s="1" a="1"/>
  <c r="O11" i="6" s="1"/>
  <c r="M12" i="6" a="1"/>
  <c r="M12" i="6"/>
  <c r="O12" i="6" s="1" a="1"/>
  <c r="O12" i="6" s="1"/>
  <c r="M13" i="6" a="1"/>
  <c r="M13" i="6"/>
  <c r="O13" i="6" s="1" a="1"/>
  <c r="O13" i="6" s="1"/>
  <c r="M14" i="6" a="1"/>
  <c r="M14" i="6" s="1"/>
  <c r="O14" i="6" s="1" a="1"/>
  <c r="O14" i="6" s="1"/>
  <c r="M15" i="6" a="1"/>
  <c r="M15" i="6" s="1"/>
  <c r="O15" i="6" s="1" a="1"/>
  <c r="O15" i="6" s="1"/>
  <c r="M16" i="6" a="1"/>
  <c r="M16" i="6"/>
  <c r="O16" i="6" s="1" a="1"/>
  <c r="O16" i="6" s="1"/>
  <c r="M17" i="6" a="1"/>
  <c r="M17" i="6"/>
  <c r="O17" i="6" s="1" a="1"/>
  <c r="O17" i="6" s="1"/>
  <c r="M18" i="6" a="1"/>
  <c r="M18" i="6" s="1"/>
  <c r="O18" i="6" s="1" a="1"/>
  <c r="O18" i="6" s="1"/>
  <c r="M19" i="6" a="1"/>
  <c r="M19" i="6" s="1"/>
  <c r="O19" i="6" s="1" a="1"/>
  <c r="O19" i="6" s="1"/>
  <c r="M5" i="6" a="1"/>
  <c r="M5" i="6" s="1"/>
  <c r="O5" i="6" s="1" a="1"/>
  <c r="O5" i="6" s="1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1" i="6"/>
  <c r="L272" i="6"/>
  <c r="L273" i="6"/>
  <c r="L274" i="6"/>
  <c r="L275" i="6"/>
  <c r="L276" i="6"/>
  <c r="L277" i="6"/>
  <c r="L278" i="6"/>
  <c r="L279" i="6"/>
  <c r="L280" i="6"/>
  <c r="L281" i="6"/>
  <c r="L282" i="6"/>
  <c r="L283" i="6"/>
  <c r="L284" i="6"/>
  <c r="L285" i="6"/>
  <c r="L286" i="6"/>
  <c r="L287" i="6"/>
  <c r="L288" i="6"/>
  <c r="L289" i="6"/>
  <c r="L290" i="6"/>
  <c r="L291" i="6"/>
  <c r="L292" i="6"/>
  <c r="L293" i="6"/>
  <c r="L294" i="6"/>
  <c r="L295" i="6"/>
  <c r="L296" i="6"/>
  <c r="L297" i="6"/>
  <c r="L298" i="6"/>
  <c r="L299" i="6"/>
  <c r="L300" i="6"/>
  <c r="L301" i="6"/>
  <c r="L302" i="6"/>
  <c r="L303" i="6"/>
  <c r="L304" i="6"/>
  <c r="L305" i="6"/>
  <c r="L306" i="6"/>
  <c r="L307" i="6"/>
  <c r="L308" i="6"/>
  <c r="L309" i="6"/>
  <c r="L310" i="6"/>
  <c r="L311" i="6"/>
  <c r="L312" i="6"/>
  <c r="L313" i="6"/>
  <c r="L314" i="6"/>
  <c r="L315" i="6"/>
  <c r="L316" i="6"/>
  <c r="L317" i="6"/>
  <c r="L318" i="6"/>
  <c r="L319" i="6"/>
  <c r="L320" i="6"/>
  <c r="L321" i="6"/>
  <c r="L322" i="6"/>
  <c r="L323" i="6"/>
  <c r="L324" i="6"/>
  <c r="L325" i="6"/>
  <c r="L326" i="6"/>
  <c r="L327" i="6"/>
  <c r="L328" i="6"/>
  <c r="L329" i="6"/>
  <c r="L330" i="6"/>
  <c r="L331" i="6"/>
  <c r="L332" i="6"/>
  <c r="L333" i="6"/>
  <c r="L334" i="6"/>
  <c r="L335" i="6"/>
  <c r="L336" i="6"/>
  <c r="L337" i="6"/>
  <c r="L338" i="6"/>
  <c r="L339" i="6"/>
  <c r="L340" i="6"/>
  <c r="L341" i="6"/>
  <c r="L342" i="6"/>
  <c r="L343" i="6"/>
  <c r="L344" i="6"/>
  <c r="L345" i="6"/>
  <c r="L346" i="6"/>
  <c r="L347" i="6"/>
  <c r="L348" i="6"/>
  <c r="L349" i="6"/>
  <c r="L350" i="6"/>
  <c r="L351" i="6"/>
  <c r="L352" i="6"/>
  <c r="L353" i="6"/>
  <c r="L354" i="6"/>
  <c r="L355" i="6"/>
  <c r="L356" i="6"/>
  <c r="L357" i="6"/>
  <c r="L358" i="6"/>
  <c r="L359" i="6"/>
  <c r="L360" i="6"/>
  <c r="L361" i="6"/>
  <c r="L362" i="6"/>
  <c r="L363" i="6"/>
  <c r="L364" i="6"/>
  <c r="L365" i="6"/>
  <c r="L366" i="6"/>
  <c r="L367" i="6"/>
  <c r="L368" i="6"/>
  <c r="L369" i="6"/>
  <c r="L370" i="6"/>
  <c r="L371" i="6"/>
  <c r="L372" i="6"/>
  <c r="L373" i="6"/>
  <c r="L374" i="6"/>
  <c r="L375" i="6"/>
  <c r="L376" i="6"/>
  <c r="L377" i="6"/>
  <c r="L378" i="6"/>
  <c r="L379" i="6"/>
  <c r="L380" i="6"/>
  <c r="L381" i="6"/>
  <c r="L382" i="6"/>
  <c r="L383" i="6"/>
  <c r="L384" i="6"/>
  <c r="L385" i="6"/>
  <c r="L386" i="6"/>
  <c r="L387" i="6"/>
  <c r="L388" i="6"/>
  <c r="L389" i="6"/>
  <c r="L390" i="6"/>
  <c r="L391" i="6"/>
  <c r="L392" i="6"/>
  <c r="L393" i="6"/>
  <c r="L394" i="6"/>
  <c r="L395" i="6"/>
  <c r="L396" i="6"/>
  <c r="L397" i="6"/>
  <c r="L398" i="6"/>
  <c r="L399" i="6"/>
  <c r="L400" i="6"/>
  <c r="L401" i="6"/>
  <c r="L402" i="6"/>
  <c r="L403" i="6"/>
  <c r="L404" i="6"/>
  <c r="L405" i="6"/>
  <c r="L406" i="6"/>
  <c r="L407" i="6"/>
  <c r="L408" i="6"/>
  <c r="L409" i="6"/>
  <c r="L410" i="6"/>
  <c r="L411" i="6"/>
  <c r="L412" i="6"/>
  <c r="L413" i="6"/>
  <c r="L414" i="6"/>
  <c r="L415" i="6"/>
  <c r="L416" i="6"/>
  <c r="L417" i="6"/>
  <c r="L418" i="6"/>
  <c r="L419" i="6"/>
  <c r="L420" i="6"/>
  <c r="L421" i="6"/>
  <c r="L422" i="6"/>
  <c r="L423" i="6"/>
  <c r="L424" i="6"/>
  <c r="L425" i="6"/>
  <c r="L426" i="6"/>
  <c r="L427" i="6"/>
  <c r="L428" i="6"/>
  <c r="L429" i="6"/>
  <c r="L430" i="6"/>
  <c r="L431" i="6"/>
  <c r="L432" i="6"/>
  <c r="L433" i="6"/>
  <c r="L434" i="6"/>
  <c r="L435" i="6"/>
  <c r="L436" i="6"/>
  <c r="L437" i="6"/>
  <c r="L438" i="6"/>
  <c r="L439" i="6"/>
  <c r="L440" i="6"/>
  <c r="L441" i="6"/>
  <c r="L442" i="6"/>
  <c r="L443" i="6"/>
  <c r="L444" i="6"/>
  <c r="L445" i="6"/>
  <c r="L446" i="6"/>
  <c r="L447" i="6"/>
  <c r="L448" i="6"/>
  <c r="L449" i="6"/>
  <c r="L450" i="6"/>
  <c r="L451" i="6"/>
  <c r="L452" i="6"/>
  <c r="L453" i="6"/>
  <c r="L454" i="6"/>
  <c r="L455" i="6"/>
  <c r="L456" i="6"/>
  <c r="L457" i="6"/>
  <c r="L458" i="6"/>
  <c r="L459" i="6"/>
  <c r="L460" i="6"/>
  <c r="L461" i="6"/>
  <c r="L462" i="6"/>
  <c r="L463" i="6"/>
  <c r="L464" i="6"/>
  <c r="L465" i="6"/>
  <c r="L466" i="6"/>
  <c r="L467" i="6"/>
  <c r="L468" i="6"/>
  <c r="L469" i="6"/>
  <c r="L470" i="6"/>
  <c r="L471" i="6"/>
  <c r="L472" i="6"/>
  <c r="L473" i="6"/>
  <c r="L474" i="6"/>
  <c r="L475" i="6"/>
  <c r="L476" i="6"/>
  <c r="L477" i="6"/>
  <c r="L478" i="6"/>
  <c r="L479" i="6"/>
  <c r="L480" i="6"/>
  <c r="L481" i="6"/>
  <c r="L482" i="6"/>
  <c r="L483" i="6"/>
  <c r="L484" i="6"/>
  <c r="L485" i="6"/>
  <c r="L486" i="6"/>
  <c r="L487" i="6"/>
  <c r="L488" i="6"/>
  <c r="L489" i="6"/>
  <c r="L490" i="6"/>
  <c r="L491" i="6"/>
  <c r="L492" i="6"/>
  <c r="L493" i="6"/>
  <c r="L494" i="6"/>
  <c r="L495" i="6"/>
  <c r="L496" i="6"/>
  <c r="L497" i="6"/>
  <c r="L498" i="6"/>
  <c r="L499" i="6"/>
  <c r="L500" i="6"/>
  <c r="L501" i="6"/>
  <c r="L502" i="6"/>
  <c r="L503" i="6"/>
  <c r="L504" i="6"/>
  <c r="L505" i="6"/>
  <c r="L506" i="6"/>
  <c r="L507" i="6"/>
  <c r="L508" i="6"/>
  <c r="L509" i="6"/>
  <c r="L510" i="6"/>
  <c r="L511" i="6"/>
  <c r="L512" i="6"/>
  <c r="L513" i="6"/>
  <c r="L514" i="6"/>
  <c r="L515" i="6"/>
  <c r="L516" i="6"/>
  <c r="L517" i="6"/>
  <c r="L518" i="6"/>
  <c r="L519" i="6"/>
  <c r="L520" i="6"/>
  <c r="L521" i="6"/>
  <c r="L522" i="6"/>
  <c r="L523" i="6"/>
  <c r="L524" i="6"/>
  <c r="L525" i="6"/>
  <c r="L526" i="6"/>
  <c r="L527" i="6"/>
  <c r="L528" i="6"/>
  <c r="L529" i="6"/>
  <c r="L530" i="6"/>
  <c r="L531" i="6"/>
  <c r="L532" i="6"/>
  <c r="L533" i="6"/>
  <c r="L534" i="6"/>
  <c r="L535" i="6"/>
  <c r="L536" i="6"/>
  <c r="L537" i="6"/>
  <c r="L538" i="6"/>
  <c r="L539" i="6"/>
  <c r="L540" i="6"/>
  <c r="L541" i="6"/>
  <c r="L542" i="6"/>
  <c r="L543" i="6"/>
  <c r="L544" i="6"/>
  <c r="L545" i="6"/>
  <c r="L546" i="6"/>
  <c r="L547" i="6"/>
  <c r="L548" i="6"/>
  <c r="L549" i="6"/>
  <c r="L550" i="6"/>
  <c r="L551" i="6"/>
  <c r="L552" i="6"/>
  <c r="L553" i="6"/>
  <c r="L554" i="6"/>
  <c r="L555" i="6"/>
  <c r="L556" i="6"/>
  <c r="L557" i="6"/>
  <c r="L558" i="6"/>
  <c r="L559" i="6"/>
  <c r="L560" i="6"/>
  <c r="L561" i="6"/>
  <c r="L562" i="6"/>
  <c r="L563" i="6"/>
  <c r="L564" i="6"/>
  <c r="L565" i="6"/>
  <c r="L566" i="6"/>
  <c r="L567" i="6"/>
  <c r="L568" i="6"/>
  <c r="L569" i="6"/>
  <c r="L570" i="6"/>
  <c r="L571" i="6"/>
  <c r="L572" i="6"/>
  <c r="L573" i="6"/>
  <c r="L5" i="6"/>
  <c r="P22" i="5"/>
  <c r="P23" i="5"/>
  <c r="P24" i="5"/>
  <c r="P25" i="5"/>
  <c r="P26" i="5"/>
  <c r="P27" i="5"/>
  <c r="P21" i="5"/>
  <c r="O22" i="5"/>
  <c r="O23" i="5"/>
  <c r="O24" i="5"/>
  <c r="O25" i="5"/>
  <c r="O26" i="5"/>
  <c r="O27" i="5"/>
  <c r="O21" i="5"/>
  <c r="N22" i="5"/>
  <c r="N23" i="5"/>
  <c r="N24" i="5"/>
  <c r="N25" i="5"/>
  <c r="N26" i="5"/>
  <c r="N27" i="5"/>
  <c r="N21" i="5"/>
  <c r="F418" i="5" a="1"/>
  <c r="F418" i="5"/>
  <c r="F419" i="5" a="1"/>
  <c r="F419" i="5"/>
  <c r="F420" i="5" a="1"/>
  <c r="F420" i="5"/>
  <c r="F421" i="5" a="1"/>
  <c r="F421" i="5"/>
  <c r="F422" i="5" a="1"/>
  <c r="F422" i="5"/>
  <c r="F423" i="5" a="1"/>
  <c r="F423" i="5"/>
  <c r="F424" i="5" a="1"/>
  <c r="F424" i="5"/>
  <c r="F425" i="5" a="1"/>
  <c r="F425" i="5"/>
  <c r="F426" i="5" a="1"/>
  <c r="F426" i="5"/>
  <c r="F427" i="5" a="1"/>
  <c r="F427" i="5"/>
  <c r="F428" i="5" a="1"/>
  <c r="F428" i="5"/>
  <c r="F429" i="5" a="1"/>
  <c r="F429" i="5"/>
  <c r="F430" i="5" a="1"/>
  <c r="F430" i="5"/>
  <c r="F431" i="5" a="1"/>
  <c r="F431" i="5"/>
  <c r="F432" i="5" a="1"/>
  <c r="F432" i="5"/>
  <c r="F433" i="5" a="1"/>
  <c r="F433" i="5"/>
  <c r="F434" i="5" a="1"/>
  <c r="F434" i="5"/>
  <c r="F435" i="5" a="1"/>
  <c r="F435" i="5"/>
  <c r="F436" i="5" a="1"/>
  <c r="F436" i="5"/>
  <c r="F437" i="5" a="1"/>
  <c r="F437" i="5"/>
  <c r="F438" i="5" a="1"/>
  <c r="F438" i="5"/>
  <c r="F439" i="5" a="1"/>
  <c r="F439" i="5"/>
  <c r="F440" i="5" a="1"/>
  <c r="F440" i="5"/>
  <c r="F441" i="5" a="1"/>
  <c r="F441" i="5"/>
  <c r="F442" i="5" a="1"/>
  <c r="F442" i="5"/>
  <c r="F443" i="5" a="1"/>
  <c r="F443" i="5"/>
  <c r="F444" i="5" a="1"/>
  <c r="F444" i="5"/>
  <c r="F445" i="5" a="1"/>
  <c r="F445" i="5"/>
  <c r="F446" i="5" a="1"/>
  <c r="F446" i="5"/>
  <c r="F447" i="5" a="1"/>
  <c r="F447" i="5"/>
  <c r="F448" i="5" a="1"/>
  <c r="F448" i="5"/>
  <c r="F449" i="5" a="1"/>
  <c r="F449" i="5"/>
  <c r="F450" i="5" a="1"/>
  <c r="F450" i="5"/>
  <c r="F451" i="5" a="1"/>
  <c r="F451" i="5"/>
  <c r="F452" i="5" a="1"/>
  <c r="F452" i="5"/>
  <c r="F453" i="5" a="1"/>
  <c r="F453" i="5"/>
  <c r="F454" i="5" a="1"/>
  <c r="F454" i="5"/>
  <c r="F455" i="5" a="1"/>
  <c r="F455" i="5"/>
  <c r="F456" i="5" a="1"/>
  <c r="F456" i="5"/>
  <c r="F457" i="5" a="1"/>
  <c r="F457" i="5"/>
  <c r="F458" i="5" a="1"/>
  <c r="F458" i="5"/>
  <c r="F459" i="5" a="1"/>
  <c r="F459" i="5"/>
  <c r="F460" i="5" a="1"/>
  <c r="F460" i="5"/>
  <c r="F461" i="5" a="1"/>
  <c r="F461" i="5"/>
  <c r="F462" i="5" a="1"/>
  <c r="F462" i="5"/>
  <c r="F463" i="5" a="1"/>
  <c r="F463" i="5"/>
  <c r="F464" i="5" a="1"/>
  <c r="F464" i="5"/>
  <c r="F465" i="5" a="1"/>
  <c r="F465" i="5"/>
  <c r="F466" i="5" a="1"/>
  <c r="F466" i="5"/>
  <c r="F467" i="5" a="1"/>
  <c r="F467" i="5"/>
  <c r="F468" i="5" a="1"/>
  <c r="F468" i="5"/>
  <c r="F469" i="5" a="1"/>
  <c r="F469" i="5"/>
  <c r="F470" i="5" a="1"/>
  <c r="F470" i="5"/>
  <c r="F471" i="5" a="1"/>
  <c r="F471" i="5"/>
  <c r="F472" i="5" a="1"/>
  <c r="F472" i="5"/>
  <c r="F473" i="5" a="1"/>
  <c r="F473" i="5"/>
  <c r="F474" i="5" a="1"/>
  <c r="F474" i="5"/>
  <c r="F475" i="5" a="1"/>
  <c r="F475" i="5"/>
  <c r="F476" i="5" a="1"/>
  <c r="F476" i="5"/>
  <c r="F477" i="5" a="1"/>
  <c r="F477" i="5"/>
  <c r="F478" i="5" a="1"/>
  <c r="F478" i="5"/>
  <c r="F479" i="5" a="1"/>
  <c r="F479" i="5"/>
  <c r="F480" i="5" a="1"/>
  <c r="F480" i="5"/>
  <c r="F481" i="5" a="1"/>
  <c r="F481" i="5"/>
  <c r="F482" i="5" a="1"/>
  <c r="F482" i="5"/>
  <c r="F483" i="5" a="1"/>
  <c r="F483" i="5"/>
  <c r="F484" i="5" a="1"/>
  <c r="F484" i="5"/>
  <c r="F485" i="5" a="1"/>
  <c r="F485" i="5"/>
  <c r="F486" i="5" a="1"/>
  <c r="F486" i="5"/>
  <c r="F487" i="5" a="1"/>
  <c r="F487" i="5"/>
  <c r="F488" i="5" a="1"/>
  <c r="F488" i="5"/>
  <c r="F489" i="5" a="1"/>
  <c r="F489" i="5"/>
  <c r="F490" i="5" a="1"/>
  <c r="F490" i="5"/>
  <c r="F491" i="5" a="1"/>
  <c r="F491" i="5"/>
  <c r="F492" i="5" a="1"/>
  <c r="F492" i="5"/>
  <c r="F493" i="5" a="1"/>
  <c r="F493" i="5"/>
  <c r="F494" i="5" a="1"/>
  <c r="F494" i="5"/>
  <c r="F495" i="5" a="1"/>
  <c r="F495" i="5"/>
  <c r="F496" i="5" a="1"/>
  <c r="F496" i="5"/>
  <c r="F497" i="5" a="1"/>
  <c r="F497" i="5"/>
  <c r="F498" i="5" a="1"/>
  <c r="F498" i="5"/>
  <c r="F499" i="5" a="1"/>
  <c r="F499" i="5"/>
  <c r="F500" i="5" a="1"/>
  <c r="F500" i="5"/>
  <c r="F501" i="5" a="1"/>
  <c r="F501" i="5"/>
  <c r="F502" i="5" a="1"/>
  <c r="F502" i="5"/>
  <c r="F503" i="5" a="1"/>
  <c r="F503" i="5"/>
  <c r="F504" i="5" a="1"/>
  <c r="F504" i="5"/>
  <c r="F505" i="5" a="1"/>
  <c r="F505" i="5"/>
  <c r="F506" i="5" a="1"/>
  <c r="F506" i="5"/>
  <c r="F507" i="5" a="1"/>
  <c r="F507" i="5"/>
  <c r="F508" i="5" a="1"/>
  <c r="F508" i="5"/>
  <c r="F509" i="5" a="1"/>
  <c r="F509" i="5"/>
  <c r="F510" i="5" a="1"/>
  <c r="F510" i="5"/>
  <c r="F511" i="5" a="1"/>
  <c r="F511" i="5"/>
  <c r="F512" i="5" a="1"/>
  <c r="F512" i="5"/>
  <c r="F513" i="5" a="1"/>
  <c r="F513" i="5"/>
  <c r="F514" i="5" a="1"/>
  <c r="F514" i="5"/>
  <c r="F515" i="5" a="1"/>
  <c r="F515" i="5"/>
  <c r="F516" i="5" a="1"/>
  <c r="F516" i="5"/>
  <c r="F517" i="5" a="1"/>
  <c r="F517" i="5"/>
  <c r="F518" i="5" a="1"/>
  <c r="F518" i="5"/>
  <c r="F519" i="5" a="1"/>
  <c r="F519" i="5"/>
  <c r="F520" i="5" a="1"/>
  <c r="F520" i="5"/>
  <c r="F521" i="5" a="1"/>
  <c r="F521" i="5"/>
  <c r="F522" i="5" a="1"/>
  <c r="F522" i="5"/>
  <c r="F523" i="5" a="1"/>
  <c r="F523" i="5"/>
  <c r="F524" i="5" a="1"/>
  <c r="F524" i="5"/>
  <c r="F525" i="5" a="1"/>
  <c r="F525" i="5"/>
  <c r="F526" i="5" a="1"/>
  <c r="F526" i="5"/>
  <c r="F527" i="5" a="1"/>
  <c r="F527" i="5"/>
  <c r="F528" i="5" a="1"/>
  <c r="F528" i="5"/>
  <c r="F529" i="5" a="1"/>
  <c r="F529" i="5"/>
  <c r="F530" i="5" a="1"/>
  <c r="F530" i="5"/>
  <c r="F531" i="5" a="1"/>
  <c r="F531" i="5"/>
  <c r="F532" i="5" a="1"/>
  <c r="F532" i="5"/>
  <c r="F533" i="5" a="1"/>
  <c r="F533" i="5"/>
  <c r="F534" i="5" a="1"/>
  <c r="F534" i="5"/>
  <c r="F535" i="5" a="1"/>
  <c r="F535" i="5"/>
  <c r="F536" i="5" a="1"/>
  <c r="F536" i="5"/>
  <c r="F537" i="5" a="1"/>
  <c r="F537" i="5"/>
  <c r="F538" i="5" a="1"/>
  <c r="F538" i="5"/>
  <c r="F539" i="5" a="1"/>
  <c r="F539" i="5"/>
  <c r="F540" i="5" a="1"/>
  <c r="F540" i="5"/>
  <c r="F541" i="5" a="1"/>
  <c r="F541" i="5"/>
  <c r="F542" i="5" a="1"/>
  <c r="F542" i="5"/>
  <c r="F543" i="5" a="1"/>
  <c r="F543" i="5"/>
  <c r="F544" i="5" a="1"/>
  <c r="F544" i="5"/>
  <c r="F545" i="5" a="1"/>
  <c r="F545" i="5"/>
  <c r="F546" i="5" a="1"/>
  <c r="F546" i="5"/>
  <c r="F547" i="5" a="1"/>
  <c r="F547" i="5"/>
  <c r="F548" i="5" a="1"/>
  <c r="F548" i="5"/>
  <c r="F549" i="5" a="1"/>
  <c r="F549" i="5"/>
  <c r="F550" i="5" a="1"/>
  <c r="F550" i="5"/>
  <c r="F551" i="5" a="1"/>
  <c r="F551" i="5"/>
  <c r="F552" i="5" a="1"/>
  <c r="F552" i="5"/>
  <c r="F553" i="5" a="1"/>
  <c r="F553" i="5"/>
  <c r="F554" i="5" a="1"/>
  <c r="F554" i="5"/>
  <c r="F555" i="5" a="1"/>
  <c r="F555" i="5"/>
  <c r="F556" i="5" a="1"/>
  <c r="F556" i="5"/>
  <c r="F557" i="5" a="1"/>
  <c r="F557" i="5"/>
  <c r="F558" i="5" a="1"/>
  <c r="F558" i="5"/>
  <c r="F559" i="5" a="1"/>
  <c r="F559" i="5"/>
  <c r="F560" i="5" a="1"/>
  <c r="F560" i="5"/>
  <c r="F561" i="5" a="1"/>
  <c r="F561" i="5"/>
  <c r="F562" i="5" a="1"/>
  <c r="F562" i="5"/>
  <c r="F563" i="5" a="1"/>
  <c r="F563" i="5"/>
  <c r="F564" i="5" a="1"/>
  <c r="F564" i="5"/>
  <c r="F565" i="5" a="1"/>
  <c r="F565" i="5"/>
  <c r="F566" i="5" a="1"/>
  <c r="F566" i="5"/>
  <c r="F567" i="5" a="1"/>
  <c r="F567" i="5"/>
  <c r="F568" i="5" a="1"/>
  <c r="F568" i="5"/>
  <c r="F569" i="5" a="1"/>
  <c r="F569" i="5"/>
  <c r="F570" i="5" a="1"/>
  <c r="F570" i="5"/>
  <c r="F571" i="5" a="1"/>
  <c r="F571" i="5"/>
  <c r="F29" i="5" a="1"/>
  <c r="F29" i="5"/>
  <c r="F30" i="5" a="1"/>
  <c r="F30" i="5" s="1"/>
  <c r="F31" i="5" a="1"/>
  <c r="F31" i="5"/>
  <c r="F32" i="5" a="1"/>
  <c r="F32" i="5"/>
  <c r="F33" i="5" a="1"/>
  <c r="F33" i="5" s="1"/>
  <c r="F34" i="5" a="1"/>
  <c r="F34" i="5" s="1"/>
  <c r="F35" i="5" a="1"/>
  <c r="F35" i="5" s="1"/>
  <c r="F36" i="5" a="1"/>
  <c r="F36" i="5"/>
  <c r="F37" i="5" a="1"/>
  <c r="F37" i="5"/>
  <c r="F38" i="5" a="1"/>
  <c r="F38" i="5" s="1"/>
  <c r="F39" i="5" a="1"/>
  <c r="F39" i="5"/>
  <c r="F40" i="5" a="1"/>
  <c r="F40" i="5"/>
  <c r="F41" i="5" a="1"/>
  <c r="F41" i="5"/>
  <c r="F42" i="5" a="1"/>
  <c r="F42" i="5" s="1"/>
  <c r="F43" i="5" a="1"/>
  <c r="F43" i="5" s="1"/>
  <c r="F44" i="5" a="1"/>
  <c r="F44" i="5" s="1"/>
  <c r="F45" i="5" a="1"/>
  <c r="F45" i="5"/>
  <c r="F46" i="5" a="1"/>
  <c r="F46" i="5" s="1"/>
  <c r="F47" i="5" a="1"/>
  <c r="F47" i="5" s="1"/>
  <c r="F48" i="5" a="1"/>
  <c r="F48" i="5"/>
  <c r="F49" i="5" a="1"/>
  <c r="F49" i="5"/>
  <c r="F50" i="5" a="1"/>
  <c r="F50" i="5" s="1"/>
  <c r="F51" i="5" a="1"/>
  <c r="F51" i="5"/>
  <c r="F52" i="5" a="1"/>
  <c r="F52" i="5" s="1"/>
  <c r="F53" i="5" a="1"/>
  <c r="F53" i="5" s="1"/>
  <c r="F54" i="5" a="1"/>
  <c r="F54" i="5" s="1"/>
  <c r="F55" i="5" a="1"/>
  <c r="F55" i="5"/>
  <c r="F56" i="5" a="1"/>
  <c r="F56" i="5" s="1"/>
  <c r="F57" i="5" a="1"/>
  <c r="F57" i="5"/>
  <c r="F58" i="5" a="1"/>
  <c r="F58" i="5" s="1"/>
  <c r="F59" i="5" a="1"/>
  <c r="F59" i="5"/>
  <c r="F60" i="5" a="1"/>
  <c r="F60" i="5"/>
  <c r="F61" i="5" a="1"/>
  <c r="F61" i="5" s="1"/>
  <c r="F62" i="5" a="1"/>
  <c r="F62" i="5" s="1"/>
  <c r="F63" i="5" a="1"/>
  <c r="F63" i="5"/>
  <c r="F64" i="5" a="1"/>
  <c r="F64" i="5"/>
  <c r="F65" i="5" a="1"/>
  <c r="F65" i="5" s="1"/>
  <c r="F66" i="5" a="1"/>
  <c r="F66" i="5" s="1"/>
  <c r="F67" i="5" a="1"/>
  <c r="F67" i="5" s="1"/>
  <c r="F68" i="5" a="1"/>
  <c r="F68" i="5"/>
  <c r="F69" i="5" a="1"/>
  <c r="F69" i="5"/>
  <c r="F70" i="5" a="1"/>
  <c r="F70" i="5" s="1"/>
  <c r="F71" i="5" a="1"/>
  <c r="F71" i="5"/>
  <c r="F72" i="5" a="1"/>
  <c r="F72" i="5"/>
  <c r="F73" i="5" a="1"/>
  <c r="F73" i="5"/>
  <c r="F74" i="5" a="1"/>
  <c r="F74" i="5" s="1"/>
  <c r="F75" i="5" a="1"/>
  <c r="F75" i="5" s="1"/>
  <c r="F76" i="5" a="1"/>
  <c r="F76" i="5" s="1"/>
  <c r="F77" i="5" a="1"/>
  <c r="F77" i="5"/>
  <c r="F78" i="5" a="1"/>
  <c r="F78" i="5" s="1"/>
  <c r="F79" i="5" a="1"/>
  <c r="F79" i="5" s="1"/>
  <c r="F80" i="5" a="1"/>
  <c r="F80" i="5"/>
  <c r="F81" i="5" a="1"/>
  <c r="F81" i="5"/>
  <c r="F82" i="5" a="1"/>
  <c r="F82" i="5" s="1"/>
  <c r="F83" i="5" a="1"/>
  <c r="F83" i="5"/>
  <c r="F84" i="5" a="1"/>
  <c r="F84" i="5" s="1"/>
  <c r="F85" i="5" a="1"/>
  <c r="F85" i="5" s="1"/>
  <c r="F86" i="5" a="1"/>
  <c r="F86" i="5" s="1"/>
  <c r="F87" i="5" a="1"/>
  <c r="F87" i="5"/>
  <c r="F88" i="5" a="1"/>
  <c r="F88" i="5" s="1"/>
  <c r="F89" i="5" a="1"/>
  <c r="F89" i="5"/>
  <c r="F90" i="5" a="1"/>
  <c r="F90" i="5" s="1"/>
  <c r="F91" i="5" a="1"/>
  <c r="F91" i="5"/>
  <c r="F92" i="5" a="1"/>
  <c r="F92" i="5"/>
  <c r="F93" i="5" a="1"/>
  <c r="F93" i="5" s="1"/>
  <c r="F94" i="5" a="1"/>
  <c r="F94" i="5" s="1"/>
  <c r="F95" i="5" a="1"/>
  <c r="F95" i="5"/>
  <c r="F96" i="5" a="1"/>
  <c r="F96" i="5"/>
  <c r="F97" i="5" a="1"/>
  <c r="F97" i="5" s="1"/>
  <c r="F98" i="5" a="1"/>
  <c r="F98" i="5" s="1"/>
  <c r="F99" i="5" a="1"/>
  <c r="F99" i="5" s="1"/>
  <c r="F100" i="5" a="1"/>
  <c r="F100" i="5"/>
  <c r="F101" i="5" a="1"/>
  <c r="F101" i="5"/>
  <c r="F102" i="5" a="1"/>
  <c r="F102" i="5" s="1"/>
  <c r="F103" i="5" a="1"/>
  <c r="F103" i="5"/>
  <c r="F104" i="5" a="1"/>
  <c r="F104" i="5"/>
  <c r="F105" i="5" a="1"/>
  <c r="F105" i="5"/>
  <c r="F106" i="5" a="1"/>
  <c r="F106" i="5" s="1"/>
  <c r="F107" i="5" a="1"/>
  <c r="F107" i="5" s="1"/>
  <c r="F108" i="5" a="1"/>
  <c r="F108" i="5" s="1"/>
  <c r="F109" i="5" a="1"/>
  <c r="F109" i="5"/>
  <c r="F110" i="5" a="1"/>
  <c r="F110" i="5" s="1"/>
  <c r="F111" i="5" a="1"/>
  <c r="F111" i="5" s="1"/>
  <c r="F112" i="5" a="1"/>
  <c r="F112" i="5"/>
  <c r="F113" i="5" a="1"/>
  <c r="F113" i="5"/>
  <c r="F114" i="5" a="1"/>
  <c r="F114" i="5" s="1"/>
  <c r="F115" i="5" a="1"/>
  <c r="F115" i="5"/>
  <c r="F116" i="5" a="1"/>
  <c r="F116" i="5" s="1"/>
  <c r="F117" i="5" a="1"/>
  <c r="F117" i="5" s="1"/>
  <c r="F118" i="5" a="1"/>
  <c r="F118" i="5" s="1"/>
  <c r="F119" i="5" a="1"/>
  <c r="F119" i="5"/>
  <c r="F120" i="5" a="1"/>
  <c r="F120" i="5" s="1"/>
  <c r="F121" i="5" a="1"/>
  <c r="F121" i="5"/>
  <c r="F122" i="5" a="1"/>
  <c r="F122" i="5" s="1"/>
  <c r="F123" i="5" a="1"/>
  <c r="F123" i="5"/>
  <c r="F124" i="5" a="1"/>
  <c r="F124" i="5"/>
  <c r="F125" i="5" a="1"/>
  <c r="F125" i="5" s="1"/>
  <c r="F126" i="5" a="1"/>
  <c r="F126" i="5" s="1"/>
  <c r="F127" i="5" a="1"/>
  <c r="F127" i="5"/>
  <c r="F128" i="5" a="1"/>
  <c r="F128" i="5"/>
  <c r="F129" i="5" a="1"/>
  <c r="F129" i="5" s="1"/>
  <c r="F130" i="5" a="1"/>
  <c r="F130" i="5" s="1"/>
  <c r="F131" i="5" a="1"/>
  <c r="F131" i="5" s="1"/>
  <c r="F132" i="5" a="1"/>
  <c r="F132" i="5"/>
  <c r="F133" i="5" a="1"/>
  <c r="F133" i="5"/>
  <c r="F134" i="5" a="1"/>
  <c r="F134" i="5" s="1"/>
  <c r="F135" i="5" a="1"/>
  <c r="F135" i="5"/>
  <c r="F136" i="5" a="1"/>
  <c r="F136" i="5"/>
  <c r="F137" i="5" a="1"/>
  <c r="F137" i="5"/>
  <c r="F138" i="5" a="1"/>
  <c r="F138" i="5" s="1"/>
  <c r="F139" i="5" a="1"/>
  <c r="F139" i="5" s="1"/>
  <c r="F140" i="5" a="1"/>
  <c r="F140" i="5" s="1"/>
  <c r="F141" i="5" a="1"/>
  <c r="F141" i="5"/>
  <c r="F142" i="5" a="1"/>
  <c r="F142" i="5" s="1"/>
  <c r="F143" i="5" a="1"/>
  <c r="F143" i="5" s="1"/>
  <c r="F144" i="5" a="1"/>
  <c r="F144" i="5"/>
  <c r="F145" i="5" a="1"/>
  <c r="F145" i="5"/>
  <c r="F146" i="5" a="1"/>
  <c r="F146" i="5" s="1"/>
  <c r="F147" i="5" a="1"/>
  <c r="F147" i="5"/>
  <c r="F148" i="5" a="1"/>
  <c r="F148" i="5" s="1"/>
  <c r="F149" i="5" a="1"/>
  <c r="F149" i="5" s="1"/>
  <c r="F150" i="5" a="1"/>
  <c r="F150" i="5" s="1"/>
  <c r="F151" i="5" a="1"/>
  <c r="F151" i="5"/>
  <c r="F152" i="5" a="1"/>
  <c r="F152" i="5" s="1"/>
  <c r="F153" i="5" a="1"/>
  <c r="F153" i="5"/>
  <c r="F154" i="5" a="1"/>
  <c r="F154" i="5" s="1"/>
  <c r="F155" i="5" a="1"/>
  <c r="F155" i="5"/>
  <c r="F156" i="5" a="1"/>
  <c r="F156" i="5"/>
  <c r="F157" i="5" a="1"/>
  <c r="F157" i="5" s="1"/>
  <c r="F158" i="5" a="1"/>
  <c r="F158" i="5" s="1"/>
  <c r="F159" i="5" a="1"/>
  <c r="F159" i="5"/>
  <c r="F160" i="5" a="1"/>
  <c r="F160" i="5"/>
  <c r="F161" i="5" a="1"/>
  <c r="F161" i="5" s="1"/>
  <c r="F162" i="5" a="1"/>
  <c r="F162" i="5" s="1"/>
  <c r="F163" i="5" a="1"/>
  <c r="F163" i="5" s="1"/>
  <c r="F164" i="5" a="1"/>
  <c r="F164" i="5"/>
  <c r="F165" i="5" a="1"/>
  <c r="F165" i="5"/>
  <c r="F166" i="5" a="1"/>
  <c r="F166" i="5" s="1"/>
  <c r="F167" i="5" a="1"/>
  <c r="F167" i="5"/>
  <c r="F168" i="5" a="1"/>
  <c r="F168" i="5"/>
  <c r="F169" i="5" a="1"/>
  <c r="F169" i="5"/>
  <c r="F170" i="5" a="1"/>
  <c r="F170" i="5" s="1"/>
  <c r="F171" i="5" a="1"/>
  <c r="F171" i="5" s="1"/>
  <c r="F172" i="5" a="1"/>
  <c r="F172" i="5" s="1"/>
  <c r="F173" i="5" a="1"/>
  <c r="F173" i="5"/>
  <c r="F174" i="5" a="1"/>
  <c r="F174" i="5" s="1"/>
  <c r="F175" i="5" a="1"/>
  <c r="F175" i="5" s="1"/>
  <c r="F176" i="5" a="1"/>
  <c r="F176" i="5"/>
  <c r="F177" i="5" a="1"/>
  <c r="F177" i="5"/>
  <c r="F178" i="5" a="1"/>
  <c r="F178" i="5" s="1"/>
  <c r="F179" i="5" a="1"/>
  <c r="F179" i="5"/>
  <c r="F180" i="5" a="1"/>
  <c r="F180" i="5" s="1"/>
  <c r="F181" i="5" a="1"/>
  <c r="F181" i="5" s="1"/>
  <c r="F182" i="5" a="1"/>
  <c r="F182" i="5" s="1"/>
  <c r="F183" i="5" a="1"/>
  <c r="F183" i="5"/>
  <c r="F184" i="5" a="1"/>
  <c r="F184" i="5" s="1"/>
  <c r="F185" i="5" a="1"/>
  <c r="F185" i="5"/>
  <c r="F186" i="5" a="1"/>
  <c r="F186" i="5" s="1"/>
  <c r="F187" i="5" a="1"/>
  <c r="F187" i="5"/>
  <c r="F188" i="5" a="1"/>
  <c r="F188" i="5"/>
  <c r="F189" i="5" a="1"/>
  <c r="F189" i="5" s="1"/>
  <c r="F190" i="5" a="1"/>
  <c r="F190" i="5" s="1"/>
  <c r="F191" i="5" a="1"/>
  <c r="F191" i="5"/>
  <c r="F192" i="5" a="1"/>
  <c r="F192" i="5"/>
  <c r="F193" i="5" a="1"/>
  <c r="F193" i="5" s="1"/>
  <c r="F194" i="5" a="1"/>
  <c r="F194" i="5" s="1"/>
  <c r="F195" i="5" a="1"/>
  <c r="F195" i="5" s="1"/>
  <c r="F196" i="5" a="1"/>
  <c r="F196" i="5"/>
  <c r="F197" i="5" a="1"/>
  <c r="F197" i="5"/>
  <c r="F198" i="5" a="1"/>
  <c r="F198" i="5" s="1"/>
  <c r="F199" i="5" a="1"/>
  <c r="F199" i="5"/>
  <c r="F200" i="5" a="1"/>
  <c r="F200" i="5"/>
  <c r="F201" i="5" a="1"/>
  <c r="F201" i="5"/>
  <c r="F202" i="5" a="1"/>
  <c r="F202" i="5" s="1"/>
  <c r="F203" i="5" a="1"/>
  <c r="F203" i="5" s="1"/>
  <c r="F204" i="5" a="1"/>
  <c r="F204" i="5" s="1"/>
  <c r="F205" i="5" a="1"/>
  <c r="F205" i="5"/>
  <c r="F206" i="5" a="1"/>
  <c r="F206" i="5" s="1"/>
  <c r="F207" i="5" a="1"/>
  <c r="F207" i="5" s="1"/>
  <c r="F208" i="5" a="1"/>
  <c r="F208" i="5"/>
  <c r="F209" i="5" a="1"/>
  <c r="F209" i="5"/>
  <c r="F210" i="5" a="1"/>
  <c r="F210" i="5" s="1"/>
  <c r="F211" i="5" a="1"/>
  <c r="F211" i="5"/>
  <c r="F212" i="5" a="1"/>
  <c r="F212" i="5" s="1"/>
  <c r="F213" i="5" a="1"/>
  <c r="F213" i="5" s="1"/>
  <c r="F214" i="5" a="1"/>
  <c r="F214" i="5" s="1"/>
  <c r="F215" i="5" a="1"/>
  <c r="F215" i="5"/>
  <c r="F216" i="5" a="1"/>
  <c r="F216" i="5" s="1"/>
  <c r="F217" i="5" a="1"/>
  <c r="F217" i="5"/>
  <c r="F218" i="5" a="1"/>
  <c r="F218" i="5" s="1"/>
  <c r="F219" i="5" a="1"/>
  <c r="F219" i="5"/>
  <c r="F220" i="5" a="1"/>
  <c r="F220" i="5"/>
  <c r="F221" i="5" a="1"/>
  <c r="F221" i="5" s="1"/>
  <c r="F222" i="5" a="1"/>
  <c r="F222" i="5" s="1"/>
  <c r="F223" i="5" a="1"/>
  <c r="F223" i="5"/>
  <c r="F224" i="5" a="1"/>
  <c r="F224" i="5"/>
  <c r="F225" i="5" a="1"/>
  <c r="F225" i="5" s="1"/>
  <c r="F226" i="5" a="1"/>
  <c r="F226" i="5" s="1"/>
  <c r="F227" i="5" a="1"/>
  <c r="F227" i="5" s="1"/>
  <c r="F228" i="5" a="1"/>
  <c r="F228" i="5"/>
  <c r="F229" i="5" a="1"/>
  <c r="F229" i="5"/>
  <c r="F230" i="5" a="1"/>
  <c r="F230" i="5" s="1"/>
  <c r="F231" i="5" a="1"/>
  <c r="F231" i="5"/>
  <c r="F232" i="5" a="1"/>
  <c r="F232" i="5"/>
  <c r="F233" i="5" a="1"/>
  <c r="F233" i="5"/>
  <c r="F234" i="5" a="1"/>
  <c r="F234" i="5" s="1"/>
  <c r="F235" i="5" a="1"/>
  <c r="F235" i="5" s="1"/>
  <c r="F236" i="5" a="1"/>
  <c r="F236" i="5" s="1"/>
  <c r="F237" i="5" a="1"/>
  <c r="F237" i="5"/>
  <c r="F238" i="5" a="1"/>
  <c r="F238" i="5" s="1"/>
  <c r="F239" i="5" a="1"/>
  <c r="F239" i="5" s="1"/>
  <c r="F240" i="5" a="1"/>
  <c r="F240" i="5"/>
  <c r="F241" i="5" a="1"/>
  <c r="F241" i="5"/>
  <c r="F242" i="5" a="1"/>
  <c r="F242" i="5" s="1"/>
  <c r="F243" i="5" a="1"/>
  <c r="F243" i="5"/>
  <c r="F244" i="5" a="1"/>
  <c r="F244" i="5" s="1"/>
  <c r="F245" i="5" a="1"/>
  <c r="F245" i="5" s="1"/>
  <c r="F246" i="5" a="1"/>
  <c r="F246" i="5" s="1"/>
  <c r="F247" i="5" a="1"/>
  <c r="F247" i="5"/>
  <c r="F248" i="5" a="1"/>
  <c r="F248" i="5" s="1"/>
  <c r="F249" i="5" a="1"/>
  <c r="F249" i="5"/>
  <c r="F250" i="5" a="1"/>
  <c r="F250" i="5" s="1"/>
  <c r="F251" i="5" a="1"/>
  <c r="F251" i="5"/>
  <c r="F252" i="5" a="1"/>
  <c r="F252" i="5"/>
  <c r="F253" i="5" a="1"/>
  <c r="F253" i="5" s="1"/>
  <c r="F254" i="5" a="1"/>
  <c r="F254" i="5" s="1"/>
  <c r="F255" i="5" a="1"/>
  <c r="F255" i="5"/>
  <c r="F256" i="5" a="1"/>
  <c r="F256" i="5"/>
  <c r="F257" i="5" a="1"/>
  <c r="F257" i="5" s="1"/>
  <c r="F258" i="5" a="1"/>
  <c r="F258" i="5" s="1"/>
  <c r="F259" i="5" a="1"/>
  <c r="F259" i="5" s="1"/>
  <c r="F260" i="5" a="1"/>
  <c r="F260" i="5"/>
  <c r="F261" i="5" a="1"/>
  <c r="F261" i="5"/>
  <c r="F262" i="5" a="1"/>
  <c r="F262" i="5" s="1"/>
  <c r="F263" i="5" a="1"/>
  <c r="F263" i="5"/>
  <c r="F264" i="5" a="1"/>
  <c r="F264" i="5"/>
  <c r="F265" i="5" a="1"/>
  <c r="F265" i="5"/>
  <c r="F266" i="5" a="1"/>
  <c r="F266" i="5" s="1"/>
  <c r="F267" i="5" a="1"/>
  <c r="F267" i="5" s="1"/>
  <c r="F268" i="5" a="1"/>
  <c r="F268" i="5" s="1"/>
  <c r="F269" i="5" a="1"/>
  <c r="F269" i="5"/>
  <c r="F270" i="5" a="1"/>
  <c r="F270" i="5" s="1"/>
  <c r="F271" i="5" a="1"/>
  <c r="F271" i="5" s="1"/>
  <c r="F272" i="5" a="1"/>
  <c r="F272" i="5"/>
  <c r="F273" i="5" a="1"/>
  <c r="F273" i="5"/>
  <c r="F274" i="5" a="1"/>
  <c r="F274" i="5" s="1"/>
  <c r="F275" i="5" a="1"/>
  <c r="F275" i="5"/>
  <c r="F276" i="5" a="1"/>
  <c r="F276" i="5" s="1"/>
  <c r="F277" i="5" a="1"/>
  <c r="F277" i="5" s="1"/>
  <c r="F278" i="5" a="1"/>
  <c r="F278" i="5" s="1"/>
  <c r="F279" i="5" a="1"/>
  <c r="F279" i="5"/>
  <c r="F280" i="5" a="1"/>
  <c r="F280" i="5" s="1"/>
  <c r="F281" i="5" a="1"/>
  <c r="F281" i="5"/>
  <c r="F282" i="5" a="1"/>
  <c r="F282" i="5" s="1"/>
  <c r="F283" i="5" a="1"/>
  <c r="F283" i="5"/>
  <c r="F284" i="5" a="1"/>
  <c r="F284" i="5"/>
  <c r="F285" i="5" a="1"/>
  <c r="F285" i="5" s="1"/>
  <c r="F286" i="5" a="1"/>
  <c r="F286" i="5" s="1"/>
  <c r="F287" i="5" a="1"/>
  <c r="F287" i="5"/>
  <c r="F288" i="5" a="1"/>
  <c r="F288" i="5"/>
  <c r="F289" i="5" a="1"/>
  <c r="F289" i="5" s="1"/>
  <c r="F290" i="5" a="1"/>
  <c r="F290" i="5" s="1"/>
  <c r="F291" i="5" a="1"/>
  <c r="F291" i="5" s="1"/>
  <c r="F292" i="5" a="1"/>
  <c r="F292" i="5"/>
  <c r="F293" i="5" a="1"/>
  <c r="F293" i="5"/>
  <c r="F294" i="5" a="1"/>
  <c r="F294" i="5" s="1"/>
  <c r="F295" i="5" a="1"/>
  <c r="F295" i="5"/>
  <c r="F296" i="5" a="1"/>
  <c r="F296" i="5"/>
  <c r="F297" i="5" a="1"/>
  <c r="F297" i="5"/>
  <c r="F298" i="5" a="1"/>
  <c r="F298" i="5" s="1"/>
  <c r="F299" i="5" a="1"/>
  <c r="F299" i="5" s="1"/>
  <c r="F300" i="5" a="1"/>
  <c r="F300" i="5" s="1"/>
  <c r="F301" i="5" a="1"/>
  <c r="F301" i="5"/>
  <c r="F302" i="5" a="1"/>
  <c r="F302" i="5" s="1"/>
  <c r="F303" i="5" a="1"/>
  <c r="F303" i="5" s="1"/>
  <c r="F304" i="5" a="1"/>
  <c r="F304" i="5"/>
  <c r="F305" i="5" a="1"/>
  <c r="F305" i="5"/>
  <c r="F306" i="5" a="1"/>
  <c r="F306" i="5" s="1"/>
  <c r="F307" i="5" a="1"/>
  <c r="F307" i="5"/>
  <c r="F308" i="5" a="1"/>
  <c r="F308" i="5" s="1"/>
  <c r="F309" i="5" a="1"/>
  <c r="F309" i="5" s="1"/>
  <c r="F310" i="5" a="1"/>
  <c r="F310" i="5" s="1"/>
  <c r="F311" i="5" a="1"/>
  <c r="F311" i="5"/>
  <c r="F312" i="5" a="1"/>
  <c r="F312" i="5" s="1"/>
  <c r="F313" i="5" a="1"/>
  <c r="F313" i="5"/>
  <c r="F314" i="5" a="1"/>
  <c r="F314" i="5" s="1"/>
  <c r="F315" i="5" a="1"/>
  <c r="F315" i="5"/>
  <c r="F316" i="5" a="1"/>
  <c r="F316" i="5"/>
  <c r="F317" i="5" a="1"/>
  <c r="F317" i="5" s="1"/>
  <c r="F318" i="5" a="1"/>
  <c r="F318" i="5" s="1"/>
  <c r="F319" i="5" a="1"/>
  <c r="F319" i="5"/>
  <c r="F320" i="5" a="1"/>
  <c r="F320" i="5"/>
  <c r="F321" i="5" a="1"/>
  <c r="F321" i="5" s="1"/>
  <c r="F322" i="5" a="1"/>
  <c r="F322" i="5" s="1"/>
  <c r="F323" i="5" a="1"/>
  <c r="F323" i="5" s="1"/>
  <c r="F324" i="5" a="1"/>
  <c r="F324" i="5"/>
  <c r="F325" i="5" a="1"/>
  <c r="F325" i="5"/>
  <c r="F326" i="5" a="1"/>
  <c r="F326" i="5" s="1"/>
  <c r="F327" i="5" a="1"/>
  <c r="F327" i="5"/>
  <c r="F328" i="5" a="1"/>
  <c r="F328" i="5"/>
  <c r="F329" i="5" a="1"/>
  <c r="F329" i="5"/>
  <c r="F330" i="5" a="1"/>
  <c r="F330" i="5" s="1"/>
  <c r="F331" i="5" a="1"/>
  <c r="F331" i="5" s="1"/>
  <c r="F332" i="5" a="1"/>
  <c r="F332" i="5" s="1"/>
  <c r="F333" i="5" a="1"/>
  <c r="F333" i="5"/>
  <c r="F334" i="5" a="1"/>
  <c r="F334" i="5" s="1"/>
  <c r="F335" i="5" a="1"/>
  <c r="F335" i="5" s="1"/>
  <c r="F336" i="5" a="1"/>
  <c r="F336" i="5"/>
  <c r="F337" i="5" a="1"/>
  <c r="F337" i="5"/>
  <c r="F338" i="5" a="1"/>
  <c r="F338" i="5" s="1"/>
  <c r="F339" i="5" a="1"/>
  <c r="F339" i="5"/>
  <c r="F340" i="5" a="1"/>
  <c r="F340" i="5" s="1"/>
  <c r="F341" i="5" a="1"/>
  <c r="F341" i="5" s="1"/>
  <c r="F342" i="5" a="1"/>
  <c r="F342" i="5" s="1"/>
  <c r="F343" i="5" a="1"/>
  <c r="F343" i="5" s="1"/>
  <c r="F344" i="5" a="1"/>
  <c r="F344" i="5" s="1"/>
  <c r="F345" i="5" a="1"/>
  <c r="F345" i="5"/>
  <c r="F346" i="5" a="1"/>
  <c r="F346" i="5" s="1"/>
  <c r="F347" i="5" a="1"/>
  <c r="F347" i="5"/>
  <c r="F348" i="5" a="1"/>
  <c r="F348" i="5"/>
  <c r="F349" i="5" a="1"/>
  <c r="F349" i="5" s="1"/>
  <c r="F350" i="5" a="1"/>
  <c r="F350" i="5" s="1"/>
  <c r="F351" i="5" a="1"/>
  <c r="F351" i="5"/>
  <c r="F352" i="5" a="1"/>
  <c r="F352" i="5"/>
  <c r="F353" i="5" a="1"/>
  <c r="F353" i="5" s="1"/>
  <c r="F354" i="5" a="1"/>
  <c r="F354" i="5" s="1"/>
  <c r="F355" i="5" a="1"/>
  <c r="F355" i="5" s="1"/>
  <c r="F356" i="5" a="1"/>
  <c r="F356" i="5"/>
  <c r="F357" i="5" a="1"/>
  <c r="F357" i="5"/>
  <c r="F358" i="5" a="1"/>
  <c r="F358" i="5" s="1"/>
  <c r="F359" i="5" a="1"/>
  <c r="F359" i="5"/>
  <c r="F360" i="5" a="1"/>
  <c r="F360" i="5"/>
  <c r="F361" i="5" a="1"/>
  <c r="F361" i="5"/>
  <c r="F362" i="5" a="1"/>
  <c r="F362" i="5" s="1"/>
  <c r="F363" i="5" a="1"/>
  <c r="F363" i="5" s="1"/>
  <c r="F364" i="5" a="1"/>
  <c r="F364" i="5" s="1"/>
  <c r="F365" i="5" a="1"/>
  <c r="F365" i="5"/>
  <c r="F366" i="5" a="1"/>
  <c r="F366" i="5" s="1"/>
  <c r="F367" i="5" a="1"/>
  <c r="F367" i="5" s="1"/>
  <c r="F368" i="5" a="1"/>
  <c r="F368" i="5"/>
  <c r="F369" i="5" a="1"/>
  <c r="F369" i="5"/>
  <c r="F370" i="5" a="1"/>
  <c r="F370" i="5"/>
  <c r="F371" i="5" a="1"/>
  <c r="F371" i="5" s="1"/>
  <c r="F372" i="5" a="1"/>
  <c r="F372" i="5"/>
  <c r="F373" i="5" a="1"/>
  <c r="F373" i="5"/>
  <c r="F374" i="5" a="1"/>
  <c r="F374" i="5"/>
  <c r="F375" i="5" a="1"/>
  <c r="F375" i="5" s="1"/>
  <c r="F376" i="5" a="1"/>
  <c r="F376" i="5"/>
  <c r="F377" i="5" a="1"/>
  <c r="F377" i="5"/>
  <c r="F378" i="5" a="1"/>
  <c r="F378" i="5"/>
  <c r="F379" i="5" a="1"/>
  <c r="F379" i="5" s="1"/>
  <c r="F380" i="5" a="1"/>
  <c r="F380" i="5"/>
  <c r="F381" i="5" a="1"/>
  <c r="F381" i="5"/>
  <c r="F382" i="5" a="1"/>
  <c r="F382" i="5"/>
  <c r="F383" i="5" a="1"/>
  <c r="F383" i="5" s="1"/>
  <c r="F384" i="5" a="1"/>
  <c r="F384" i="5"/>
  <c r="F385" i="5" a="1"/>
  <c r="F385" i="5"/>
  <c r="F386" i="5" a="1"/>
  <c r="F386" i="5"/>
  <c r="F387" i="5" a="1"/>
  <c r="F387" i="5" s="1"/>
  <c r="F388" i="5" a="1"/>
  <c r="F388" i="5"/>
  <c r="F389" i="5" a="1"/>
  <c r="F389" i="5"/>
  <c r="F390" i="5" a="1"/>
  <c r="F390" i="5"/>
  <c r="F391" i="5" a="1"/>
  <c r="F391" i="5" s="1"/>
  <c r="F392" i="5" a="1"/>
  <c r="F392" i="5"/>
  <c r="F393" i="5" a="1"/>
  <c r="F393" i="5"/>
  <c r="F394" i="5" a="1"/>
  <c r="F394" i="5"/>
  <c r="F395" i="5" a="1"/>
  <c r="F395" i="5" s="1"/>
  <c r="F396" i="5" a="1"/>
  <c r="F396" i="5"/>
  <c r="F397" i="5" a="1"/>
  <c r="F397" i="5"/>
  <c r="F398" i="5" a="1"/>
  <c r="F398" i="5"/>
  <c r="F399" i="5" a="1"/>
  <c r="F399" i="5" s="1"/>
  <c r="F400" i="5" a="1"/>
  <c r="F400" i="5"/>
  <c r="F401" i="5" a="1"/>
  <c r="F401" i="5"/>
  <c r="F402" i="5" a="1"/>
  <c r="F402" i="5"/>
  <c r="F403" i="5" a="1"/>
  <c r="F403" i="5" s="1"/>
  <c r="F404" i="5" a="1"/>
  <c r="F404" i="5"/>
  <c r="F405" i="5" a="1"/>
  <c r="F405" i="5"/>
  <c r="F406" i="5" a="1"/>
  <c r="F406" i="5"/>
  <c r="F407" i="5" a="1"/>
  <c r="F407" i="5" s="1"/>
  <c r="F408" i="5" a="1"/>
  <c r="F408" i="5" s="1"/>
  <c r="F409" i="5" a="1"/>
  <c r="F409" i="5"/>
  <c r="F410" i="5" a="1"/>
  <c r="F410" i="5"/>
  <c r="F411" i="5" a="1"/>
  <c r="F411" i="5" s="1"/>
  <c r="F412" i="5" a="1"/>
  <c r="F412" i="5" s="1"/>
  <c r="F413" i="5" a="1"/>
  <c r="F413" i="5"/>
  <c r="F414" i="5" a="1"/>
  <c r="F414" i="5"/>
  <c r="F415" i="5" a="1"/>
  <c r="F415" i="5" s="1"/>
  <c r="F416" i="5" a="1"/>
  <c r="F416" i="5" s="1"/>
  <c r="F417" i="5" a="1"/>
  <c r="F417" i="5"/>
  <c r="F20" i="5" a="1"/>
  <c r="F20" i="5"/>
  <c r="F21" i="5" a="1"/>
  <c r="F21" i="5"/>
  <c r="F22" i="5" a="1"/>
  <c r="F22" i="5"/>
  <c r="F23" i="5" a="1"/>
  <c r="F23" i="5"/>
  <c r="F24" i="5" a="1"/>
  <c r="F24" i="5"/>
  <c r="F25" i="5" a="1"/>
  <c r="F25" i="5"/>
  <c r="F26" i="5" a="1"/>
  <c r="F26" i="5" s="1"/>
  <c r="F27" i="5" a="1"/>
  <c r="F27" i="5"/>
  <c r="F28" i="5" a="1"/>
  <c r="F28" i="5"/>
  <c r="F10" i="5" a="1"/>
  <c r="F10" i="5"/>
  <c r="F11" i="5" a="1"/>
  <c r="F11" i="5"/>
  <c r="F12" i="5" a="1"/>
  <c r="F12" i="5"/>
  <c r="F13" i="5" a="1"/>
  <c r="F13" i="5"/>
  <c r="F14" i="5" a="1"/>
  <c r="F14" i="5"/>
  <c r="F15" i="5" a="1"/>
  <c r="F15" i="5"/>
  <c r="F16" i="5" a="1"/>
  <c r="F16" i="5"/>
  <c r="F17" i="5" a="1"/>
  <c r="F17" i="5"/>
  <c r="F18" i="5" a="1"/>
  <c r="F18" i="5"/>
  <c r="F19" i="5" a="1"/>
  <c r="F19" i="5"/>
  <c r="F4" i="5" a="1"/>
  <c r="F4" i="5"/>
  <c r="F5" i="5" a="1"/>
  <c r="F5" i="5"/>
  <c r="F6" i="5" a="1"/>
  <c r="F6" i="5"/>
  <c r="F7" i="5" a="1"/>
  <c r="F7" i="5"/>
  <c r="F8" i="5" a="1"/>
  <c r="F8" i="5"/>
  <c r="F9" i="5" a="1"/>
  <c r="F9" i="5"/>
  <c r="F3" i="5" a="1"/>
  <c r="F3" i="5" s="1"/>
  <c r="E572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3" i="5"/>
  <c r="H571" i="1"/>
  <c r="C97" i="2"/>
  <c r="E97" i="2" s="1"/>
  <c r="C96" i="2"/>
  <c r="E96" i="2" s="1"/>
  <c r="C95" i="2"/>
  <c r="E95" i="2" s="1"/>
  <c r="C94" i="2"/>
  <c r="E94" i="2" s="1"/>
  <c r="C93" i="2"/>
  <c r="E93" i="2" s="1"/>
  <c r="C92" i="2"/>
  <c r="E92" i="2" s="1"/>
  <c r="C91" i="2"/>
  <c r="E91" i="2" s="1"/>
  <c r="D70" i="2"/>
  <c r="C70" i="2"/>
  <c r="D69" i="2"/>
  <c r="C69" i="2"/>
  <c r="D68" i="2"/>
  <c r="C68" i="2"/>
  <c r="D67" i="2"/>
  <c r="C67" i="2"/>
  <c r="D66" i="2"/>
  <c r="C66" i="2"/>
  <c r="D65" i="2"/>
  <c r="C65" i="2"/>
  <c r="D64" i="2"/>
  <c r="C64" i="2"/>
  <c r="D63" i="2"/>
  <c r="C63" i="2"/>
  <c r="D62" i="2"/>
  <c r="C62" i="2"/>
  <c r="D61" i="2"/>
  <c r="C61" i="2"/>
  <c r="D60" i="2"/>
  <c r="C60" i="2"/>
  <c r="D59" i="2"/>
  <c r="C59" i="2"/>
  <c r="D58" i="2"/>
  <c r="C58" i="2"/>
  <c r="D57" i="2"/>
  <c r="C57" i="2"/>
  <c r="D56" i="2"/>
  <c r="C56" i="2"/>
  <c r="D55" i="2"/>
  <c r="C55" i="2"/>
  <c r="D54" i="2"/>
  <c r="C54" i="2"/>
  <c r="D53" i="2"/>
  <c r="C53" i="2"/>
  <c r="D52" i="2"/>
  <c r="C52" i="2"/>
  <c r="D51" i="2"/>
  <c r="C51" i="2"/>
  <c r="D50" i="2"/>
  <c r="C50" i="2"/>
  <c r="D49" i="2"/>
  <c r="C49" i="2"/>
  <c r="D48" i="2"/>
  <c r="C48" i="2"/>
  <c r="D47" i="2"/>
  <c r="C47" i="2"/>
  <c r="D46" i="2"/>
  <c r="C46" i="2"/>
  <c r="D45" i="2"/>
  <c r="C45" i="2"/>
  <c r="D44" i="2"/>
  <c r="C44" i="2"/>
  <c r="D43" i="2"/>
  <c r="C43" i="2"/>
  <c r="D42" i="2"/>
  <c r="C42" i="2"/>
  <c r="D41" i="2"/>
  <c r="C41" i="2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V9" i="6" l="1"/>
  <c r="V5" i="6"/>
  <c r="V10" i="6"/>
  <c r="U5" i="6"/>
  <c r="V7" i="6"/>
  <c r="U14" i="6"/>
  <c r="W11" i="6"/>
  <c r="W6" i="6"/>
  <c r="V6" i="6"/>
  <c r="W8" i="6"/>
  <c r="U18" i="6" s="1"/>
  <c r="V12" i="6"/>
  <c r="U12" i="6"/>
  <c r="U10" i="6"/>
  <c r="W13" i="6"/>
  <c r="V13" i="6"/>
  <c r="V8" i="6"/>
  <c r="U13" i="6"/>
  <c r="U8" i="6"/>
  <c r="W12" i="6"/>
  <c r="W7" i="6"/>
  <c r="U9" i="6"/>
  <c r="U7" i="6"/>
  <c r="V11" i="6"/>
  <c r="U11" i="6"/>
  <c r="W14" i="6"/>
  <c r="V14" i="6"/>
  <c r="W5" i="6"/>
  <c r="U6" i="6"/>
  <c r="W10" i="6"/>
  <c r="L574" i="6"/>
  <c r="W9" i="6"/>
  <c r="O6" i="6" a="1"/>
  <c r="O6" i="6" s="1"/>
  <c r="D41" i="6"/>
  <c r="D40" i="6"/>
  <c r="D39" i="6"/>
  <c r="C103" i="8"/>
  <c r="D20" i="2"/>
  <c r="D22" i="2"/>
  <c r="D16" i="2"/>
  <c r="D15" i="2"/>
  <c r="D18" i="2"/>
  <c r="D21" i="2"/>
  <c r="D14" i="2"/>
  <c r="D13" i="2"/>
  <c r="D19" i="2"/>
  <c r="D17" i="2"/>
  <c r="D133" i="2"/>
  <c r="D125" i="2"/>
  <c r="D117" i="2"/>
  <c r="D132" i="2"/>
  <c r="D124" i="2"/>
  <c r="D116" i="2"/>
  <c r="D131" i="2"/>
  <c r="D123" i="2"/>
  <c r="D138" i="2"/>
  <c r="D122" i="2"/>
  <c r="D137" i="2"/>
  <c r="D121" i="2"/>
  <c r="D113" i="2"/>
  <c r="D128" i="2"/>
  <c r="D120" i="2"/>
  <c r="D135" i="2"/>
  <c r="D119" i="2"/>
  <c r="D111" i="2"/>
  <c r="D134" i="2"/>
  <c r="D118" i="2"/>
  <c r="D140" i="2"/>
  <c r="D139" i="2"/>
  <c r="D115" i="2"/>
  <c r="D130" i="2"/>
  <c r="D114" i="2"/>
  <c r="D129" i="2"/>
  <c r="D136" i="2"/>
  <c r="D112" i="2"/>
  <c r="D127" i="2"/>
  <c r="D126" i="2"/>
  <c r="U15" i="6" l="1"/>
  <c r="V15" i="6"/>
  <c r="W15" i="6"/>
  <c r="D4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theme="1"/>
            <rFont val="Arial"/>
            <scheme val="minor"/>
          </rPr>
          <t>sales volume by product
	-Sasha Turilin
----
not intuitively obvious what is report on customer-transaction level? can you add more details/context?
	-Sasha Turilin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3" authorId="0" shapeId="0" xr:uid="{AE8373DD-B8DC-42A1-971F-93C824B88387}">
      <text>
        <r>
          <rPr>
            <sz val="11"/>
            <color theme="1"/>
            <rFont val="Arial"/>
            <scheme val="minor"/>
          </rPr>
          <t>sales volume by product
	-Sasha Turilin
----
not intuitively obvious what is report on customer-transaction level? can you add more details/context?
	-Sasha Turilin</t>
        </r>
      </text>
    </comment>
    <comment ref="P3" authorId="0" shapeId="0" xr:uid="{3CD314BA-4F70-438D-93C7-C05568F078DE}">
      <text>
        <r>
          <rPr>
            <sz val="11"/>
            <color theme="1"/>
            <rFont val="Arial"/>
            <scheme val="minor"/>
          </rPr>
          <t>sales volume by product
	-Sasha Turilin
----
not intuitively obvious what is report on customer-transaction level? can you add more details/context?
	-Sasha Turilin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<sst xmlns="http://schemas.openxmlformats.org/spreadsheetml/2006/main" count="442" uniqueCount="167">
  <si>
    <t>Date</t>
  </si>
  <si>
    <t>Transaction_id</t>
  </si>
  <si>
    <t>Customer_id</t>
  </si>
  <si>
    <t>Product_id</t>
  </si>
  <si>
    <t>Store_id</t>
  </si>
  <si>
    <t>Quantity</t>
  </si>
  <si>
    <t>Price (INR)</t>
  </si>
  <si>
    <t xml:space="preserve">Sales </t>
  </si>
  <si>
    <t>Understanding the performance of LES retail</t>
  </si>
  <si>
    <t>1. Customers with top 10 transactions</t>
  </si>
  <si>
    <t>Filters</t>
  </si>
  <si>
    <t>Transaction</t>
  </si>
  <si>
    <t>All</t>
  </si>
  <si>
    <t>Customer</t>
  </si>
  <si>
    <t>Transaction Id</t>
  </si>
  <si>
    <t>Customer Id</t>
  </si>
  <si>
    <t>Sales Sum</t>
  </si>
  <si>
    <t>Findings:</t>
  </si>
  <si>
    <t>-  The largest transaction is 7,762 (Customer ID: 712345388).</t>
  </si>
  <si>
    <t>-  The top 3 transactions contribute 41.7% of total sales.</t>
  </si>
  <si>
    <t>Insights:</t>
  </si>
  <si>
    <t>-  High-spending customers can be targeted with exclusive deals or loyalty programs.</t>
  </si>
  <si>
    <t>-  Sales Trend Monitoring: Regular tracking of such data can improve decision-making for marketing and inventory management.</t>
  </si>
  <si>
    <t>2. Product sales within a period</t>
  </si>
  <si>
    <t xml:space="preserve">Product </t>
  </si>
  <si>
    <t>Time period</t>
  </si>
  <si>
    <t>8 Dec- 15 Dec</t>
  </si>
  <si>
    <t>Product Id</t>
  </si>
  <si>
    <t>Product description</t>
  </si>
  <si>
    <t>Sales</t>
  </si>
  <si>
    <t>- Cornflakes_1Kg has the highest sales (2,844).</t>
  </si>
  <si>
    <t>- Cornflakes_1Kg, Mango_1L, and Orange_200mL_x6 together contribute 7,884 sales, indicating strong demand.</t>
  </si>
  <si>
    <t>- Soda_200mL (225), Coke_500mL (240), and Cheese_200g (260) have the lowest sales.</t>
  </si>
  <si>
    <t>- Slow-moving products like Soda_200mL and Coke_500mL may need discounts or bundle offers.</t>
  </si>
  <si>
    <t>3. ARPU for city and state</t>
  </si>
  <si>
    <t>State</t>
  </si>
  <si>
    <t xml:space="preserve">Users </t>
  </si>
  <si>
    <t>*ARPU : Average Rate Per User</t>
  </si>
  <si>
    <t>Users</t>
  </si>
  <si>
    <t>ARPU</t>
  </si>
  <si>
    <t>Uttar Pradesh</t>
  </si>
  <si>
    <t>Telangana</t>
  </si>
  <si>
    <t>Delhi</t>
  </si>
  <si>
    <t>Karnataka</t>
  </si>
  <si>
    <t>Tamil Nadu</t>
  </si>
  <si>
    <t>Maharashtra</t>
  </si>
  <si>
    <t>West Bengal</t>
  </si>
  <si>
    <t>- Maharashtra has the highest sales (₹9,762) and most users (14).</t>
  </si>
  <si>
    <t>- West Bengal has the lowest sales (₹1,977) and fewest users (3).</t>
  </si>
  <si>
    <t>- Uttar Pradesh has the highest ARPU (₹927.50), meaning users generate more revenue on average.</t>
  </si>
  <si>
    <t xml:space="preserve">- Maharashtra &amp; Karnataka should focus on increasing ARPU through upselling or premium services.
- Uttar Pradesh &amp; Telangana should expand the user base while maintaining high ARPU.
- West Bengal needs improvement in both users and ARPU to boost revenue.
</t>
  </si>
  <si>
    <t>4. Sales by category with city level breakup</t>
  </si>
  <si>
    <t>City</t>
  </si>
  <si>
    <t xml:space="preserve">Category </t>
  </si>
  <si>
    <t>Bangalore</t>
  </si>
  <si>
    <t>Cereals</t>
  </si>
  <si>
    <t>Drinks &amp; Bevrages</t>
  </si>
  <si>
    <t>Dairy</t>
  </si>
  <si>
    <t>Mumbai</t>
  </si>
  <si>
    <t>Hyderabad</t>
  </si>
  <si>
    <t>Kanpur</t>
  </si>
  <si>
    <t>Chennai</t>
  </si>
  <si>
    <t>Pune</t>
  </si>
  <si>
    <t>Kolkata</t>
  </si>
  <si>
    <t>Lucknow</t>
  </si>
  <si>
    <t>Mysore</t>
  </si>
  <si>
    <t>- Bangalore has the highest sales in Cereals (₹9,032) and Drinks &amp; Beverages (₹8,720).</t>
  </si>
  <si>
    <t>- Cereals dominate sales in most cities.</t>
  </si>
  <si>
    <t>- Bangalore can expand in Dairy to match Mumbai’s levels.</t>
  </si>
  <si>
    <t>- Delhi &amp; Mumbai should increase Dairy variety for better revenue.</t>
  </si>
  <si>
    <t>Product_desc</t>
  </si>
  <si>
    <t>Category_No</t>
  </si>
  <si>
    <t>Category_desc</t>
  </si>
  <si>
    <t>Subcategory_No</t>
  </si>
  <si>
    <t>Subcategory_desc</t>
  </si>
  <si>
    <t>Price</t>
  </si>
  <si>
    <t>Soda_1L</t>
  </si>
  <si>
    <t>Soda</t>
  </si>
  <si>
    <t>Soda_500mL</t>
  </si>
  <si>
    <t>Soda_200mL</t>
  </si>
  <si>
    <t>Coke_1L</t>
  </si>
  <si>
    <t>Cold Drinks</t>
  </si>
  <si>
    <t>Coke_500mL</t>
  </si>
  <si>
    <t>Pepsi_2L</t>
  </si>
  <si>
    <t>Cold drinks</t>
  </si>
  <si>
    <t>Pepsi_1L</t>
  </si>
  <si>
    <t>Mango_1L</t>
  </si>
  <si>
    <t>Juices</t>
  </si>
  <si>
    <t>Orange_200mL</t>
  </si>
  <si>
    <t>Orange_200mL_x6</t>
  </si>
  <si>
    <t>Lemon_1L</t>
  </si>
  <si>
    <t>Eggs_1x6</t>
  </si>
  <si>
    <t>Eggs</t>
  </si>
  <si>
    <t>Eggs_1x12</t>
  </si>
  <si>
    <t>Milk_MD_1L</t>
  </si>
  <si>
    <t>Milk</t>
  </si>
  <si>
    <t>Milk_Amul_1L</t>
  </si>
  <si>
    <t>Milk_MD_500ml</t>
  </si>
  <si>
    <t>Cheese_200g</t>
  </si>
  <si>
    <t>Cheese</t>
  </si>
  <si>
    <t>Cheese_200g_1x6</t>
  </si>
  <si>
    <t>Eggs_1x30</t>
  </si>
  <si>
    <t>Curd_Amul_500mL</t>
  </si>
  <si>
    <t>Curd</t>
  </si>
  <si>
    <t>Curd MD_500 mL</t>
  </si>
  <si>
    <t>Curd_Amul_1L</t>
  </si>
  <si>
    <t>Curd MD_1L</t>
  </si>
  <si>
    <t>Cornflakes_500g</t>
  </si>
  <si>
    <t>Cornflakes</t>
  </si>
  <si>
    <t>Cornflakes_1Kg</t>
  </si>
  <si>
    <t>Cornflakes_almond_1Kg</t>
  </si>
  <si>
    <t>Museli_200g</t>
  </si>
  <si>
    <t>Museli</t>
  </si>
  <si>
    <t>Museli_500g</t>
  </si>
  <si>
    <t>Museli 1 Kg</t>
  </si>
  <si>
    <t>Chocos_200g</t>
  </si>
  <si>
    <t>Chocos</t>
  </si>
  <si>
    <t>Country</t>
  </si>
  <si>
    <t>India</t>
  </si>
  <si>
    <t>#REF!</t>
  </si>
  <si>
    <t>totalsales</t>
  </si>
  <si>
    <t>Highest sales</t>
  </si>
  <si>
    <t>sales</t>
  </si>
  <si>
    <t>total sales</t>
  </si>
  <si>
    <t>state</t>
  </si>
  <si>
    <t>count_of_customers</t>
  </si>
  <si>
    <t>Category</t>
  </si>
  <si>
    <t>category_desc</t>
  </si>
  <si>
    <t>sales in december 8to15th</t>
  </si>
  <si>
    <t>ID 31245032 of product ID 10000338.</t>
  </si>
  <si>
    <t>2. What is the sales amount of the product with the highest sales?</t>
  </si>
  <si>
    <t>product id 10000345 is having highest of 948 in december sale</t>
  </si>
  <si>
    <t>What is the average revenue per customer for Maharashtra?</t>
  </si>
  <si>
    <t>What is the Sales amount of 'Cereals' in Pune?</t>
  </si>
  <si>
    <t>Drinks &amp; Beverages</t>
  </si>
  <si>
    <t>category_desc2</t>
  </si>
  <si>
    <t>1. What is the product description of the product with the highest sales?</t>
  </si>
  <si>
    <t>Cereals category:</t>
  </si>
  <si>
    <r>
      <t xml:space="preserve">Pune contributed </t>
    </r>
    <r>
      <rPr>
        <b/>
        <sz val="11"/>
        <color theme="1"/>
        <rFont val="Arial"/>
        <family val="2"/>
        <scheme val="minor"/>
      </rPr>
      <t>4083 INR</t>
    </r>
    <r>
      <rPr>
        <sz val="11"/>
        <color theme="1"/>
        <rFont val="Arial"/>
        <family val="2"/>
        <scheme val="minor"/>
      </rPr>
      <t>.</t>
    </r>
  </si>
  <si>
    <r>
      <t xml:space="preserve">The highest sales for Cereals were in </t>
    </r>
    <r>
      <rPr>
        <b/>
        <sz val="11"/>
        <color theme="1"/>
        <rFont val="Arial"/>
        <family val="2"/>
        <scheme val="minor"/>
      </rPr>
      <t>Bangalore (9032 INR)</t>
    </r>
    <r>
      <rPr>
        <sz val="11"/>
        <color theme="1"/>
        <rFont val="Arial"/>
        <family val="2"/>
        <scheme val="minor"/>
      </rPr>
      <t>.</t>
    </r>
  </si>
  <si>
    <r>
      <t xml:space="preserve">The top-performing city was </t>
    </r>
    <r>
      <rPr>
        <b/>
        <sz val="11"/>
        <color theme="1"/>
        <rFont val="Arial"/>
        <family val="2"/>
        <scheme val="minor"/>
      </rPr>
      <t>Bangalore (8720 INR)</t>
    </r>
    <r>
      <rPr>
        <sz val="11"/>
        <color theme="1"/>
        <rFont val="Arial"/>
        <family val="2"/>
        <scheme val="minor"/>
      </rPr>
      <t>.</t>
    </r>
  </si>
  <si>
    <t>Delhi (6986 INR) and Mumbai (5266 INR) also showed strong performance.</t>
  </si>
  <si>
    <t>Drinks &amp; Beverages category:</t>
  </si>
  <si>
    <t>Insights</t>
  </si>
  <si>
    <r>
      <t xml:space="preserve">Bangalore consistently leads across </t>
    </r>
    <r>
      <rPr>
        <b/>
        <sz val="11"/>
        <color theme="1"/>
        <rFont val="Arial"/>
        <family val="2"/>
        <scheme val="minor"/>
      </rPr>
      <t>all categories</t>
    </r>
    <r>
      <rPr>
        <sz val="11"/>
        <color theme="1"/>
        <rFont val="Arial"/>
        <family val="2"/>
        <scheme val="minor"/>
      </rPr>
      <t xml:space="preserve"> (Drinks &amp; Beverages, Dairy, and Cereals).</t>
    </r>
  </si>
  <si>
    <r>
      <t xml:space="preserve">This suggests </t>
    </r>
    <r>
      <rPr>
        <b/>
        <sz val="11"/>
        <color theme="1"/>
        <rFont val="Arial"/>
        <family val="2"/>
        <scheme val="minor"/>
      </rPr>
      <t>higher customer base or demand concentration in Bangalore</t>
    </r>
    <r>
      <rPr>
        <sz val="11"/>
        <color theme="1"/>
        <rFont val="Arial"/>
        <family val="2"/>
        <scheme val="minor"/>
      </rPr>
      <t>.</t>
    </r>
  </si>
  <si>
    <r>
      <t xml:space="preserve">While Bangalore dominates, </t>
    </r>
    <r>
      <rPr>
        <b/>
        <sz val="11"/>
        <color theme="1"/>
        <rFont val="Arial"/>
        <family val="2"/>
        <scheme val="minor"/>
      </rPr>
      <t>Delhi and Mumbai</t>
    </r>
    <r>
      <rPr>
        <sz val="11"/>
        <color theme="1"/>
        <rFont val="Arial"/>
        <family val="2"/>
        <scheme val="minor"/>
      </rPr>
      <t xml:space="preserve"> are also strong contributors, indicating that </t>
    </r>
    <r>
      <rPr>
        <b/>
        <sz val="11"/>
        <color theme="1"/>
        <rFont val="Arial"/>
        <family val="2"/>
        <scheme val="minor"/>
      </rPr>
      <t>tier-1 cities drive majority of sales</t>
    </r>
    <r>
      <rPr>
        <sz val="11"/>
        <color theme="1"/>
        <rFont val="Arial"/>
        <family val="2"/>
        <scheme val="minor"/>
      </rPr>
      <t>, making them crucial focus areas for future campaigns.</t>
    </r>
  </si>
  <si>
    <t>City dominance:</t>
  </si>
  <si>
    <t>Balanced demand pattern:</t>
  </si>
  <si>
    <t>Findings</t>
  </si>
  <si>
    <r>
      <t>Maharashtra ARPU</t>
    </r>
    <r>
      <rPr>
        <sz val="11"/>
        <color theme="1"/>
        <rFont val="Arial"/>
        <family val="2"/>
        <scheme val="minor"/>
      </rPr>
      <t xml:space="preserve"> = </t>
    </r>
    <r>
      <rPr>
        <b/>
        <sz val="11"/>
        <color theme="1"/>
        <rFont val="Arial"/>
        <family val="2"/>
        <scheme val="minor"/>
      </rPr>
      <t>186.43</t>
    </r>
    <r>
      <rPr>
        <sz val="11"/>
        <color theme="1"/>
        <rFont val="Arial"/>
        <family val="2"/>
        <scheme val="minor"/>
      </rPr>
      <t xml:space="preserve"> with </t>
    </r>
    <r>
      <rPr>
        <b/>
        <sz val="11"/>
        <color theme="1"/>
        <rFont val="Arial"/>
        <family val="2"/>
        <scheme val="minor"/>
      </rPr>
      <t>152 customers</t>
    </r>
    <r>
      <rPr>
        <sz val="11"/>
        <color theme="1"/>
        <rFont val="Arial"/>
        <family val="2"/>
        <scheme val="minor"/>
      </rPr>
      <t>, which is the largest customer base but relatively low ARPU.</t>
    </r>
  </si>
  <si>
    <r>
      <t>West Bengal</t>
    </r>
    <r>
      <rPr>
        <sz val="11"/>
        <color theme="1"/>
        <rFont val="Arial"/>
        <family val="2"/>
        <scheme val="minor"/>
      </rPr>
      <t xml:space="preserve"> has the </t>
    </r>
    <r>
      <rPr>
        <b/>
        <sz val="11"/>
        <color theme="1"/>
        <rFont val="Arial"/>
        <family val="2"/>
        <scheme val="minor"/>
      </rPr>
      <t>highest ARPU (282.81)</t>
    </r>
    <r>
      <rPr>
        <sz val="11"/>
        <color theme="1"/>
        <rFont val="Arial"/>
        <family val="2"/>
        <scheme val="minor"/>
      </rPr>
      <t xml:space="preserve"> despite having only </t>
    </r>
    <r>
      <rPr>
        <b/>
        <sz val="11"/>
        <color theme="1"/>
        <rFont val="Arial"/>
        <family val="2"/>
        <scheme val="minor"/>
      </rPr>
      <t>27 customers</t>
    </r>
    <r>
      <rPr>
        <sz val="11"/>
        <color theme="1"/>
        <rFont val="Arial"/>
        <family val="2"/>
        <scheme val="minor"/>
      </rPr>
      <t>, showing strong per-customer spend.</t>
    </r>
  </si>
  <si>
    <r>
      <t xml:space="preserve">States like </t>
    </r>
    <r>
      <rPr>
        <b/>
        <sz val="11"/>
        <color theme="1"/>
        <rFont val="Arial"/>
        <family val="2"/>
        <scheme val="minor"/>
      </rPr>
      <t>Maharashtra</t>
    </r>
    <r>
      <rPr>
        <sz val="11"/>
        <color theme="1"/>
        <rFont val="Arial"/>
        <family val="2"/>
        <scheme val="minor"/>
      </rPr>
      <t xml:space="preserve"> contribute significantly through </t>
    </r>
    <r>
      <rPr>
        <b/>
        <sz val="11"/>
        <color theme="1"/>
        <rFont val="Arial"/>
        <family val="2"/>
        <scheme val="minor"/>
      </rPr>
      <t>high volume of customers</t>
    </r>
    <r>
      <rPr>
        <sz val="11"/>
        <color theme="1"/>
        <rFont val="Arial"/>
        <family val="2"/>
        <scheme val="minor"/>
      </rPr>
      <t>, but ARPU is lower.</t>
    </r>
  </si>
  <si>
    <r>
      <t xml:space="preserve">States like </t>
    </r>
    <r>
      <rPr>
        <b/>
        <sz val="11"/>
        <color theme="1"/>
        <rFont val="Arial"/>
        <family val="2"/>
        <scheme val="minor"/>
      </rPr>
      <t>West Bengal &amp; Tamil Nadu</t>
    </r>
    <r>
      <rPr>
        <sz val="11"/>
        <color theme="1"/>
        <rFont val="Arial"/>
        <family val="2"/>
        <scheme val="minor"/>
      </rPr>
      <t xml:space="preserve"> show </t>
    </r>
    <r>
      <rPr>
        <b/>
        <sz val="11"/>
        <color theme="1"/>
        <rFont val="Arial"/>
        <family val="2"/>
        <scheme val="minor"/>
      </rPr>
      <t>high ARPU but fewer customers</t>
    </r>
    <r>
      <rPr>
        <sz val="11"/>
        <color theme="1"/>
        <rFont val="Arial"/>
        <family val="2"/>
        <scheme val="minor"/>
      </rPr>
      <t>.</t>
    </r>
  </si>
  <si>
    <r>
      <t xml:space="preserve">Strategy here should focus on </t>
    </r>
    <r>
      <rPr>
        <b/>
        <sz val="11"/>
        <color theme="1"/>
        <rFont val="Arial"/>
        <family val="2"/>
        <scheme val="minor"/>
      </rPr>
      <t>expanding customer base</t>
    </r>
    <r>
      <rPr>
        <sz val="11"/>
        <color theme="1"/>
        <rFont val="Arial"/>
        <family val="2"/>
        <scheme val="minor"/>
      </rPr>
      <t xml:space="preserve"> while maintaining spend levels.</t>
    </r>
  </si>
  <si>
    <t>Volume vs. Value Strategy:</t>
  </si>
  <si>
    <t xml:space="preserve">    Indicates a broad customer base, but scope to increase per-customer spend through upselling/cross-selling.</t>
  </si>
  <si>
    <t>High ARPU with Small Base:</t>
  </si>
  <si>
    <r>
      <t xml:space="preserve">1. The </t>
    </r>
    <r>
      <rPr>
        <b/>
        <sz val="11"/>
        <color theme="1"/>
        <rFont val="Arial"/>
        <family val="2"/>
        <scheme val="minor"/>
      </rPr>
      <t>product with the highest sales</t>
    </r>
    <r>
      <rPr>
        <sz val="11"/>
        <color theme="1"/>
        <rFont val="Arial"/>
        <family val="2"/>
        <scheme val="minor"/>
      </rPr>
      <t xml:space="preserve"> during the festival period is:</t>
    </r>
  </si>
  <si>
    <r>
      <t>Product ID 10000345</t>
    </r>
    <r>
      <rPr>
        <sz val="11"/>
        <color theme="1"/>
        <rFont val="Arial"/>
        <family val="2"/>
        <scheme val="minor"/>
      </rPr>
      <t xml:space="preserve"> (Product description fetched via VLOOKUP from </t>
    </r>
    <r>
      <rPr>
        <sz val="10"/>
        <color theme="1"/>
        <rFont val="Arial Unicode MS"/>
        <family val="2"/>
      </rPr>
      <t>Category_dim</t>
    </r>
    <r>
      <rPr>
        <sz val="11"/>
        <color theme="1"/>
        <rFont val="Arial"/>
        <family val="2"/>
        <scheme val="minor"/>
      </rPr>
      <t>).</t>
    </r>
  </si>
  <si>
    <r>
      <t xml:space="preserve">2. The </t>
    </r>
    <r>
      <rPr>
        <b/>
        <sz val="11"/>
        <color theme="1"/>
        <rFont val="Arial"/>
        <family val="2"/>
        <scheme val="minor"/>
      </rPr>
      <t>sales amount of this product</t>
    </r>
    <r>
      <rPr>
        <sz val="11"/>
        <color theme="1"/>
        <rFont val="Arial"/>
        <family val="2"/>
        <scheme val="minor"/>
      </rPr>
      <t xml:space="preserve"> is: </t>
    </r>
    <r>
      <rPr>
        <b/>
        <sz val="11"/>
        <color theme="1"/>
        <rFont val="Arial"/>
        <family val="2"/>
        <scheme val="minor"/>
      </rPr>
      <t>₹474</t>
    </r>
    <r>
      <rPr>
        <sz val="11"/>
        <color theme="1"/>
        <rFont val="Arial"/>
        <family val="2"/>
        <scheme val="minor"/>
      </rPr>
      <t>.</t>
    </r>
  </si>
  <si>
    <t>1. Festival Boost Impact:</t>
  </si>
  <si>
    <r>
      <t xml:space="preserve">High-value products like </t>
    </r>
    <r>
      <rPr>
        <b/>
        <sz val="11"/>
        <color theme="1"/>
        <rFont val="Arial"/>
        <family val="2"/>
        <scheme val="minor"/>
      </rPr>
      <t>10000345</t>
    </r>
    <r>
      <rPr>
        <sz val="11"/>
        <color theme="1"/>
        <rFont val="Arial"/>
        <family val="2"/>
        <scheme val="minor"/>
      </rPr>
      <t xml:space="preserve"> saw maximum sales, showing customers were more inclined to purchase premium products during the festive period.</t>
    </r>
  </si>
  <si>
    <t>2. Opportunity for Promotions:</t>
  </si>
  <si>
    <r>
      <t xml:space="preserve">Products such as </t>
    </r>
    <r>
      <rPr>
        <b/>
        <sz val="11"/>
        <color theme="1"/>
        <rFont val="Arial"/>
        <family val="2"/>
        <scheme val="minor"/>
      </rPr>
      <t>10000326, 10000333, 10000329</t>
    </r>
    <r>
      <rPr>
        <sz val="11"/>
        <color theme="1"/>
        <rFont val="Arial"/>
        <family val="2"/>
        <scheme val="minor"/>
      </rPr>
      <t xml:space="preserve"> also performed well but didn’t surpass the top seller.</t>
    </r>
  </si>
  <si>
    <r>
      <t xml:space="preserve">Store managers could bundle these with top-performing products in future festivals to </t>
    </r>
    <r>
      <rPr>
        <b/>
        <sz val="11"/>
        <color theme="1"/>
        <rFont val="Arial"/>
        <family val="2"/>
        <scheme val="minor"/>
      </rPr>
      <t>increase total basket size</t>
    </r>
    <r>
      <rPr>
        <sz val="11"/>
        <color theme="1"/>
        <rFont val="Arial"/>
        <family val="2"/>
        <scheme val="minor"/>
      </rPr>
      <t>.</t>
    </r>
  </si>
  <si>
    <t xml:space="preserve">    Highest sales is contributed by 7122345377 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</si>
</sst>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9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FFFFFF"/>
      <name val="Calibri"/>
    </font>
    <font>
      <sz val="11"/>
      <color rgb="FFFFFFFF"/>
      <name val="Arial"/>
    </font>
    <font>
      <sz val="11"/>
      <color rgb="FF000000"/>
      <name val="Calibri"/>
    </font>
    <font>
      <sz val="11"/>
      <color theme="1"/>
      <name val="Calibri"/>
    </font>
    <font>
      <sz val="11"/>
      <color rgb="FF172B4C"/>
      <name val="IBM Plex Sans"/>
    </font>
    <font>
      <b/>
      <i/>
      <sz val="15"/>
      <color rgb="FFB45F06"/>
      <name val="Arial"/>
    </font>
    <font>
      <b/>
      <sz val="14"/>
      <color rgb="FF134F5C"/>
      <name val="Arial"/>
    </font>
    <font>
      <b/>
      <sz val="12"/>
      <color rgb="FF134F5C"/>
      <name val="Arial"/>
    </font>
    <font>
      <sz val="11"/>
      <color theme="1"/>
      <name val="Arial"/>
    </font>
    <font>
      <b/>
      <sz val="11"/>
      <color rgb="FF38761D"/>
      <name val="Arial"/>
    </font>
    <font>
      <sz val="10"/>
      <color theme="1"/>
      <name val="Arial"/>
    </font>
    <font>
      <sz val="10"/>
      <color rgb="FF000000"/>
      <name val="Arial"/>
    </font>
    <font>
      <b/>
      <sz val="12"/>
      <color theme="1"/>
      <name val="Arial"/>
    </font>
    <font>
      <b/>
      <sz val="15"/>
      <color rgb="FF134F5C"/>
      <name val="Arial"/>
    </font>
    <font>
      <b/>
      <sz val="11"/>
      <color rgb="FF2F5496"/>
      <name val="Arial"/>
    </font>
    <font>
      <b/>
      <sz val="14"/>
      <color rgb="FF305496"/>
      <name val="Arial"/>
    </font>
    <font>
      <b/>
      <sz val="11"/>
      <color rgb="FF38761D"/>
      <name val="Arial"/>
    </font>
    <font>
      <b/>
      <sz val="11"/>
      <color rgb="FF305496"/>
      <name val="Arial"/>
    </font>
    <font>
      <sz val="11"/>
      <color theme="0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Arial"/>
      <family val="2"/>
      <scheme val="minor"/>
    </font>
    <font>
      <sz val="8"/>
      <color rgb="FF172B4C"/>
      <name val="IBM Plex Sans"/>
      <family val="2"/>
    </font>
    <font>
      <b/>
      <sz val="8"/>
      <color rgb="FF172B4C"/>
      <name val="IBM Plex Sans"/>
      <family val="2"/>
    </font>
    <font>
      <sz val="11"/>
      <color theme="1"/>
      <name val="Calibri"/>
      <family val="2"/>
    </font>
    <font>
      <sz val="8"/>
      <name val="Arial"/>
      <scheme val="minor"/>
    </font>
    <font>
      <b/>
      <sz val="10"/>
      <color rgb="FF172B4C"/>
      <name val="IBM Plex Sans"/>
      <family val="2"/>
    </font>
    <font>
      <sz val="11"/>
      <color rgb="FFFFFFFF"/>
      <name val="Calibri"/>
      <family val="2"/>
    </font>
    <font>
      <b/>
      <sz val="11"/>
      <color theme="1"/>
      <name val="Calibri"/>
      <family val="2"/>
    </font>
    <font>
      <b/>
      <sz val="10"/>
      <color rgb="FF172B4C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0"/>
      <name val="Times New Roman"/>
      <family val="1"/>
    </font>
    <font>
      <b/>
      <sz val="15"/>
      <color theme="1"/>
      <name val="Times New Roman"/>
      <family val="1"/>
    </font>
    <font>
      <b/>
      <sz val="13.5"/>
      <color theme="1"/>
      <name val="Arial"/>
      <family val="2"/>
      <scheme val="minor"/>
    </font>
    <font>
      <sz val="10"/>
      <color theme="1"/>
      <name val="Arial Unicode MS"/>
      <family val="2"/>
    </font>
  </fonts>
  <fills count="10">
    <fill>
      <patternFill patternType="none"/>
    </fill>
    <fill>
      <patternFill patternType="gray125"/>
    </fill>
    <fill>
      <patternFill patternType="solid">
        <fgColor rgb="FF305496"/>
        <bgColor rgb="FF305496"/>
      </patternFill>
    </fill>
    <fill>
      <patternFill patternType="solid">
        <fgColor rgb="FF2F5496"/>
        <bgColor rgb="FF2F5496"/>
      </patternFill>
    </fill>
    <fill>
      <patternFill patternType="solid">
        <fgColor rgb="FFFFFFFF"/>
        <bgColor rgb="FFFFFFFF"/>
      </patternFill>
    </fill>
    <fill>
      <patternFill patternType="solid">
        <fgColor theme="2"/>
        <bgColor rgb="FF2F549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164" fontId="3" fillId="2" borderId="1" xfId="0" applyNumberFormat="1" applyFont="1" applyFill="1" applyBorder="1"/>
    <xf numFmtId="0" fontId="3" fillId="2" borderId="1" xfId="0" applyFont="1" applyFill="1" applyBorder="1"/>
    <xf numFmtId="0" fontId="4" fillId="3" borderId="1" xfId="0" applyFont="1" applyFill="1" applyBorder="1"/>
    <xf numFmtId="0" fontId="3" fillId="4" borderId="1" xfId="0" applyFont="1" applyFill="1" applyBorder="1"/>
    <xf numFmtId="164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1" xfId="0" applyFont="1" applyBorder="1"/>
    <xf numFmtId="2" fontId="5" fillId="0" borderId="1" xfId="0" applyNumberFormat="1" applyFont="1" applyBorder="1" applyAlignment="1">
      <alignment horizontal="right"/>
    </xf>
    <xf numFmtId="0" fontId="6" fillId="0" borderId="1" xfId="0" applyFont="1" applyBorder="1"/>
    <xf numFmtId="0" fontId="7" fillId="4" borderId="0" xfId="0" applyFont="1" applyFill="1"/>
    <xf numFmtId="0" fontId="6" fillId="0" borderId="0" xfId="0" applyFont="1"/>
    <xf numFmtId="164" fontId="6" fillId="0" borderId="0" xfId="0" applyNumberFormat="1" applyFont="1"/>
    <xf numFmtId="0" fontId="10" fillId="0" borderId="0" xfId="0" applyFont="1"/>
    <xf numFmtId="0" fontId="11" fillId="0" borderId="1" xfId="0" applyFont="1" applyBorder="1"/>
    <xf numFmtId="0" fontId="12" fillId="0" borderId="2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17" fillId="0" borderId="0" xfId="0" applyFont="1"/>
    <xf numFmtId="0" fontId="11" fillId="0" borderId="3" xfId="0" applyFont="1" applyBorder="1"/>
    <xf numFmtId="0" fontId="11" fillId="0" borderId="4" xfId="0" applyFont="1" applyBorder="1"/>
    <xf numFmtId="0" fontId="19" fillId="0" borderId="2" xfId="0" applyFont="1" applyBorder="1" applyAlignment="1">
      <alignment horizontal="center"/>
    </xf>
    <xf numFmtId="2" fontId="13" fillId="0" borderId="0" xfId="0" applyNumberFormat="1" applyFont="1" applyAlignment="1">
      <alignment horizontal="center"/>
    </xf>
    <xf numFmtId="0" fontId="20" fillId="0" borderId="0" xfId="0" applyFont="1"/>
    <xf numFmtId="0" fontId="11" fillId="0" borderId="0" xfId="0" applyFont="1"/>
    <xf numFmtId="0" fontId="21" fillId="3" borderId="5" xfId="0" applyFont="1" applyFill="1" applyBorder="1" applyAlignment="1">
      <alignment horizontal="center"/>
    </xf>
    <xf numFmtId="0" fontId="21" fillId="3" borderId="6" xfId="0" applyFont="1" applyFill="1" applyBorder="1" applyAlignment="1">
      <alignment horizontal="center"/>
    </xf>
    <xf numFmtId="0" fontId="21" fillId="3" borderId="7" xfId="0" applyFont="1" applyFill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2" fillId="0" borderId="9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3" fillId="0" borderId="0" xfId="0" applyFont="1"/>
    <xf numFmtId="0" fontId="22" fillId="0" borderId="11" xfId="0" applyFont="1" applyBorder="1" applyAlignment="1">
      <alignment horizontal="center"/>
    </xf>
    <xf numFmtId="0" fontId="22" fillId="0" borderId="12" xfId="0" applyFont="1" applyBorder="1" applyAlignment="1">
      <alignment horizontal="center"/>
    </xf>
    <xf numFmtId="0" fontId="22" fillId="0" borderId="13" xfId="0" applyFont="1" applyBorder="1" applyAlignment="1">
      <alignment horizontal="center"/>
    </xf>
    <xf numFmtId="0" fontId="21" fillId="3" borderId="1" xfId="0" applyFont="1" applyFill="1" applyBorder="1"/>
    <xf numFmtId="0" fontId="22" fillId="0" borderId="1" xfId="0" applyFont="1" applyBorder="1"/>
    <xf numFmtId="0" fontId="26" fillId="0" borderId="0" xfId="0" applyFont="1" applyAlignment="1">
      <alignment vertical="center" wrapText="1"/>
    </xf>
    <xf numFmtId="0" fontId="2" fillId="0" borderId="0" xfId="0" applyFont="1"/>
    <xf numFmtId="0" fontId="24" fillId="0" borderId="0" xfId="0" applyFont="1"/>
    <xf numFmtId="0" fontId="27" fillId="0" borderId="14" xfId="0" applyFont="1" applyBorder="1"/>
    <xf numFmtId="0" fontId="0" fillId="0" borderId="0" xfId="0" applyAlignment="1">
      <alignment horizontal="center"/>
    </xf>
    <xf numFmtId="0" fontId="25" fillId="0" borderId="0" xfId="0" applyFont="1"/>
    <xf numFmtId="0" fontId="29" fillId="0" borderId="0" xfId="0" applyFont="1"/>
    <xf numFmtId="0" fontId="30" fillId="2" borderId="15" xfId="0" applyFont="1" applyFill="1" applyBorder="1"/>
    <xf numFmtId="0" fontId="31" fillId="0" borderId="0" xfId="0" applyFont="1"/>
    <xf numFmtId="0" fontId="30" fillId="2" borderId="0" xfId="0" applyFont="1" applyFill="1"/>
    <xf numFmtId="0" fontId="30" fillId="2" borderId="14" xfId="0" applyFont="1" applyFill="1" applyBorder="1"/>
    <xf numFmtId="0" fontId="21" fillId="5" borderId="5" xfId="0" applyFont="1" applyFill="1" applyBorder="1" applyAlignment="1">
      <alignment horizontal="center"/>
    </xf>
    <xf numFmtId="0" fontId="21" fillId="3" borderId="4" xfId="0" applyFont="1" applyFill="1" applyBorder="1"/>
    <xf numFmtId="0" fontId="22" fillId="0" borderId="4" xfId="0" applyFont="1" applyBorder="1"/>
    <xf numFmtId="0" fontId="21" fillId="3" borderId="16" xfId="0" applyFont="1" applyFill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21" fillId="3" borderId="19" xfId="0" applyFont="1" applyFill="1" applyBorder="1" applyAlignment="1">
      <alignment horizontal="center"/>
    </xf>
    <xf numFmtId="0" fontId="21" fillId="3" borderId="20" xfId="0" applyFont="1" applyFill="1" applyBorder="1" applyAlignment="1">
      <alignment horizontal="center"/>
    </xf>
    <xf numFmtId="0" fontId="21" fillId="3" borderId="21" xfId="0" applyFont="1" applyFill="1" applyBorder="1" applyAlignment="1">
      <alignment horizontal="center"/>
    </xf>
    <xf numFmtId="0" fontId="22" fillId="0" borderId="22" xfId="0" applyFont="1" applyBorder="1" applyAlignment="1">
      <alignment horizontal="center"/>
    </xf>
    <xf numFmtId="0" fontId="22" fillId="0" borderId="23" xfId="0" applyFont="1" applyBorder="1" applyAlignment="1">
      <alignment horizontal="center"/>
    </xf>
    <xf numFmtId="0" fontId="22" fillId="0" borderId="24" xfId="0" applyFont="1" applyBorder="1" applyAlignment="1">
      <alignment horizontal="center"/>
    </xf>
    <xf numFmtId="0" fontId="3" fillId="2" borderId="4" xfId="0" applyFont="1" applyFill="1" applyBorder="1"/>
    <xf numFmtId="0" fontId="5" fillId="0" borderId="4" xfId="0" applyFont="1" applyBorder="1" applyAlignment="1">
      <alignment horizontal="right"/>
    </xf>
    <xf numFmtId="0" fontId="33" fillId="0" borderId="0" xfId="0" applyFont="1"/>
    <xf numFmtId="0" fontId="33" fillId="0" borderId="0" xfId="0" applyFont="1" applyAlignment="1">
      <alignment horizontal="center"/>
    </xf>
    <xf numFmtId="0" fontId="34" fillId="0" borderId="1" xfId="0" applyFont="1" applyBorder="1" applyAlignment="1">
      <alignment horizontal="center"/>
    </xf>
    <xf numFmtId="0" fontId="32" fillId="0" borderId="0" xfId="0" applyFont="1" applyAlignment="1">
      <alignment vertical="center" wrapText="1"/>
    </xf>
    <xf numFmtId="0" fontId="33" fillId="0" borderId="0" xfId="0" applyFont="1" applyAlignment="1">
      <alignment horizontal="center" wrapText="1"/>
    </xf>
    <xf numFmtId="0" fontId="8" fillId="4" borderId="0" xfId="0" applyFont="1" applyFill="1"/>
    <xf numFmtId="0" fontId="0" fillId="0" borderId="0" xfId="0"/>
    <xf numFmtId="0" fontId="9" fillId="4" borderId="0" xfId="0" applyFont="1" applyFill="1"/>
    <xf numFmtId="0" fontId="16" fillId="4" borderId="0" xfId="0" applyFont="1" applyFill="1"/>
    <xf numFmtId="0" fontId="18" fillId="4" borderId="0" xfId="0" applyFont="1" applyFill="1"/>
    <xf numFmtId="0" fontId="33" fillId="0" borderId="0" xfId="0" applyFont="1" applyAlignment="1">
      <alignment horizontal="center"/>
    </xf>
    <xf numFmtId="0" fontId="33" fillId="0" borderId="15" xfId="0" applyFont="1" applyBorder="1" applyAlignment="1">
      <alignment horizontal="center"/>
    </xf>
    <xf numFmtId="0" fontId="3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0" fontId="24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0" fontId="0" fillId="6" borderId="0" xfId="0" applyFill="1"/>
    <xf numFmtId="0" fontId="24" fillId="6" borderId="0" xfId="0" applyFont="1" applyFill="1"/>
    <xf numFmtId="0" fontId="1" fillId="6" borderId="0" xfId="0" applyFont="1" applyFill="1" applyAlignment="1">
      <alignment horizontal="left" vertical="center" indent="1"/>
    </xf>
    <xf numFmtId="0" fontId="24" fillId="6" borderId="0" xfId="0" applyFont="1" applyFill="1" applyAlignment="1">
      <alignment vertical="center"/>
    </xf>
    <xf numFmtId="0" fontId="1" fillId="6" borderId="0" xfId="0" applyFont="1" applyFill="1" applyAlignment="1">
      <alignment horizontal="left" vertical="center" indent="2"/>
    </xf>
    <xf numFmtId="0" fontId="36" fillId="7" borderId="0" xfId="0" applyFont="1" applyFill="1"/>
    <xf numFmtId="0" fontId="0" fillId="7" borderId="0" xfId="0" applyFill="1"/>
    <xf numFmtId="0" fontId="37" fillId="8" borderId="0" xfId="0" applyFont="1" applyFill="1" applyAlignment="1">
      <alignment vertical="center"/>
    </xf>
    <xf numFmtId="0" fontId="0" fillId="8" borderId="0" xfId="0" applyFill="1"/>
    <xf numFmtId="0" fontId="24" fillId="6" borderId="0" xfId="0" applyFont="1" applyFill="1" applyAlignment="1">
      <alignment horizontal="left" vertical="center" indent="1"/>
    </xf>
    <xf numFmtId="0" fontId="37" fillId="9" borderId="0" xfId="0" applyFont="1" applyFill="1" applyAlignment="1">
      <alignment vertical="center"/>
    </xf>
    <xf numFmtId="0" fontId="0" fillId="9" borderId="0" xfId="0" applyFill="1"/>
    <xf numFmtId="0" fontId="0" fillId="6" borderId="0" xfId="0" applyFill="1" applyAlignment="1">
      <alignment horizontal="left" vertical="center" indent="1"/>
    </xf>
    <xf numFmtId="0" fontId="33" fillId="6" borderId="0" xfId="0" applyFont="1" applyFill="1"/>
    <xf numFmtId="0" fontId="32" fillId="6" borderId="0" xfId="0" applyFont="1" applyFill="1" applyAlignment="1">
      <alignment horizontal="left" indent="1"/>
    </xf>
    <xf numFmtId="0" fontId="33" fillId="6" borderId="0" xfId="0" applyFont="1" applyFill="1" applyAlignment="1"/>
    <xf numFmtId="0" fontId="33" fillId="6" borderId="15" xfId="0" applyFont="1" applyFill="1" applyBorder="1" applyAlignment="1"/>
    <xf numFmtId="0" fontId="24" fillId="9" borderId="0" xfId="0" applyFont="1" applyFill="1"/>
  </cellXfs>
  <cellStyles count="1"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305496"/>
          <bgColor rgb="FF30549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hair">
          <color rgb="FF000000"/>
        </left>
        <right/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outline="0">
        <top style="hair">
          <color rgb="FF000000"/>
        </top>
      </border>
    </dxf>
    <dxf>
      <border outline="0">
        <left style="medium">
          <color rgb="FF000000"/>
        </left>
        <right style="hair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rgb="FF2F5496"/>
          <bgColor rgb="FF2F5496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outline="0">
        <left style="hair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305496"/>
          <bgColor rgb="FF305496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305496"/>
          <bgColor rgb="FF305496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94C17CE-A99A-459F-B055-C3891A5C6957}" name="Table5" displayName="Table5" ref="B3:H572" totalsRowShown="0" headerRowDxfId="34" tableBorderDxfId="33">
  <autoFilter ref="B3:H572" xr:uid="{D94C17CE-A99A-459F-B055-C3891A5C6957}"/>
  <tableColumns count="7">
    <tableColumn id="1" xr3:uid="{E4B94573-6780-4539-B8A1-61EE11DA2DE5}" name="Transaction_id" dataDxfId="32"/>
    <tableColumn id="2" xr3:uid="{B26AB54F-5C1E-4CDF-B15B-22DE018A8A0E}" name="Customer_id" dataDxfId="31"/>
    <tableColumn id="3" xr3:uid="{6C0FC420-8835-49A0-802C-D978B812A2E1}" name="Product_id" dataDxfId="30"/>
    <tableColumn id="4" xr3:uid="{CE8C9006-0783-40C8-8E46-7249C803DD68}" name="Store_id" dataDxfId="29"/>
    <tableColumn id="5" xr3:uid="{5B46B824-35A9-4788-AD0E-2CCB6A588779}" name="Quantity" dataDxfId="28"/>
    <tableColumn id="6" xr3:uid="{F322C8A0-A873-4FB2-8B8D-B052D06E790E}" name="Price (INR)" dataDxfId="27"/>
    <tableColumn id="7" xr3:uid="{16B584ED-062F-440D-90B5-DEEE70CFF29C}" name="Sales">
      <calculatedColumnFormula>F4*G4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A5F2A2B-DA02-416B-A00C-61CD99737A34}" name="Table6" displayName="Table6" ref="B72:C102" totalsRowShown="0" tableBorderDxfId="26">
  <autoFilter ref="B72:C102" xr:uid="{FA5F2A2B-DA02-416B-A00C-61CD99737A34}"/>
  <tableColumns count="2">
    <tableColumn id="1" xr3:uid="{20A0202C-78B9-4C20-87A1-A00FFE9CDD18}" name="Product_id" dataDxfId="25"/>
    <tableColumn id="2" xr3:uid="{2234A39C-15E6-487E-8DC7-F65277F2E000}" name="sales in december 8to15th">
      <calculatedColumnFormula>SUMIF($S$3:$S$97,B73,$W$3:$W$96)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986D88E-68D7-4A43-94CE-D25380A9FEAD}" name="Table7" displayName="Table7" ref="B2:F571" totalsRowShown="0" headerRowDxfId="24" tableBorderDxfId="23">
  <autoFilter ref="B2:F571" xr:uid="{3986D88E-68D7-4A43-94CE-D25380A9FEAD}"/>
  <tableColumns count="5">
    <tableColumn id="1" xr3:uid="{AD261F3E-BBF2-4384-AA9B-1357785527EE}" name="Store_id" dataDxfId="22"/>
    <tableColumn id="2" xr3:uid="{87067920-2831-4D5D-A63B-E5F92533732B}" name="Quantity" dataDxfId="21"/>
    <tableColumn id="3" xr3:uid="{D969E788-063E-4B2F-BB99-25AA38206CF9}" name="Price (INR)" dataDxfId="20"/>
    <tableColumn id="4" xr3:uid="{FFC7EC6F-8519-4FE2-A5E8-0E4BBE796749}" name="sales">
      <calculatedColumnFormula>$C3*$D3</calculatedColumnFormula>
    </tableColumn>
    <tableColumn id="5" xr3:uid="{EF2195DC-56E1-4156-89D6-FA3BA71ED311}" name="state">
      <calculatedColumnFormula array="1">_xlfn.IFS(B3=36000,"Maharashtra",B3=36001,"Delhi",B3=36002,"Karnataka",B3=36003,"Telangana",B3=36004,"Maharashtra",B3=36005,"Tamil Nadu",B3=36006,"West Bengal",B3=36007,"Karnataka",B3=36008,"Uttar Pradesh",B3=36009,"Uttar Pradesh")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E59FA7-2B9D-48A1-BC0A-B321E025AB9B}" name="Table8" displayName="Table8" ref="M20:P27" totalsRowShown="0" tableBorderDxfId="19">
  <autoFilter ref="M20:P27" xr:uid="{C8E59FA7-2B9D-48A1-BC0A-B321E025AB9B}"/>
  <tableColumns count="4">
    <tableColumn id="1" xr3:uid="{A43F4B0C-1115-42F0-95C4-6883920A2DE3}" name="State" dataDxfId="18"/>
    <tableColumn id="2" xr3:uid="{FED767D9-045D-4817-AB58-3389982F6C8F}" name="sales">
      <calculatedColumnFormula>SUMIF(F2:F571,"="&amp;M21,E2:E571)</calculatedColumnFormula>
    </tableColumn>
    <tableColumn id="3" xr3:uid="{27D31759-EA6E-4951-B2D8-DC11146178D6}" name="count_of_customers">
      <calculatedColumnFormula>COUNTIF(F2:F571,"="&amp;M21)</calculatedColumnFormula>
    </tableColumn>
    <tableColumn id="4" xr3:uid="{B45674B8-1E0C-4B1F-9CF0-92DB15CDDF5A}" name="ARPU">
      <calculatedColumnFormula>N21/O21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0F1B38-EB37-47E0-90A1-9857E1A09653}" name="Table1" displayName="Table1" ref="S4:W14" totalsRowShown="0" tableBorderDxfId="17">
  <autoFilter ref="S4:W14" xr:uid="{D10F1B38-EB37-47E0-90A1-9857E1A09653}"/>
  <tableColumns count="5">
    <tableColumn id="1" xr3:uid="{20813567-F7E7-4B88-B549-F473EB710741}" name="Store_id" dataDxfId="16"/>
    <tableColumn id="2" xr3:uid="{087ECD7E-04AF-4A45-AB9A-8F8D20CF3DC2}" name="City" dataDxfId="15"/>
    <tableColumn id="3" xr3:uid="{F86FACC0-E6C5-4B2A-B291-7C45973A4192}" name="Drinks &amp; Beverages">
      <calculatedColumnFormula>SUMIFS($L$4:$L$573,$K$4:$K$573,"="&amp;$S5,$N$4:$N$573,"="&amp;$U$4)</calculatedColumnFormula>
    </tableColumn>
    <tableColumn id="4" xr3:uid="{A6BC28A3-4930-4BC3-8FB6-478AF709A945}" name="Dairy">
      <calculatedColumnFormula>SUMIFS($L$4:$L$573,$K$4:$K$573,"="&amp;$S5,$N$4:$N$573,"="&amp;$V$4)</calculatedColumnFormula>
    </tableColumn>
    <tableColumn id="5" xr3:uid="{9FF12DA2-6BCF-4FC0-8607-64789DA4DE35}" name="Cereals">
      <calculatedColumnFormula>SUMIFS($L$4:$L$573,$K$4:$K$573,"="&amp;$S5,$N$4:$N$573,"="&amp;$W$4)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701506-F399-48CF-98CC-6B46012F3AE5}" name="Table2" displayName="Table2" ref="C38:D41" totalsRowShown="0" tableBorderDxfId="14">
  <autoFilter ref="C38:D41" xr:uid="{BB701506-F399-48CF-98CC-6B46012F3AE5}"/>
  <tableColumns count="2">
    <tableColumn id="1" xr3:uid="{79FBDD30-BD6A-44D0-BF55-0BCDB90D26D6}" name="Category_desc" dataDxfId="13"/>
    <tableColumn id="2" xr3:uid="{822C1E48-EB25-4273-93CC-59076A0C30A8}" name="sal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BF43F0-3D17-484D-BE75-E48DA43C7D6D}" name="Table3" displayName="Table3" ref="B4:D34" totalsRowShown="0" headerRowDxfId="12" headerRowBorderDxfId="11" tableBorderDxfId="10" totalsRowBorderDxfId="9">
  <autoFilter ref="B4:D34" xr:uid="{92BF43F0-3D17-484D-BE75-E48DA43C7D6D}"/>
  <tableColumns count="3">
    <tableColumn id="1" xr3:uid="{BDB8CFCF-8A0C-4A6D-B47E-0B0243A2897C}" name="Product_id" dataDxfId="8"/>
    <tableColumn id="2" xr3:uid="{7B45275E-4F81-4699-921F-C5BFD2D6E5AB}" name="Category_No" dataDxfId="7"/>
    <tableColumn id="3" xr3:uid="{022BC5DC-D0E7-49A3-8531-0A9373D6E54E}" name="Category_desc" dataDxfId="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56A9F6-91E4-45D0-95DE-243AA04956C9}" name="Table4" displayName="Table4" ref="H4:O573" totalsRowShown="0" headerRowDxfId="5" tableBorderDxfId="4">
  <autoFilter ref="H4:O573" xr:uid="{0656A9F6-91E4-45D0-95DE-243AA04956C9}"/>
  <tableColumns count="8">
    <tableColumn id="1" xr3:uid="{0D83E4C0-AF7F-4B39-B619-E6FD78CD67DA}" name="Product_id" dataDxfId="3"/>
    <tableColumn id="2" xr3:uid="{8B8CCFFF-2DF1-4733-9B95-4FDA8D98B9EA}" name="Quantity" dataDxfId="2"/>
    <tableColumn id="3" xr3:uid="{281732B0-0752-4A51-B733-01D41A84EF8F}" name="Price (INR)" dataDxfId="1"/>
    <tableColumn id="4" xr3:uid="{42D81875-19B1-4972-98DD-1FB133BFF0B7}" name="Store_id" dataDxfId="0"/>
    <tableColumn id="5" xr3:uid="{1A91E43C-DC74-4D25-B550-E74C26F52E81}" name="Sales">
      <calculatedColumnFormula>I5*J5</calculatedColumnFormula>
    </tableColumn>
    <tableColumn id="6" xr3:uid="{422714D2-D33F-4B0C-825C-FA9C88F78150}" name="Category">
      <calculatedColumnFormula array="1">_xlfn.IFS(AND(H5&gt;=10000321,H5&lt;=10000331),"31", AND(H5&gt;=10000332,H5&lt;=10000343),"35",AND(H5&gt;=10000344,H5&lt;=10000350),"41")</calculatedColumnFormula>
    </tableColumn>
    <tableColumn id="7" xr3:uid="{6043EF73-7FFA-49D3-ACC9-35E4797ED56A}" name="category_desc">
      <calculatedColumnFormula array="1">_xlfn.IFS(AND(H5&gt;=10000321,H5&lt;=10000331),"Drinks &amp; Beverages",AND(H5&gt;=10000332,H5&lt;=10000343),"Dairy",AND(H5&gt;=10000344,H5&lt;=10000350),"Cereals")</calculatedColumnFormula>
    </tableColumn>
    <tableColumn id="8" xr3:uid="{BAC5857B-D422-4033-B842-3E78EDEADEAF}" name="category_desc2">
      <calculatedColumnFormula array="1">_xlfn.IFS(M5="31","Drinks &amp; Beverages",M5="35","Diary",M5="41","Cereals")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showGridLines="0" topLeftCell="A543" workbookViewId="0">
      <selection activeCell="G554" sqref="G554"/>
    </sheetView>
  </sheetViews>
  <sheetFormatPr defaultColWidth="12.59765625" defaultRowHeight="15" customHeight="1" x14ac:dyDescent="0.25"/>
  <cols>
    <col min="1" max="1" width="21.3984375" customWidth="1"/>
    <col min="2" max="2" width="12.19921875" customWidth="1"/>
    <col min="3" max="3" width="10.69921875" customWidth="1"/>
    <col min="4" max="5" width="9.19921875" customWidth="1"/>
    <col min="6" max="6" width="8.09765625" customWidth="1"/>
    <col min="7" max="7" width="8.8984375" customWidth="1"/>
    <col min="8" max="8" width="7.59765625" customWidth="1"/>
    <col min="9" max="9" width="16.5" customWidth="1"/>
    <col min="11" max="11" width="21.59765625" customWidth="1"/>
  </cols>
  <sheetData>
    <row r="1" spans="1:14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</row>
    <row r="2" spans="1:14" ht="14.25" customHeight="1" x14ac:dyDescent="0.3">
      <c r="A2" s="5">
        <v>44166</v>
      </c>
      <c r="B2" s="6">
        <v>31245001</v>
      </c>
      <c r="C2" s="7">
        <v>712345011</v>
      </c>
      <c r="D2" s="6">
        <v>10000346</v>
      </c>
      <c r="E2" s="6">
        <v>36001</v>
      </c>
      <c r="F2" s="8">
        <v>2</v>
      </c>
      <c r="G2" s="8">
        <v>192</v>
      </c>
      <c r="H2" s="9">
        <f t="shared" ref="H2:H256" si="0">G2*F2</f>
        <v>384</v>
      </c>
      <c r="I2" s="10"/>
    </row>
    <row r="3" spans="1:14" ht="14.25" customHeight="1" x14ac:dyDescent="0.3">
      <c r="A3" s="5">
        <v>44166</v>
      </c>
      <c r="B3" s="6">
        <v>31245001</v>
      </c>
      <c r="C3" s="7">
        <v>712345011</v>
      </c>
      <c r="D3" s="6">
        <v>10000339</v>
      </c>
      <c r="E3" s="6">
        <v>36001</v>
      </c>
      <c r="F3" s="8">
        <v>2</v>
      </c>
      <c r="G3" s="8">
        <v>120</v>
      </c>
      <c r="H3" s="9">
        <f t="shared" si="0"/>
        <v>240</v>
      </c>
      <c r="I3" s="11"/>
      <c r="J3" s="40"/>
    </row>
    <row r="4" spans="1:14" ht="14.25" customHeight="1" x14ac:dyDescent="0.3">
      <c r="A4" s="5">
        <v>44166</v>
      </c>
      <c r="B4" s="6">
        <v>31245001</v>
      </c>
      <c r="C4" s="7">
        <v>712345011</v>
      </c>
      <c r="D4" s="6">
        <v>10000347</v>
      </c>
      <c r="E4" s="6">
        <v>36001</v>
      </c>
      <c r="F4" s="8">
        <v>2</v>
      </c>
      <c r="G4" s="8">
        <v>47</v>
      </c>
      <c r="H4" s="9">
        <f t="shared" si="0"/>
        <v>94</v>
      </c>
      <c r="I4" s="11"/>
      <c r="J4" s="41"/>
      <c r="L4" s="41"/>
    </row>
    <row r="5" spans="1:14" ht="14.25" customHeight="1" x14ac:dyDescent="0.3">
      <c r="A5" s="5">
        <v>44166</v>
      </c>
      <c r="B5" s="6">
        <v>31245001</v>
      </c>
      <c r="C5" s="7">
        <v>712345011</v>
      </c>
      <c r="D5" s="6">
        <v>10000350</v>
      </c>
      <c r="E5" s="6">
        <v>36001</v>
      </c>
      <c r="F5" s="8">
        <v>1</v>
      </c>
      <c r="G5" s="8">
        <v>67</v>
      </c>
      <c r="H5" s="9">
        <f t="shared" si="0"/>
        <v>67</v>
      </c>
      <c r="I5" s="11"/>
      <c r="J5" s="40"/>
    </row>
    <row r="6" spans="1:14" ht="14.25" customHeight="1" x14ac:dyDescent="0.3">
      <c r="A6" s="5">
        <v>44166</v>
      </c>
      <c r="B6" s="6">
        <v>31245001</v>
      </c>
      <c r="C6" s="7">
        <v>712345011</v>
      </c>
      <c r="D6" s="6">
        <v>10000332</v>
      </c>
      <c r="E6" s="6">
        <v>36001</v>
      </c>
      <c r="F6" s="8">
        <v>2</v>
      </c>
      <c r="G6" s="8">
        <v>28</v>
      </c>
      <c r="H6" s="9">
        <f t="shared" si="0"/>
        <v>56</v>
      </c>
      <c r="I6" s="11"/>
      <c r="L6" s="2"/>
      <c r="M6" s="2"/>
      <c r="N6" s="41"/>
    </row>
    <row r="7" spans="1:14" ht="14.25" customHeight="1" x14ac:dyDescent="0.3">
      <c r="A7" s="5">
        <v>44166</v>
      </c>
      <c r="B7" s="6">
        <v>31245001</v>
      </c>
      <c r="C7" s="7">
        <v>712345011</v>
      </c>
      <c r="D7" s="6">
        <v>10000332</v>
      </c>
      <c r="E7" s="6">
        <v>36001</v>
      </c>
      <c r="F7" s="8">
        <v>1</v>
      </c>
      <c r="G7" s="8">
        <v>28</v>
      </c>
      <c r="H7" s="9">
        <f t="shared" si="0"/>
        <v>28</v>
      </c>
      <c r="I7" s="11"/>
      <c r="L7" s="6"/>
      <c r="M7" s="7"/>
    </row>
    <row r="8" spans="1:14" ht="14.25" customHeight="1" x14ac:dyDescent="0.3">
      <c r="A8" s="5">
        <v>44166</v>
      </c>
      <c r="B8" s="6">
        <v>31245001</v>
      </c>
      <c r="C8" s="7">
        <v>712345011</v>
      </c>
      <c r="D8" s="6">
        <v>10000343</v>
      </c>
      <c r="E8" s="6">
        <v>36001</v>
      </c>
      <c r="F8" s="8">
        <v>1</v>
      </c>
      <c r="G8" s="8">
        <v>54</v>
      </c>
      <c r="H8" s="9">
        <f t="shared" si="0"/>
        <v>54</v>
      </c>
      <c r="I8" s="11"/>
      <c r="L8" s="6"/>
      <c r="M8" s="7"/>
    </row>
    <row r="9" spans="1:14" ht="14.25" customHeight="1" x14ac:dyDescent="0.3">
      <c r="A9" s="5">
        <v>44166</v>
      </c>
      <c r="B9" s="6">
        <v>31245001</v>
      </c>
      <c r="C9" s="7">
        <v>712345011</v>
      </c>
      <c r="D9" s="6">
        <v>10000333</v>
      </c>
      <c r="E9" s="6">
        <v>36001</v>
      </c>
      <c r="F9" s="8">
        <v>3</v>
      </c>
      <c r="G9" s="8">
        <v>54</v>
      </c>
      <c r="H9" s="9">
        <f t="shared" si="0"/>
        <v>162</v>
      </c>
      <c r="I9" s="11"/>
      <c r="L9" s="6"/>
      <c r="M9" s="7"/>
    </row>
    <row r="10" spans="1:14" ht="14.25" customHeight="1" x14ac:dyDescent="0.3">
      <c r="A10" s="5">
        <v>44166</v>
      </c>
      <c r="B10" s="6">
        <v>31245001</v>
      </c>
      <c r="C10" s="7">
        <v>712345011</v>
      </c>
      <c r="D10" s="6">
        <v>10000342</v>
      </c>
      <c r="E10" s="6">
        <v>36001</v>
      </c>
      <c r="F10" s="8">
        <v>2</v>
      </c>
      <c r="G10" s="8">
        <v>56</v>
      </c>
      <c r="H10" s="9">
        <f t="shared" si="0"/>
        <v>112</v>
      </c>
      <c r="I10" s="11"/>
      <c r="L10" s="6"/>
      <c r="M10" s="7"/>
    </row>
    <row r="11" spans="1:14" ht="14.25" customHeight="1" x14ac:dyDescent="0.3">
      <c r="A11" s="5">
        <v>44166</v>
      </c>
      <c r="B11" s="6">
        <v>31245001</v>
      </c>
      <c r="C11" s="7">
        <v>712345011</v>
      </c>
      <c r="D11" s="6">
        <v>10000321</v>
      </c>
      <c r="E11" s="6">
        <v>36001</v>
      </c>
      <c r="F11" s="8">
        <v>2</v>
      </c>
      <c r="G11" s="8">
        <v>48</v>
      </c>
      <c r="H11" s="9">
        <f t="shared" si="0"/>
        <v>96</v>
      </c>
      <c r="I11" s="11"/>
      <c r="L11" s="6"/>
      <c r="M11" s="7"/>
    </row>
    <row r="12" spans="1:14" ht="14.25" customHeight="1" x14ac:dyDescent="0.3">
      <c r="A12" s="5">
        <v>44166</v>
      </c>
      <c r="B12" s="6">
        <v>31245001</v>
      </c>
      <c r="C12" s="7">
        <v>712345011</v>
      </c>
      <c r="D12" s="6">
        <v>10000331</v>
      </c>
      <c r="E12" s="6">
        <v>36001</v>
      </c>
      <c r="F12" s="8">
        <v>2</v>
      </c>
      <c r="G12" s="8">
        <v>57</v>
      </c>
      <c r="H12" s="9">
        <f t="shared" si="0"/>
        <v>114</v>
      </c>
      <c r="I12" s="11"/>
      <c r="L12" s="6"/>
      <c r="M12" s="7"/>
    </row>
    <row r="13" spans="1:14" ht="14.25" customHeight="1" x14ac:dyDescent="0.3">
      <c r="A13" s="5">
        <v>44166</v>
      </c>
      <c r="B13" s="6">
        <v>31245001</v>
      </c>
      <c r="C13" s="7">
        <v>712345011</v>
      </c>
      <c r="D13" s="6">
        <v>10000326</v>
      </c>
      <c r="E13" s="6">
        <v>36001</v>
      </c>
      <c r="F13" s="8">
        <v>3</v>
      </c>
      <c r="G13" s="8">
        <v>72</v>
      </c>
      <c r="H13" s="9">
        <f t="shared" si="0"/>
        <v>216</v>
      </c>
      <c r="I13" s="11"/>
      <c r="L13" s="6"/>
      <c r="M13" s="7"/>
    </row>
    <row r="14" spans="1:14" ht="14.25" customHeight="1" x14ac:dyDescent="0.3">
      <c r="A14" s="5">
        <v>44167</v>
      </c>
      <c r="B14" s="6">
        <v>31245002</v>
      </c>
      <c r="C14" s="7">
        <v>712345022</v>
      </c>
      <c r="D14" s="6">
        <v>10000342</v>
      </c>
      <c r="E14" s="6">
        <v>36002</v>
      </c>
      <c r="F14" s="8">
        <v>1</v>
      </c>
      <c r="G14" s="8">
        <v>56</v>
      </c>
      <c r="H14" s="9">
        <f t="shared" si="0"/>
        <v>56</v>
      </c>
      <c r="I14" s="11"/>
      <c r="L14" s="6"/>
      <c r="M14" s="7"/>
    </row>
    <row r="15" spans="1:14" ht="14.25" customHeight="1" x14ac:dyDescent="0.3">
      <c r="A15" s="5">
        <v>44167</v>
      </c>
      <c r="B15" s="6">
        <v>31245002</v>
      </c>
      <c r="C15" s="7">
        <v>712345022</v>
      </c>
      <c r="D15" s="6">
        <v>10000344</v>
      </c>
      <c r="E15" s="6">
        <v>36002</v>
      </c>
      <c r="F15" s="8">
        <v>3</v>
      </c>
      <c r="G15" s="8">
        <v>82</v>
      </c>
      <c r="H15" s="9">
        <f t="shared" si="0"/>
        <v>246</v>
      </c>
      <c r="I15" s="11"/>
      <c r="L15" s="6"/>
      <c r="M15" s="7"/>
    </row>
    <row r="16" spans="1:14" ht="14.25" customHeight="1" x14ac:dyDescent="0.3">
      <c r="A16" s="5">
        <v>44167</v>
      </c>
      <c r="B16" s="6">
        <v>31245002</v>
      </c>
      <c r="C16" s="7">
        <v>712345022</v>
      </c>
      <c r="D16" s="6">
        <v>10000332</v>
      </c>
      <c r="E16" s="6">
        <v>36002</v>
      </c>
      <c r="F16" s="8">
        <v>1</v>
      </c>
      <c r="G16" s="8">
        <v>28</v>
      </c>
      <c r="H16" s="9">
        <f t="shared" si="0"/>
        <v>28</v>
      </c>
      <c r="I16" s="11"/>
      <c r="L16" s="6"/>
      <c r="M16" s="7"/>
    </row>
    <row r="17" spans="1:13" ht="14.25" customHeight="1" x14ac:dyDescent="0.3">
      <c r="A17" s="5">
        <v>44167</v>
      </c>
      <c r="B17" s="6">
        <v>31245002</v>
      </c>
      <c r="C17" s="7">
        <v>712345022</v>
      </c>
      <c r="D17" s="6">
        <v>10000349</v>
      </c>
      <c r="E17" s="6">
        <v>36002</v>
      </c>
      <c r="F17" s="8">
        <v>1</v>
      </c>
      <c r="G17" s="8">
        <v>152</v>
      </c>
      <c r="H17" s="9">
        <f t="shared" si="0"/>
        <v>152</v>
      </c>
      <c r="I17" s="11"/>
      <c r="L17" s="6"/>
      <c r="M17" s="7"/>
    </row>
    <row r="18" spans="1:13" ht="14.25" customHeight="1" x14ac:dyDescent="0.3">
      <c r="A18" s="5">
        <v>44167</v>
      </c>
      <c r="B18" s="6">
        <v>31245002</v>
      </c>
      <c r="C18" s="7">
        <v>712345022</v>
      </c>
      <c r="D18" s="6">
        <v>10000325</v>
      </c>
      <c r="E18" s="6">
        <v>36002</v>
      </c>
      <c r="F18" s="8">
        <v>1</v>
      </c>
      <c r="G18" s="8">
        <v>20</v>
      </c>
      <c r="H18" s="9">
        <f t="shared" si="0"/>
        <v>20</v>
      </c>
      <c r="I18" s="11"/>
      <c r="L18" s="6"/>
      <c r="M18" s="7"/>
    </row>
    <row r="19" spans="1:13" ht="14.25" customHeight="1" x14ac:dyDescent="0.3">
      <c r="A19" s="5">
        <v>44167</v>
      </c>
      <c r="B19" s="6">
        <v>31245002</v>
      </c>
      <c r="C19" s="7">
        <v>712345022</v>
      </c>
      <c r="D19" s="6">
        <v>10000342</v>
      </c>
      <c r="E19" s="6">
        <v>36002</v>
      </c>
      <c r="F19" s="8">
        <v>2</v>
      </c>
      <c r="G19" s="8">
        <v>56</v>
      </c>
      <c r="H19" s="9">
        <f t="shared" si="0"/>
        <v>112</v>
      </c>
      <c r="I19" s="11"/>
      <c r="L19" s="6"/>
      <c r="M19" s="7"/>
    </row>
    <row r="20" spans="1:13" ht="14.25" customHeight="1" x14ac:dyDescent="0.3">
      <c r="A20" s="5">
        <v>44167</v>
      </c>
      <c r="B20" s="6">
        <v>31245002</v>
      </c>
      <c r="C20" s="7">
        <v>712345022</v>
      </c>
      <c r="D20" s="6">
        <v>10000323</v>
      </c>
      <c r="E20" s="6">
        <v>36002</v>
      </c>
      <c r="F20" s="8">
        <v>1</v>
      </c>
      <c r="G20" s="8">
        <v>15</v>
      </c>
      <c r="H20" s="9">
        <f t="shared" si="0"/>
        <v>15</v>
      </c>
      <c r="I20" s="11"/>
      <c r="L20" s="6"/>
      <c r="M20" s="7"/>
    </row>
    <row r="21" spans="1:13" ht="14.25" customHeight="1" x14ac:dyDescent="0.3">
      <c r="A21" s="5">
        <v>44167</v>
      </c>
      <c r="B21" s="6">
        <v>31245002</v>
      </c>
      <c r="C21" s="7">
        <v>712345022</v>
      </c>
      <c r="D21" s="6">
        <v>10000325</v>
      </c>
      <c r="E21" s="6">
        <v>36002</v>
      </c>
      <c r="F21" s="8">
        <v>1</v>
      </c>
      <c r="G21" s="8">
        <v>20</v>
      </c>
      <c r="H21" s="9">
        <f t="shared" si="0"/>
        <v>20</v>
      </c>
      <c r="I21" s="11"/>
      <c r="L21" s="6"/>
      <c r="M21" s="7"/>
    </row>
    <row r="22" spans="1:13" ht="14.25" customHeight="1" x14ac:dyDescent="0.3">
      <c r="A22" s="5">
        <v>44167</v>
      </c>
      <c r="B22" s="6">
        <v>31245002</v>
      </c>
      <c r="C22" s="7">
        <v>712345022</v>
      </c>
      <c r="D22" s="6">
        <v>10000338</v>
      </c>
      <c r="E22" s="6">
        <v>36002</v>
      </c>
      <c r="F22" s="8">
        <v>2</v>
      </c>
      <c r="G22" s="8">
        <v>100</v>
      </c>
      <c r="H22" s="9">
        <f t="shared" si="0"/>
        <v>200</v>
      </c>
      <c r="I22" s="11"/>
      <c r="L22" s="6"/>
      <c r="M22" s="7"/>
    </row>
    <row r="23" spans="1:13" ht="14.25" customHeight="1" x14ac:dyDescent="0.3">
      <c r="A23" s="5">
        <v>44168</v>
      </c>
      <c r="B23" s="6">
        <v>31245003</v>
      </c>
      <c r="C23" s="7">
        <v>712345033</v>
      </c>
      <c r="D23" s="6">
        <v>10000349</v>
      </c>
      <c r="E23" s="6">
        <v>36003</v>
      </c>
      <c r="F23" s="8">
        <v>3</v>
      </c>
      <c r="G23" s="8">
        <v>152</v>
      </c>
      <c r="H23" s="9">
        <f t="shared" si="0"/>
        <v>456</v>
      </c>
      <c r="I23" s="11"/>
      <c r="L23" s="6"/>
      <c r="M23" s="7"/>
    </row>
    <row r="24" spans="1:13" ht="14.25" customHeight="1" x14ac:dyDescent="0.3">
      <c r="A24" s="5">
        <v>44168</v>
      </c>
      <c r="B24" s="6">
        <v>31245003</v>
      </c>
      <c r="C24" s="7">
        <v>712345033</v>
      </c>
      <c r="D24" s="6">
        <v>10000348</v>
      </c>
      <c r="E24" s="6">
        <v>36003</v>
      </c>
      <c r="F24" s="8">
        <v>2</v>
      </c>
      <c r="G24" s="8">
        <v>80</v>
      </c>
      <c r="H24" s="9">
        <f t="shared" si="0"/>
        <v>160</v>
      </c>
      <c r="I24" s="11"/>
      <c r="L24" s="6"/>
      <c r="M24" s="7"/>
    </row>
    <row r="25" spans="1:13" ht="14.25" customHeight="1" x14ac:dyDescent="0.3">
      <c r="A25" s="5">
        <v>44168</v>
      </c>
      <c r="B25" s="6">
        <v>31245003</v>
      </c>
      <c r="C25" s="7">
        <v>712345033</v>
      </c>
      <c r="D25" s="6">
        <v>10000325</v>
      </c>
      <c r="E25" s="6">
        <v>36003</v>
      </c>
      <c r="F25" s="8">
        <v>2</v>
      </c>
      <c r="G25" s="8">
        <v>20</v>
      </c>
      <c r="H25" s="9">
        <f t="shared" si="0"/>
        <v>40</v>
      </c>
      <c r="I25" s="11"/>
      <c r="L25" s="6"/>
      <c r="M25" s="7"/>
    </row>
    <row r="26" spans="1:13" ht="14.25" customHeight="1" x14ac:dyDescent="0.3">
      <c r="A26" s="5">
        <v>44168</v>
      </c>
      <c r="B26" s="6">
        <v>31245003</v>
      </c>
      <c r="C26" s="7">
        <v>712345033</v>
      </c>
      <c r="D26" s="6">
        <v>10000347</v>
      </c>
      <c r="E26" s="6">
        <v>36003</v>
      </c>
      <c r="F26" s="8">
        <v>3</v>
      </c>
      <c r="G26" s="8">
        <v>47</v>
      </c>
      <c r="H26" s="9">
        <f t="shared" si="0"/>
        <v>141</v>
      </c>
      <c r="I26" s="11"/>
      <c r="L26" s="6"/>
      <c r="M26" s="7"/>
    </row>
    <row r="27" spans="1:13" ht="14.25" customHeight="1" x14ac:dyDescent="0.3">
      <c r="A27" s="5">
        <v>44168</v>
      </c>
      <c r="B27" s="6">
        <v>31245003</v>
      </c>
      <c r="C27" s="7">
        <v>712345033</v>
      </c>
      <c r="D27" s="6">
        <v>10000327</v>
      </c>
      <c r="E27" s="6">
        <v>36003</v>
      </c>
      <c r="F27" s="8">
        <v>1</v>
      </c>
      <c r="G27" s="8">
        <v>40</v>
      </c>
      <c r="H27" s="9">
        <f t="shared" si="0"/>
        <v>40</v>
      </c>
      <c r="I27" s="11"/>
      <c r="L27" s="6"/>
      <c r="M27" s="7"/>
    </row>
    <row r="28" spans="1:13" ht="14.25" customHeight="1" x14ac:dyDescent="0.3">
      <c r="A28" s="5">
        <v>44168</v>
      </c>
      <c r="B28" s="6">
        <v>31245003</v>
      </c>
      <c r="C28" s="7">
        <v>712345033</v>
      </c>
      <c r="D28" s="6">
        <v>10000350</v>
      </c>
      <c r="E28" s="6">
        <v>36003</v>
      </c>
      <c r="F28" s="8">
        <v>3</v>
      </c>
      <c r="G28" s="8">
        <v>67</v>
      </c>
      <c r="H28" s="9">
        <f t="shared" si="0"/>
        <v>201</v>
      </c>
      <c r="I28" s="11"/>
      <c r="L28" s="6"/>
      <c r="M28" s="7"/>
    </row>
    <row r="29" spans="1:13" ht="14.25" customHeight="1" x14ac:dyDescent="0.3">
      <c r="A29" s="5">
        <v>44168</v>
      </c>
      <c r="B29" s="6">
        <v>31245003</v>
      </c>
      <c r="C29" s="7">
        <v>712345033</v>
      </c>
      <c r="D29" s="6">
        <v>10000348</v>
      </c>
      <c r="E29" s="6">
        <v>36003</v>
      </c>
      <c r="F29" s="8">
        <v>2</v>
      </c>
      <c r="G29" s="8">
        <v>80</v>
      </c>
      <c r="H29" s="9">
        <f t="shared" si="0"/>
        <v>160</v>
      </c>
      <c r="I29" s="11"/>
      <c r="L29" s="6"/>
      <c r="M29" s="7"/>
    </row>
    <row r="30" spans="1:13" ht="14.25" customHeight="1" x14ac:dyDescent="0.3">
      <c r="A30" s="5">
        <v>44168</v>
      </c>
      <c r="B30" s="6">
        <v>31245003</v>
      </c>
      <c r="C30" s="7">
        <v>712345033</v>
      </c>
      <c r="D30" s="6">
        <v>10000328</v>
      </c>
      <c r="E30" s="6">
        <v>36003</v>
      </c>
      <c r="F30" s="8">
        <v>2</v>
      </c>
      <c r="G30" s="8">
        <v>220</v>
      </c>
      <c r="H30" s="9">
        <f t="shared" si="0"/>
        <v>440</v>
      </c>
      <c r="I30" s="11"/>
      <c r="L30" s="6"/>
      <c r="M30" s="7"/>
    </row>
    <row r="31" spans="1:13" ht="14.25" customHeight="1" x14ac:dyDescent="0.3">
      <c r="A31" s="5">
        <v>44168</v>
      </c>
      <c r="B31" s="6">
        <v>31245003</v>
      </c>
      <c r="C31" s="7">
        <v>712345033</v>
      </c>
      <c r="D31" s="6">
        <v>10000342</v>
      </c>
      <c r="E31" s="6">
        <v>36003</v>
      </c>
      <c r="F31" s="8">
        <v>3</v>
      </c>
      <c r="G31" s="8">
        <v>56</v>
      </c>
      <c r="H31" s="9">
        <f t="shared" si="0"/>
        <v>168</v>
      </c>
      <c r="I31" s="11"/>
      <c r="L31" s="6"/>
      <c r="M31" s="7"/>
    </row>
    <row r="32" spans="1:13" ht="14.25" customHeight="1" x14ac:dyDescent="0.3">
      <c r="A32" s="5">
        <v>44168</v>
      </c>
      <c r="B32" s="6">
        <v>31245003</v>
      </c>
      <c r="C32" s="7">
        <v>712345033</v>
      </c>
      <c r="D32" s="6">
        <v>10000339</v>
      </c>
      <c r="E32" s="6">
        <v>36003</v>
      </c>
      <c r="F32" s="8">
        <v>3</v>
      </c>
      <c r="G32" s="8">
        <v>120</v>
      </c>
      <c r="H32" s="9">
        <f t="shared" si="0"/>
        <v>360</v>
      </c>
      <c r="I32" s="11"/>
      <c r="L32" s="6"/>
      <c r="M32" s="7"/>
    </row>
    <row r="33" spans="1:13" ht="14.25" customHeight="1" x14ac:dyDescent="0.3">
      <c r="A33" s="5">
        <v>44168</v>
      </c>
      <c r="B33" s="6">
        <v>31245003</v>
      </c>
      <c r="C33" s="7">
        <v>712345033</v>
      </c>
      <c r="D33" s="6">
        <v>10000331</v>
      </c>
      <c r="E33" s="6">
        <v>36003</v>
      </c>
      <c r="F33" s="8">
        <v>1</v>
      </c>
      <c r="G33" s="8">
        <v>57</v>
      </c>
      <c r="H33" s="9">
        <f t="shared" si="0"/>
        <v>57</v>
      </c>
      <c r="I33" s="11"/>
      <c r="L33" s="6"/>
      <c r="M33" s="7"/>
    </row>
    <row r="34" spans="1:13" ht="14.25" customHeight="1" x14ac:dyDescent="0.3">
      <c r="A34" s="5">
        <v>44168</v>
      </c>
      <c r="B34" s="6">
        <v>31245003</v>
      </c>
      <c r="C34" s="7">
        <v>712345033</v>
      </c>
      <c r="D34" s="6">
        <v>10000348</v>
      </c>
      <c r="E34" s="6">
        <v>36003</v>
      </c>
      <c r="F34" s="8">
        <v>1</v>
      </c>
      <c r="G34" s="8">
        <v>80</v>
      </c>
      <c r="H34" s="9">
        <f t="shared" si="0"/>
        <v>80</v>
      </c>
      <c r="I34" s="11"/>
      <c r="L34" s="6"/>
      <c r="M34" s="7"/>
    </row>
    <row r="35" spans="1:13" ht="14.25" customHeight="1" x14ac:dyDescent="0.3">
      <c r="A35" s="5">
        <v>44168</v>
      </c>
      <c r="B35" s="6">
        <v>31245003</v>
      </c>
      <c r="C35" s="7">
        <v>712345033</v>
      </c>
      <c r="D35" s="6">
        <v>10000345</v>
      </c>
      <c r="E35" s="6">
        <v>36003</v>
      </c>
      <c r="F35" s="8">
        <v>1</v>
      </c>
      <c r="G35" s="8">
        <v>158</v>
      </c>
      <c r="H35" s="9">
        <f t="shared" si="0"/>
        <v>158</v>
      </c>
      <c r="I35" s="11"/>
      <c r="L35" s="6"/>
      <c r="M35" s="7"/>
    </row>
    <row r="36" spans="1:13" ht="14.25" customHeight="1" x14ac:dyDescent="0.3">
      <c r="A36" s="5">
        <v>44168</v>
      </c>
      <c r="B36" s="6">
        <v>31245003</v>
      </c>
      <c r="C36" s="7">
        <v>712345033</v>
      </c>
      <c r="D36" s="6">
        <v>10000321</v>
      </c>
      <c r="E36" s="6">
        <v>36003</v>
      </c>
      <c r="F36" s="8">
        <v>3</v>
      </c>
      <c r="G36" s="8">
        <v>48</v>
      </c>
      <c r="H36" s="9">
        <f t="shared" si="0"/>
        <v>144</v>
      </c>
      <c r="I36" s="11"/>
      <c r="L36" s="6"/>
      <c r="M36" s="7"/>
    </row>
    <row r="37" spans="1:13" ht="14.25" customHeight="1" x14ac:dyDescent="0.3">
      <c r="A37" s="5">
        <v>44168</v>
      </c>
      <c r="B37" s="6">
        <v>31245003</v>
      </c>
      <c r="C37" s="7">
        <v>712345033</v>
      </c>
      <c r="D37" s="6">
        <v>10000336</v>
      </c>
      <c r="E37" s="6">
        <v>36003</v>
      </c>
      <c r="F37" s="8">
        <v>2</v>
      </c>
      <c r="G37" s="8">
        <v>26</v>
      </c>
      <c r="H37" s="9">
        <f t="shared" si="0"/>
        <v>52</v>
      </c>
      <c r="I37" s="11"/>
      <c r="L37" s="6"/>
      <c r="M37" s="7"/>
    </row>
    <row r="38" spans="1:13" ht="14.25" customHeight="1" x14ac:dyDescent="0.3">
      <c r="A38" s="5">
        <v>44169</v>
      </c>
      <c r="B38" s="6">
        <v>31245004</v>
      </c>
      <c r="C38" s="7">
        <v>712345044</v>
      </c>
      <c r="D38" s="6">
        <v>10000327</v>
      </c>
      <c r="E38" s="6">
        <v>36004</v>
      </c>
      <c r="F38" s="8">
        <v>3</v>
      </c>
      <c r="G38" s="8">
        <v>40</v>
      </c>
      <c r="H38" s="9">
        <f t="shared" si="0"/>
        <v>120</v>
      </c>
      <c r="I38" s="11"/>
      <c r="L38" s="6"/>
      <c r="M38" s="7"/>
    </row>
    <row r="39" spans="1:13" ht="14.25" customHeight="1" x14ac:dyDescent="0.3">
      <c r="A39" s="5">
        <v>44169</v>
      </c>
      <c r="B39" s="6">
        <v>31245004</v>
      </c>
      <c r="C39" s="7">
        <v>712345044</v>
      </c>
      <c r="D39" s="6">
        <v>10000322</v>
      </c>
      <c r="E39" s="6">
        <v>36004</v>
      </c>
      <c r="F39" s="8">
        <v>3</v>
      </c>
      <c r="G39" s="8">
        <v>30</v>
      </c>
      <c r="H39" s="9">
        <f t="shared" si="0"/>
        <v>90</v>
      </c>
      <c r="I39" s="11"/>
      <c r="L39" s="6"/>
      <c r="M39" s="7"/>
    </row>
    <row r="40" spans="1:13" ht="14.25" customHeight="1" x14ac:dyDescent="0.3">
      <c r="A40" s="5">
        <v>44169</v>
      </c>
      <c r="B40" s="6">
        <v>31245004</v>
      </c>
      <c r="C40" s="7">
        <v>712345044</v>
      </c>
      <c r="D40" s="6">
        <v>10000326</v>
      </c>
      <c r="E40" s="6">
        <v>36004</v>
      </c>
      <c r="F40" s="8">
        <v>2</v>
      </c>
      <c r="G40" s="8">
        <v>72</v>
      </c>
      <c r="H40" s="9">
        <f t="shared" si="0"/>
        <v>144</v>
      </c>
      <c r="I40" s="11"/>
      <c r="L40" s="6"/>
      <c r="M40" s="7"/>
    </row>
    <row r="41" spans="1:13" ht="14.25" customHeight="1" x14ac:dyDescent="0.3">
      <c r="A41" s="5">
        <v>44169</v>
      </c>
      <c r="B41" s="6">
        <v>31245004</v>
      </c>
      <c r="C41" s="7">
        <v>712345044</v>
      </c>
      <c r="D41" s="6">
        <v>10000333</v>
      </c>
      <c r="E41" s="6">
        <v>36004</v>
      </c>
      <c r="F41" s="8">
        <v>1</v>
      </c>
      <c r="G41" s="8">
        <v>54</v>
      </c>
      <c r="H41" s="9">
        <f t="shared" si="0"/>
        <v>54</v>
      </c>
      <c r="I41" s="11"/>
      <c r="L41" s="6"/>
      <c r="M41" s="7"/>
    </row>
    <row r="42" spans="1:13" ht="14.25" customHeight="1" x14ac:dyDescent="0.3">
      <c r="A42" s="5">
        <v>44169</v>
      </c>
      <c r="B42" s="6">
        <v>31245004</v>
      </c>
      <c r="C42" s="7">
        <v>712345044</v>
      </c>
      <c r="D42" s="6">
        <v>10000325</v>
      </c>
      <c r="E42" s="6">
        <v>36004</v>
      </c>
      <c r="F42" s="8">
        <v>3</v>
      </c>
      <c r="G42" s="8">
        <v>20</v>
      </c>
      <c r="H42" s="9">
        <f t="shared" si="0"/>
        <v>60</v>
      </c>
      <c r="I42" s="11"/>
      <c r="L42" s="6"/>
      <c r="M42" s="7"/>
    </row>
    <row r="43" spans="1:13" ht="14.25" customHeight="1" x14ac:dyDescent="0.3">
      <c r="A43" s="5">
        <v>44169</v>
      </c>
      <c r="B43" s="6">
        <v>31245004</v>
      </c>
      <c r="C43" s="7">
        <v>712345044</v>
      </c>
      <c r="D43" s="6">
        <v>10000336</v>
      </c>
      <c r="E43" s="6">
        <v>36004</v>
      </c>
      <c r="F43" s="8">
        <v>3</v>
      </c>
      <c r="G43" s="8">
        <v>26</v>
      </c>
      <c r="H43" s="9">
        <f t="shared" si="0"/>
        <v>78</v>
      </c>
      <c r="I43" s="11"/>
      <c r="L43" s="6"/>
      <c r="M43" s="7"/>
    </row>
    <row r="44" spans="1:13" ht="14.25" customHeight="1" x14ac:dyDescent="0.3">
      <c r="A44" s="5">
        <v>44169</v>
      </c>
      <c r="B44" s="6">
        <v>31245004</v>
      </c>
      <c r="C44" s="7">
        <v>712345044</v>
      </c>
      <c r="D44" s="6">
        <v>10000334</v>
      </c>
      <c r="E44" s="6">
        <v>36004</v>
      </c>
      <c r="F44" s="8">
        <v>1</v>
      </c>
      <c r="G44" s="8">
        <v>48</v>
      </c>
      <c r="H44" s="9">
        <f t="shared" si="0"/>
        <v>48</v>
      </c>
      <c r="I44" s="11"/>
      <c r="L44" s="6"/>
      <c r="M44" s="7"/>
    </row>
    <row r="45" spans="1:13" ht="14.25" customHeight="1" x14ac:dyDescent="0.3">
      <c r="A45" s="5">
        <v>44169</v>
      </c>
      <c r="B45" s="6">
        <v>31245004</v>
      </c>
      <c r="C45" s="7">
        <v>712345044</v>
      </c>
      <c r="D45" s="6">
        <v>10000333</v>
      </c>
      <c r="E45" s="6">
        <v>36004</v>
      </c>
      <c r="F45" s="8">
        <v>3</v>
      </c>
      <c r="G45" s="8">
        <v>54</v>
      </c>
      <c r="H45" s="9">
        <f t="shared" si="0"/>
        <v>162</v>
      </c>
      <c r="I45" s="11"/>
      <c r="L45" s="6"/>
      <c r="M45" s="7"/>
    </row>
    <row r="46" spans="1:13" ht="14.25" customHeight="1" x14ac:dyDescent="0.3">
      <c r="A46" s="5">
        <v>44169</v>
      </c>
      <c r="B46" s="6">
        <v>31245004</v>
      </c>
      <c r="C46" s="7">
        <v>712345044</v>
      </c>
      <c r="D46" s="6">
        <v>10000338</v>
      </c>
      <c r="E46" s="6">
        <v>36004</v>
      </c>
      <c r="F46" s="8">
        <v>3</v>
      </c>
      <c r="G46" s="8">
        <v>100</v>
      </c>
      <c r="H46" s="9">
        <f t="shared" si="0"/>
        <v>300</v>
      </c>
      <c r="I46" s="11"/>
      <c r="L46" s="6"/>
      <c r="M46" s="7"/>
    </row>
    <row r="47" spans="1:13" ht="14.25" customHeight="1" x14ac:dyDescent="0.3">
      <c r="A47" s="5">
        <v>44169</v>
      </c>
      <c r="B47" s="6">
        <v>31245004</v>
      </c>
      <c r="C47" s="7">
        <v>712345044</v>
      </c>
      <c r="D47" s="6">
        <v>10000329</v>
      </c>
      <c r="E47" s="6">
        <v>36004</v>
      </c>
      <c r="F47" s="8">
        <v>1</v>
      </c>
      <c r="G47" s="8">
        <v>30</v>
      </c>
      <c r="H47" s="9">
        <f t="shared" si="0"/>
        <v>30</v>
      </c>
      <c r="I47" s="11"/>
      <c r="L47" s="6"/>
      <c r="M47" s="7"/>
    </row>
    <row r="48" spans="1:13" ht="14.25" customHeight="1" x14ac:dyDescent="0.3">
      <c r="A48" s="5">
        <v>44170</v>
      </c>
      <c r="B48" s="6">
        <v>31245005</v>
      </c>
      <c r="C48" s="7">
        <v>712345055</v>
      </c>
      <c r="D48" s="6">
        <v>10000336</v>
      </c>
      <c r="E48" s="6">
        <v>36005</v>
      </c>
      <c r="F48" s="8">
        <v>6</v>
      </c>
      <c r="G48" s="8">
        <v>26</v>
      </c>
      <c r="H48" s="9">
        <f t="shared" si="0"/>
        <v>156</v>
      </c>
      <c r="I48" s="11"/>
      <c r="L48" s="6"/>
      <c r="M48" s="7"/>
    </row>
    <row r="49" spans="1:17" ht="14.25" customHeight="1" x14ac:dyDescent="0.3">
      <c r="A49" s="5">
        <v>44170</v>
      </c>
      <c r="B49" s="6">
        <v>31245005</v>
      </c>
      <c r="C49" s="7">
        <v>712345055</v>
      </c>
      <c r="D49" s="6">
        <v>10000333</v>
      </c>
      <c r="E49" s="6">
        <v>36005</v>
      </c>
      <c r="F49" s="8">
        <v>5</v>
      </c>
      <c r="G49" s="8">
        <v>54</v>
      </c>
      <c r="H49" s="9">
        <f t="shared" si="0"/>
        <v>270</v>
      </c>
      <c r="I49" s="11"/>
      <c r="L49" s="6"/>
      <c r="M49" s="7"/>
    </row>
    <row r="50" spans="1:17" ht="14.25" customHeight="1" x14ac:dyDescent="0.3">
      <c r="A50" s="5">
        <v>44170</v>
      </c>
      <c r="B50" s="6">
        <v>31245005</v>
      </c>
      <c r="C50" s="7">
        <v>712345055</v>
      </c>
      <c r="D50" s="6">
        <v>10000344</v>
      </c>
      <c r="E50" s="6">
        <v>36005</v>
      </c>
      <c r="F50" s="8">
        <v>5</v>
      </c>
      <c r="G50" s="8">
        <v>82</v>
      </c>
      <c r="H50" s="9">
        <f t="shared" si="0"/>
        <v>410</v>
      </c>
      <c r="I50" s="11"/>
      <c r="L50" s="6"/>
      <c r="M50" s="7"/>
    </row>
    <row r="51" spans="1:17" ht="14.25" customHeight="1" x14ac:dyDescent="0.3">
      <c r="A51" s="5">
        <v>44170</v>
      </c>
      <c r="B51" s="6">
        <v>31245005</v>
      </c>
      <c r="C51" s="7">
        <v>712345055</v>
      </c>
      <c r="D51" s="6">
        <v>10000322</v>
      </c>
      <c r="E51" s="6">
        <v>36005</v>
      </c>
      <c r="F51" s="8">
        <v>4</v>
      </c>
      <c r="G51" s="8">
        <v>30</v>
      </c>
      <c r="H51" s="9">
        <f t="shared" si="0"/>
        <v>120</v>
      </c>
      <c r="I51" s="11"/>
      <c r="L51" s="6"/>
      <c r="M51" s="7"/>
    </row>
    <row r="52" spans="1:17" ht="14.25" customHeight="1" x14ac:dyDescent="0.3">
      <c r="A52" s="5">
        <v>44170</v>
      </c>
      <c r="B52" s="6">
        <v>31245005</v>
      </c>
      <c r="C52" s="7">
        <v>712345055</v>
      </c>
      <c r="D52" s="6">
        <v>10000334</v>
      </c>
      <c r="E52" s="6">
        <v>36005</v>
      </c>
      <c r="F52" s="8">
        <v>5</v>
      </c>
      <c r="G52" s="8">
        <v>48</v>
      </c>
      <c r="H52" s="9">
        <f t="shared" si="0"/>
        <v>240</v>
      </c>
      <c r="I52" s="11"/>
      <c r="L52" s="6"/>
      <c r="M52" s="7"/>
    </row>
    <row r="53" spans="1:17" ht="14.25" customHeight="1" x14ac:dyDescent="0.3">
      <c r="A53" s="5">
        <v>44170</v>
      </c>
      <c r="B53" s="6">
        <v>31245005</v>
      </c>
      <c r="C53" s="7">
        <v>712345055</v>
      </c>
      <c r="D53" s="6">
        <v>10000325</v>
      </c>
      <c r="E53" s="6">
        <v>36005</v>
      </c>
      <c r="F53" s="8">
        <v>5</v>
      </c>
      <c r="G53" s="8">
        <v>20</v>
      </c>
      <c r="H53" s="9">
        <f t="shared" si="0"/>
        <v>100</v>
      </c>
      <c r="I53" s="11"/>
      <c r="L53" s="6"/>
      <c r="M53" s="7"/>
    </row>
    <row r="54" spans="1:17" ht="14.25" customHeight="1" x14ac:dyDescent="0.3">
      <c r="A54" s="5">
        <v>44171</v>
      </c>
      <c r="B54" s="6">
        <v>31245006</v>
      </c>
      <c r="C54" s="7">
        <v>712345066</v>
      </c>
      <c r="D54" s="6">
        <v>10000325</v>
      </c>
      <c r="E54" s="6">
        <v>36006</v>
      </c>
      <c r="F54" s="8">
        <v>4</v>
      </c>
      <c r="G54" s="8">
        <v>20</v>
      </c>
      <c r="H54" s="9">
        <f t="shared" si="0"/>
        <v>80</v>
      </c>
      <c r="I54" s="11"/>
      <c r="L54" s="6"/>
      <c r="M54" s="7"/>
    </row>
    <row r="55" spans="1:17" ht="14.25" customHeight="1" x14ac:dyDescent="0.3">
      <c r="A55" s="5">
        <v>44171</v>
      </c>
      <c r="B55" s="6">
        <v>31245006</v>
      </c>
      <c r="C55" s="7">
        <v>712345066</v>
      </c>
      <c r="D55" s="6">
        <v>10000338</v>
      </c>
      <c r="E55" s="6">
        <v>36006</v>
      </c>
      <c r="F55" s="8">
        <v>4</v>
      </c>
      <c r="G55" s="8">
        <v>100</v>
      </c>
      <c r="H55" s="9">
        <f t="shared" si="0"/>
        <v>400</v>
      </c>
      <c r="I55" s="11"/>
      <c r="L55" s="6"/>
      <c r="M55" s="7"/>
    </row>
    <row r="56" spans="1:17" ht="14.25" customHeight="1" x14ac:dyDescent="0.3">
      <c r="A56" s="5">
        <v>44171</v>
      </c>
      <c r="B56" s="6">
        <v>31245006</v>
      </c>
      <c r="C56" s="7">
        <v>712345066</v>
      </c>
      <c r="D56" s="6">
        <v>10000342</v>
      </c>
      <c r="E56" s="6">
        <v>36006</v>
      </c>
      <c r="F56" s="8">
        <v>4</v>
      </c>
      <c r="G56" s="8">
        <v>56</v>
      </c>
      <c r="H56" s="9">
        <f t="shared" si="0"/>
        <v>224</v>
      </c>
      <c r="I56" s="11"/>
      <c r="L56" s="6"/>
      <c r="M56" s="7"/>
      <c r="O56" s="41"/>
      <c r="Q56" s="7"/>
    </row>
    <row r="57" spans="1:17" ht="14.25" customHeight="1" x14ac:dyDescent="0.3">
      <c r="A57" s="5">
        <v>44171</v>
      </c>
      <c r="B57" s="6">
        <v>31245006</v>
      </c>
      <c r="C57" s="7">
        <v>712345066</v>
      </c>
      <c r="D57" s="6">
        <v>10000325</v>
      </c>
      <c r="E57" s="6">
        <v>36006</v>
      </c>
      <c r="F57" s="8">
        <v>4</v>
      </c>
      <c r="G57" s="8">
        <v>20</v>
      </c>
      <c r="H57" s="9">
        <f t="shared" si="0"/>
        <v>80</v>
      </c>
      <c r="I57" s="11"/>
      <c r="M57" s="41"/>
    </row>
    <row r="58" spans="1:17" ht="14.25" customHeight="1" x14ac:dyDescent="0.3">
      <c r="A58" s="5">
        <v>44171</v>
      </c>
      <c r="B58" s="6">
        <v>31245006</v>
      </c>
      <c r="C58" s="7">
        <v>712345066</v>
      </c>
      <c r="D58" s="6">
        <v>10000331</v>
      </c>
      <c r="E58" s="6">
        <v>36006</v>
      </c>
      <c r="F58" s="8">
        <v>5</v>
      </c>
      <c r="G58" s="8">
        <v>57</v>
      </c>
      <c r="H58" s="9">
        <f t="shared" si="0"/>
        <v>285</v>
      </c>
      <c r="I58" s="11"/>
    </row>
    <row r="59" spans="1:17" ht="14.25" customHeight="1" x14ac:dyDescent="0.3">
      <c r="A59" s="5">
        <v>44171</v>
      </c>
      <c r="B59" s="6">
        <v>31245006</v>
      </c>
      <c r="C59" s="7">
        <v>712345066</v>
      </c>
      <c r="D59" s="6">
        <v>10000326</v>
      </c>
      <c r="E59" s="6">
        <v>36006</v>
      </c>
      <c r="F59" s="8">
        <v>6</v>
      </c>
      <c r="G59" s="8">
        <v>72</v>
      </c>
      <c r="H59" s="9">
        <f t="shared" si="0"/>
        <v>432</v>
      </c>
      <c r="I59" s="11"/>
      <c r="J59" s="41"/>
    </row>
    <row r="60" spans="1:17" ht="14.25" customHeight="1" x14ac:dyDescent="0.3">
      <c r="A60" s="5">
        <v>44171</v>
      </c>
      <c r="B60" s="6">
        <v>31245006</v>
      </c>
      <c r="C60" s="7">
        <v>712345066</v>
      </c>
      <c r="D60" s="6">
        <v>10000350</v>
      </c>
      <c r="E60" s="6">
        <v>36006</v>
      </c>
      <c r="F60" s="8">
        <v>4</v>
      </c>
      <c r="G60" s="8">
        <v>67</v>
      </c>
      <c r="H60" s="9">
        <f t="shared" si="0"/>
        <v>268</v>
      </c>
      <c r="I60" s="11"/>
    </row>
    <row r="61" spans="1:17" ht="14.25" customHeight="1" x14ac:dyDescent="0.3">
      <c r="A61" s="5">
        <v>44171</v>
      </c>
      <c r="B61" s="6">
        <v>31245006</v>
      </c>
      <c r="C61" s="7">
        <v>712345066</v>
      </c>
      <c r="D61" s="6">
        <v>10000345</v>
      </c>
      <c r="E61" s="6">
        <v>36006</v>
      </c>
      <c r="F61" s="8">
        <v>6</v>
      </c>
      <c r="G61" s="8">
        <v>158</v>
      </c>
      <c r="H61" s="9">
        <f t="shared" si="0"/>
        <v>948</v>
      </c>
      <c r="I61" s="11"/>
    </row>
    <row r="62" spans="1:17" ht="14.25" customHeight="1" x14ac:dyDescent="0.3">
      <c r="A62" s="5">
        <v>44172</v>
      </c>
      <c r="B62" s="6">
        <v>31245007</v>
      </c>
      <c r="C62" s="7">
        <v>712345077</v>
      </c>
      <c r="D62" s="6">
        <v>10000333</v>
      </c>
      <c r="E62" s="6">
        <v>36000</v>
      </c>
      <c r="F62" s="8">
        <v>4</v>
      </c>
      <c r="G62" s="8">
        <v>54</v>
      </c>
      <c r="H62" s="9">
        <f t="shared" si="0"/>
        <v>216</v>
      </c>
      <c r="I62" s="11"/>
      <c r="J62" s="2"/>
    </row>
    <row r="63" spans="1:17" ht="14.25" customHeight="1" x14ac:dyDescent="0.3">
      <c r="A63" s="5">
        <v>44172</v>
      </c>
      <c r="B63" s="6">
        <v>31245007</v>
      </c>
      <c r="C63" s="7">
        <v>712345077</v>
      </c>
      <c r="D63" s="6">
        <v>10000337</v>
      </c>
      <c r="E63" s="6">
        <v>36000</v>
      </c>
      <c r="F63" s="8">
        <v>4</v>
      </c>
      <c r="G63" s="8">
        <v>20</v>
      </c>
      <c r="H63" s="9">
        <f t="shared" si="0"/>
        <v>80</v>
      </c>
      <c r="I63" s="11"/>
      <c r="J63" s="6"/>
      <c r="N63" s="44"/>
    </row>
    <row r="64" spans="1:17" ht="14.25" customHeight="1" x14ac:dyDescent="0.3">
      <c r="A64" s="5">
        <v>44172</v>
      </c>
      <c r="B64" s="6">
        <v>31245007</v>
      </c>
      <c r="C64" s="7">
        <v>712345077</v>
      </c>
      <c r="D64" s="6">
        <v>10000323</v>
      </c>
      <c r="E64" s="6">
        <v>36000</v>
      </c>
      <c r="F64" s="8">
        <v>4</v>
      </c>
      <c r="G64" s="8">
        <v>15</v>
      </c>
      <c r="H64" s="9">
        <f t="shared" si="0"/>
        <v>60</v>
      </c>
      <c r="I64" s="11"/>
      <c r="J64" s="6"/>
      <c r="N64" s="44"/>
    </row>
    <row r="65" spans="1:10" ht="14.25" customHeight="1" x14ac:dyDescent="0.3">
      <c r="A65" s="5">
        <v>44172</v>
      </c>
      <c r="B65" s="6">
        <v>31245007</v>
      </c>
      <c r="C65" s="7">
        <v>712345077</v>
      </c>
      <c r="D65" s="6">
        <v>10000325</v>
      </c>
      <c r="E65" s="6">
        <v>36000</v>
      </c>
      <c r="F65" s="8">
        <v>2</v>
      </c>
      <c r="G65" s="8">
        <v>20</v>
      </c>
      <c r="H65" s="9">
        <f t="shared" si="0"/>
        <v>40</v>
      </c>
      <c r="I65" s="11"/>
      <c r="J65" s="6"/>
    </row>
    <row r="66" spans="1:10" ht="14.25" customHeight="1" x14ac:dyDescent="0.3">
      <c r="A66" s="5">
        <v>44172</v>
      </c>
      <c r="B66" s="6">
        <v>31245007</v>
      </c>
      <c r="C66" s="7">
        <v>712345077</v>
      </c>
      <c r="D66" s="6">
        <v>10000333</v>
      </c>
      <c r="E66" s="6">
        <v>36000</v>
      </c>
      <c r="F66" s="8">
        <v>4</v>
      </c>
      <c r="G66" s="8">
        <v>54</v>
      </c>
      <c r="H66" s="9">
        <f t="shared" si="0"/>
        <v>216</v>
      </c>
      <c r="I66" s="11"/>
      <c r="J66" s="6"/>
    </row>
    <row r="67" spans="1:10" ht="14.25" customHeight="1" x14ac:dyDescent="0.3">
      <c r="A67" s="5">
        <v>44172</v>
      </c>
      <c r="B67" s="6">
        <v>31245007</v>
      </c>
      <c r="C67" s="7">
        <v>712345077</v>
      </c>
      <c r="D67" s="6">
        <v>10000323</v>
      </c>
      <c r="E67" s="6">
        <v>36000</v>
      </c>
      <c r="F67" s="8">
        <v>4</v>
      </c>
      <c r="G67" s="8">
        <v>15</v>
      </c>
      <c r="H67" s="9">
        <f t="shared" si="0"/>
        <v>60</v>
      </c>
      <c r="I67" s="11"/>
      <c r="J67" s="6"/>
    </row>
    <row r="68" spans="1:10" ht="14.25" customHeight="1" x14ac:dyDescent="0.3">
      <c r="A68" s="5">
        <v>44172</v>
      </c>
      <c r="B68" s="6">
        <v>31245007</v>
      </c>
      <c r="C68" s="7">
        <v>712345077</v>
      </c>
      <c r="D68" s="6">
        <v>10000330</v>
      </c>
      <c r="E68" s="6">
        <v>36000</v>
      </c>
      <c r="F68" s="8">
        <v>4</v>
      </c>
      <c r="G68" s="8">
        <v>160</v>
      </c>
      <c r="H68" s="9">
        <f t="shared" si="0"/>
        <v>640</v>
      </c>
      <c r="I68" s="11"/>
      <c r="J68" s="6"/>
    </row>
    <row r="69" spans="1:10" ht="14.25" customHeight="1" x14ac:dyDescent="0.3">
      <c r="A69" s="5">
        <v>44172</v>
      </c>
      <c r="B69" s="6">
        <v>31245007</v>
      </c>
      <c r="C69" s="7">
        <v>712345077</v>
      </c>
      <c r="D69" s="6">
        <v>10000344</v>
      </c>
      <c r="E69" s="6">
        <v>36000</v>
      </c>
      <c r="F69" s="8">
        <v>4</v>
      </c>
      <c r="G69" s="8">
        <v>82</v>
      </c>
      <c r="H69" s="9">
        <f t="shared" si="0"/>
        <v>328</v>
      </c>
      <c r="I69" s="11"/>
      <c r="J69" s="6"/>
    </row>
    <row r="70" spans="1:10" ht="14.25" customHeight="1" x14ac:dyDescent="0.3">
      <c r="A70" s="5">
        <v>44173</v>
      </c>
      <c r="B70" s="6">
        <v>31245008</v>
      </c>
      <c r="C70" s="7">
        <v>712345088</v>
      </c>
      <c r="D70" s="6">
        <v>10000337</v>
      </c>
      <c r="E70" s="6">
        <v>36008</v>
      </c>
      <c r="F70" s="8">
        <v>4</v>
      </c>
      <c r="G70" s="8">
        <v>20</v>
      </c>
      <c r="H70" s="9">
        <f t="shared" si="0"/>
        <v>80</v>
      </c>
      <c r="I70" s="11"/>
      <c r="J70" s="6"/>
    </row>
    <row r="71" spans="1:10" ht="14.25" customHeight="1" x14ac:dyDescent="0.3">
      <c r="A71" s="5">
        <v>44173</v>
      </c>
      <c r="B71" s="6">
        <v>31245008</v>
      </c>
      <c r="C71" s="7">
        <v>712345088</v>
      </c>
      <c r="D71" s="6">
        <v>10000344</v>
      </c>
      <c r="E71" s="6">
        <v>36008</v>
      </c>
      <c r="F71" s="8">
        <v>4</v>
      </c>
      <c r="G71" s="8">
        <v>82</v>
      </c>
      <c r="H71" s="9">
        <f t="shared" si="0"/>
        <v>328</v>
      </c>
      <c r="I71" s="11"/>
      <c r="J71" s="6"/>
    </row>
    <row r="72" spans="1:10" ht="14.25" customHeight="1" x14ac:dyDescent="0.3">
      <c r="A72" s="5">
        <v>44173</v>
      </c>
      <c r="B72" s="6">
        <v>31245008</v>
      </c>
      <c r="C72" s="7">
        <v>712345088</v>
      </c>
      <c r="D72" s="6">
        <v>10000337</v>
      </c>
      <c r="E72" s="6">
        <v>36008</v>
      </c>
      <c r="F72" s="8">
        <v>2</v>
      </c>
      <c r="G72" s="8">
        <v>20</v>
      </c>
      <c r="H72" s="9">
        <f t="shared" si="0"/>
        <v>40</v>
      </c>
      <c r="I72" s="11"/>
      <c r="J72" s="6"/>
    </row>
    <row r="73" spans="1:10" ht="14.25" customHeight="1" x14ac:dyDescent="0.3">
      <c r="A73" s="5">
        <v>44173</v>
      </c>
      <c r="B73" s="6">
        <v>31245008</v>
      </c>
      <c r="C73" s="7">
        <v>712345088</v>
      </c>
      <c r="D73" s="6">
        <v>10000325</v>
      </c>
      <c r="E73" s="6">
        <v>36008</v>
      </c>
      <c r="F73" s="8">
        <v>3</v>
      </c>
      <c r="G73" s="8">
        <v>20</v>
      </c>
      <c r="H73" s="9">
        <f t="shared" si="0"/>
        <v>60</v>
      </c>
      <c r="I73" s="11"/>
      <c r="J73" s="6"/>
    </row>
    <row r="74" spans="1:10" ht="14.25" customHeight="1" x14ac:dyDescent="0.3">
      <c r="A74" s="5">
        <v>44173</v>
      </c>
      <c r="B74" s="6">
        <v>31245008</v>
      </c>
      <c r="C74" s="7">
        <v>712345088</v>
      </c>
      <c r="D74" s="6">
        <v>10000338</v>
      </c>
      <c r="E74" s="6">
        <v>36008</v>
      </c>
      <c r="F74" s="8">
        <v>2</v>
      </c>
      <c r="G74" s="8">
        <v>100</v>
      </c>
      <c r="H74" s="9">
        <f t="shared" si="0"/>
        <v>200</v>
      </c>
      <c r="I74" s="11"/>
      <c r="J74" s="6"/>
    </row>
    <row r="75" spans="1:10" ht="14.25" customHeight="1" x14ac:dyDescent="0.3">
      <c r="A75" s="5">
        <v>44173</v>
      </c>
      <c r="B75" s="6">
        <v>31245008</v>
      </c>
      <c r="C75" s="7">
        <v>712345088</v>
      </c>
      <c r="D75" s="6">
        <v>10000322</v>
      </c>
      <c r="E75" s="6">
        <v>36008</v>
      </c>
      <c r="F75" s="8">
        <v>3</v>
      </c>
      <c r="G75" s="8">
        <v>30</v>
      </c>
      <c r="H75" s="9">
        <f t="shared" si="0"/>
        <v>90</v>
      </c>
      <c r="I75" s="11"/>
      <c r="J75" s="6"/>
    </row>
    <row r="76" spans="1:10" ht="14.25" customHeight="1" x14ac:dyDescent="0.3">
      <c r="A76" s="5">
        <v>44173</v>
      </c>
      <c r="B76" s="6">
        <v>31245008</v>
      </c>
      <c r="C76" s="7">
        <v>712345088</v>
      </c>
      <c r="D76" s="6">
        <v>10000333</v>
      </c>
      <c r="E76" s="6">
        <v>36008</v>
      </c>
      <c r="F76" s="8">
        <v>2</v>
      </c>
      <c r="G76" s="8">
        <v>54</v>
      </c>
      <c r="H76" s="9">
        <f t="shared" si="0"/>
        <v>108</v>
      </c>
      <c r="I76" s="11"/>
      <c r="J76" s="6"/>
    </row>
    <row r="77" spans="1:10" ht="14.25" customHeight="1" x14ac:dyDescent="0.3">
      <c r="A77" s="5">
        <v>44173</v>
      </c>
      <c r="B77" s="6">
        <v>31245008</v>
      </c>
      <c r="C77" s="7">
        <v>712345088</v>
      </c>
      <c r="D77" s="6">
        <v>10000323</v>
      </c>
      <c r="E77" s="6">
        <v>36008</v>
      </c>
      <c r="F77" s="8">
        <v>4</v>
      </c>
      <c r="G77" s="8">
        <v>15</v>
      </c>
      <c r="H77" s="9">
        <f t="shared" si="0"/>
        <v>60</v>
      </c>
      <c r="I77" s="11"/>
      <c r="J77" s="6"/>
    </row>
    <row r="78" spans="1:10" ht="14.25" customHeight="1" x14ac:dyDescent="0.3">
      <c r="A78" s="5">
        <v>44173</v>
      </c>
      <c r="B78" s="6">
        <v>31245008</v>
      </c>
      <c r="C78" s="7">
        <v>712345088</v>
      </c>
      <c r="D78" s="6">
        <v>10000339</v>
      </c>
      <c r="E78" s="6">
        <v>36008</v>
      </c>
      <c r="F78" s="8">
        <v>2</v>
      </c>
      <c r="G78" s="8">
        <v>120</v>
      </c>
      <c r="H78" s="9">
        <f t="shared" si="0"/>
        <v>240</v>
      </c>
      <c r="I78" s="11"/>
      <c r="J78" s="6"/>
    </row>
    <row r="79" spans="1:10" ht="14.25" customHeight="1" x14ac:dyDescent="0.3">
      <c r="A79" s="5">
        <v>44173</v>
      </c>
      <c r="B79" s="6">
        <v>31245008</v>
      </c>
      <c r="C79" s="7">
        <v>712345088</v>
      </c>
      <c r="D79" s="6">
        <v>10000322</v>
      </c>
      <c r="E79" s="6">
        <v>36008</v>
      </c>
      <c r="F79" s="8">
        <v>3</v>
      </c>
      <c r="G79" s="8">
        <v>30</v>
      </c>
      <c r="H79" s="9">
        <f t="shared" si="0"/>
        <v>90</v>
      </c>
      <c r="I79" s="11"/>
      <c r="J79" s="6"/>
    </row>
    <row r="80" spans="1:10" ht="14.25" customHeight="1" x14ac:dyDescent="0.3">
      <c r="A80" s="5">
        <v>44173</v>
      </c>
      <c r="B80" s="6">
        <v>31245008</v>
      </c>
      <c r="C80" s="7">
        <v>712345088</v>
      </c>
      <c r="D80" s="6">
        <v>10000345</v>
      </c>
      <c r="E80" s="6">
        <v>36008</v>
      </c>
      <c r="F80" s="8">
        <v>3</v>
      </c>
      <c r="G80" s="8">
        <v>158</v>
      </c>
      <c r="H80" s="9">
        <f t="shared" si="0"/>
        <v>474</v>
      </c>
      <c r="I80" s="11"/>
      <c r="J80" s="6"/>
    </row>
    <row r="81" spans="1:10" ht="14.25" customHeight="1" x14ac:dyDescent="0.3">
      <c r="A81" s="5">
        <v>44174</v>
      </c>
      <c r="B81" s="6">
        <v>31245009</v>
      </c>
      <c r="C81" s="7">
        <v>712345099</v>
      </c>
      <c r="D81" s="6">
        <v>10000332</v>
      </c>
      <c r="E81" s="6">
        <v>36001</v>
      </c>
      <c r="F81" s="8">
        <v>5</v>
      </c>
      <c r="G81" s="8">
        <v>28</v>
      </c>
      <c r="H81" s="9">
        <f t="shared" si="0"/>
        <v>140</v>
      </c>
      <c r="I81" s="11"/>
      <c r="J81" s="6"/>
    </row>
    <row r="82" spans="1:10" ht="14.25" customHeight="1" x14ac:dyDescent="0.3">
      <c r="A82" s="5">
        <v>44174</v>
      </c>
      <c r="B82" s="6">
        <v>31245009</v>
      </c>
      <c r="C82" s="7">
        <v>712345099</v>
      </c>
      <c r="D82" s="6">
        <v>10000329</v>
      </c>
      <c r="E82" s="6">
        <v>36001</v>
      </c>
      <c r="F82" s="8">
        <v>5</v>
      </c>
      <c r="G82" s="8">
        <v>30</v>
      </c>
      <c r="H82" s="9">
        <f t="shared" si="0"/>
        <v>150</v>
      </c>
      <c r="I82" s="11"/>
      <c r="J82" s="6"/>
    </row>
    <row r="83" spans="1:10" ht="14.25" customHeight="1" x14ac:dyDescent="0.3">
      <c r="A83" s="5">
        <v>44174</v>
      </c>
      <c r="B83" s="6">
        <v>31245009</v>
      </c>
      <c r="C83" s="7">
        <v>712345099</v>
      </c>
      <c r="D83" s="6">
        <v>10000337</v>
      </c>
      <c r="E83" s="6">
        <v>36001</v>
      </c>
      <c r="F83" s="8">
        <v>3</v>
      </c>
      <c r="G83" s="8">
        <v>20</v>
      </c>
      <c r="H83" s="9">
        <f t="shared" si="0"/>
        <v>60</v>
      </c>
      <c r="I83" s="11"/>
      <c r="J83" s="6"/>
    </row>
    <row r="84" spans="1:10" ht="14.25" customHeight="1" x14ac:dyDescent="0.3">
      <c r="A84" s="5">
        <v>44174</v>
      </c>
      <c r="B84" s="6">
        <v>31245009</v>
      </c>
      <c r="C84" s="7">
        <v>712345099</v>
      </c>
      <c r="D84" s="6">
        <v>10000335</v>
      </c>
      <c r="E84" s="6">
        <v>36001</v>
      </c>
      <c r="F84" s="8">
        <v>3</v>
      </c>
      <c r="G84" s="8">
        <v>52</v>
      </c>
      <c r="H84" s="9">
        <f t="shared" si="0"/>
        <v>156</v>
      </c>
      <c r="I84" s="11"/>
      <c r="J84" s="6"/>
    </row>
    <row r="85" spans="1:10" ht="14.25" customHeight="1" x14ac:dyDescent="0.3">
      <c r="A85" s="5">
        <v>44174</v>
      </c>
      <c r="B85" s="6">
        <v>31245009</v>
      </c>
      <c r="C85" s="7">
        <v>712345099</v>
      </c>
      <c r="D85" s="6">
        <v>10000326</v>
      </c>
      <c r="E85" s="6">
        <v>36001</v>
      </c>
      <c r="F85" s="8">
        <v>5</v>
      </c>
      <c r="G85" s="8">
        <v>72</v>
      </c>
      <c r="H85" s="9">
        <f t="shared" si="0"/>
        <v>360</v>
      </c>
      <c r="I85" s="11"/>
      <c r="J85" s="6"/>
    </row>
    <row r="86" spans="1:10" ht="14.25" customHeight="1" x14ac:dyDescent="0.3">
      <c r="A86" s="5">
        <v>44174</v>
      </c>
      <c r="B86" s="6">
        <v>31245009</v>
      </c>
      <c r="C86" s="7">
        <v>712345099</v>
      </c>
      <c r="D86" s="6">
        <v>10000350</v>
      </c>
      <c r="E86" s="6">
        <v>36001</v>
      </c>
      <c r="F86" s="8">
        <v>5</v>
      </c>
      <c r="G86" s="8">
        <v>67</v>
      </c>
      <c r="H86" s="9">
        <f t="shared" si="0"/>
        <v>335</v>
      </c>
      <c r="I86" s="11"/>
      <c r="J86" s="6"/>
    </row>
    <row r="87" spans="1:10" ht="14.25" customHeight="1" x14ac:dyDescent="0.3">
      <c r="A87" s="5">
        <v>44174</v>
      </c>
      <c r="B87" s="6">
        <v>31245009</v>
      </c>
      <c r="C87" s="7">
        <v>712345099</v>
      </c>
      <c r="D87" s="6">
        <v>10000329</v>
      </c>
      <c r="E87" s="6">
        <v>36001</v>
      </c>
      <c r="F87" s="8">
        <v>5</v>
      </c>
      <c r="G87" s="8">
        <v>30</v>
      </c>
      <c r="H87" s="9">
        <f t="shared" si="0"/>
        <v>150</v>
      </c>
      <c r="I87" s="11"/>
      <c r="J87" s="6"/>
    </row>
    <row r="88" spans="1:10" ht="14.25" customHeight="1" x14ac:dyDescent="0.3">
      <c r="A88" s="5">
        <v>44174</v>
      </c>
      <c r="B88" s="6">
        <v>31245009</v>
      </c>
      <c r="C88" s="7">
        <v>712345099</v>
      </c>
      <c r="D88" s="6">
        <v>10000338</v>
      </c>
      <c r="E88" s="6">
        <v>36001</v>
      </c>
      <c r="F88" s="8">
        <v>4</v>
      </c>
      <c r="G88" s="8">
        <v>100</v>
      </c>
      <c r="H88" s="9">
        <f t="shared" si="0"/>
        <v>400</v>
      </c>
      <c r="I88" s="11"/>
      <c r="J88" s="6"/>
    </row>
    <row r="89" spans="1:10" ht="14.25" customHeight="1" x14ac:dyDescent="0.3">
      <c r="A89" s="5">
        <v>44174</v>
      </c>
      <c r="B89" s="6">
        <v>31245009</v>
      </c>
      <c r="C89" s="7">
        <v>712345099</v>
      </c>
      <c r="D89" s="6">
        <v>10000345</v>
      </c>
      <c r="E89" s="6">
        <v>36001</v>
      </c>
      <c r="F89" s="8">
        <v>3</v>
      </c>
      <c r="G89" s="8">
        <v>158</v>
      </c>
      <c r="H89" s="9">
        <f t="shared" si="0"/>
        <v>474</v>
      </c>
      <c r="I89" s="11"/>
      <c r="J89" s="6"/>
    </row>
    <row r="90" spans="1:10" ht="14.25" customHeight="1" x14ac:dyDescent="0.3">
      <c r="A90" s="5">
        <v>44174</v>
      </c>
      <c r="B90" s="6">
        <v>31245009</v>
      </c>
      <c r="C90" s="7">
        <v>712345099</v>
      </c>
      <c r="D90" s="6">
        <v>10000341</v>
      </c>
      <c r="E90" s="6">
        <v>36001</v>
      </c>
      <c r="F90" s="8">
        <v>3</v>
      </c>
      <c r="G90" s="8">
        <v>29</v>
      </c>
      <c r="H90" s="9">
        <f t="shared" si="0"/>
        <v>87</v>
      </c>
      <c r="I90" s="11"/>
      <c r="J90" s="6"/>
    </row>
    <row r="91" spans="1:10" ht="14.25" customHeight="1" x14ac:dyDescent="0.3">
      <c r="A91" s="5">
        <v>44174</v>
      </c>
      <c r="B91" s="6">
        <v>31245009</v>
      </c>
      <c r="C91" s="7">
        <v>712345099</v>
      </c>
      <c r="D91" s="6">
        <v>10000341</v>
      </c>
      <c r="E91" s="6">
        <v>36001</v>
      </c>
      <c r="F91" s="8">
        <v>5</v>
      </c>
      <c r="G91" s="8">
        <v>29</v>
      </c>
      <c r="H91" s="9">
        <f t="shared" si="0"/>
        <v>145</v>
      </c>
      <c r="I91" s="11"/>
      <c r="J91" s="6"/>
    </row>
    <row r="92" spans="1:10" ht="14.25" customHeight="1" x14ac:dyDescent="0.3">
      <c r="A92" s="5">
        <v>44174</v>
      </c>
      <c r="B92" s="6">
        <v>31245009</v>
      </c>
      <c r="C92" s="7">
        <v>712345099</v>
      </c>
      <c r="D92" s="6">
        <v>10000326</v>
      </c>
      <c r="E92" s="6">
        <v>36001</v>
      </c>
      <c r="F92" s="8">
        <v>5</v>
      </c>
      <c r="G92" s="8">
        <v>72</v>
      </c>
      <c r="H92" s="9">
        <f t="shared" si="0"/>
        <v>360</v>
      </c>
      <c r="I92" s="11"/>
      <c r="J92" s="6"/>
    </row>
    <row r="93" spans="1:10" ht="14.25" customHeight="1" x14ac:dyDescent="0.3">
      <c r="A93" s="5">
        <v>44174</v>
      </c>
      <c r="B93" s="6">
        <v>31245009</v>
      </c>
      <c r="C93" s="7">
        <v>712345099</v>
      </c>
      <c r="D93" s="6">
        <v>10000342</v>
      </c>
      <c r="E93" s="6">
        <v>36001</v>
      </c>
      <c r="F93" s="8">
        <v>3</v>
      </c>
      <c r="G93" s="8">
        <v>56</v>
      </c>
      <c r="H93" s="9">
        <f t="shared" si="0"/>
        <v>168</v>
      </c>
      <c r="I93" s="11"/>
    </row>
    <row r="94" spans="1:10" ht="14.25" customHeight="1" x14ac:dyDescent="0.3">
      <c r="A94" s="5">
        <v>44174</v>
      </c>
      <c r="B94" s="6">
        <v>31245009</v>
      </c>
      <c r="C94" s="7">
        <v>712345099</v>
      </c>
      <c r="D94" s="6">
        <v>10000325</v>
      </c>
      <c r="E94" s="6">
        <v>36001</v>
      </c>
      <c r="F94" s="8">
        <v>4</v>
      </c>
      <c r="G94" s="8">
        <v>20</v>
      </c>
      <c r="H94" s="9">
        <f t="shared" si="0"/>
        <v>80</v>
      </c>
      <c r="I94" s="11"/>
    </row>
    <row r="95" spans="1:10" ht="14.25" customHeight="1" x14ac:dyDescent="0.3">
      <c r="A95" s="5">
        <v>44175</v>
      </c>
      <c r="B95" s="6">
        <v>31245010</v>
      </c>
      <c r="C95" s="7">
        <v>712345100</v>
      </c>
      <c r="D95" s="6">
        <v>10000332</v>
      </c>
      <c r="E95" s="6">
        <v>36000</v>
      </c>
      <c r="F95" s="8">
        <v>4</v>
      </c>
      <c r="G95" s="8">
        <v>28</v>
      </c>
      <c r="H95" s="9">
        <f t="shared" si="0"/>
        <v>112</v>
      </c>
      <c r="I95" s="11"/>
    </row>
    <row r="96" spans="1:10" ht="14.25" customHeight="1" x14ac:dyDescent="0.3">
      <c r="A96" s="5">
        <v>44175</v>
      </c>
      <c r="B96" s="6">
        <v>31245010</v>
      </c>
      <c r="C96" s="7">
        <v>712345100</v>
      </c>
      <c r="D96" s="6">
        <v>10000347</v>
      </c>
      <c r="E96" s="6">
        <v>36000</v>
      </c>
      <c r="F96" s="8">
        <v>3</v>
      </c>
      <c r="G96" s="8">
        <v>47</v>
      </c>
      <c r="H96" s="9">
        <f t="shared" si="0"/>
        <v>141</v>
      </c>
      <c r="I96" s="11"/>
    </row>
    <row r="97" spans="1:11" ht="14.25" customHeight="1" x14ac:dyDescent="0.3">
      <c r="A97" s="5">
        <v>44175</v>
      </c>
      <c r="B97" s="6">
        <v>31245010</v>
      </c>
      <c r="C97" s="7">
        <v>712345100</v>
      </c>
      <c r="D97" s="6">
        <v>10000334</v>
      </c>
      <c r="E97" s="6">
        <v>36000</v>
      </c>
      <c r="F97" s="8">
        <v>4</v>
      </c>
      <c r="G97" s="8">
        <v>48</v>
      </c>
      <c r="H97" s="9">
        <f t="shared" si="0"/>
        <v>192</v>
      </c>
      <c r="I97" s="11"/>
      <c r="K97" s="46"/>
    </row>
    <row r="98" spans="1:11" ht="14.25" customHeight="1" x14ac:dyDescent="0.3">
      <c r="A98" s="5">
        <v>44175</v>
      </c>
      <c r="B98" s="6">
        <v>31245010</v>
      </c>
      <c r="C98" s="7">
        <v>712345100</v>
      </c>
      <c r="D98" s="6">
        <v>10000326</v>
      </c>
      <c r="E98" s="6">
        <v>36000</v>
      </c>
      <c r="F98" s="8">
        <v>3</v>
      </c>
      <c r="G98" s="8">
        <v>72</v>
      </c>
      <c r="H98" s="9">
        <f t="shared" si="0"/>
        <v>216</v>
      </c>
      <c r="I98" s="11"/>
    </row>
    <row r="99" spans="1:11" ht="14.25" customHeight="1" x14ac:dyDescent="0.3">
      <c r="A99" s="5">
        <v>44175</v>
      </c>
      <c r="B99" s="6">
        <v>31245010</v>
      </c>
      <c r="C99" s="7">
        <v>712345100</v>
      </c>
      <c r="D99" s="6">
        <v>10000338</v>
      </c>
      <c r="E99" s="6">
        <v>36000</v>
      </c>
      <c r="F99" s="8">
        <v>3</v>
      </c>
      <c r="G99" s="8">
        <v>100</v>
      </c>
      <c r="H99" s="9">
        <f t="shared" si="0"/>
        <v>300</v>
      </c>
      <c r="I99" s="11"/>
    </row>
    <row r="100" spans="1:11" ht="14.25" customHeight="1" x14ac:dyDescent="0.3">
      <c r="A100" s="5">
        <v>44175</v>
      </c>
      <c r="B100" s="6">
        <v>31245010</v>
      </c>
      <c r="C100" s="7">
        <v>712345100</v>
      </c>
      <c r="D100" s="6">
        <v>10000333</v>
      </c>
      <c r="E100" s="6">
        <v>36000</v>
      </c>
      <c r="F100" s="8">
        <v>5</v>
      </c>
      <c r="G100" s="8">
        <v>54</v>
      </c>
      <c r="H100" s="9">
        <f t="shared" si="0"/>
        <v>270</v>
      </c>
      <c r="I100" s="11"/>
    </row>
    <row r="101" spans="1:11" ht="14.25" customHeight="1" x14ac:dyDescent="0.3">
      <c r="A101" s="5">
        <v>44176</v>
      </c>
      <c r="B101" s="6">
        <v>31245011</v>
      </c>
      <c r="C101" s="7">
        <v>712345111</v>
      </c>
      <c r="D101" s="6">
        <v>10000332</v>
      </c>
      <c r="E101" s="6">
        <v>36001</v>
      </c>
      <c r="F101" s="8">
        <v>5</v>
      </c>
      <c r="G101" s="8">
        <v>28</v>
      </c>
      <c r="H101" s="9">
        <f t="shared" si="0"/>
        <v>140</v>
      </c>
      <c r="I101" s="11"/>
    </row>
    <row r="102" spans="1:11" ht="14.25" customHeight="1" x14ac:dyDescent="0.3">
      <c r="A102" s="5">
        <v>44176</v>
      </c>
      <c r="B102" s="6">
        <v>31245011</v>
      </c>
      <c r="C102" s="7">
        <v>712345111</v>
      </c>
      <c r="D102" s="6">
        <v>10000340</v>
      </c>
      <c r="E102" s="6">
        <v>36001</v>
      </c>
      <c r="F102" s="8">
        <v>4</v>
      </c>
      <c r="G102" s="8">
        <v>30</v>
      </c>
      <c r="H102" s="9">
        <f t="shared" si="0"/>
        <v>120</v>
      </c>
      <c r="I102" s="11"/>
    </row>
    <row r="103" spans="1:11" ht="14.25" customHeight="1" x14ac:dyDescent="0.3">
      <c r="A103" s="5">
        <v>44176</v>
      </c>
      <c r="B103" s="6">
        <v>31245011</v>
      </c>
      <c r="C103" s="7">
        <v>712345111</v>
      </c>
      <c r="D103" s="6">
        <v>10000328</v>
      </c>
      <c r="E103" s="6">
        <v>36001</v>
      </c>
      <c r="F103" s="8">
        <v>4</v>
      </c>
      <c r="G103" s="8">
        <v>220</v>
      </c>
      <c r="H103" s="9">
        <f t="shared" si="0"/>
        <v>880</v>
      </c>
      <c r="I103" s="11"/>
    </row>
    <row r="104" spans="1:11" ht="14.25" customHeight="1" x14ac:dyDescent="0.3">
      <c r="A104" s="5">
        <v>44176</v>
      </c>
      <c r="B104" s="6">
        <v>31245011</v>
      </c>
      <c r="C104" s="7">
        <v>712345111</v>
      </c>
      <c r="D104" s="6">
        <v>10000328</v>
      </c>
      <c r="E104" s="6">
        <v>36001</v>
      </c>
      <c r="F104" s="8">
        <v>5</v>
      </c>
      <c r="G104" s="8">
        <v>220</v>
      </c>
      <c r="H104" s="9">
        <f t="shared" si="0"/>
        <v>1100</v>
      </c>
      <c r="I104" s="11"/>
    </row>
    <row r="105" spans="1:11" ht="14.25" customHeight="1" x14ac:dyDescent="0.3">
      <c r="A105" s="5">
        <v>44176</v>
      </c>
      <c r="B105" s="6">
        <v>31245011</v>
      </c>
      <c r="C105" s="7">
        <v>712345111</v>
      </c>
      <c r="D105" s="6">
        <v>10000347</v>
      </c>
      <c r="E105" s="6">
        <v>36001</v>
      </c>
      <c r="F105" s="8">
        <v>5</v>
      </c>
      <c r="G105" s="8">
        <v>47</v>
      </c>
      <c r="H105" s="9">
        <f t="shared" si="0"/>
        <v>235</v>
      </c>
      <c r="I105" s="11"/>
    </row>
    <row r="106" spans="1:11" ht="14.25" customHeight="1" x14ac:dyDescent="0.3">
      <c r="A106" s="5">
        <v>44176</v>
      </c>
      <c r="B106" s="6">
        <v>31245011</v>
      </c>
      <c r="C106" s="7">
        <v>712345111</v>
      </c>
      <c r="D106" s="6">
        <v>10000339</v>
      </c>
      <c r="E106" s="6">
        <v>36001</v>
      </c>
      <c r="F106" s="8">
        <v>4</v>
      </c>
      <c r="G106" s="8">
        <v>120</v>
      </c>
      <c r="H106" s="9">
        <f t="shared" si="0"/>
        <v>480</v>
      </c>
      <c r="I106" s="11"/>
    </row>
    <row r="107" spans="1:11" ht="14.25" customHeight="1" x14ac:dyDescent="0.3">
      <c r="A107" s="5">
        <v>44176</v>
      </c>
      <c r="B107" s="6">
        <v>31245011</v>
      </c>
      <c r="C107" s="7">
        <v>712345111</v>
      </c>
      <c r="D107" s="6">
        <v>10000341</v>
      </c>
      <c r="E107" s="6">
        <v>36001</v>
      </c>
      <c r="F107" s="8">
        <v>3</v>
      </c>
      <c r="G107" s="8">
        <v>29</v>
      </c>
      <c r="H107" s="9">
        <f t="shared" si="0"/>
        <v>87</v>
      </c>
      <c r="I107" s="11"/>
    </row>
    <row r="108" spans="1:11" ht="14.25" customHeight="1" x14ac:dyDescent="0.3">
      <c r="A108" s="5">
        <v>44176</v>
      </c>
      <c r="B108" s="6">
        <v>31245011</v>
      </c>
      <c r="C108" s="7">
        <v>712345111</v>
      </c>
      <c r="D108" s="6">
        <v>10000326</v>
      </c>
      <c r="E108" s="6">
        <v>36001</v>
      </c>
      <c r="F108" s="8">
        <v>4</v>
      </c>
      <c r="G108" s="8">
        <v>72</v>
      </c>
      <c r="H108" s="9">
        <f t="shared" si="0"/>
        <v>288</v>
      </c>
      <c r="I108" s="11"/>
    </row>
    <row r="109" spans="1:11" ht="14.25" customHeight="1" x14ac:dyDescent="0.3">
      <c r="A109" s="5">
        <v>44176</v>
      </c>
      <c r="B109" s="6">
        <v>31245011</v>
      </c>
      <c r="C109" s="7">
        <v>712345111</v>
      </c>
      <c r="D109" s="6">
        <v>10000324</v>
      </c>
      <c r="E109" s="6">
        <v>36001</v>
      </c>
      <c r="F109" s="8">
        <v>3</v>
      </c>
      <c r="G109" s="8">
        <v>36</v>
      </c>
      <c r="H109" s="9">
        <f t="shared" si="0"/>
        <v>108</v>
      </c>
      <c r="I109" s="11"/>
    </row>
    <row r="110" spans="1:11" ht="14.25" customHeight="1" x14ac:dyDescent="0.3">
      <c r="A110" s="5">
        <v>44176</v>
      </c>
      <c r="B110" s="6">
        <v>31245011</v>
      </c>
      <c r="C110" s="7">
        <v>712345111</v>
      </c>
      <c r="D110" s="6">
        <v>10000337</v>
      </c>
      <c r="E110" s="6">
        <v>36001</v>
      </c>
      <c r="F110" s="8">
        <v>3</v>
      </c>
      <c r="G110" s="8">
        <v>20</v>
      </c>
      <c r="H110" s="9">
        <f t="shared" si="0"/>
        <v>60</v>
      </c>
      <c r="I110" s="11"/>
    </row>
    <row r="111" spans="1:11" ht="14.25" customHeight="1" x14ac:dyDescent="0.3">
      <c r="A111" s="5">
        <v>44176</v>
      </c>
      <c r="B111" s="6">
        <v>31245011</v>
      </c>
      <c r="C111" s="7">
        <v>712345111</v>
      </c>
      <c r="D111" s="6">
        <v>10000341</v>
      </c>
      <c r="E111" s="6">
        <v>36001</v>
      </c>
      <c r="F111" s="8">
        <v>5</v>
      </c>
      <c r="G111" s="8">
        <v>29</v>
      </c>
      <c r="H111" s="9">
        <f t="shared" si="0"/>
        <v>145</v>
      </c>
      <c r="I111" s="11"/>
    </row>
    <row r="112" spans="1:11" ht="14.25" customHeight="1" x14ac:dyDescent="0.3">
      <c r="A112" s="5">
        <v>44176</v>
      </c>
      <c r="B112" s="6">
        <v>31245011</v>
      </c>
      <c r="C112" s="7">
        <v>712345111</v>
      </c>
      <c r="D112" s="6">
        <v>10000327</v>
      </c>
      <c r="E112" s="6">
        <v>36001</v>
      </c>
      <c r="F112" s="8">
        <v>3</v>
      </c>
      <c r="G112" s="8">
        <v>40</v>
      </c>
      <c r="H112" s="9">
        <f t="shared" si="0"/>
        <v>120</v>
      </c>
      <c r="I112" s="11"/>
    </row>
    <row r="113" spans="1:9" ht="14.25" customHeight="1" x14ac:dyDescent="0.3">
      <c r="A113" s="5">
        <v>44176</v>
      </c>
      <c r="B113" s="6">
        <v>31245011</v>
      </c>
      <c r="C113" s="7">
        <v>712345111</v>
      </c>
      <c r="D113" s="6">
        <v>10000326</v>
      </c>
      <c r="E113" s="6">
        <v>36001</v>
      </c>
      <c r="F113" s="8">
        <v>3</v>
      </c>
      <c r="G113" s="8">
        <v>72</v>
      </c>
      <c r="H113" s="9">
        <f t="shared" si="0"/>
        <v>216</v>
      </c>
      <c r="I113" s="11"/>
    </row>
    <row r="114" spans="1:9" ht="14.25" customHeight="1" x14ac:dyDescent="0.3">
      <c r="A114" s="5">
        <v>44177</v>
      </c>
      <c r="B114" s="6">
        <v>31245012</v>
      </c>
      <c r="C114" s="7">
        <v>712345122</v>
      </c>
      <c r="D114" s="6">
        <v>10000334</v>
      </c>
      <c r="E114" s="6">
        <v>36002</v>
      </c>
      <c r="F114" s="8">
        <v>4</v>
      </c>
      <c r="G114" s="8">
        <v>48</v>
      </c>
      <c r="H114" s="9">
        <f t="shared" si="0"/>
        <v>192</v>
      </c>
      <c r="I114" s="11"/>
    </row>
    <row r="115" spans="1:9" ht="14.25" customHeight="1" x14ac:dyDescent="0.3">
      <c r="A115" s="5">
        <v>44177</v>
      </c>
      <c r="B115" s="6">
        <v>31245012</v>
      </c>
      <c r="C115" s="7">
        <v>712345122</v>
      </c>
      <c r="D115" s="6">
        <v>10000350</v>
      </c>
      <c r="E115" s="6">
        <v>36002</v>
      </c>
      <c r="F115" s="8">
        <v>4</v>
      </c>
      <c r="G115" s="8">
        <v>67</v>
      </c>
      <c r="H115" s="9">
        <f t="shared" si="0"/>
        <v>268</v>
      </c>
      <c r="I115" s="11"/>
    </row>
    <row r="116" spans="1:9" ht="14.25" customHeight="1" x14ac:dyDescent="0.3">
      <c r="A116" s="5">
        <v>44177</v>
      </c>
      <c r="B116" s="6">
        <v>31245012</v>
      </c>
      <c r="C116" s="7">
        <v>712345122</v>
      </c>
      <c r="D116" s="6">
        <v>10000321</v>
      </c>
      <c r="E116" s="6">
        <v>36002</v>
      </c>
      <c r="F116" s="8">
        <v>4</v>
      </c>
      <c r="G116" s="8">
        <v>48</v>
      </c>
      <c r="H116" s="9">
        <f t="shared" si="0"/>
        <v>192</v>
      </c>
      <c r="I116" s="11"/>
    </row>
    <row r="117" spans="1:9" ht="14.25" customHeight="1" x14ac:dyDescent="0.3">
      <c r="A117" s="5">
        <v>44177</v>
      </c>
      <c r="B117" s="6">
        <v>31245012</v>
      </c>
      <c r="C117" s="7">
        <v>712345122</v>
      </c>
      <c r="D117" s="6">
        <v>10000340</v>
      </c>
      <c r="E117" s="6">
        <v>36002</v>
      </c>
      <c r="F117" s="8">
        <v>4</v>
      </c>
      <c r="G117" s="8">
        <v>30</v>
      </c>
      <c r="H117" s="9">
        <f t="shared" si="0"/>
        <v>120</v>
      </c>
      <c r="I117" s="11"/>
    </row>
    <row r="118" spans="1:9" ht="14.25" customHeight="1" x14ac:dyDescent="0.3">
      <c r="A118" s="5">
        <v>44177</v>
      </c>
      <c r="B118" s="6">
        <v>31245012</v>
      </c>
      <c r="C118" s="7">
        <v>712345122</v>
      </c>
      <c r="D118" s="6">
        <v>10000330</v>
      </c>
      <c r="E118" s="6">
        <v>36002</v>
      </c>
      <c r="F118" s="8">
        <v>6</v>
      </c>
      <c r="G118" s="8">
        <v>160</v>
      </c>
      <c r="H118" s="9">
        <f t="shared" si="0"/>
        <v>960</v>
      </c>
      <c r="I118" s="11"/>
    </row>
    <row r="119" spans="1:9" ht="14.25" customHeight="1" x14ac:dyDescent="0.3">
      <c r="A119" s="5">
        <v>44177</v>
      </c>
      <c r="B119" s="6">
        <v>31245012</v>
      </c>
      <c r="C119" s="7">
        <v>712345122</v>
      </c>
      <c r="D119" s="6">
        <v>10000324</v>
      </c>
      <c r="E119" s="6">
        <v>36002</v>
      </c>
      <c r="F119" s="8">
        <v>6</v>
      </c>
      <c r="G119" s="8">
        <v>36</v>
      </c>
      <c r="H119" s="9">
        <f t="shared" si="0"/>
        <v>216</v>
      </c>
      <c r="I119" s="11"/>
    </row>
    <row r="120" spans="1:9" ht="14.25" customHeight="1" x14ac:dyDescent="0.3">
      <c r="A120" s="5">
        <v>44177</v>
      </c>
      <c r="B120" s="6">
        <v>31245012</v>
      </c>
      <c r="C120" s="7">
        <v>712345122</v>
      </c>
      <c r="D120" s="6">
        <v>10000342</v>
      </c>
      <c r="E120" s="6">
        <v>36002</v>
      </c>
      <c r="F120" s="8">
        <v>4</v>
      </c>
      <c r="G120" s="8">
        <v>56</v>
      </c>
      <c r="H120" s="9">
        <f t="shared" si="0"/>
        <v>224</v>
      </c>
      <c r="I120" s="11"/>
    </row>
    <row r="121" spans="1:9" ht="14.25" customHeight="1" x14ac:dyDescent="0.3">
      <c r="A121" s="5">
        <v>44177</v>
      </c>
      <c r="B121" s="6">
        <v>31245012</v>
      </c>
      <c r="C121" s="7">
        <v>712345122</v>
      </c>
      <c r="D121" s="6">
        <v>10000327</v>
      </c>
      <c r="E121" s="6">
        <v>36002</v>
      </c>
      <c r="F121" s="8">
        <v>6</v>
      </c>
      <c r="G121" s="8">
        <v>40</v>
      </c>
      <c r="H121" s="9">
        <f t="shared" si="0"/>
        <v>240</v>
      </c>
      <c r="I121" s="11"/>
    </row>
    <row r="122" spans="1:9" ht="14.25" customHeight="1" x14ac:dyDescent="0.3">
      <c r="A122" s="5">
        <v>44177</v>
      </c>
      <c r="B122" s="6">
        <v>31245012</v>
      </c>
      <c r="C122" s="7">
        <v>712345122</v>
      </c>
      <c r="D122" s="6">
        <v>10000322</v>
      </c>
      <c r="E122" s="6">
        <v>36002</v>
      </c>
      <c r="F122" s="8">
        <v>6</v>
      </c>
      <c r="G122" s="8">
        <v>30</v>
      </c>
      <c r="H122" s="9">
        <f t="shared" si="0"/>
        <v>180</v>
      </c>
      <c r="I122" s="11"/>
    </row>
    <row r="123" spans="1:9" ht="14.25" customHeight="1" x14ac:dyDescent="0.3">
      <c r="A123" s="5">
        <v>44177</v>
      </c>
      <c r="B123" s="6">
        <v>31245012</v>
      </c>
      <c r="C123" s="7">
        <v>712345122</v>
      </c>
      <c r="D123" s="6">
        <v>10000323</v>
      </c>
      <c r="E123" s="6">
        <v>36002</v>
      </c>
      <c r="F123" s="8">
        <v>5</v>
      </c>
      <c r="G123" s="8">
        <v>15</v>
      </c>
      <c r="H123" s="9">
        <f t="shared" si="0"/>
        <v>75</v>
      </c>
      <c r="I123" s="11"/>
    </row>
    <row r="124" spans="1:9" ht="14.25" customHeight="1" x14ac:dyDescent="0.3">
      <c r="A124" s="5">
        <v>44177</v>
      </c>
      <c r="B124" s="6">
        <v>31245012</v>
      </c>
      <c r="C124" s="7">
        <v>712345122</v>
      </c>
      <c r="D124" s="6">
        <v>10000331</v>
      </c>
      <c r="E124" s="6">
        <v>36002</v>
      </c>
      <c r="F124" s="8">
        <v>6</v>
      </c>
      <c r="G124" s="8">
        <v>57</v>
      </c>
      <c r="H124" s="9">
        <f t="shared" si="0"/>
        <v>342</v>
      </c>
      <c r="I124" s="11"/>
    </row>
    <row r="125" spans="1:9" ht="14.25" customHeight="1" x14ac:dyDescent="0.3">
      <c r="A125" s="5">
        <v>44177</v>
      </c>
      <c r="B125" s="6">
        <v>31245012</v>
      </c>
      <c r="C125" s="7">
        <v>712345122</v>
      </c>
      <c r="D125" s="6">
        <v>10000345</v>
      </c>
      <c r="E125" s="6">
        <v>36002</v>
      </c>
      <c r="F125" s="8">
        <v>6</v>
      </c>
      <c r="G125" s="8">
        <v>158</v>
      </c>
      <c r="H125" s="9">
        <f t="shared" si="0"/>
        <v>948</v>
      </c>
      <c r="I125" s="11"/>
    </row>
    <row r="126" spans="1:9" ht="14.25" customHeight="1" x14ac:dyDescent="0.3">
      <c r="A126" s="5">
        <v>44177</v>
      </c>
      <c r="B126" s="6">
        <v>31245012</v>
      </c>
      <c r="C126" s="7">
        <v>712345122</v>
      </c>
      <c r="D126" s="6">
        <v>10000346</v>
      </c>
      <c r="E126" s="6">
        <v>36002</v>
      </c>
      <c r="F126" s="8">
        <v>6</v>
      </c>
      <c r="G126" s="8">
        <v>192</v>
      </c>
      <c r="H126" s="9">
        <f t="shared" si="0"/>
        <v>1152</v>
      </c>
      <c r="I126" s="11"/>
    </row>
    <row r="127" spans="1:9" ht="14.25" customHeight="1" x14ac:dyDescent="0.3">
      <c r="A127" s="5">
        <v>44177</v>
      </c>
      <c r="B127" s="6">
        <v>31245012</v>
      </c>
      <c r="C127" s="7">
        <v>712345122</v>
      </c>
      <c r="D127" s="6">
        <v>10000324</v>
      </c>
      <c r="E127" s="6">
        <v>36002</v>
      </c>
      <c r="F127" s="8">
        <v>5</v>
      </c>
      <c r="G127" s="8">
        <v>36</v>
      </c>
      <c r="H127" s="9">
        <f t="shared" si="0"/>
        <v>180</v>
      </c>
      <c r="I127" s="11"/>
    </row>
    <row r="128" spans="1:9" ht="14.25" customHeight="1" x14ac:dyDescent="0.3">
      <c r="A128" s="5">
        <v>44177</v>
      </c>
      <c r="B128" s="6">
        <v>31245012</v>
      </c>
      <c r="C128" s="7">
        <v>712345122</v>
      </c>
      <c r="D128" s="6">
        <v>10000331</v>
      </c>
      <c r="E128" s="6">
        <v>36002</v>
      </c>
      <c r="F128" s="8">
        <v>5</v>
      </c>
      <c r="G128" s="8">
        <v>57</v>
      </c>
      <c r="H128" s="9">
        <f t="shared" si="0"/>
        <v>285</v>
      </c>
      <c r="I128" s="11"/>
    </row>
    <row r="129" spans="1:9" ht="14.25" customHeight="1" x14ac:dyDescent="0.3">
      <c r="A129" s="5">
        <v>44177</v>
      </c>
      <c r="B129" s="6">
        <v>31245012</v>
      </c>
      <c r="C129" s="7">
        <v>712345122</v>
      </c>
      <c r="D129" s="6">
        <v>10000350</v>
      </c>
      <c r="E129" s="6">
        <v>36002</v>
      </c>
      <c r="F129" s="8">
        <v>6</v>
      </c>
      <c r="G129" s="8">
        <v>67</v>
      </c>
      <c r="H129" s="9">
        <f t="shared" si="0"/>
        <v>402</v>
      </c>
      <c r="I129" s="11"/>
    </row>
    <row r="130" spans="1:9" ht="14.25" customHeight="1" x14ac:dyDescent="0.3">
      <c r="A130" s="5">
        <v>44177</v>
      </c>
      <c r="B130" s="6">
        <v>31245012</v>
      </c>
      <c r="C130" s="7">
        <v>712345122</v>
      </c>
      <c r="D130" s="6">
        <v>10000343</v>
      </c>
      <c r="E130" s="6">
        <v>36002</v>
      </c>
      <c r="F130" s="8">
        <v>4</v>
      </c>
      <c r="G130" s="8">
        <v>54</v>
      </c>
      <c r="H130" s="9">
        <f t="shared" si="0"/>
        <v>216</v>
      </c>
      <c r="I130" s="11"/>
    </row>
    <row r="131" spans="1:9" ht="14.25" customHeight="1" x14ac:dyDescent="0.3">
      <c r="A131" s="5">
        <v>44177</v>
      </c>
      <c r="B131" s="6">
        <v>31245012</v>
      </c>
      <c r="C131" s="7">
        <v>712345122</v>
      </c>
      <c r="D131" s="6">
        <v>10000335</v>
      </c>
      <c r="E131" s="6">
        <v>36002</v>
      </c>
      <c r="F131" s="8">
        <v>4</v>
      </c>
      <c r="G131" s="8">
        <v>52</v>
      </c>
      <c r="H131" s="9">
        <f t="shared" si="0"/>
        <v>208</v>
      </c>
      <c r="I131" s="11"/>
    </row>
    <row r="132" spans="1:9" ht="14.25" customHeight="1" x14ac:dyDescent="0.3">
      <c r="A132" s="5">
        <v>44177</v>
      </c>
      <c r="B132" s="6">
        <v>31245012</v>
      </c>
      <c r="C132" s="7">
        <v>712345122</v>
      </c>
      <c r="D132" s="6">
        <v>10000348</v>
      </c>
      <c r="E132" s="6">
        <v>36002</v>
      </c>
      <c r="F132" s="8">
        <v>6</v>
      </c>
      <c r="G132" s="8">
        <v>80</v>
      </c>
      <c r="H132" s="9">
        <f t="shared" si="0"/>
        <v>480</v>
      </c>
      <c r="I132" s="11"/>
    </row>
    <row r="133" spans="1:9" ht="14.25" customHeight="1" x14ac:dyDescent="0.3">
      <c r="A133" s="5">
        <v>44178</v>
      </c>
      <c r="B133" s="6">
        <v>31245013</v>
      </c>
      <c r="C133" s="7">
        <v>712345133</v>
      </c>
      <c r="D133" s="6">
        <v>10000344</v>
      </c>
      <c r="E133" s="6">
        <v>36003</v>
      </c>
      <c r="F133" s="8">
        <v>6</v>
      </c>
      <c r="G133" s="8">
        <v>82</v>
      </c>
      <c r="H133" s="9">
        <f t="shared" si="0"/>
        <v>492</v>
      </c>
      <c r="I133" s="11"/>
    </row>
    <row r="134" spans="1:9" ht="14.25" customHeight="1" x14ac:dyDescent="0.3">
      <c r="A134" s="5">
        <v>44178</v>
      </c>
      <c r="B134" s="6">
        <v>31245013</v>
      </c>
      <c r="C134" s="7">
        <v>712345133</v>
      </c>
      <c r="D134" s="6">
        <v>10000344</v>
      </c>
      <c r="E134" s="6">
        <v>36003</v>
      </c>
      <c r="F134" s="8">
        <v>4</v>
      </c>
      <c r="G134" s="8">
        <v>82</v>
      </c>
      <c r="H134" s="9">
        <f t="shared" si="0"/>
        <v>328</v>
      </c>
      <c r="I134" s="11"/>
    </row>
    <row r="135" spans="1:9" ht="14.25" customHeight="1" x14ac:dyDescent="0.3">
      <c r="A135" s="5">
        <v>44178</v>
      </c>
      <c r="B135" s="6">
        <v>31245013</v>
      </c>
      <c r="C135" s="7">
        <v>712345133</v>
      </c>
      <c r="D135" s="6">
        <v>10000327</v>
      </c>
      <c r="E135" s="6">
        <v>36003</v>
      </c>
      <c r="F135" s="8">
        <v>4</v>
      </c>
      <c r="G135" s="8">
        <v>40</v>
      </c>
      <c r="H135" s="9">
        <f t="shared" si="0"/>
        <v>160</v>
      </c>
      <c r="I135" s="11"/>
    </row>
    <row r="136" spans="1:9" ht="14.25" customHeight="1" x14ac:dyDescent="0.3">
      <c r="A136" s="5">
        <v>44178</v>
      </c>
      <c r="B136" s="6">
        <v>31245013</v>
      </c>
      <c r="C136" s="7">
        <v>712345133</v>
      </c>
      <c r="D136" s="6">
        <v>10000328</v>
      </c>
      <c r="E136" s="6">
        <v>36003</v>
      </c>
      <c r="F136" s="8">
        <v>6</v>
      </c>
      <c r="G136" s="8">
        <v>220</v>
      </c>
      <c r="H136" s="9">
        <f t="shared" si="0"/>
        <v>1320</v>
      </c>
      <c r="I136" s="11"/>
    </row>
    <row r="137" spans="1:9" ht="14.25" customHeight="1" x14ac:dyDescent="0.3">
      <c r="A137" s="5">
        <v>44178</v>
      </c>
      <c r="B137" s="6">
        <v>31245013</v>
      </c>
      <c r="C137" s="7">
        <v>712345133</v>
      </c>
      <c r="D137" s="6">
        <v>10000334</v>
      </c>
      <c r="E137" s="6">
        <v>36003</v>
      </c>
      <c r="F137" s="8">
        <v>5</v>
      </c>
      <c r="G137" s="8">
        <v>48</v>
      </c>
      <c r="H137" s="9">
        <f t="shared" si="0"/>
        <v>240</v>
      </c>
      <c r="I137" s="11"/>
    </row>
    <row r="138" spans="1:9" ht="14.25" customHeight="1" x14ac:dyDescent="0.3">
      <c r="A138" s="5">
        <v>44178</v>
      </c>
      <c r="B138" s="6">
        <v>31245013</v>
      </c>
      <c r="C138" s="7">
        <v>712345133</v>
      </c>
      <c r="D138" s="6">
        <v>10000326</v>
      </c>
      <c r="E138" s="6">
        <v>36003</v>
      </c>
      <c r="F138" s="8">
        <v>5</v>
      </c>
      <c r="G138" s="8">
        <v>72</v>
      </c>
      <c r="H138" s="9">
        <f t="shared" si="0"/>
        <v>360</v>
      </c>
      <c r="I138" s="11"/>
    </row>
    <row r="139" spans="1:9" ht="14.25" customHeight="1" x14ac:dyDescent="0.3">
      <c r="A139" s="5">
        <v>44178</v>
      </c>
      <c r="B139" s="6">
        <v>31245013</v>
      </c>
      <c r="C139" s="7">
        <v>712345133</v>
      </c>
      <c r="D139" s="6">
        <v>10000321</v>
      </c>
      <c r="E139" s="6">
        <v>36003</v>
      </c>
      <c r="F139" s="8">
        <v>4</v>
      </c>
      <c r="G139" s="8">
        <v>48</v>
      </c>
      <c r="H139" s="9">
        <f t="shared" si="0"/>
        <v>192</v>
      </c>
      <c r="I139" s="11"/>
    </row>
    <row r="140" spans="1:9" ht="14.25" customHeight="1" x14ac:dyDescent="0.3">
      <c r="A140" s="5">
        <v>44179</v>
      </c>
      <c r="B140" s="6">
        <v>31245014</v>
      </c>
      <c r="C140" s="7">
        <v>712345144</v>
      </c>
      <c r="D140" s="6">
        <v>10000340</v>
      </c>
      <c r="E140" s="6">
        <v>36004</v>
      </c>
      <c r="F140" s="8">
        <v>3</v>
      </c>
      <c r="G140" s="8">
        <v>30</v>
      </c>
      <c r="H140" s="9">
        <f t="shared" si="0"/>
        <v>90</v>
      </c>
      <c r="I140" s="11"/>
    </row>
    <row r="141" spans="1:9" ht="14.25" customHeight="1" x14ac:dyDescent="0.3">
      <c r="A141" s="5">
        <v>44179</v>
      </c>
      <c r="B141" s="6">
        <v>31245014</v>
      </c>
      <c r="C141" s="7">
        <v>712345144</v>
      </c>
      <c r="D141" s="6">
        <v>10000343</v>
      </c>
      <c r="E141" s="6">
        <v>36004</v>
      </c>
      <c r="F141" s="8">
        <v>2</v>
      </c>
      <c r="G141" s="8">
        <v>54</v>
      </c>
      <c r="H141" s="9">
        <f t="shared" si="0"/>
        <v>108</v>
      </c>
      <c r="I141" s="11"/>
    </row>
    <row r="142" spans="1:9" ht="14.25" customHeight="1" x14ac:dyDescent="0.3">
      <c r="A142" s="5">
        <v>44179</v>
      </c>
      <c r="B142" s="6">
        <v>31245014</v>
      </c>
      <c r="C142" s="7">
        <v>712345144</v>
      </c>
      <c r="D142" s="6">
        <v>10000349</v>
      </c>
      <c r="E142" s="6">
        <v>36004</v>
      </c>
      <c r="F142" s="8">
        <v>4</v>
      </c>
      <c r="G142" s="8">
        <v>152</v>
      </c>
      <c r="H142" s="9">
        <f t="shared" si="0"/>
        <v>608</v>
      </c>
      <c r="I142" s="11"/>
    </row>
    <row r="143" spans="1:9" ht="14.25" customHeight="1" x14ac:dyDescent="0.3">
      <c r="A143" s="5">
        <v>44179</v>
      </c>
      <c r="B143" s="6">
        <v>31245014</v>
      </c>
      <c r="C143" s="7">
        <v>712345144</v>
      </c>
      <c r="D143" s="6">
        <v>10000331</v>
      </c>
      <c r="E143" s="6">
        <v>36004</v>
      </c>
      <c r="F143" s="8">
        <v>2</v>
      </c>
      <c r="G143" s="8">
        <v>57</v>
      </c>
      <c r="H143" s="9">
        <f t="shared" si="0"/>
        <v>114</v>
      </c>
      <c r="I143" s="11"/>
    </row>
    <row r="144" spans="1:9" ht="14.25" customHeight="1" x14ac:dyDescent="0.3">
      <c r="A144" s="5">
        <v>44179</v>
      </c>
      <c r="B144" s="6">
        <v>31245014</v>
      </c>
      <c r="C144" s="7">
        <v>712345144</v>
      </c>
      <c r="D144" s="6">
        <v>10000323</v>
      </c>
      <c r="E144" s="6">
        <v>36004</v>
      </c>
      <c r="F144" s="8">
        <v>2</v>
      </c>
      <c r="G144" s="8">
        <v>15</v>
      </c>
      <c r="H144" s="9">
        <f t="shared" si="0"/>
        <v>30</v>
      </c>
      <c r="I144" s="11"/>
    </row>
    <row r="145" spans="1:9" ht="14.25" customHeight="1" x14ac:dyDescent="0.3">
      <c r="A145" s="5">
        <v>44179</v>
      </c>
      <c r="B145" s="6">
        <v>31245014</v>
      </c>
      <c r="C145" s="7">
        <v>712345144</v>
      </c>
      <c r="D145" s="6">
        <v>10000335</v>
      </c>
      <c r="E145" s="6">
        <v>36004</v>
      </c>
      <c r="F145" s="8">
        <v>3</v>
      </c>
      <c r="G145" s="8">
        <v>52</v>
      </c>
      <c r="H145" s="9">
        <f t="shared" si="0"/>
        <v>156</v>
      </c>
      <c r="I145" s="11"/>
    </row>
    <row r="146" spans="1:9" ht="14.25" customHeight="1" x14ac:dyDescent="0.3">
      <c r="A146" s="5">
        <v>44179</v>
      </c>
      <c r="B146" s="6">
        <v>31245014</v>
      </c>
      <c r="C146" s="7">
        <v>712345144</v>
      </c>
      <c r="D146" s="6">
        <v>10000329</v>
      </c>
      <c r="E146" s="6">
        <v>36004</v>
      </c>
      <c r="F146" s="8">
        <v>3</v>
      </c>
      <c r="G146" s="8">
        <v>30</v>
      </c>
      <c r="H146" s="9">
        <f t="shared" si="0"/>
        <v>90</v>
      </c>
      <c r="I146" s="11"/>
    </row>
    <row r="147" spans="1:9" ht="14.25" customHeight="1" x14ac:dyDescent="0.3">
      <c r="A147" s="5">
        <v>44179</v>
      </c>
      <c r="B147" s="6">
        <v>31245014</v>
      </c>
      <c r="C147" s="7">
        <v>712345144</v>
      </c>
      <c r="D147" s="6">
        <v>10000348</v>
      </c>
      <c r="E147" s="6">
        <v>36004</v>
      </c>
      <c r="F147" s="8">
        <v>4</v>
      </c>
      <c r="G147" s="8">
        <v>80</v>
      </c>
      <c r="H147" s="9">
        <f t="shared" si="0"/>
        <v>320</v>
      </c>
      <c r="I147" s="11"/>
    </row>
    <row r="148" spans="1:9" ht="14.25" customHeight="1" x14ac:dyDescent="0.3">
      <c r="A148" s="5">
        <v>44179</v>
      </c>
      <c r="B148" s="6">
        <v>31245014</v>
      </c>
      <c r="C148" s="7">
        <v>712345144</v>
      </c>
      <c r="D148" s="6">
        <v>10000336</v>
      </c>
      <c r="E148" s="6">
        <v>36004</v>
      </c>
      <c r="F148" s="8">
        <v>2</v>
      </c>
      <c r="G148" s="8">
        <v>26</v>
      </c>
      <c r="H148" s="9">
        <f t="shared" si="0"/>
        <v>52</v>
      </c>
      <c r="I148" s="11"/>
    </row>
    <row r="149" spans="1:9" ht="14.25" customHeight="1" x14ac:dyDescent="0.3">
      <c r="A149" s="5">
        <v>44179</v>
      </c>
      <c r="B149" s="6">
        <v>31245014</v>
      </c>
      <c r="C149" s="7">
        <v>712345144</v>
      </c>
      <c r="D149" s="6">
        <v>10000347</v>
      </c>
      <c r="E149" s="6">
        <v>36004</v>
      </c>
      <c r="F149" s="8">
        <v>2</v>
      </c>
      <c r="G149" s="8">
        <v>47</v>
      </c>
      <c r="H149" s="9">
        <f t="shared" si="0"/>
        <v>94</v>
      </c>
      <c r="I149" s="11"/>
    </row>
    <row r="150" spans="1:9" ht="14.25" customHeight="1" x14ac:dyDescent="0.3">
      <c r="A150" s="5">
        <v>44180</v>
      </c>
      <c r="B150" s="6">
        <v>31245015</v>
      </c>
      <c r="C150" s="7">
        <v>712345155</v>
      </c>
      <c r="D150" s="6">
        <v>10000325</v>
      </c>
      <c r="E150" s="6">
        <v>36005</v>
      </c>
      <c r="F150" s="8">
        <v>3</v>
      </c>
      <c r="G150" s="8">
        <v>20</v>
      </c>
      <c r="H150" s="9">
        <f t="shared" si="0"/>
        <v>60</v>
      </c>
      <c r="I150" s="11"/>
    </row>
    <row r="151" spans="1:9" ht="14.25" customHeight="1" x14ac:dyDescent="0.3">
      <c r="A151" s="5">
        <v>44180</v>
      </c>
      <c r="B151" s="6">
        <v>31245015</v>
      </c>
      <c r="C151" s="7">
        <v>712345155</v>
      </c>
      <c r="D151" s="6">
        <v>10000326</v>
      </c>
      <c r="E151" s="6">
        <v>36005</v>
      </c>
      <c r="F151" s="8">
        <v>3</v>
      </c>
      <c r="G151" s="8">
        <v>72</v>
      </c>
      <c r="H151" s="9">
        <f t="shared" si="0"/>
        <v>216</v>
      </c>
      <c r="I151" s="11"/>
    </row>
    <row r="152" spans="1:9" ht="14.25" customHeight="1" x14ac:dyDescent="0.3">
      <c r="A152" s="5">
        <v>44180</v>
      </c>
      <c r="B152" s="6">
        <v>31245015</v>
      </c>
      <c r="C152" s="7">
        <v>712345155</v>
      </c>
      <c r="D152" s="6">
        <v>10000349</v>
      </c>
      <c r="E152" s="6">
        <v>36005</v>
      </c>
      <c r="F152" s="8">
        <v>3</v>
      </c>
      <c r="G152" s="8">
        <v>152</v>
      </c>
      <c r="H152" s="9">
        <f t="shared" si="0"/>
        <v>456</v>
      </c>
      <c r="I152" s="11"/>
    </row>
    <row r="153" spans="1:9" ht="14.25" customHeight="1" x14ac:dyDescent="0.3">
      <c r="A153" s="5">
        <v>44180</v>
      </c>
      <c r="B153" s="6">
        <v>31245015</v>
      </c>
      <c r="C153" s="7">
        <v>712345155</v>
      </c>
      <c r="D153" s="6">
        <v>10000334</v>
      </c>
      <c r="E153" s="6">
        <v>36005</v>
      </c>
      <c r="F153" s="8">
        <v>3</v>
      </c>
      <c r="G153" s="8">
        <v>48</v>
      </c>
      <c r="H153" s="9">
        <f t="shared" si="0"/>
        <v>144</v>
      </c>
      <c r="I153" s="11"/>
    </row>
    <row r="154" spans="1:9" ht="14.25" customHeight="1" x14ac:dyDescent="0.3">
      <c r="A154" s="5">
        <v>44180</v>
      </c>
      <c r="B154" s="6">
        <v>31245015</v>
      </c>
      <c r="C154" s="7">
        <v>712345155</v>
      </c>
      <c r="D154" s="6">
        <v>10000347</v>
      </c>
      <c r="E154" s="6">
        <v>36005</v>
      </c>
      <c r="F154" s="8">
        <v>3</v>
      </c>
      <c r="G154" s="8">
        <v>47</v>
      </c>
      <c r="H154" s="9">
        <f t="shared" si="0"/>
        <v>141</v>
      </c>
      <c r="I154" s="11"/>
    </row>
    <row r="155" spans="1:9" ht="14.25" customHeight="1" x14ac:dyDescent="0.3">
      <c r="A155" s="5">
        <v>44180</v>
      </c>
      <c r="B155" s="6">
        <v>31245015</v>
      </c>
      <c r="C155" s="7">
        <v>712345155</v>
      </c>
      <c r="D155" s="6">
        <v>10000323</v>
      </c>
      <c r="E155" s="6">
        <v>36005</v>
      </c>
      <c r="F155" s="8">
        <v>2</v>
      </c>
      <c r="G155" s="8">
        <v>15</v>
      </c>
      <c r="H155" s="9">
        <f t="shared" si="0"/>
        <v>30</v>
      </c>
      <c r="I155" s="11"/>
    </row>
    <row r="156" spans="1:9" ht="14.25" customHeight="1" x14ac:dyDescent="0.3">
      <c r="A156" s="5">
        <v>44180</v>
      </c>
      <c r="B156" s="6">
        <v>31245015</v>
      </c>
      <c r="C156" s="7">
        <v>712345155</v>
      </c>
      <c r="D156" s="6">
        <v>10000348</v>
      </c>
      <c r="E156" s="6">
        <v>36005</v>
      </c>
      <c r="F156" s="8">
        <v>2</v>
      </c>
      <c r="G156" s="8">
        <v>80</v>
      </c>
      <c r="H156" s="9">
        <f t="shared" si="0"/>
        <v>160</v>
      </c>
      <c r="I156" s="11"/>
    </row>
    <row r="157" spans="1:9" ht="14.25" customHeight="1" x14ac:dyDescent="0.3">
      <c r="A157" s="5">
        <v>44180</v>
      </c>
      <c r="B157" s="6">
        <v>31245015</v>
      </c>
      <c r="C157" s="7">
        <v>712345155</v>
      </c>
      <c r="D157" s="6">
        <v>10000346</v>
      </c>
      <c r="E157" s="6">
        <v>36005</v>
      </c>
      <c r="F157" s="8">
        <v>3</v>
      </c>
      <c r="G157" s="8">
        <v>192</v>
      </c>
      <c r="H157" s="9">
        <f t="shared" si="0"/>
        <v>576</v>
      </c>
      <c r="I157" s="11"/>
    </row>
    <row r="158" spans="1:9" ht="14.25" customHeight="1" x14ac:dyDescent="0.3">
      <c r="A158" s="5">
        <v>44180</v>
      </c>
      <c r="B158" s="6">
        <v>31245015</v>
      </c>
      <c r="C158" s="7">
        <v>712345155</v>
      </c>
      <c r="D158" s="6">
        <v>10000325</v>
      </c>
      <c r="E158" s="6">
        <v>36005</v>
      </c>
      <c r="F158" s="8">
        <v>3</v>
      </c>
      <c r="G158" s="8">
        <v>20</v>
      </c>
      <c r="H158" s="9">
        <f t="shared" si="0"/>
        <v>60</v>
      </c>
      <c r="I158" s="11"/>
    </row>
    <row r="159" spans="1:9" ht="14.25" customHeight="1" x14ac:dyDescent="0.3">
      <c r="A159" s="5">
        <v>44165</v>
      </c>
      <c r="B159" s="6">
        <v>31245016</v>
      </c>
      <c r="C159" s="7">
        <v>712345166</v>
      </c>
      <c r="D159" s="6">
        <v>10000328</v>
      </c>
      <c r="E159" s="6">
        <v>36000</v>
      </c>
      <c r="F159" s="8">
        <v>1</v>
      </c>
      <c r="G159" s="8">
        <v>220</v>
      </c>
      <c r="H159" s="9">
        <f t="shared" si="0"/>
        <v>220</v>
      </c>
      <c r="I159" s="11"/>
    </row>
    <row r="160" spans="1:9" ht="14.25" customHeight="1" x14ac:dyDescent="0.3">
      <c r="A160" s="5">
        <v>44165</v>
      </c>
      <c r="B160" s="6">
        <v>31245016</v>
      </c>
      <c r="C160" s="7">
        <v>712345166</v>
      </c>
      <c r="D160" s="6">
        <v>10000321</v>
      </c>
      <c r="E160" s="6">
        <v>36000</v>
      </c>
      <c r="F160" s="8">
        <v>1</v>
      </c>
      <c r="G160" s="8">
        <v>48</v>
      </c>
      <c r="H160" s="9">
        <f t="shared" si="0"/>
        <v>48</v>
      </c>
      <c r="I160" s="11"/>
    </row>
    <row r="161" spans="1:9" ht="14.25" customHeight="1" x14ac:dyDescent="0.3">
      <c r="A161" s="5">
        <v>44165</v>
      </c>
      <c r="B161" s="6">
        <v>31245016</v>
      </c>
      <c r="C161" s="7">
        <v>712345166</v>
      </c>
      <c r="D161" s="6">
        <v>10000333</v>
      </c>
      <c r="E161" s="6">
        <v>36000</v>
      </c>
      <c r="F161" s="8">
        <v>3</v>
      </c>
      <c r="G161" s="8">
        <v>54</v>
      </c>
      <c r="H161" s="9">
        <f t="shared" si="0"/>
        <v>162</v>
      </c>
      <c r="I161" s="11"/>
    </row>
    <row r="162" spans="1:9" ht="14.25" customHeight="1" x14ac:dyDescent="0.3">
      <c r="A162" s="5">
        <v>44165</v>
      </c>
      <c r="B162" s="6">
        <v>31245016</v>
      </c>
      <c r="C162" s="7">
        <v>712345166</v>
      </c>
      <c r="D162" s="6">
        <v>10000336</v>
      </c>
      <c r="E162" s="6">
        <v>36000</v>
      </c>
      <c r="F162" s="8">
        <v>1</v>
      </c>
      <c r="G162" s="8">
        <v>26</v>
      </c>
      <c r="H162" s="9">
        <f t="shared" si="0"/>
        <v>26</v>
      </c>
      <c r="I162" s="11"/>
    </row>
    <row r="163" spans="1:9" ht="14.25" customHeight="1" x14ac:dyDescent="0.3">
      <c r="A163" s="5">
        <v>44165</v>
      </c>
      <c r="B163" s="6">
        <v>31245016</v>
      </c>
      <c r="C163" s="7">
        <v>712345166</v>
      </c>
      <c r="D163" s="6">
        <v>10000336</v>
      </c>
      <c r="E163" s="6">
        <v>36000</v>
      </c>
      <c r="F163" s="8">
        <v>2</v>
      </c>
      <c r="G163" s="8">
        <v>26</v>
      </c>
      <c r="H163" s="9">
        <f t="shared" si="0"/>
        <v>52</v>
      </c>
      <c r="I163" s="11"/>
    </row>
    <row r="164" spans="1:9" ht="14.25" customHeight="1" x14ac:dyDescent="0.3">
      <c r="A164" s="5">
        <v>44165</v>
      </c>
      <c r="B164" s="6">
        <v>31245016</v>
      </c>
      <c r="C164" s="7">
        <v>712345166</v>
      </c>
      <c r="D164" s="6">
        <v>10000325</v>
      </c>
      <c r="E164" s="6">
        <v>36000</v>
      </c>
      <c r="F164" s="8">
        <v>2</v>
      </c>
      <c r="G164" s="8">
        <v>20</v>
      </c>
      <c r="H164" s="9">
        <f t="shared" si="0"/>
        <v>40</v>
      </c>
      <c r="I164" s="11"/>
    </row>
    <row r="165" spans="1:9" ht="14.25" customHeight="1" x14ac:dyDescent="0.3">
      <c r="A165" s="5">
        <v>44165</v>
      </c>
      <c r="B165" s="6">
        <v>31245016</v>
      </c>
      <c r="C165" s="7">
        <v>712345166</v>
      </c>
      <c r="D165" s="6">
        <v>10000324</v>
      </c>
      <c r="E165" s="6">
        <v>36000</v>
      </c>
      <c r="F165" s="8">
        <v>3</v>
      </c>
      <c r="G165" s="8">
        <v>36</v>
      </c>
      <c r="H165" s="9">
        <f t="shared" si="0"/>
        <v>108</v>
      </c>
      <c r="I165" s="11"/>
    </row>
    <row r="166" spans="1:9" ht="14.25" customHeight="1" x14ac:dyDescent="0.3">
      <c r="A166" s="5">
        <v>44165</v>
      </c>
      <c r="B166" s="6">
        <v>31245016</v>
      </c>
      <c r="C166" s="7">
        <v>712345166</v>
      </c>
      <c r="D166" s="6">
        <v>10000330</v>
      </c>
      <c r="E166" s="6">
        <v>36000</v>
      </c>
      <c r="F166" s="8">
        <v>1</v>
      </c>
      <c r="G166" s="8">
        <v>160</v>
      </c>
      <c r="H166" s="9">
        <f t="shared" si="0"/>
        <v>160</v>
      </c>
      <c r="I166" s="11"/>
    </row>
    <row r="167" spans="1:9" ht="14.25" customHeight="1" x14ac:dyDescent="0.3">
      <c r="A167" s="5">
        <v>44165</v>
      </c>
      <c r="B167" s="6">
        <v>31245016</v>
      </c>
      <c r="C167" s="7">
        <v>712345166</v>
      </c>
      <c r="D167" s="6">
        <v>10000339</v>
      </c>
      <c r="E167" s="6">
        <v>36000</v>
      </c>
      <c r="F167" s="8">
        <v>2</v>
      </c>
      <c r="G167" s="8">
        <v>120</v>
      </c>
      <c r="H167" s="9">
        <f t="shared" si="0"/>
        <v>240</v>
      </c>
      <c r="I167" s="11"/>
    </row>
    <row r="168" spans="1:9" ht="14.25" customHeight="1" x14ac:dyDescent="0.3">
      <c r="A168" s="5">
        <v>44165</v>
      </c>
      <c r="B168" s="6">
        <v>31245016</v>
      </c>
      <c r="C168" s="7">
        <v>712345166</v>
      </c>
      <c r="D168" s="6">
        <v>10000329</v>
      </c>
      <c r="E168" s="6">
        <v>36000</v>
      </c>
      <c r="F168" s="8">
        <v>3</v>
      </c>
      <c r="G168" s="8">
        <v>30</v>
      </c>
      <c r="H168" s="9">
        <f t="shared" si="0"/>
        <v>90</v>
      </c>
      <c r="I168" s="11"/>
    </row>
    <row r="169" spans="1:9" ht="14.25" customHeight="1" x14ac:dyDescent="0.3">
      <c r="A169" s="5">
        <v>44165</v>
      </c>
      <c r="B169" s="6">
        <v>31245016</v>
      </c>
      <c r="C169" s="7">
        <v>712345166</v>
      </c>
      <c r="D169" s="6">
        <v>10000324</v>
      </c>
      <c r="E169" s="6">
        <v>36000</v>
      </c>
      <c r="F169" s="8">
        <v>1</v>
      </c>
      <c r="G169" s="8">
        <v>36</v>
      </c>
      <c r="H169" s="9">
        <f t="shared" si="0"/>
        <v>36</v>
      </c>
      <c r="I169" s="11"/>
    </row>
    <row r="170" spans="1:9" ht="14.25" customHeight="1" x14ac:dyDescent="0.3">
      <c r="A170" s="5">
        <v>44165</v>
      </c>
      <c r="B170" s="6">
        <v>31245016</v>
      </c>
      <c r="C170" s="7">
        <v>712345166</v>
      </c>
      <c r="D170" s="6">
        <v>10000330</v>
      </c>
      <c r="E170" s="6">
        <v>36000</v>
      </c>
      <c r="F170" s="8">
        <v>3</v>
      </c>
      <c r="G170" s="8">
        <v>160</v>
      </c>
      <c r="H170" s="9">
        <f t="shared" si="0"/>
        <v>480</v>
      </c>
      <c r="I170" s="11"/>
    </row>
    <row r="171" spans="1:9" ht="14.25" customHeight="1" x14ac:dyDescent="0.3">
      <c r="A171" s="5">
        <v>44165</v>
      </c>
      <c r="B171" s="6">
        <v>31245016</v>
      </c>
      <c r="C171" s="7">
        <v>712345166</v>
      </c>
      <c r="D171" s="6">
        <v>10000346</v>
      </c>
      <c r="E171" s="6">
        <v>36000</v>
      </c>
      <c r="F171" s="8">
        <v>3</v>
      </c>
      <c r="G171" s="8">
        <v>192</v>
      </c>
      <c r="H171" s="9">
        <f t="shared" si="0"/>
        <v>576</v>
      </c>
      <c r="I171" s="11"/>
    </row>
    <row r="172" spans="1:9" ht="14.25" customHeight="1" x14ac:dyDescent="0.3">
      <c r="A172" s="5">
        <v>44166</v>
      </c>
      <c r="B172" s="6">
        <v>31245017</v>
      </c>
      <c r="C172" s="7">
        <v>712345177</v>
      </c>
      <c r="D172" s="6">
        <v>10000321</v>
      </c>
      <c r="E172" s="6">
        <v>36007</v>
      </c>
      <c r="F172" s="8">
        <v>2</v>
      </c>
      <c r="G172" s="8">
        <v>48</v>
      </c>
      <c r="H172" s="9">
        <f t="shared" si="0"/>
        <v>96</v>
      </c>
      <c r="I172" s="11"/>
    </row>
    <row r="173" spans="1:9" ht="14.25" customHeight="1" x14ac:dyDescent="0.3">
      <c r="A173" s="5">
        <v>44166</v>
      </c>
      <c r="B173" s="6">
        <v>31245017</v>
      </c>
      <c r="C173" s="7">
        <v>712345177</v>
      </c>
      <c r="D173" s="6">
        <v>10000323</v>
      </c>
      <c r="E173" s="6">
        <v>36007</v>
      </c>
      <c r="F173" s="8">
        <v>3</v>
      </c>
      <c r="G173" s="8">
        <v>15</v>
      </c>
      <c r="H173" s="9">
        <f t="shared" si="0"/>
        <v>45</v>
      </c>
      <c r="I173" s="11"/>
    </row>
    <row r="174" spans="1:9" ht="14.25" customHeight="1" x14ac:dyDescent="0.3">
      <c r="A174" s="5">
        <v>44166</v>
      </c>
      <c r="B174" s="6">
        <v>31245017</v>
      </c>
      <c r="C174" s="7">
        <v>712345177</v>
      </c>
      <c r="D174" s="6">
        <v>10000323</v>
      </c>
      <c r="E174" s="6">
        <v>36007</v>
      </c>
      <c r="F174" s="8">
        <v>1</v>
      </c>
      <c r="G174" s="8">
        <v>15</v>
      </c>
      <c r="H174" s="9">
        <f t="shared" si="0"/>
        <v>15</v>
      </c>
      <c r="I174" s="11"/>
    </row>
    <row r="175" spans="1:9" ht="14.25" customHeight="1" x14ac:dyDescent="0.3">
      <c r="A175" s="5">
        <v>44166</v>
      </c>
      <c r="B175" s="6">
        <v>31245017</v>
      </c>
      <c r="C175" s="7">
        <v>712345177</v>
      </c>
      <c r="D175" s="6">
        <v>10000329</v>
      </c>
      <c r="E175" s="6">
        <v>36007</v>
      </c>
      <c r="F175" s="8">
        <v>3</v>
      </c>
      <c r="G175" s="8">
        <v>30</v>
      </c>
      <c r="H175" s="9">
        <f t="shared" si="0"/>
        <v>90</v>
      </c>
      <c r="I175" s="11"/>
    </row>
    <row r="176" spans="1:9" ht="14.25" customHeight="1" x14ac:dyDescent="0.3">
      <c r="A176" s="5">
        <v>44166</v>
      </c>
      <c r="B176" s="6">
        <v>31245017</v>
      </c>
      <c r="C176" s="7">
        <v>712345177</v>
      </c>
      <c r="D176" s="6">
        <v>10000340</v>
      </c>
      <c r="E176" s="6">
        <v>36007</v>
      </c>
      <c r="F176" s="8">
        <v>1</v>
      </c>
      <c r="G176" s="8">
        <v>30</v>
      </c>
      <c r="H176" s="9">
        <f t="shared" si="0"/>
        <v>30</v>
      </c>
      <c r="I176" s="11"/>
    </row>
    <row r="177" spans="1:9" ht="14.25" customHeight="1" x14ac:dyDescent="0.3">
      <c r="A177" s="5">
        <v>44166</v>
      </c>
      <c r="B177" s="6">
        <v>31245017</v>
      </c>
      <c r="C177" s="7">
        <v>712345177</v>
      </c>
      <c r="D177" s="6">
        <v>10000345</v>
      </c>
      <c r="E177" s="6">
        <v>36007</v>
      </c>
      <c r="F177" s="8">
        <v>2</v>
      </c>
      <c r="G177" s="8">
        <v>158</v>
      </c>
      <c r="H177" s="9">
        <f t="shared" si="0"/>
        <v>316</v>
      </c>
      <c r="I177" s="11"/>
    </row>
    <row r="178" spans="1:9" ht="14.25" customHeight="1" x14ac:dyDescent="0.3">
      <c r="A178" s="5">
        <v>44166</v>
      </c>
      <c r="B178" s="6">
        <v>31245017</v>
      </c>
      <c r="C178" s="7">
        <v>712345177</v>
      </c>
      <c r="D178" s="6">
        <v>10000339</v>
      </c>
      <c r="E178" s="6">
        <v>36007</v>
      </c>
      <c r="F178" s="8">
        <v>3</v>
      </c>
      <c r="G178" s="8">
        <v>120</v>
      </c>
      <c r="H178" s="9">
        <f t="shared" si="0"/>
        <v>360</v>
      </c>
      <c r="I178" s="11"/>
    </row>
    <row r="179" spans="1:9" ht="14.25" customHeight="1" x14ac:dyDescent="0.3">
      <c r="A179" s="5">
        <v>44166</v>
      </c>
      <c r="B179" s="6">
        <v>31245017</v>
      </c>
      <c r="C179" s="7">
        <v>712345177</v>
      </c>
      <c r="D179" s="6">
        <v>10000341</v>
      </c>
      <c r="E179" s="6">
        <v>36007</v>
      </c>
      <c r="F179" s="8">
        <v>2</v>
      </c>
      <c r="G179" s="8">
        <v>29</v>
      </c>
      <c r="H179" s="9">
        <f t="shared" si="0"/>
        <v>58</v>
      </c>
      <c r="I179" s="11"/>
    </row>
    <row r="180" spans="1:9" ht="14.25" customHeight="1" x14ac:dyDescent="0.3">
      <c r="A180" s="5">
        <v>44166</v>
      </c>
      <c r="B180" s="6">
        <v>31245017</v>
      </c>
      <c r="C180" s="7">
        <v>712345177</v>
      </c>
      <c r="D180" s="6">
        <v>10000322</v>
      </c>
      <c r="E180" s="6">
        <v>36007</v>
      </c>
      <c r="F180" s="8">
        <v>3</v>
      </c>
      <c r="G180" s="8">
        <v>30</v>
      </c>
      <c r="H180" s="9">
        <f t="shared" si="0"/>
        <v>90</v>
      </c>
      <c r="I180" s="11"/>
    </row>
    <row r="181" spans="1:9" ht="14.25" customHeight="1" x14ac:dyDescent="0.3">
      <c r="A181" s="5">
        <v>44166</v>
      </c>
      <c r="B181" s="6">
        <v>31245017</v>
      </c>
      <c r="C181" s="7">
        <v>712345177</v>
      </c>
      <c r="D181" s="6">
        <v>10000325</v>
      </c>
      <c r="E181" s="6">
        <v>36007</v>
      </c>
      <c r="F181" s="8">
        <v>2</v>
      </c>
      <c r="G181" s="8">
        <v>20</v>
      </c>
      <c r="H181" s="9">
        <f t="shared" si="0"/>
        <v>40</v>
      </c>
      <c r="I181" s="11"/>
    </row>
    <row r="182" spans="1:9" ht="14.25" customHeight="1" x14ac:dyDescent="0.3">
      <c r="A182" s="5">
        <v>44166</v>
      </c>
      <c r="B182" s="6">
        <v>31245017</v>
      </c>
      <c r="C182" s="7">
        <v>712345177</v>
      </c>
      <c r="D182" s="6">
        <v>10000338</v>
      </c>
      <c r="E182" s="6">
        <v>36007</v>
      </c>
      <c r="F182" s="8">
        <v>2</v>
      </c>
      <c r="G182" s="8">
        <v>100</v>
      </c>
      <c r="H182" s="9">
        <f t="shared" si="0"/>
        <v>200</v>
      </c>
      <c r="I182" s="11"/>
    </row>
    <row r="183" spans="1:9" ht="14.25" customHeight="1" x14ac:dyDescent="0.3">
      <c r="A183" s="5">
        <v>44166</v>
      </c>
      <c r="B183" s="6">
        <v>31245017</v>
      </c>
      <c r="C183" s="7">
        <v>712345177</v>
      </c>
      <c r="D183" s="6">
        <v>10000333</v>
      </c>
      <c r="E183" s="6">
        <v>36007</v>
      </c>
      <c r="F183" s="8">
        <v>2</v>
      </c>
      <c r="G183" s="8">
        <v>54</v>
      </c>
      <c r="H183" s="9">
        <f t="shared" si="0"/>
        <v>108</v>
      </c>
      <c r="I183" s="11"/>
    </row>
    <row r="184" spans="1:9" ht="14.25" customHeight="1" x14ac:dyDescent="0.3">
      <c r="A184" s="5">
        <v>44166</v>
      </c>
      <c r="B184" s="6">
        <v>31245017</v>
      </c>
      <c r="C184" s="7">
        <v>712345177</v>
      </c>
      <c r="D184" s="6">
        <v>10000334</v>
      </c>
      <c r="E184" s="6">
        <v>36007</v>
      </c>
      <c r="F184" s="8">
        <v>1</v>
      </c>
      <c r="G184" s="8">
        <v>48</v>
      </c>
      <c r="H184" s="9">
        <f t="shared" si="0"/>
        <v>48</v>
      </c>
      <c r="I184" s="11"/>
    </row>
    <row r="185" spans="1:9" ht="14.25" customHeight="1" x14ac:dyDescent="0.3">
      <c r="A185" s="5">
        <v>44166</v>
      </c>
      <c r="B185" s="6">
        <v>31245017</v>
      </c>
      <c r="C185" s="7">
        <v>712345177</v>
      </c>
      <c r="D185" s="6">
        <v>10000340</v>
      </c>
      <c r="E185" s="6">
        <v>36007</v>
      </c>
      <c r="F185" s="8">
        <v>2</v>
      </c>
      <c r="G185" s="8">
        <v>30</v>
      </c>
      <c r="H185" s="9">
        <f t="shared" si="0"/>
        <v>60</v>
      </c>
      <c r="I185" s="11"/>
    </row>
    <row r="186" spans="1:9" ht="14.25" customHeight="1" x14ac:dyDescent="0.3">
      <c r="A186" s="5">
        <v>44166</v>
      </c>
      <c r="B186" s="6">
        <v>31245017</v>
      </c>
      <c r="C186" s="7">
        <v>712345177</v>
      </c>
      <c r="D186" s="6">
        <v>10000336</v>
      </c>
      <c r="E186" s="6">
        <v>36007</v>
      </c>
      <c r="F186" s="8">
        <v>3</v>
      </c>
      <c r="G186" s="8">
        <v>26</v>
      </c>
      <c r="H186" s="9">
        <f t="shared" si="0"/>
        <v>78</v>
      </c>
      <c r="I186" s="11"/>
    </row>
    <row r="187" spans="1:9" ht="14.25" customHeight="1" x14ac:dyDescent="0.3">
      <c r="A187" s="5">
        <v>44166</v>
      </c>
      <c r="B187" s="6">
        <v>31245017</v>
      </c>
      <c r="C187" s="7">
        <v>712345177</v>
      </c>
      <c r="D187" s="6">
        <v>10000348</v>
      </c>
      <c r="E187" s="6">
        <v>36007</v>
      </c>
      <c r="F187" s="8">
        <v>3</v>
      </c>
      <c r="G187" s="8">
        <v>80</v>
      </c>
      <c r="H187" s="9">
        <f t="shared" si="0"/>
        <v>240</v>
      </c>
      <c r="I187" s="11"/>
    </row>
    <row r="188" spans="1:9" ht="14.25" customHeight="1" x14ac:dyDescent="0.3">
      <c r="A188" s="5">
        <v>44167</v>
      </c>
      <c r="B188" s="6">
        <v>31245018</v>
      </c>
      <c r="C188" s="7">
        <v>712345188</v>
      </c>
      <c r="D188" s="6">
        <v>10000330</v>
      </c>
      <c r="E188" s="6">
        <v>36002</v>
      </c>
      <c r="F188" s="8">
        <v>3</v>
      </c>
      <c r="G188" s="8">
        <v>160</v>
      </c>
      <c r="H188" s="9">
        <f t="shared" si="0"/>
        <v>480</v>
      </c>
      <c r="I188" s="11"/>
    </row>
    <row r="189" spans="1:9" ht="14.25" customHeight="1" x14ac:dyDescent="0.3">
      <c r="A189" s="5">
        <v>44167</v>
      </c>
      <c r="B189" s="6">
        <v>31245018</v>
      </c>
      <c r="C189" s="7">
        <v>712345188</v>
      </c>
      <c r="D189" s="6">
        <v>10000330</v>
      </c>
      <c r="E189" s="6">
        <v>36002</v>
      </c>
      <c r="F189" s="8">
        <v>2</v>
      </c>
      <c r="G189" s="8">
        <v>160</v>
      </c>
      <c r="H189" s="9">
        <f t="shared" si="0"/>
        <v>320</v>
      </c>
      <c r="I189" s="11"/>
    </row>
    <row r="190" spans="1:9" ht="14.25" customHeight="1" x14ac:dyDescent="0.3">
      <c r="A190" s="5">
        <v>44167</v>
      </c>
      <c r="B190" s="6">
        <v>31245018</v>
      </c>
      <c r="C190" s="7">
        <v>712345188</v>
      </c>
      <c r="D190" s="6">
        <v>10000343</v>
      </c>
      <c r="E190" s="6">
        <v>36002</v>
      </c>
      <c r="F190" s="8">
        <v>2</v>
      </c>
      <c r="G190" s="8">
        <v>54</v>
      </c>
      <c r="H190" s="9">
        <f t="shared" si="0"/>
        <v>108</v>
      </c>
      <c r="I190" s="11"/>
    </row>
    <row r="191" spans="1:9" ht="14.25" customHeight="1" x14ac:dyDescent="0.3">
      <c r="A191" s="5">
        <v>44167</v>
      </c>
      <c r="B191" s="6">
        <v>31245018</v>
      </c>
      <c r="C191" s="7">
        <v>712345188</v>
      </c>
      <c r="D191" s="6">
        <v>10000333</v>
      </c>
      <c r="E191" s="6">
        <v>36002</v>
      </c>
      <c r="F191" s="8">
        <v>3</v>
      </c>
      <c r="G191" s="8">
        <v>54</v>
      </c>
      <c r="H191" s="9">
        <f t="shared" si="0"/>
        <v>162</v>
      </c>
      <c r="I191" s="11"/>
    </row>
    <row r="192" spans="1:9" ht="14.25" customHeight="1" x14ac:dyDescent="0.3">
      <c r="A192" s="5">
        <v>44167</v>
      </c>
      <c r="B192" s="6">
        <v>31245018</v>
      </c>
      <c r="C192" s="7">
        <v>712345188</v>
      </c>
      <c r="D192" s="6">
        <v>10000328</v>
      </c>
      <c r="E192" s="6">
        <v>36002</v>
      </c>
      <c r="F192" s="8">
        <v>3</v>
      </c>
      <c r="G192" s="8">
        <v>220</v>
      </c>
      <c r="H192" s="9">
        <f t="shared" si="0"/>
        <v>660</v>
      </c>
      <c r="I192" s="11"/>
    </row>
    <row r="193" spans="1:9" ht="14.25" customHeight="1" x14ac:dyDescent="0.3">
      <c r="A193" s="5">
        <v>44167</v>
      </c>
      <c r="B193" s="6">
        <v>31245018</v>
      </c>
      <c r="C193" s="7">
        <v>712345188</v>
      </c>
      <c r="D193" s="6">
        <v>10000332</v>
      </c>
      <c r="E193" s="6">
        <v>36002</v>
      </c>
      <c r="F193" s="8">
        <v>2</v>
      </c>
      <c r="G193" s="8">
        <v>28</v>
      </c>
      <c r="H193" s="9">
        <f t="shared" si="0"/>
        <v>56</v>
      </c>
      <c r="I193" s="11"/>
    </row>
    <row r="194" spans="1:9" ht="14.25" customHeight="1" x14ac:dyDescent="0.3">
      <c r="A194" s="5">
        <v>44167</v>
      </c>
      <c r="B194" s="6">
        <v>31245018</v>
      </c>
      <c r="C194" s="7">
        <v>712345188</v>
      </c>
      <c r="D194" s="6">
        <v>10000335</v>
      </c>
      <c r="E194" s="6">
        <v>36002</v>
      </c>
      <c r="F194" s="8">
        <v>3</v>
      </c>
      <c r="G194" s="8">
        <v>52</v>
      </c>
      <c r="H194" s="9">
        <f t="shared" si="0"/>
        <v>156</v>
      </c>
      <c r="I194" s="11"/>
    </row>
    <row r="195" spans="1:9" ht="14.25" customHeight="1" x14ac:dyDescent="0.3">
      <c r="A195" s="5">
        <v>44167</v>
      </c>
      <c r="B195" s="6">
        <v>31245018</v>
      </c>
      <c r="C195" s="7">
        <v>712345188</v>
      </c>
      <c r="D195" s="6">
        <v>10000334</v>
      </c>
      <c r="E195" s="6">
        <v>36002</v>
      </c>
      <c r="F195" s="8">
        <v>1</v>
      </c>
      <c r="G195" s="8">
        <v>48</v>
      </c>
      <c r="H195" s="9">
        <f t="shared" si="0"/>
        <v>48</v>
      </c>
      <c r="I195" s="11"/>
    </row>
    <row r="196" spans="1:9" ht="14.25" customHeight="1" x14ac:dyDescent="0.3">
      <c r="A196" s="5">
        <v>44167</v>
      </c>
      <c r="B196" s="6">
        <v>31245018</v>
      </c>
      <c r="C196" s="7">
        <v>712345188</v>
      </c>
      <c r="D196" s="6">
        <v>10000321</v>
      </c>
      <c r="E196" s="6">
        <v>36002</v>
      </c>
      <c r="F196" s="8">
        <v>1</v>
      </c>
      <c r="G196" s="8">
        <v>48</v>
      </c>
      <c r="H196" s="9">
        <f t="shared" si="0"/>
        <v>48</v>
      </c>
      <c r="I196" s="11"/>
    </row>
    <row r="197" spans="1:9" ht="14.25" customHeight="1" x14ac:dyDescent="0.3">
      <c r="A197" s="5">
        <v>44167</v>
      </c>
      <c r="B197" s="6">
        <v>31245018</v>
      </c>
      <c r="C197" s="7">
        <v>712345188</v>
      </c>
      <c r="D197" s="6">
        <v>10000325</v>
      </c>
      <c r="E197" s="6">
        <v>36002</v>
      </c>
      <c r="F197" s="8">
        <v>3</v>
      </c>
      <c r="G197" s="8">
        <v>20</v>
      </c>
      <c r="H197" s="9">
        <f t="shared" si="0"/>
        <v>60</v>
      </c>
      <c r="I197" s="11"/>
    </row>
    <row r="198" spans="1:9" ht="14.25" customHeight="1" x14ac:dyDescent="0.3">
      <c r="A198" s="5">
        <v>44168</v>
      </c>
      <c r="B198" s="6">
        <v>31245019</v>
      </c>
      <c r="C198" s="7">
        <v>712345199</v>
      </c>
      <c r="D198" s="6">
        <v>10000328</v>
      </c>
      <c r="E198" s="6">
        <v>36001</v>
      </c>
      <c r="F198" s="8">
        <v>1</v>
      </c>
      <c r="G198" s="8">
        <v>220</v>
      </c>
      <c r="H198" s="9">
        <f t="shared" si="0"/>
        <v>220</v>
      </c>
      <c r="I198" s="11"/>
    </row>
    <row r="199" spans="1:9" ht="14.25" customHeight="1" x14ac:dyDescent="0.3">
      <c r="A199" s="5">
        <v>44168</v>
      </c>
      <c r="B199" s="6">
        <v>31245019</v>
      </c>
      <c r="C199" s="7">
        <v>712345199</v>
      </c>
      <c r="D199" s="6">
        <v>10000333</v>
      </c>
      <c r="E199" s="6">
        <v>36001</v>
      </c>
      <c r="F199" s="8">
        <v>1</v>
      </c>
      <c r="G199" s="8">
        <v>54</v>
      </c>
      <c r="H199" s="9">
        <f t="shared" si="0"/>
        <v>54</v>
      </c>
      <c r="I199" s="11"/>
    </row>
    <row r="200" spans="1:9" ht="14.25" customHeight="1" x14ac:dyDescent="0.3">
      <c r="A200" s="5">
        <v>44168</v>
      </c>
      <c r="B200" s="6">
        <v>31245019</v>
      </c>
      <c r="C200" s="7">
        <v>712345199</v>
      </c>
      <c r="D200" s="6">
        <v>10000350</v>
      </c>
      <c r="E200" s="6">
        <v>36001</v>
      </c>
      <c r="F200" s="8">
        <v>1</v>
      </c>
      <c r="G200" s="8">
        <v>67</v>
      </c>
      <c r="H200" s="9">
        <f t="shared" si="0"/>
        <v>67</v>
      </c>
      <c r="I200" s="11"/>
    </row>
    <row r="201" spans="1:9" ht="14.25" customHeight="1" x14ac:dyDescent="0.3">
      <c r="A201" s="5">
        <v>44168</v>
      </c>
      <c r="B201" s="6">
        <v>31245019</v>
      </c>
      <c r="C201" s="7">
        <v>712345199</v>
      </c>
      <c r="D201" s="6">
        <v>10000345</v>
      </c>
      <c r="E201" s="6">
        <v>36001</v>
      </c>
      <c r="F201" s="8">
        <v>2</v>
      </c>
      <c r="G201" s="8">
        <v>158</v>
      </c>
      <c r="H201" s="9">
        <f t="shared" si="0"/>
        <v>316</v>
      </c>
      <c r="I201" s="11"/>
    </row>
    <row r="202" spans="1:9" ht="14.25" customHeight="1" x14ac:dyDescent="0.3">
      <c r="A202" s="5">
        <v>44168</v>
      </c>
      <c r="B202" s="6">
        <v>31245019</v>
      </c>
      <c r="C202" s="7">
        <v>712345199</v>
      </c>
      <c r="D202" s="6">
        <v>10000336</v>
      </c>
      <c r="E202" s="6">
        <v>36001</v>
      </c>
      <c r="F202" s="8">
        <v>3</v>
      </c>
      <c r="G202" s="8">
        <v>26</v>
      </c>
      <c r="H202" s="9">
        <f t="shared" si="0"/>
        <v>78</v>
      </c>
      <c r="I202" s="11"/>
    </row>
    <row r="203" spans="1:9" ht="14.25" customHeight="1" x14ac:dyDescent="0.3">
      <c r="A203" s="5">
        <v>44168</v>
      </c>
      <c r="B203" s="6">
        <v>31245019</v>
      </c>
      <c r="C203" s="7">
        <v>712345199</v>
      </c>
      <c r="D203" s="6">
        <v>10000350</v>
      </c>
      <c r="E203" s="6">
        <v>36001</v>
      </c>
      <c r="F203" s="8">
        <v>2</v>
      </c>
      <c r="G203" s="8">
        <v>67</v>
      </c>
      <c r="H203" s="9">
        <f t="shared" si="0"/>
        <v>134</v>
      </c>
      <c r="I203" s="11"/>
    </row>
    <row r="204" spans="1:9" ht="14.25" customHeight="1" x14ac:dyDescent="0.3">
      <c r="A204" s="5">
        <v>44168</v>
      </c>
      <c r="B204" s="6">
        <v>31245019</v>
      </c>
      <c r="C204" s="7">
        <v>712345199</v>
      </c>
      <c r="D204" s="6">
        <v>10000349</v>
      </c>
      <c r="E204" s="6">
        <v>36001</v>
      </c>
      <c r="F204" s="8">
        <v>3</v>
      </c>
      <c r="G204" s="8">
        <v>152</v>
      </c>
      <c r="H204" s="9">
        <f t="shared" si="0"/>
        <v>456</v>
      </c>
      <c r="I204" s="11"/>
    </row>
    <row r="205" spans="1:9" ht="14.25" customHeight="1" x14ac:dyDescent="0.3">
      <c r="A205" s="5">
        <v>44168</v>
      </c>
      <c r="B205" s="6">
        <v>31245019</v>
      </c>
      <c r="C205" s="7">
        <v>712345199</v>
      </c>
      <c r="D205" s="6">
        <v>10000326</v>
      </c>
      <c r="E205" s="6">
        <v>36001</v>
      </c>
      <c r="F205" s="8">
        <v>1</v>
      </c>
      <c r="G205" s="8">
        <v>72</v>
      </c>
      <c r="H205" s="9">
        <f t="shared" si="0"/>
        <v>72</v>
      </c>
      <c r="I205" s="11"/>
    </row>
    <row r="206" spans="1:9" ht="14.25" customHeight="1" x14ac:dyDescent="0.3">
      <c r="A206" s="5">
        <v>44168</v>
      </c>
      <c r="B206" s="6">
        <v>31245019</v>
      </c>
      <c r="C206" s="7">
        <v>712345199</v>
      </c>
      <c r="D206" s="6">
        <v>10000329</v>
      </c>
      <c r="E206" s="6">
        <v>36001</v>
      </c>
      <c r="F206" s="8">
        <v>1</v>
      </c>
      <c r="G206" s="8">
        <v>30</v>
      </c>
      <c r="H206" s="9">
        <f t="shared" si="0"/>
        <v>30</v>
      </c>
      <c r="I206" s="11"/>
    </row>
    <row r="207" spans="1:9" ht="14.25" customHeight="1" x14ac:dyDescent="0.3">
      <c r="A207" s="5">
        <v>44168</v>
      </c>
      <c r="B207" s="6">
        <v>31245019</v>
      </c>
      <c r="C207" s="7">
        <v>712345199</v>
      </c>
      <c r="D207" s="6">
        <v>10000339</v>
      </c>
      <c r="E207" s="6">
        <v>36001</v>
      </c>
      <c r="F207" s="8">
        <v>2</v>
      </c>
      <c r="G207" s="8">
        <v>120</v>
      </c>
      <c r="H207" s="9">
        <f t="shared" si="0"/>
        <v>240</v>
      </c>
      <c r="I207" s="11"/>
    </row>
    <row r="208" spans="1:9" ht="14.25" customHeight="1" x14ac:dyDescent="0.3">
      <c r="A208" s="5">
        <v>44168</v>
      </c>
      <c r="B208" s="6">
        <v>31245019</v>
      </c>
      <c r="C208" s="7">
        <v>712345199</v>
      </c>
      <c r="D208" s="6">
        <v>10000327</v>
      </c>
      <c r="E208" s="6">
        <v>36001</v>
      </c>
      <c r="F208" s="8">
        <v>2</v>
      </c>
      <c r="G208" s="8">
        <v>40</v>
      </c>
      <c r="H208" s="9">
        <f t="shared" si="0"/>
        <v>80</v>
      </c>
      <c r="I208" s="11"/>
    </row>
    <row r="209" spans="1:9" ht="14.25" customHeight="1" x14ac:dyDescent="0.3">
      <c r="A209" s="5">
        <v>44168</v>
      </c>
      <c r="B209" s="6">
        <v>31245019</v>
      </c>
      <c r="C209" s="7">
        <v>712345199</v>
      </c>
      <c r="D209" s="6">
        <v>10000347</v>
      </c>
      <c r="E209" s="6">
        <v>36001</v>
      </c>
      <c r="F209" s="8">
        <v>1</v>
      </c>
      <c r="G209" s="8">
        <v>47</v>
      </c>
      <c r="H209" s="9">
        <f t="shared" si="0"/>
        <v>47</v>
      </c>
      <c r="I209" s="11"/>
    </row>
    <row r="210" spans="1:9" ht="14.25" customHeight="1" x14ac:dyDescent="0.3">
      <c r="A210" s="5">
        <v>44168</v>
      </c>
      <c r="B210" s="6">
        <v>31245019</v>
      </c>
      <c r="C210" s="7">
        <v>712345199</v>
      </c>
      <c r="D210" s="6">
        <v>10000334</v>
      </c>
      <c r="E210" s="6">
        <v>36001</v>
      </c>
      <c r="F210" s="8">
        <v>3</v>
      </c>
      <c r="G210" s="8">
        <v>48</v>
      </c>
      <c r="H210" s="9">
        <f t="shared" si="0"/>
        <v>144</v>
      </c>
      <c r="I210" s="11"/>
    </row>
    <row r="211" spans="1:9" ht="14.25" customHeight="1" x14ac:dyDescent="0.3">
      <c r="A211" s="5">
        <v>44168</v>
      </c>
      <c r="B211" s="6">
        <v>31245019</v>
      </c>
      <c r="C211" s="7">
        <v>712345199</v>
      </c>
      <c r="D211" s="6">
        <v>10000339</v>
      </c>
      <c r="E211" s="6">
        <v>36001</v>
      </c>
      <c r="F211" s="8">
        <v>1</v>
      </c>
      <c r="G211" s="8">
        <v>120</v>
      </c>
      <c r="H211" s="9">
        <f t="shared" si="0"/>
        <v>120</v>
      </c>
      <c r="I211" s="11"/>
    </row>
    <row r="212" spans="1:9" ht="14.25" customHeight="1" x14ac:dyDescent="0.3">
      <c r="A212" s="5">
        <v>44169</v>
      </c>
      <c r="B212" s="6">
        <v>31245020</v>
      </c>
      <c r="C212" s="7">
        <v>712345200</v>
      </c>
      <c r="D212" s="6">
        <v>10000335</v>
      </c>
      <c r="E212" s="6">
        <v>36000</v>
      </c>
      <c r="F212" s="8">
        <v>3</v>
      </c>
      <c r="G212" s="8">
        <v>52</v>
      </c>
      <c r="H212" s="9">
        <f t="shared" si="0"/>
        <v>156</v>
      </c>
      <c r="I212" s="11"/>
    </row>
    <row r="213" spans="1:9" ht="14.25" customHeight="1" x14ac:dyDescent="0.3">
      <c r="A213" s="5">
        <v>44169</v>
      </c>
      <c r="B213" s="6">
        <v>31245020</v>
      </c>
      <c r="C213" s="7">
        <v>712345200</v>
      </c>
      <c r="D213" s="6">
        <v>10000321</v>
      </c>
      <c r="E213" s="6">
        <v>36000</v>
      </c>
      <c r="F213" s="8">
        <v>2</v>
      </c>
      <c r="G213" s="8">
        <v>48</v>
      </c>
      <c r="H213" s="9">
        <f t="shared" si="0"/>
        <v>96</v>
      </c>
      <c r="I213" s="11"/>
    </row>
    <row r="214" spans="1:9" ht="14.25" customHeight="1" x14ac:dyDescent="0.3">
      <c r="A214" s="5">
        <v>44169</v>
      </c>
      <c r="B214" s="6">
        <v>31245020</v>
      </c>
      <c r="C214" s="7">
        <v>712345200</v>
      </c>
      <c r="D214" s="6">
        <v>10000336</v>
      </c>
      <c r="E214" s="6">
        <v>36000</v>
      </c>
      <c r="F214" s="8">
        <v>1</v>
      </c>
      <c r="G214" s="8">
        <v>26</v>
      </c>
      <c r="H214" s="9">
        <f t="shared" si="0"/>
        <v>26</v>
      </c>
      <c r="I214" s="11"/>
    </row>
    <row r="215" spans="1:9" ht="14.25" customHeight="1" x14ac:dyDescent="0.3">
      <c r="A215" s="5">
        <v>44169</v>
      </c>
      <c r="B215" s="6">
        <v>31245020</v>
      </c>
      <c r="C215" s="7">
        <v>712345200</v>
      </c>
      <c r="D215" s="6">
        <v>10000334</v>
      </c>
      <c r="E215" s="6">
        <v>36000</v>
      </c>
      <c r="F215" s="8">
        <v>1</v>
      </c>
      <c r="G215" s="8">
        <v>48</v>
      </c>
      <c r="H215" s="9">
        <f t="shared" si="0"/>
        <v>48</v>
      </c>
      <c r="I215" s="11"/>
    </row>
    <row r="216" spans="1:9" ht="14.25" customHeight="1" x14ac:dyDescent="0.3">
      <c r="A216" s="5">
        <v>44169</v>
      </c>
      <c r="B216" s="6">
        <v>31245020</v>
      </c>
      <c r="C216" s="7">
        <v>712345200</v>
      </c>
      <c r="D216" s="6">
        <v>10000331</v>
      </c>
      <c r="E216" s="6">
        <v>36000</v>
      </c>
      <c r="F216" s="8">
        <v>2</v>
      </c>
      <c r="G216" s="8">
        <v>57</v>
      </c>
      <c r="H216" s="9">
        <f t="shared" si="0"/>
        <v>114</v>
      </c>
      <c r="I216" s="11"/>
    </row>
    <row r="217" spans="1:9" ht="14.25" customHeight="1" x14ac:dyDescent="0.3">
      <c r="A217" s="5">
        <v>44169</v>
      </c>
      <c r="B217" s="6">
        <v>31245020</v>
      </c>
      <c r="C217" s="7">
        <v>712345200</v>
      </c>
      <c r="D217" s="6">
        <v>10000339</v>
      </c>
      <c r="E217" s="6">
        <v>36000</v>
      </c>
      <c r="F217" s="8">
        <v>3</v>
      </c>
      <c r="G217" s="8">
        <v>120</v>
      </c>
      <c r="H217" s="9">
        <f t="shared" si="0"/>
        <v>360</v>
      </c>
      <c r="I217" s="11"/>
    </row>
    <row r="218" spans="1:9" ht="14.25" customHeight="1" x14ac:dyDescent="0.3">
      <c r="A218" s="5">
        <v>44169</v>
      </c>
      <c r="B218" s="6">
        <v>31245020</v>
      </c>
      <c r="C218" s="7">
        <v>712345200</v>
      </c>
      <c r="D218" s="6">
        <v>10000324</v>
      </c>
      <c r="E218" s="6">
        <v>36000</v>
      </c>
      <c r="F218" s="8">
        <v>1</v>
      </c>
      <c r="G218" s="8">
        <v>36</v>
      </c>
      <c r="H218" s="9">
        <f t="shared" si="0"/>
        <v>36</v>
      </c>
      <c r="I218" s="11"/>
    </row>
    <row r="219" spans="1:9" ht="14.25" customHeight="1" x14ac:dyDescent="0.3">
      <c r="A219" s="5">
        <v>44169</v>
      </c>
      <c r="B219" s="6">
        <v>31245020</v>
      </c>
      <c r="C219" s="7">
        <v>712345200</v>
      </c>
      <c r="D219" s="6">
        <v>10000350</v>
      </c>
      <c r="E219" s="6">
        <v>36000</v>
      </c>
      <c r="F219" s="8">
        <v>3</v>
      </c>
      <c r="G219" s="8">
        <v>67</v>
      </c>
      <c r="H219" s="9">
        <f t="shared" si="0"/>
        <v>201</v>
      </c>
      <c r="I219" s="11"/>
    </row>
    <row r="220" spans="1:9" ht="14.25" customHeight="1" x14ac:dyDescent="0.3">
      <c r="A220" s="5">
        <v>44169</v>
      </c>
      <c r="B220" s="6">
        <v>31245020</v>
      </c>
      <c r="C220" s="7">
        <v>712345200</v>
      </c>
      <c r="D220" s="6">
        <v>10000341</v>
      </c>
      <c r="E220" s="6">
        <v>36000</v>
      </c>
      <c r="F220" s="8">
        <v>3</v>
      </c>
      <c r="G220" s="8">
        <v>29</v>
      </c>
      <c r="H220" s="9">
        <f t="shared" si="0"/>
        <v>87</v>
      </c>
      <c r="I220" s="11"/>
    </row>
    <row r="221" spans="1:9" ht="14.25" customHeight="1" x14ac:dyDescent="0.3">
      <c r="A221" s="5">
        <v>44169</v>
      </c>
      <c r="B221" s="6">
        <v>31245020</v>
      </c>
      <c r="C221" s="7">
        <v>712345200</v>
      </c>
      <c r="D221" s="6">
        <v>10000321</v>
      </c>
      <c r="E221" s="6">
        <v>36000</v>
      </c>
      <c r="F221" s="8">
        <v>2</v>
      </c>
      <c r="G221" s="8">
        <v>48</v>
      </c>
      <c r="H221" s="9">
        <f t="shared" si="0"/>
        <v>96</v>
      </c>
      <c r="I221" s="11"/>
    </row>
    <row r="222" spans="1:9" ht="14.25" customHeight="1" x14ac:dyDescent="0.3">
      <c r="A222" s="5">
        <v>44169</v>
      </c>
      <c r="B222" s="6">
        <v>31245020</v>
      </c>
      <c r="C222" s="7">
        <v>712345200</v>
      </c>
      <c r="D222" s="6">
        <v>10000344</v>
      </c>
      <c r="E222" s="6">
        <v>36000</v>
      </c>
      <c r="F222" s="8">
        <v>1</v>
      </c>
      <c r="G222" s="8">
        <v>82</v>
      </c>
      <c r="H222" s="9">
        <f t="shared" si="0"/>
        <v>82</v>
      </c>
      <c r="I222" s="11"/>
    </row>
    <row r="223" spans="1:9" ht="14.25" customHeight="1" x14ac:dyDescent="0.3">
      <c r="A223" s="5">
        <v>44169</v>
      </c>
      <c r="B223" s="6">
        <v>31245020</v>
      </c>
      <c r="C223" s="7">
        <v>712345200</v>
      </c>
      <c r="D223" s="6">
        <v>10000339</v>
      </c>
      <c r="E223" s="6">
        <v>36000</v>
      </c>
      <c r="F223" s="8">
        <v>1</v>
      </c>
      <c r="G223" s="8">
        <v>120</v>
      </c>
      <c r="H223" s="9">
        <f t="shared" si="0"/>
        <v>120</v>
      </c>
      <c r="I223" s="11"/>
    </row>
    <row r="224" spans="1:9" ht="14.25" customHeight="1" x14ac:dyDescent="0.3">
      <c r="A224" s="5">
        <v>44169</v>
      </c>
      <c r="B224" s="6">
        <v>31245020</v>
      </c>
      <c r="C224" s="7">
        <v>712345200</v>
      </c>
      <c r="D224" s="6">
        <v>10000345</v>
      </c>
      <c r="E224" s="6">
        <v>36000</v>
      </c>
      <c r="F224" s="8">
        <v>3</v>
      </c>
      <c r="G224" s="8">
        <v>158</v>
      </c>
      <c r="H224" s="9">
        <f t="shared" si="0"/>
        <v>474</v>
      </c>
      <c r="I224" s="11"/>
    </row>
    <row r="225" spans="1:9" ht="14.25" customHeight="1" x14ac:dyDescent="0.3">
      <c r="A225" s="5">
        <v>44170</v>
      </c>
      <c r="B225" s="6">
        <v>31245021</v>
      </c>
      <c r="C225" s="7">
        <v>712345211</v>
      </c>
      <c r="D225" s="6">
        <v>10000326</v>
      </c>
      <c r="E225" s="6">
        <v>36001</v>
      </c>
      <c r="F225" s="8">
        <v>5</v>
      </c>
      <c r="G225" s="8">
        <v>72</v>
      </c>
      <c r="H225" s="9">
        <f t="shared" si="0"/>
        <v>360</v>
      </c>
      <c r="I225" s="11"/>
    </row>
    <row r="226" spans="1:9" ht="14.25" customHeight="1" x14ac:dyDescent="0.3">
      <c r="A226" s="5">
        <v>44170</v>
      </c>
      <c r="B226" s="6">
        <v>31245021</v>
      </c>
      <c r="C226" s="7">
        <v>712345211</v>
      </c>
      <c r="D226" s="6">
        <v>10000331</v>
      </c>
      <c r="E226" s="6">
        <v>36001</v>
      </c>
      <c r="F226" s="8">
        <v>5</v>
      </c>
      <c r="G226" s="8">
        <v>57</v>
      </c>
      <c r="H226" s="9">
        <f t="shared" si="0"/>
        <v>285</v>
      </c>
      <c r="I226" s="11"/>
    </row>
    <row r="227" spans="1:9" ht="14.25" customHeight="1" x14ac:dyDescent="0.3">
      <c r="A227" s="5">
        <v>44170</v>
      </c>
      <c r="B227" s="6">
        <v>31245021</v>
      </c>
      <c r="C227" s="7">
        <v>712345211</v>
      </c>
      <c r="D227" s="6">
        <v>10000350</v>
      </c>
      <c r="E227" s="6">
        <v>36001</v>
      </c>
      <c r="F227" s="8">
        <v>5</v>
      </c>
      <c r="G227" s="8">
        <v>67</v>
      </c>
      <c r="H227" s="9">
        <f t="shared" si="0"/>
        <v>335</v>
      </c>
      <c r="I227" s="11"/>
    </row>
    <row r="228" spans="1:9" ht="14.25" customHeight="1" x14ac:dyDescent="0.3">
      <c r="A228" s="5">
        <v>44170</v>
      </c>
      <c r="B228" s="6">
        <v>31245021</v>
      </c>
      <c r="C228" s="7">
        <v>712345211</v>
      </c>
      <c r="D228" s="6">
        <v>10000324</v>
      </c>
      <c r="E228" s="6">
        <v>36001</v>
      </c>
      <c r="F228" s="8">
        <v>5</v>
      </c>
      <c r="G228" s="8">
        <v>36</v>
      </c>
      <c r="H228" s="9">
        <f t="shared" si="0"/>
        <v>180</v>
      </c>
      <c r="I228" s="11"/>
    </row>
    <row r="229" spans="1:9" ht="14.25" customHeight="1" x14ac:dyDescent="0.3">
      <c r="A229" s="5">
        <v>44170</v>
      </c>
      <c r="B229" s="6">
        <v>31245021</v>
      </c>
      <c r="C229" s="7">
        <v>712345211</v>
      </c>
      <c r="D229" s="6">
        <v>10000344</v>
      </c>
      <c r="E229" s="6">
        <v>36001</v>
      </c>
      <c r="F229" s="8">
        <v>4</v>
      </c>
      <c r="G229" s="8">
        <v>82</v>
      </c>
      <c r="H229" s="9">
        <f t="shared" si="0"/>
        <v>328</v>
      </c>
      <c r="I229" s="11"/>
    </row>
    <row r="230" spans="1:9" ht="14.25" customHeight="1" x14ac:dyDescent="0.3">
      <c r="A230" s="5">
        <v>44170</v>
      </c>
      <c r="B230" s="6">
        <v>31245021</v>
      </c>
      <c r="C230" s="7">
        <v>712345211</v>
      </c>
      <c r="D230" s="6">
        <v>10000324</v>
      </c>
      <c r="E230" s="6">
        <v>36001</v>
      </c>
      <c r="F230" s="8">
        <v>5</v>
      </c>
      <c r="G230" s="8">
        <v>36</v>
      </c>
      <c r="H230" s="9">
        <f t="shared" si="0"/>
        <v>180</v>
      </c>
      <c r="I230" s="11"/>
    </row>
    <row r="231" spans="1:9" ht="14.25" customHeight="1" x14ac:dyDescent="0.3">
      <c r="A231" s="5">
        <v>44170</v>
      </c>
      <c r="B231" s="6">
        <v>31245021</v>
      </c>
      <c r="C231" s="7">
        <v>712345211</v>
      </c>
      <c r="D231" s="6">
        <v>10000350</v>
      </c>
      <c r="E231" s="6">
        <v>36001</v>
      </c>
      <c r="F231" s="8">
        <v>4</v>
      </c>
      <c r="G231" s="8">
        <v>67</v>
      </c>
      <c r="H231" s="9">
        <f t="shared" si="0"/>
        <v>268</v>
      </c>
      <c r="I231" s="11"/>
    </row>
    <row r="232" spans="1:9" ht="14.25" customHeight="1" x14ac:dyDescent="0.3">
      <c r="A232" s="5">
        <v>44170</v>
      </c>
      <c r="B232" s="6">
        <v>31245021</v>
      </c>
      <c r="C232" s="7">
        <v>712345211</v>
      </c>
      <c r="D232" s="6">
        <v>10000326</v>
      </c>
      <c r="E232" s="6">
        <v>36001</v>
      </c>
      <c r="F232" s="8">
        <v>6</v>
      </c>
      <c r="G232" s="8">
        <v>72</v>
      </c>
      <c r="H232" s="9">
        <f t="shared" si="0"/>
        <v>432</v>
      </c>
      <c r="I232" s="11"/>
    </row>
    <row r="233" spans="1:9" ht="14.25" customHeight="1" x14ac:dyDescent="0.3">
      <c r="A233" s="5">
        <v>44170</v>
      </c>
      <c r="B233" s="6">
        <v>31245021</v>
      </c>
      <c r="C233" s="7">
        <v>712345211</v>
      </c>
      <c r="D233" s="6">
        <v>10000335</v>
      </c>
      <c r="E233" s="6">
        <v>36001</v>
      </c>
      <c r="F233" s="8">
        <v>6</v>
      </c>
      <c r="G233" s="8">
        <v>52</v>
      </c>
      <c r="H233" s="9">
        <f t="shared" si="0"/>
        <v>312</v>
      </c>
      <c r="I233" s="11"/>
    </row>
    <row r="234" spans="1:9" ht="14.25" customHeight="1" x14ac:dyDescent="0.3">
      <c r="A234" s="5">
        <v>44170</v>
      </c>
      <c r="B234" s="6">
        <v>31245021</v>
      </c>
      <c r="C234" s="7">
        <v>712345211</v>
      </c>
      <c r="D234" s="6">
        <v>10000346</v>
      </c>
      <c r="E234" s="6">
        <v>36001</v>
      </c>
      <c r="F234" s="8">
        <v>6</v>
      </c>
      <c r="G234" s="8">
        <v>192</v>
      </c>
      <c r="H234" s="9">
        <f t="shared" si="0"/>
        <v>1152</v>
      </c>
      <c r="I234" s="11"/>
    </row>
    <row r="235" spans="1:9" ht="14.25" customHeight="1" x14ac:dyDescent="0.3">
      <c r="A235" s="5">
        <v>44170</v>
      </c>
      <c r="B235" s="6">
        <v>31245021</v>
      </c>
      <c r="C235" s="7">
        <v>712345211</v>
      </c>
      <c r="D235" s="6">
        <v>10000337</v>
      </c>
      <c r="E235" s="6">
        <v>36001</v>
      </c>
      <c r="F235" s="8">
        <v>5</v>
      </c>
      <c r="G235" s="8">
        <v>20</v>
      </c>
      <c r="H235" s="9">
        <f t="shared" si="0"/>
        <v>100</v>
      </c>
      <c r="I235" s="11"/>
    </row>
    <row r="236" spans="1:9" ht="14.25" customHeight="1" x14ac:dyDescent="0.3">
      <c r="A236" s="5">
        <v>44171</v>
      </c>
      <c r="B236" s="6">
        <v>31245022</v>
      </c>
      <c r="C236" s="7">
        <v>712345222</v>
      </c>
      <c r="D236" s="6">
        <v>10000334</v>
      </c>
      <c r="E236" s="6">
        <v>36002</v>
      </c>
      <c r="F236" s="8">
        <v>6</v>
      </c>
      <c r="G236" s="8">
        <v>48</v>
      </c>
      <c r="H236" s="9">
        <f t="shared" si="0"/>
        <v>288</v>
      </c>
      <c r="I236" s="11"/>
    </row>
    <row r="237" spans="1:9" ht="14.25" customHeight="1" x14ac:dyDescent="0.3">
      <c r="A237" s="5">
        <v>44171</v>
      </c>
      <c r="B237" s="6">
        <v>31245022</v>
      </c>
      <c r="C237" s="7">
        <v>712345222</v>
      </c>
      <c r="D237" s="6">
        <v>10000335</v>
      </c>
      <c r="E237" s="6">
        <v>36002</v>
      </c>
      <c r="F237" s="8">
        <v>6</v>
      </c>
      <c r="G237" s="8">
        <v>52</v>
      </c>
      <c r="H237" s="9">
        <f t="shared" si="0"/>
        <v>312</v>
      </c>
      <c r="I237" s="11"/>
    </row>
    <row r="238" spans="1:9" ht="14.25" customHeight="1" x14ac:dyDescent="0.3">
      <c r="A238" s="5">
        <v>44171</v>
      </c>
      <c r="B238" s="6">
        <v>31245022</v>
      </c>
      <c r="C238" s="7">
        <v>712345222</v>
      </c>
      <c r="D238" s="6">
        <v>10000321</v>
      </c>
      <c r="E238" s="6">
        <v>36002</v>
      </c>
      <c r="F238" s="8">
        <v>6</v>
      </c>
      <c r="G238" s="8">
        <v>48</v>
      </c>
      <c r="H238" s="9">
        <f t="shared" si="0"/>
        <v>288</v>
      </c>
      <c r="I238" s="11"/>
    </row>
    <row r="239" spans="1:9" ht="14.25" customHeight="1" x14ac:dyDescent="0.3">
      <c r="A239" s="5">
        <v>44171</v>
      </c>
      <c r="B239" s="6">
        <v>31245022</v>
      </c>
      <c r="C239" s="7">
        <v>712345222</v>
      </c>
      <c r="D239" s="6">
        <v>10000326</v>
      </c>
      <c r="E239" s="6">
        <v>36002</v>
      </c>
      <c r="F239" s="8">
        <v>5</v>
      </c>
      <c r="G239" s="8">
        <v>72</v>
      </c>
      <c r="H239" s="9">
        <f t="shared" si="0"/>
        <v>360</v>
      </c>
      <c r="I239" s="11"/>
    </row>
    <row r="240" spans="1:9" ht="14.25" customHeight="1" x14ac:dyDescent="0.3">
      <c r="A240" s="5">
        <v>44171</v>
      </c>
      <c r="B240" s="6">
        <v>31245022</v>
      </c>
      <c r="C240" s="7">
        <v>712345222</v>
      </c>
      <c r="D240" s="6">
        <v>10000348</v>
      </c>
      <c r="E240" s="6">
        <v>36002</v>
      </c>
      <c r="F240" s="8">
        <v>6</v>
      </c>
      <c r="G240" s="8">
        <v>80</v>
      </c>
      <c r="H240" s="9">
        <f t="shared" si="0"/>
        <v>480</v>
      </c>
      <c r="I240" s="11"/>
    </row>
    <row r="241" spans="1:9" ht="14.25" customHeight="1" x14ac:dyDescent="0.3">
      <c r="A241" s="5">
        <v>44171</v>
      </c>
      <c r="B241" s="6">
        <v>31245022</v>
      </c>
      <c r="C241" s="7">
        <v>712345222</v>
      </c>
      <c r="D241" s="6">
        <v>10000329</v>
      </c>
      <c r="E241" s="6">
        <v>36002</v>
      </c>
      <c r="F241" s="8">
        <v>4</v>
      </c>
      <c r="G241" s="8">
        <v>30</v>
      </c>
      <c r="H241" s="9">
        <f t="shared" si="0"/>
        <v>120</v>
      </c>
      <c r="I241" s="11"/>
    </row>
    <row r="242" spans="1:9" ht="14.25" customHeight="1" x14ac:dyDescent="0.3">
      <c r="A242" s="5">
        <v>44171</v>
      </c>
      <c r="B242" s="6">
        <v>31245022</v>
      </c>
      <c r="C242" s="7">
        <v>712345222</v>
      </c>
      <c r="D242" s="6">
        <v>10000325</v>
      </c>
      <c r="E242" s="6">
        <v>36002</v>
      </c>
      <c r="F242" s="8">
        <v>4</v>
      </c>
      <c r="G242" s="8">
        <v>20</v>
      </c>
      <c r="H242" s="9">
        <f t="shared" si="0"/>
        <v>80</v>
      </c>
      <c r="I242" s="11"/>
    </row>
    <row r="243" spans="1:9" ht="14.25" customHeight="1" x14ac:dyDescent="0.3">
      <c r="A243" s="5">
        <v>44171</v>
      </c>
      <c r="B243" s="6">
        <v>31245022</v>
      </c>
      <c r="C243" s="7">
        <v>712345222</v>
      </c>
      <c r="D243" s="6">
        <v>10000341</v>
      </c>
      <c r="E243" s="6">
        <v>36002</v>
      </c>
      <c r="F243" s="8">
        <v>5</v>
      </c>
      <c r="G243" s="8">
        <v>29</v>
      </c>
      <c r="H243" s="9">
        <f t="shared" si="0"/>
        <v>145</v>
      </c>
      <c r="I243" s="11"/>
    </row>
    <row r="244" spans="1:9" ht="14.25" customHeight="1" x14ac:dyDescent="0.3">
      <c r="A244" s="5">
        <v>44172</v>
      </c>
      <c r="B244" s="6">
        <v>31245023</v>
      </c>
      <c r="C244" s="7">
        <v>712345233</v>
      </c>
      <c r="D244" s="6">
        <v>10000332</v>
      </c>
      <c r="E244" s="6">
        <v>36003</v>
      </c>
      <c r="F244" s="8">
        <v>3</v>
      </c>
      <c r="G244" s="8">
        <v>28</v>
      </c>
      <c r="H244" s="9">
        <f t="shared" si="0"/>
        <v>84</v>
      </c>
      <c r="I244" s="11"/>
    </row>
    <row r="245" spans="1:9" ht="14.25" customHeight="1" x14ac:dyDescent="0.3">
      <c r="A245" s="5">
        <v>44172</v>
      </c>
      <c r="B245" s="6">
        <v>31245023</v>
      </c>
      <c r="C245" s="7">
        <v>712345233</v>
      </c>
      <c r="D245" s="6">
        <v>10000322</v>
      </c>
      <c r="E245" s="6">
        <v>36003</v>
      </c>
      <c r="F245" s="8">
        <v>4</v>
      </c>
      <c r="G245" s="8">
        <v>30</v>
      </c>
      <c r="H245" s="9">
        <f t="shared" si="0"/>
        <v>120</v>
      </c>
      <c r="I245" s="11"/>
    </row>
    <row r="246" spans="1:9" ht="14.25" customHeight="1" x14ac:dyDescent="0.3">
      <c r="A246" s="5">
        <v>44172</v>
      </c>
      <c r="B246" s="6">
        <v>31245023</v>
      </c>
      <c r="C246" s="7">
        <v>712345233</v>
      </c>
      <c r="D246" s="6">
        <v>10000340</v>
      </c>
      <c r="E246" s="6">
        <v>36003</v>
      </c>
      <c r="F246" s="8">
        <v>4</v>
      </c>
      <c r="G246" s="8">
        <v>30</v>
      </c>
      <c r="H246" s="9">
        <f t="shared" si="0"/>
        <v>120</v>
      </c>
      <c r="I246" s="11"/>
    </row>
    <row r="247" spans="1:9" ht="14.25" customHeight="1" x14ac:dyDescent="0.3">
      <c r="A247" s="5">
        <v>44172</v>
      </c>
      <c r="B247" s="6">
        <v>31245023</v>
      </c>
      <c r="C247" s="7">
        <v>712345233</v>
      </c>
      <c r="D247" s="6">
        <v>10000329</v>
      </c>
      <c r="E247" s="6">
        <v>36003</v>
      </c>
      <c r="F247" s="8">
        <v>3</v>
      </c>
      <c r="G247" s="8">
        <v>30</v>
      </c>
      <c r="H247" s="9">
        <f t="shared" si="0"/>
        <v>90</v>
      </c>
      <c r="I247" s="11"/>
    </row>
    <row r="248" spans="1:9" ht="14.25" customHeight="1" x14ac:dyDescent="0.3">
      <c r="A248" s="5">
        <v>44172</v>
      </c>
      <c r="B248" s="6">
        <v>31245023</v>
      </c>
      <c r="C248" s="7">
        <v>712345233</v>
      </c>
      <c r="D248" s="6">
        <v>10000345</v>
      </c>
      <c r="E248" s="6">
        <v>36003</v>
      </c>
      <c r="F248" s="8">
        <v>4</v>
      </c>
      <c r="G248" s="8">
        <v>158</v>
      </c>
      <c r="H248" s="9">
        <f t="shared" si="0"/>
        <v>632</v>
      </c>
      <c r="I248" s="11"/>
    </row>
    <row r="249" spans="1:9" ht="14.25" customHeight="1" x14ac:dyDescent="0.3">
      <c r="A249" s="5">
        <v>44172</v>
      </c>
      <c r="B249" s="6">
        <v>31245023</v>
      </c>
      <c r="C249" s="7">
        <v>712345233</v>
      </c>
      <c r="D249" s="6">
        <v>10000345</v>
      </c>
      <c r="E249" s="6">
        <v>36003</v>
      </c>
      <c r="F249" s="8">
        <v>4</v>
      </c>
      <c r="G249" s="8">
        <v>158</v>
      </c>
      <c r="H249" s="9">
        <f t="shared" si="0"/>
        <v>632</v>
      </c>
      <c r="I249" s="11"/>
    </row>
    <row r="250" spans="1:9" ht="14.25" customHeight="1" x14ac:dyDescent="0.3">
      <c r="A250" s="5">
        <v>44172</v>
      </c>
      <c r="B250" s="6">
        <v>31245023</v>
      </c>
      <c r="C250" s="7">
        <v>712345233</v>
      </c>
      <c r="D250" s="6">
        <v>10000333</v>
      </c>
      <c r="E250" s="6">
        <v>36003</v>
      </c>
      <c r="F250" s="8">
        <v>2</v>
      </c>
      <c r="G250" s="8">
        <v>54</v>
      </c>
      <c r="H250" s="9">
        <f t="shared" si="0"/>
        <v>108</v>
      </c>
      <c r="I250" s="11"/>
    </row>
    <row r="251" spans="1:9" ht="14.25" customHeight="1" x14ac:dyDescent="0.3">
      <c r="A251" s="5">
        <v>44172</v>
      </c>
      <c r="B251" s="6">
        <v>31245023</v>
      </c>
      <c r="C251" s="7">
        <v>712345233</v>
      </c>
      <c r="D251" s="6">
        <v>10000324</v>
      </c>
      <c r="E251" s="6">
        <v>36003</v>
      </c>
      <c r="F251" s="8">
        <v>2</v>
      </c>
      <c r="G251" s="8">
        <v>36</v>
      </c>
      <c r="H251" s="9">
        <f t="shared" si="0"/>
        <v>72</v>
      </c>
      <c r="I251" s="11"/>
    </row>
    <row r="252" spans="1:9" ht="14.25" customHeight="1" x14ac:dyDescent="0.3">
      <c r="A252" s="5">
        <v>44172</v>
      </c>
      <c r="B252" s="6">
        <v>31245023</v>
      </c>
      <c r="C252" s="7">
        <v>712345233</v>
      </c>
      <c r="D252" s="6">
        <v>10000348</v>
      </c>
      <c r="E252" s="6">
        <v>36003</v>
      </c>
      <c r="F252" s="8">
        <v>4</v>
      </c>
      <c r="G252" s="8">
        <v>80</v>
      </c>
      <c r="H252" s="9">
        <f t="shared" si="0"/>
        <v>320</v>
      </c>
      <c r="I252" s="11"/>
    </row>
    <row r="253" spans="1:9" ht="14.25" customHeight="1" x14ac:dyDescent="0.3">
      <c r="A253" s="5">
        <v>44172</v>
      </c>
      <c r="B253" s="6">
        <v>31245023</v>
      </c>
      <c r="C253" s="7">
        <v>712345233</v>
      </c>
      <c r="D253" s="6">
        <v>10000322</v>
      </c>
      <c r="E253" s="6">
        <v>36003</v>
      </c>
      <c r="F253" s="8">
        <v>2</v>
      </c>
      <c r="G253" s="8">
        <v>30</v>
      </c>
      <c r="H253" s="9">
        <f t="shared" si="0"/>
        <v>60</v>
      </c>
      <c r="I253" s="11"/>
    </row>
    <row r="254" spans="1:9" ht="14.25" customHeight="1" x14ac:dyDescent="0.3">
      <c r="A254" s="5">
        <v>44173</v>
      </c>
      <c r="B254" s="6">
        <v>31245024</v>
      </c>
      <c r="C254" s="7">
        <v>712345244</v>
      </c>
      <c r="D254" s="6">
        <v>10000326</v>
      </c>
      <c r="E254" s="6">
        <v>36002</v>
      </c>
      <c r="F254" s="8">
        <v>4</v>
      </c>
      <c r="G254" s="8">
        <v>72</v>
      </c>
      <c r="H254" s="9">
        <f t="shared" si="0"/>
        <v>288</v>
      </c>
      <c r="I254" s="11"/>
    </row>
    <row r="255" spans="1:9" ht="14.25" customHeight="1" x14ac:dyDescent="0.3">
      <c r="A255" s="5">
        <v>44173</v>
      </c>
      <c r="B255" s="6">
        <v>31245024</v>
      </c>
      <c r="C255" s="7">
        <v>712345244</v>
      </c>
      <c r="D255" s="6">
        <v>10000335</v>
      </c>
      <c r="E255" s="6">
        <v>36002</v>
      </c>
      <c r="F255" s="8">
        <v>3</v>
      </c>
      <c r="G255" s="8">
        <v>52</v>
      </c>
      <c r="H255" s="9">
        <f t="shared" si="0"/>
        <v>156</v>
      </c>
      <c r="I255" s="11"/>
    </row>
    <row r="256" spans="1:9" ht="14.25" customHeight="1" x14ac:dyDescent="0.3">
      <c r="A256" s="5">
        <v>44173</v>
      </c>
      <c r="B256" s="6">
        <v>31245024</v>
      </c>
      <c r="C256" s="7">
        <v>712345244</v>
      </c>
      <c r="D256" s="6">
        <v>10000344</v>
      </c>
      <c r="E256" s="6">
        <v>36002</v>
      </c>
      <c r="F256" s="8">
        <v>4</v>
      </c>
      <c r="G256" s="8">
        <v>82</v>
      </c>
      <c r="H256" s="9">
        <f t="shared" si="0"/>
        <v>328</v>
      </c>
      <c r="I256" s="11"/>
    </row>
    <row r="257" spans="1:9" ht="14.25" customHeight="1" x14ac:dyDescent="0.3">
      <c r="A257" s="5">
        <v>44173</v>
      </c>
      <c r="B257" s="6">
        <v>31245024</v>
      </c>
      <c r="C257" s="7">
        <v>712345244</v>
      </c>
      <c r="D257" s="6">
        <v>10000333</v>
      </c>
      <c r="E257" s="6">
        <v>36002</v>
      </c>
      <c r="F257" s="8">
        <v>2</v>
      </c>
      <c r="G257" s="8">
        <v>54</v>
      </c>
      <c r="H257" s="9">
        <f t="shared" ref="H257:H511" si="1">G257*F257</f>
        <v>108</v>
      </c>
      <c r="I257" s="11"/>
    </row>
    <row r="258" spans="1:9" ht="14.25" customHeight="1" x14ac:dyDescent="0.3">
      <c r="A258" s="5">
        <v>44173</v>
      </c>
      <c r="B258" s="6">
        <v>31245024</v>
      </c>
      <c r="C258" s="7">
        <v>712345244</v>
      </c>
      <c r="D258" s="6">
        <v>10000346</v>
      </c>
      <c r="E258" s="6">
        <v>36002</v>
      </c>
      <c r="F258" s="8">
        <v>4</v>
      </c>
      <c r="G258" s="8">
        <v>192</v>
      </c>
      <c r="H258" s="9">
        <f t="shared" si="1"/>
        <v>768</v>
      </c>
      <c r="I258" s="11"/>
    </row>
    <row r="259" spans="1:9" ht="14.25" customHeight="1" x14ac:dyDescent="0.3">
      <c r="A259" s="5">
        <v>44173</v>
      </c>
      <c r="B259" s="6">
        <v>31245024</v>
      </c>
      <c r="C259" s="7">
        <v>712345244</v>
      </c>
      <c r="D259" s="6">
        <v>10000344</v>
      </c>
      <c r="E259" s="6">
        <v>36002</v>
      </c>
      <c r="F259" s="8">
        <v>2</v>
      </c>
      <c r="G259" s="8">
        <v>82</v>
      </c>
      <c r="H259" s="9">
        <f t="shared" si="1"/>
        <v>164</v>
      </c>
      <c r="I259" s="11"/>
    </row>
    <row r="260" spans="1:9" ht="14.25" customHeight="1" x14ac:dyDescent="0.3">
      <c r="A260" s="5">
        <v>44173</v>
      </c>
      <c r="B260" s="6">
        <v>31245024</v>
      </c>
      <c r="C260" s="7">
        <v>712345244</v>
      </c>
      <c r="D260" s="6">
        <v>10000329</v>
      </c>
      <c r="E260" s="6">
        <v>36002</v>
      </c>
      <c r="F260" s="8">
        <v>2</v>
      </c>
      <c r="G260" s="8">
        <v>30</v>
      </c>
      <c r="H260" s="9">
        <f t="shared" si="1"/>
        <v>60</v>
      </c>
      <c r="I260" s="11"/>
    </row>
    <row r="261" spans="1:9" ht="14.25" customHeight="1" x14ac:dyDescent="0.3">
      <c r="A261" s="5">
        <v>44173</v>
      </c>
      <c r="B261" s="6">
        <v>31245024</v>
      </c>
      <c r="C261" s="7">
        <v>712345244</v>
      </c>
      <c r="D261" s="6">
        <v>10000333</v>
      </c>
      <c r="E261" s="6">
        <v>36002</v>
      </c>
      <c r="F261" s="8">
        <v>4</v>
      </c>
      <c r="G261" s="8">
        <v>54</v>
      </c>
      <c r="H261" s="9">
        <f t="shared" si="1"/>
        <v>216</v>
      </c>
      <c r="I261" s="11"/>
    </row>
    <row r="262" spans="1:9" ht="14.25" customHeight="1" x14ac:dyDescent="0.3">
      <c r="A262" s="5">
        <v>44173</v>
      </c>
      <c r="B262" s="6">
        <v>31245024</v>
      </c>
      <c r="C262" s="7">
        <v>712345244</v>
      </c>
      <c r="D262" s="6">
        <v>10000342</v>
      </c>
      <c r="E262" s="6">
        <v>36002</v>
      </c>
      <c r="F262" s="8">
        <v>4</v>
      </c>
      <c r="G262" s="8">
        <v>56</v>
      </c>
      <c r="H262" s="9">
        <f t="shared" si="1"/>
        <v>224</v>
      </c>
      <c r="I262" s="11"/>
    </row>
    <row r="263" spans="1:9" ht="14.25" customHeight="1" x14ac:dyDescent="0.3">
      <c r="A263" s="5">
        <v>44173</v>
      </c>
      <c r="B263" s="6">
        <v>31245024</v>
      </c>
      <c r="C263" s="7">
        <v>712345244</v>
      </c>
      <c r="D263" s="6">
        <v>10000333</v>
      </c>
      <c r="E263" s="6">
        <v>36002</v>
      </c>
      <c r="F263" s="8">
        <v>2</v>
      </c>
      <c r="G263" s="8">
        <v>54</v>
      </c>
      <c r="H263" s="9">
        <f t="shared" si="1"/>
        <v>108</v>
      </c>
      <c r="I263" s="11"/>
    </row>
    <row r="264" spans="1:9" ht="14.25" customHeight="1" x14ac:dyDescent="0.3">
      <c r="A264" s="5">
        <v>44173</v>
      </c>
      <c r="B264" s="6">
        <v>31245024</v>
      </c>
      <c r="C264" s="7">
        <v>712345244</v>
      </c>
      <c r="D264" s="6">
        <v>10000336</v>
      </c>
      <c r="E264" s="6">
        <v>36002</v>
      </c>
      <c r="F264" s="8">
        <v>2</v>
      </c>
      <c r="G264" s="8">
        <v>26</v>
      </c>
      <c r="H264" s="9">
        <f t="shared" si="1"/>
        <v>52</v>
      </c>
      <c r="I264" s="11"/>
    </row>
    <row r="265" spans="1:9" ht="14.25" customHeight="1" x14ac:dyDescent="0.3">
      <c r="A265" s="5">
        <v>44173</v>
      </c>
      <c r="B265" s="6">
        <v>31245024</v>
      </c>
      <c r="C265" s="7">
        <v>712345244</v>
      </c>
      <c r="D265" s="6">
        <v>10000336</v>
      </c>
      <c r="E265" s="6">
        <v>36002</v>
      </c>
      <c r="F265" s="8">
        <v>3</v>
      </c>
      <c r="G265" s="8">
        <v>26</v>
      </c>
      <c r="H265" s="9">
        <f t="shared" si="1"/>
        <v>78</v>
      </c>
      <c r="I265" s="11"/>
    </row>
    <row r="266" spans="1:9" ht="14.25" customHeight="1" x14ac:dyDescent="0.3">
      <c r="A266" s="5">
        <v>44173</v>
      </c>
      <c r="B266" s="6">
        <v>31245024</v>
      </c>
      <c r="C266" s="7">
        <v>712345244</v>
      </c>
      <c r="D266" s="6">
        <v>10000330</v>
      </c>
      <c r="E266" s="6">
        <v>36002</v>
      </c>
      <c r="F266" s="8">
        <v>2</v>
      </c>
      <c r="G266" s="8">
        <v>160</v>
      </c>
      <c r="H266" s="9">
        <f t="shared" si="1"/>
        <v>320</v>
      </c>
      <c r="I266" s="11"/>
    </row>
    <row r="267" spans="1:9" ht="14.25" customHeight="1" x14ac:dyDescent="0.3">
      <c r="A267" s="5">
        <v>44173</v>
      </c>
      <c r="B267" s="6">
        <v>31245024</v>
      </c>
      <c r="C267" s="7">
        <v>712345244</v>
      </c>
      <c r="D267" s="6">
        <v>10000326</v>
      </c>
      <c r="E267" s="6">
        <v>36002</v>
      </c>
      <c r="F267" s="8">
        <v>2</v>
      </c>
      <c r="G267" s="8">
        <v>72</v>
      </c>
      <c r="H267" s="9">
        <f t="shared" si="1"/>
        <v>144</v>
      </c>
      <c r="I267" s="11"/>
    </row>
    <row r="268" spans="1:9" ht="14.25" customHeight="1" x14ac:dyDescent="0.3">
      <c r="A268" s="5">
        <v>44174</v>
      </c>
      <c r="B268" s="6">
        <v>31245025</v>
      </c>
      <c r="C268" s="7">
        <v>712345255</v>
      </c>
      <c r="D268" s="6">
        <v>10000345</v>
      </c>
      <c r="E268" s="6">
        <v>36005</v>
      </c>
      <c r="F268" s="8">
        <v>3</v>
      </c>
      <c r="G268" s="8">
        <v>158</v>
      </c>
      <c r="H268" s="9">
        <f t="shared" si="1"/>
        <v>474</v>
      </c>
      <c r="I268" s="11"/>
    </row>
    <row r="269" spans="1:9" ht="14.25" customHeight="1" x14ac:dyDescent="0.3">
      <c r="A269" s="5">
        <v>44174</v>
      </c>
      <c r="B269" s="6">
        <v>31245025</v>
      </c>
      <c r="C269" s="7">
        <v>712345255</v>
      </c>
      <c r="D269" s="6">
        <v>10000349</v>
      </c>
      <c r="E269" s="6">
        <v>36005</v>
      </c>
      <c r="F269" s="8">
        <v>4</v>
      </c>
      <c r="G269" s="8">
        <v>152</v>
      </c>
      <c r="H269" s="9">
        <f t="shared" si="1"/>
        <v>608</v>
      </c>
      <c r="I269" s="11"/>
    </row>
    <row r="270" spans="1:9" ht="14.25" customHeight="1" x14ac:dyDescent="0.3">
      <c r="A270" s="5">
        <v>44174</v>
      </c>
      <c r="B270" s="6">
        <v>31245025</v>
      </c>
      <c r="C270" s="7">
        <v>712345255</v>
      </c>
      <c r="D270" s="6">
        <v>10000343</v>
      </c>
      <c r="E270" s="6">
        <v>36005</v>
      </c>
      <c r="F270" s="8">
        <v>4</v>
      </c>
      <c r="G270" s="8">
        <v>54</v>
      </c>
      <c r="H270" s="9">
        <f t="shared" si="1"/>
        <v>216</v>
      </c>
      <c r="I270" s="11"/>
    </row>
    <row r="271" spans="1:9" ht="14.25" customHeight="1" x14ac:dyDescent="0.3">
      <c r="A271" s="5">
        <v>44174</v>
      </c>
      <c r="B271" s="6">
        <v>31245025</v>
      </c>
      <c r="C271" s="7">
        <v>712345255</v>
      </c>
      <c r="D271" s="6">
        <v>10000338</v>
      </c>
      <c r="E271" s="6">
        <v>36005</v>
      </c>
      <c r="F271" s="8">
        <v>4</v>
      </c>
      <c r="G271" s="8">
        <v>100</v>
      </c>
      <c r="H271" s="9">
        <f t="shared" si="1"/>
        <v>400</v>
      </c>
      <c r="I271" s="11"/>
    </row>
    <row r="272" spans="1:9" ht="14.25" customHeight="1" x14ac:dyDescent="0.3">
      <c r="A272" s="5">
        <v>44174</v>
      </c>
      <c r="B272" s="6">
        <v>31245025</v>
      </c>
      <c r="C272" s="7">
        <v>712345255</v>
      </c>
      <c r="D272" s="6">
        <v>10000345</v>
      </c>
      <c r="E272" s="6">
        <v>36005</v>
      </c>
      <c r="F272" s="8">
        <v>5</v>
      </c>
      <c r="G272" s="8">
        <v>158</v>
      </c>
      <c r="H272" s="9">
        <f t="shared" si="1"/>
        <v>790</v>
      </c>
      <c r="I272" s="11"/>
    </row>
    <row r="273" spans="1:9" ht="14.25" customHeight="1" x14ac:dyDescent="0.3">
      <c r="A273" s="5">
        <v>44174</v>
      </c>
      <c r="B273" s="6">
        <v>31245025</v>
      </c>
      <c r="C273" s="7">
        <v>712345255</v>
      </c>
      <c r="D273" s="6">
        <v>10000321</v>
      </c>
      <c r="E273" s="6">
        <v>36005</v>
      </c>
      <c r="F273" s="8">
        <v>3</v>
      </c>
      <c r="G273" s="8">
        <v>48</v>
      </c>
      <c r="H273" s="9">
        <f t="shared" si="1"/>
        <v>144</v>
      </c>
      <c r="I273" s="11"/>
    </row>
    <row r="274" spans="1:9" ht="14.25" customHeight="1" x14ac:dyDescent="0.3">
      <c r="A274" s="5">
        <v>44174</v>
      </c>
      <c r="B274" s="6">
        <v>31245025</v>
      </c>
      <c r="C274" s="7">
        <v>712345255</v>
      </c>
      <c r="D274" s="6">
        <v>10000347</v>
      </c>
      <c r="E274" s="6">
        <v>36005</v>
      </c>
      <c r="F274" s="8">
        <v>5</v>
      </c>
      <c r="G274" s="8">
        <v>47</v>
      </c>
      <c r="H274" s="9">
        <f t="shared" si="1"/>
        <v>235</v>
      </c>
      <c r="I274" s="11"/>
    </row>
    <row r="275" spans="1:9" ht="14.25" customHeight="1" x14ac:dyDescent="0.3">
      <c r="A275" s="5">
        <v>44174</v>
      </c>
      <c r="B275" s="6">
        <v>31245025</v>
      </c>
      <c r="C275" s="7">
        <v>712345255</v>
      </c>
      <c r="D275" s="6">
        <v>10000344</v>
      </c>
      <c r="E275" s="6">
        <v>36005</v>
      </c>
      <c r="F275" s="8">
        <v>4</v>
      </c>
      <c r="G275" s="8">
        <v>82</v>
      </c>
      <c r="H275" s="9">
        <f t="shared" si="1"/>
        <v>328</v>
      </c>
      <c r="I275" s="11"/>
    </row>
    <row r="276" spans="1:9" ht="14.25" customHeight="1" x14ac:dyDescent="0.3">
      <c r="A276" s="5">
        <v>44174</v>
      </c>
      <c r="B276" s="6">
        <v>31245025</v>
      </c>
      <c r="C276" s="7">
        <v>712345255</v>
      </c>
      <c r="D276" s="6">
        <v>10000348</v>
      </c>
      <c r="E276" s="6">
        <v>36005</v>
      </c>
      <c r="F276" s="8">
        <v>5</v>
      </c>
      <c r="G276" s="8">
        <v>80</v>
      </c>
      <c r="H276" s="9">
        <f t="shared" si="1"/>
        <v>400</v>
      </c>
      <c r="I276" s="11"/>
    </row>
    <row r="277" spans="1:9" ht="14.25" customHeight="1" x14ac:dyDescent="0.3">
      <c r="A277" s="5">
        <v>44174</v>
      </c>
      <c r="B277" s="6">
        <v>31245025</v>
      </c>
      <c r="C277" s="7">
        <v>712345255</v>
      </c>
      <c r="D277" s="6">
        <v>10000335</v>
      </c>
      <c r="E277" s="6">
        <v>36005</v>
      </c>
      <c r="F277" s="8">
        <v>4</v>
      </c>
      <c r="G277" s="8">
        <v>52</v>
      </c>
      <c r="H277" s="9">
        <f t="shared" si="1"/>
        <v>208</v>
      </c>
      <c r="I277" s="11"/>
    </row>
    <row r="278" spans="1:9" ht="14.25" customHeight="1" x14ac:dyDescent="0.3">
      <c r="A278" s="5">
        <v>44174</v>
      </c>
      <c r="B278" s="6">
        <v>31245025</v>
      </c>
      <c r="C278" s="7">
        <v>712345255</v>
      </c>
      <c r="D278" s="6">
        <v>10000330</v>
      </c>
      <c r="E278" s="6">
        <v>36005</v>
      </c>
      <c r="F278" s="8">
        <v>3</v>
      </c>
      <c r="G278" s="8">
        <v>160</v>
      </c>
      <c r="H278" s="9">
        <f t="shared" si="1"/>
        <v>480</v>
      </c>
      <c r="I278" s="11"/>
    </row>
    <row r="279" spans="1:9" ht="14.25" customHeight="1" x14ac:dyDescent="0.3">
      <c r="A279" s="5">
        <v>44174</v>
      </c>
      <c r="B279" s="6">
        <v>31245025</v>
      </c>
      <c r="C279" s="7">
        <v>712345255</v>
      </c>
      <c r="D279" s="6">
        <v>10000342</v>
      </c>
      <c r="E279" s="6">
        <v>36005</v>
      </c>
      <c r="F279" s="8">
        <v>3</v>
      </c>
      <c r="G279" s="8">
        <v>56</v>
      </c>
      <c r="H279" s="9">
        <f t="shared" si="1"/>
        <v>168</v>
      </c>
      <c r="I279" s="11"/>
    </row>
    <row r="280" spans="1:9" ht="14.25" customHeight="1" x14ac:dyDescent="0.3">
      <c r="A280" s="5">
        <v>44175</v>
      </c>
      <c r="B280" s="6">
        <v>31245026</v>
      </c>
      <c r="C280" s="7">
        <v>712345266</v>
      </c>
      <c r="D280" s="6">
        <v>10000325</v>
      </c>
      <c r="E280" s="6">
        <v>36006</v>
      </c>
      <c r="F280" s="8">
        <v>5</v>
      </c>
      <c r="G280" s="8">
        <v>20</v>
      </c>
      <c r="H280" s="9">
        <f t="shared" si="1"/>
        <v>100</v>
      </c>
      <c r="I280" s="11"/>
    </row>
    <row r="281" spans="1:9" ht="14.25" customHeight="1" x14ac:dyDescent="0.3">
      <c r="A281" s="5">
        <v>44175</v>
      </c>
      <c r="B281" s="6">
        <v>31245026</v>
      </c>
      <c r="C281" s="7">
        <v>712345266</v>
      </c>
      <c r="D281" s="6">
        <v>10000343</v>
      </c>
      <c r="E281" s="6">
        <v>36006</v>
      </c>
      <c r="F281" s="8">
        <v>3</v>
      </c>
      <c r="G281" s="8">
        <v>54</v>
      </c>
      <c r="H281" s="9">
        <f t="shared" si="1"/>
        <v>162</v>
      </c>
      <c r="I281" s="11"/>
    </row>
    <row r="282" spans="1:9" ht="14.25" customHeight="1" x14ac:dyDescent="0.3">
      <c r="A282" s="5">
        <v>44175</v>
      </c>
      <c r="B282" s="6">
        <v>31245026</v>
      </c>
      <c r="C282" s="7">
        <v>712345266</v>
      </c>
      <c r="D282" s="6">
        <v>10000331</v>
      </c>
      <c r="E282" s="6">
        <v>36006</v>
      </c>
      <c r="F282" s="8">
        <v>3</v>
      </c>
      <c r="G282" s="8">
        <v>57</v>
      </c>
      <c r="H282" s="9">
        <f t="shared" si="1"/>
        <v>171</v>
      </c>
      <c r="I282" s="11"/>
    </row>
    <row r="283" spans="1:9" ht="14.25" customHeight="1" x14ac:dyDescent="0.3">
      <c r="A283" s="5">
        <v>44175</v>
      </c>
      <c r="B283" s="6">
        <v>31245026</v>
      </c>
      <c r="C283" s="7">
        <v>712345266</v>
      </c>
      <c r="D283" s="6">
        <v>10000325</v>
      </c>
      <c r="E283" s="6">
        <v>36006</v>
      </c>
      <c r="F283" s="8">
        <v>5</v>
      </c>
      <c r="G283" s="8">
        <v>20</v>
      </c>
      <c r="H283" s="9">
        <f t="shared" si="1"/>
        <v>100</v>
      </c>
      <c r="I283" s="11"/>
    </row>
    <row r="284" spans="1:9" ht="14.25" customHeight="1" x14ac:dyDescent="0.3">
      <c r="A284" s="5">
        <v>44175</v>
      </c>
      <c r="B284" s="6">
        <v>31245026</v>
      </c>
      <c r="C284" s="7">
        <v>712345266</v>
      </c>
      <c r="D284" s="6">
        <v>10000323</v>
      </c>
      <c r="E284" s="6">
        <v>36006</v>
      </c>
      <c r="F284" s="8">
        <v>4</v>
      </c>
      <c r="G284" s="8">
        <v>15</v>
      </c>
      <c r="H284" s="9">
        <f t="shared" si="1"/>
        <v>60</v>
      </c>
      <c r="I284" s="11"/>
    </row>
    <row r="285" spans="1:9" ht="14.25" customHeight="1" x14ac:dyDescent="0.3">
      <c r="A285" s="5">
        <v>44175</v>
      </c>
      <c r="B285" s="6">
        <v>31245026</v>
      </c>
      <c r="C285" s="7">
        <v>712345266</v>
      </c>
      <c r="D285" s="6">
        <v>10000330</v>
      </c>
      <c r="E285" s="6">
        <v>36006</v>
      </c>
      <c r="F285" s="8">
        <v>3</v>
      </c>
      <c r="G285" s="8">
        <v>160</v>
      </c>
      <c r="H285" s="9">
        <f t="shared" si="1"/>
        <v>480</v>
      </c>
      <c r="I285" s="11"/>
    </row>
    <row r="286" spans="1:9" ht="14.25" customHeight="1" x14ac:dyDescent="0.3">
      <c r="A286" s="5">
        <v>44175</v>
      </c>
      <c r="B286" s="6">
        <v>31245026</v>
      </c>
      <c r="C286" s="7">
        <v>712345266</v>
      </c>
      <c r="D286" s="6">
        <v>10000348</v>
      </c>
      <c r="E286" s="6">
        <v>36006</v>
      </c>
      <c r="F286" s="8">
        <v>5</v>
      </c>
      <c r="G286" s="8">
        <v>80</v>
      </c>
      <c r="H286" s="9">
        <f t="shared" si="1"/>
        <v>400</v>
      </c>
      <c r="I286" s="11"/>
    </row>
    <row r="287" spans="1:9" ht="14.25" customHeight="1" x14ac:dyDescent="0.3">
      <c r="A287" s="5">
        <v>44175</v>
      </c>
      <c r="B287" s="6">
        <v>31245026</v>
      </c>
      <c r="C287" s="7">
        <v>712345266</v>
      </c>
      <c r="D287" s="6">
        <v>10000345</v>
      </c>
      <c r="E287" s="6">
        <v>36006</v>
      </c>
      <c r="F287" s="8">
        <v>4</v>
      </c>
      <c r="G287" s="8">
        <v>158</v>
      </c>
      <c r="H287" s="9">
        <f t="shared" si="1"/>
        <v>632</v>
      </c>
      <c r="I287" s="11"/>
    </row>
    <row r="288" spans="1:9" ht="14.25" customHeight="1" x14ac:dyDescent="0.3">
      <c r="A288" s="5">
        <v>44175</v>
      </c>
      <c r="B288" s="6">
        <v>31245026</v>
      </c>
      <c r="C288" s="7">
        <v>712345266</v>
      </c>
      <c r="D288" s="6">
        <v>10000340</v>
      </c>
      <c r="E288" s="6">
        <v>36006</v>
      </c>
      <c r="F288" s="8">
        <v>5</v>
      </c>
      <c r="G288" s="8">
        <v>30</v>
      </c>
      <c r="H288" s="9">
        <f t="shared" si="1"/>
        <v>150</v>
      </c>
      <c r="I288" s="11"/>
    </row>
    <row r="289" spans="1:9" ht="14.25" customHeight="1" x14ac:dyDescent="0.3">
      <c r="A289" s="5">
        <v>44175</v>
      </c>
      <c r="B289" s="6">
        <v>31245026</v>
      </c>
      <c r="C289" s="7">
        <v>712345266</v>
      </c>
      <c r="D289" s="6">
        <v>10000344</v>
      </c>
      <c r="E289" s="6">
        <v>36006</v>
      </c>
      <c r="F289" s="8">
        <v>3</v>
      </c>
      <c r="G289" s="8">
        <v>82</v>
      </c>
      <c r="H289" s="9">
        <f t="shared" si="1"/>
        <v>246</v>
      </c>
      <c r="I289" s="11"/>
    </row>
    <row r="290" spans="1:9" ht="14.25" customHeight="1" x14ac:dyDescent="0.3">
      <c r="A290" s="5">
        <v>44175</v>
      </c>
      <c r="B290" s="6">
        <v>31245026</v>
      </c>
      <c r="C290" s="7">
        <v>712345266</v>
      </c>
      <c r="D290" s="6">
        <v>10000324</v>
      </c>
      <c r="E290" s="6">
        <v>36006</v>
      </c>
      <c r="F290" s="8">
        <v>3</v>
      </c>
      <c r="G290" s="8">
        <v>36</v>
      </c>
      <c r="H290" s="9">
        <f t="shared" si="1"/>
        <v>108</v>
      </c>
      <c r="I290" s="11"/>
    </row>
    <row r="291" spans="1:9" ht="14.25" customHeight="1" x14ac:dyDescent="0.3">
      <c r="A291" s="5">
        <v>44175</v>
      </c>
      <c r="B291" s="6">
        <v>31245026</v>
      </c>
      <c r="C291" s="7">
        <v>712345266</v>
      </c>
      <c r="D291" s="6">
        <v>10000326</v>
      </c>
      <c r="E291" s="6">
        <v>36006</v>
      </c>
      <c r="F291" s="8">
        <v>3</v>
      </c>
      <c r="G291" s="8">
        <v>72</v>
      </c>
      <c r="H291" s="9">
        <f t="shared" si="1"/>
        <v>216</v>
      </c>
      <c r="I291" s="11"/>
    </row>
    <row r="292" spans="1:9" ht="14.25" customHeight="1" x14ac:dyDescent="0.3">
      <c r="A292" s="5">
        <v>44176</v>
      </c>
      <c r="B292" s="6">
        <v>31245027</v>
      </c>
      <c r="C292" s="7">
        <v>712345277</v>
      </c>
      <c r="D292" s="6">
        <v>10000341</v>
      </c>
      <c r="E292" s="6">
        <v>36000</v>
      </c>
      <c r="F292" s="8">
        <v>4</v>
      </c>
      <c r="G292" s="8">
        <v>29</v>
      </c>
      <c r="H292" s="9">
        <f t="shared" si="1"/>
        <v>116</v>
      </c>
      <c r="I292" s="11"/>
    </row>
    <row r="293" spans="1:9" ht="14.25" customHeight="1" x14ac:dyDescent="0.3">
      <c r="A293" s="5">
        <v>44176</v>
      </c>
      <c r="B293" s="6">
        <v>31245027</v>
      </c>
      <c r="C293" s="7">
        <v>712345277</v>
      </c>
      <c r="D293" s="6">
        <v>10000323</v>
      </c>
      <c r="E293" s="6">
        <v>36000</v>
      </c>
      <c r="F293" s="8">
        <v>3</v>
      </c>
      <c r="G293" s="8">
        <v>15</v>
      </c>
      <c r="H293" s="9">
        <f t="shared" si="1"/>
        <v>45</v>
      </c>
      <c r="I293" s="11"/>
    </row>
    <row r="294" spans="1:9" ht="14.25" customHeight="1" x14ac:dyDescent="0.3">
      <c r="A294" s="5">
        <v>44176</v>
      </c>
      <c r="B294" s="6">
        <v>31245027</v>
      </c>
      <c r="C294" s="7">
        <v>712345277</v>
      </c>
      <c r="D294" s="6">
        <v>10000321</v>
      </c>
      <c r="E294" s="6">
        <v>36000</v>
      </c>
      <c r="F294" s="8">
        <v>3</v>
      </c>
      <c r="G294" s="8">
        <v>48</v>
      </c>
      <c r="H294" s="9">
        <f t="shared" si="1"/>
        <v>144</v>
      </c>
      <c r="I294" s="11"/>
    </row>
    <row r="295" spans="1:9" ht="14.25" customHeight="1" x14ac:dyDescent="0.3">
      <c r="A295" s="5">
        <v>44176</v>
      </c>
      <c r="B295" s="6">
        <v>31245027</v>
      </c>
      <c r="C295" s="7">
        <v>712345277</v>
      </c>
      <c r="D295" s="6">
        <v>10000334</v>
      </c>
      <c r="E295" s="6">
        <v>36000</v>
      </c>
      <c r="F295" s="8">
        <v>5</v>
      </c>
      <c r="G295" s="8">
        <v>48</v>
      </c>
      <c r="H295" s="9">
        <f t="shared" si="1"/>
        <v>240</v>
      </c>
      <c r="I295" s="11"/>
    </row>
    <row r="296" spans="1:9" ht="14.25" customHeight="1" x14ac:dyDescent="0.3">
      <c r="A296" s="5">
        <v>44176</v>
      </c>
      <c r="B296" s="6">
        <v>31245027</v>
      </c>
      <c r="C296" s="7">
        <v>712345277</v>
      </c>
      <c r="D296" s="6">
        <v>10000347</v>
      </c>
      <c r="E296" s="6">
        <v>36000</v>
      </c>
      <c r="F296" s="8">
        <v>5</v>
      </c>
      <c r="G296" s="8">
        <v>47</v>
      </c>
      <c r="H296" s="9">
        <f t="shared" si="1"/>
        <v>235</v>
      </c>
      <c r="I296" s="11"/>
    </row>
    <row r="297" spans="1:9" ht="14.25" customHeight="1" x14ac:dyDescent="0.3">
      <c r="A297" s="5">
        <v>44176</v>
      </c>
      <c r="B297" s="6">
        <v>31245027</v>
      </c>
      <c r="C297" s="7">
        <v>712345277</v>
      </c>
      <c r="D297" s="6">
        <v>10000334</v>
      </c>
      <c r="E297" s="6">
        <v>36000</v>
      </c>
      <c r="F297" s="8">
        <v>3</v>
      </c>
      <c r="G297" s="8">
        <v>48</v>
      </c>
      <c r="H297" s="9">
        <f t="shared" si="1"/>
        <v>144</v>
      </c>
      <c r="I297" s="11"/>
    </row>
    <row r="298" spans="1:9" ht="14.25" customHeight="1" x14ac:dyDescent="0.3">
      <c r="A298" s="5">
        <v>44176</v>
      </c>
      <c r="B298" s="6">
        <v>31245027</v>
      </c>
      <c r="C298" s="7">
        <v>712345277</v>
      </c>
      <c r="D298" s="6">
        <v>10000338</v>
      </c>
      <c r="E298" s="6">
        <v>36000</v>
      </c>
      <c r="F298" s="8">
        <v>5</v>
      </c>
      <c r="G298" s="8">
        <v>100</v>
      </c>
      <c r="H298" s="9">
        <f t="shared" si="1"/>
        <v>500</v>
      </c>
      <c r="I298" s="11"/>
    </row>
    <row r="299" spans="1:9" ht="14.25" customHeight="1" x14ac:dyDescent="0.3">
      <c r="A299" s="5">
        <v>44176</v>
      </c>
      <c r="B299" s="6">
        <v>31245027</v>
      </c>
      <c r="C299" s="7">
        <v>712345277</v>
      </c>
      <c r="D299" s="6">
        <v>10000321</v>
      </c>
      <c r="E299" s="6">
        <v>36000</v>
      </c>
      <c r="F299" s="8">
        <v>5</v>
      </c>
      <c r="G299" s="8">
        <v>48</v>
      </c>
      <c r="H299" s="9">
        <f t="shared" si="1"/>
        <v>240</v>
      </c>
      <c r="I299" s="11"/>
    </row>
    <row r="300" spans="1:9" ht="14.25" customHeight="1" x14ac:dyDescent="0.3">
      <c r="A300" s="5">
        <v>44176</v>
      </c>
      <c r="B300" s="6">
        <v>31245027</v>
      </c>
      <c r="C300" s="7">
        <v>712345277</v>
      </c>
      <c r="D300" s="6">
        <v>10000330</v>
      </c>
      <c r="E300" s="6">
        <v>36000</v>
      </c>
      <c r="F300" s="8">
        <v>3</v>
      </c>
      <c r="G300" s="8">
        <v>160</v>
      </c>
      <c r="H300" s="9">
        <f t="shared" si="1"/>
        <v>480</v>
      </c>
      <c r="I300" s="11"/>
    </row>
    <row r="301" spans="1:9" ht="14.25" customHeight="1" x14ac:dyDescent="0.3">
      <c r="A301" s="5">
        <v>44176</v>
      </c>
      <c r="B301" s="6">
        <v>31245027</v>
      </c>
      <c r="C301" s="7">
        <v>712345277</v>
      </c>
      <c r="D301" s="6">
        <v>10000344</v>
      </c>
      <c r="E301" s="6">
        <v>36000</v>
      </c>
      <c r="F301" s="8">
        <v>4</v>
      </c>
      <c r="G301" s="8">
        <v>82</v>
      </c>
      <c r="H301" s="9">
        <f t="shared" si="1"/>
        <v>328</v>
      </c>
      <c r="I301" s="11"/>
    </row>
    <row r="302" spans="1:9" ht="14.25" customHeight="1" x14ac:dyDescent="0.3">
      <c r="A302" s="5">
        <v>44176</v>
      </c>
      <c r="B302" s="6">
        <v>31245027</v>
      </c>
      <c r="C302" s="7">
        <v>712345277</v>
      </c>
      <c r="D302" s="6">
        <v>10000344</v>
      </c>
      <c r="E302" s="6">
        <v>36000</v>
      </c>
      <c r="F302" s="8">
        <v>4</v>
      </c>
      <c r="G302" s="8">
        <v>82</v>
      </c>
      <c r="H302" s="9">
        <f t="shared" si="1"/>
        <v>328</v>
      </c>
      <c r="I302" s="11"/>
    </row>
    <row r="303" spans="1:9" ht="14.25" customHeight="1" x14ac:dyDescent="0.3">
      <c r="A303" s="5">
        <v>44177</v>
      </c>
      <c r="B303" s="6">
        <v>31245028</v>
      </c>
      <c r="C303" s="7">
        <v>712345288</v>
      </c>
      <c r="D303" s="6">
        <v>10000339</v>
      </c>
      <c r="E303" s="6">
        <v>36008</v>
      </c>
      <c r="F303" s="8">
        <v>5</v>
      </c>
      <c r="G303" s="8">
        <v>120</v>
      </c>
      <c r="H303" s="9">
        <f t="shared" si="1"/>
        <v>600</v>
      </c>
      <c r="I303" s="11"/>
    </row>
    <row r="304" spans="1:9" ht="14.25" customHeight="1" x14ac:dyDescent="0.3">
      <c r="A304" s="5">
        <v>44177</v>
      </c>
      <c r="B304" s="6">
        <v>31245028</v>
      </c>
      <c r="C304" s="7">
        <v>712345288</v>
      </c>
      <c r="D304" s="6">
        <v>10000336</v>
      </c>
      <c r="E304" s="6">
        <v>36008</v>
      </c>
      <c r="F304" s="8">
        <v>6</v>
      </c>
      <c r="G304" s="8">
        <v>26</v>
      </c>
      <c r="H304" s="9">
        <f t="shared" si="1"/>
        <v>156</v>
      </c>
      <c r="I304" s="11"/>
    </row>
    <row r="305" spans="1:9" ht="14.25" customHeight="1" x14ac:dyDescent="0.3">
      <c r="A305" s="5">
        <v>44177</v>
      </c>
      <c r="B305" s="6">
        <v>31245028</v>
      </c>
      <c r="C305" s="7">
        <v>712345288</v>
      </c>
      <c r="D305" s="6">
        <v>10000329</v>
      </c>
      <c r="E305" s="6">
        <v>36008</v>
      </c>
      <c r="F305" s="8">
        <v>6</v>
      </c>
      <c r="G305" s="8">
        <v>30</v>
      </c>
      <c r="H305" s="9">
        <f t="shared" si="1"/>
        <v>180</v>
      </c>
      <c r="I305" s="11"/>
    </row>
    <row r="306" spans="1:9" ht="14.25" customHeight="1" x14ac:dyDescent="0.3">
      <c r="A306" s="5">
        <v>44177</v>
      </c>
      <c r="B306" s="6">
        <v>31245028</v>
      </c>
      <c r="C306" s="7">
        <v>712345288</v>
      </c>
      <c r="D306" s="6">
        <v>10000350</v>
      </c>
      <c r="E306" s="6">
        <v>36008</v>
      </c>
      <c r="F306" s="8">
        <v>4</v>
      </c>
      <c r="G306" s="8">
        <v>67</v>
      </c>
      <c r="H306" s="9">
        <f t="shared" si="1"/>
        <v>268</v>
      </c>
      <c r="I306" s="11"/>
    </row>
    <row r="307" spans="1:9" ht="14.25" customHeight="1" x14ac:dyDescent="0.3">
      <c r="A307" s="5">
        <v>44177</v>
      </c>
      <c r="B307" s="6">
        <v>31245028</v>
      </c>
      <c r="C307" s="7">
        <v>712345288</v>
      </c>
      <c r="D307" s="6">
        <v>10000340</v>
      </c>
      <c r="E307" s="6">
        <v>36008</v>
      </c>
      <c r="F307" s="8">
        <v>6</v>
      </c>
      <c r="G307" s="8">
        <v>30</v>
      </c>
      <c r="H307" s="9">
        <f t="shared" si="1"/>
        <v>180</v>
      </c>
      <c r="I307" s="11"/>
    </row>
    <row r="308" spans="1:9" ht="14.25" customHeight="1" x14ac:dyDescent="0.3">
      <c r="A308" s="5">
        <v>44177</v>
      </c>
      <c r="B308" s="6">
        <v>31245028</v>
      </c>
      <c r="C308" s="7">
        <v>712345288</v>
      </c>
      <c r="D308" s="6">
        <v>10000332</v>
      </c>
      <c r="E308" s="6">
        <v>36008</v>
      </c>
      <c r="F308" s="8">
        <v>5</v>
      </c>
      <c r="G308" s="8">
        <v>28</v>
      </c>
      <c r="H308" s="9">
        <f t="shared" si="1"/>
        <v>140</v>
      </c>
      <c r="I308" s="11"/>
    </row>
    <row r="309" spans="1:9" ht="14.25" customHeight="1" x14ac:dyDescent="0.3">
      <c r="A309" s="5">
        <v>44177</v>
      </c>
      <c r="B309" s="6">
        <v>31245028</v>
      </c>
      <c r="C309" s="7">
        <v>712345288</v>
      </c>
      <c r="D309" s="6">
        <v>10000327</v>
      </c>
      <c r="E309" s="6">
        <v>36008</v>
      </c>
      <c r="F309" s="8">
        <v>6</v>
      </c>
      <c r="G309" s="8">
        <v>40</v>
      </c>
      <c r="H309" s="9">
        <f t="shared" si="1"/>
        <v>240</v>
      </c>
      <c r="I309" s="11"/>
    </row>
    <row r="310" spans="1:9" ht="14.25" customHeight="1" x14ac:dyDescent="0.3">
      <c r="A310" s="5">
        <v>44177</v>
      </c>
      <c r="B310" s="6">
        <v>31245028</v>
      </c>
      <c r="C310" s="7">
        <v>712345288</v>
      </c>
      <c r="D310" s="6">
        <v>10000330</v>
      </c>
      <c r="E310" s="6">
        <v>36008</v>
      </c>
      <c r="F310" s="8">
        <v>5</v>
      </c>
      <c r="G310" s="8">
        <v>160</v>
      </c>
      <c r="H310" s="9">
        <f t="shared" si="1"/>
        <v>800</v>
      </c>
      <c r="I310" s="11"/>
    </row>
    <row r="311" spans="1:9" ht="14.25" customHeight="1" x14ac:dyDescent="0.3">
      <c r="A311" s="5">
        <v>44177</v>
      </c>
      <c r="B311" s="6">
        <v>31245028</v>
      </c>
      <c r="C311" s="7">
        <v>712345288</v>
      </c>
      <c r="D311" s="6">
        <v>10000337</v>
      </c>
      <c r="E311" s="6">
        <v>36008</v>
      </c>
      <c r="F311" s="8">
        <v>6</v>
      </c>
      <c r="G311" s="8">
        <v>20</v>
      </c>
      <c r="H311" s="9">
        <f t="shared" si="1"/>
        <v>120</v>
      </c>
      <c r="I311" s="11"/>
    </row>
    <row r="312" spans="1:9" ht="14.25" customHeight="1" x14ac:dyDescent="0.3">
      <c r="A312" s="5">
        <v>44177</v>
      </c>
      <c r="B312" s="6">
        <v>31245028</v>
      </c>
      <c r="C312" s="7">
        <v>712345288</v>
      </c>
      <c r="D312" s="6">
        <v>10000341</v>
      </c>
      <c r="E312" s="6">
        <v>36008</v>
      </c>
      <c r="F312" s="8">
        <v>4</v>
      </c>
      <c r="G312" s="8">
        <v>29</v>
      </c>
      <c r="H312" s="9">
        <f t="shared" si="1"/>
        <v>116</v>
      </c>
      <c r="I312" s="11"/>
    </row>
    <row r="313" spans="1:9" ht="14.25" customHeight="1" x14ac:dyDescent="0.3">
      <c r="A313" s="5">
        <v>44177</v>
      </c>
      <c r="B313" s="6">
        <v>31245028</v>
      </c>
      <c r="C313" s="7">
        <v>712345288</v>
      </c>
      <c r="D313" s="6">
        <v>10000326</v>
      </c>
      <c r="E313" s="6">
        <v>36008</v>
      </c>
      <c r="F313" s="8">
        <v>4</v>
      </c>
      <c r="G313" s="8">
        <v>72</v>
      </c>
      <c r="H313" s="9">
        <f t="shared" si="1"/>
        <v>288</v>
      </c>
      <c r="I313" s="11"/>
    </row>
    <row r="314" spans="1:9" ht="14.25" customHeight="1" x14ac:dyDescent="0.3">
      <c r="A314" s="5">
        <v>44177</v>
      </c>
      <c r="B314" s="6">
        <v>31245028</v>
      </c>
      <c r="C314" s="7">
        <v>712345288</v>
      </c>
      <c r="D314" s="6">
        <v>10000347</v>
      </c>
      <c r="E314" s="6">
        <v>36008</v>
      </c>
      <c r="F314" s="8">
        <v>6</v>
      </c>
      <c r="G314" s="8">
        <v>47</v>
      </c>
      <c r="H314" s="9">
        <f t="shared" si="1"/>
        <v>282</v>
      </c>
      <c r="I314" s="11"/>
    </row>
    <row r="315" spans="1:9" ht="14.25" customHeight="1" x14ac:dyDescent="0.3">
      <c r="A315" s="5">
        <v>44177</v>
      </c>
      <c r="B315" s="6">
        <v>31245028</v>
      </c>
      <c r="C315" s="7">
        <v>712345288</v>
      </c>
      <c r="D315" s="6">
        <v>10000349</v>
      </c>
      <c r="E315" s="6">
        <v>36008</v>
      </c>
      <c r="F315" s="8">
        <v>4</v>
      </c>
      <c r="G315" s="8">
        <v>152</v>
      </c>
      <c r="H315" s="9">
        <f t="shared" si="1"/>
        <v>608</v>
      </c>
      <c r="I315" s="11"/>
    </row>
    <row r="316" spans="1:9" ht="14.25" customHeight="1" x14ac:dyDescent="0.3">
      <c r="A316" s="5">
        <v>44177</v>
      </c>
      <c r="B316" s="6">
        <v>31245028</v>
      </c>
      <c r="C316" s="7">
        <v>712345288</v>
      </c>
      <c r="D316" s="6">
        <v>10000339</v>
      </c>
      <c r="E316" s="6">
        <v>36008</v>
      </c>
      <c r="F316" s="8">
        <v>6</v>
      </c>
      <c r="G316" s="8">
        <v>120</v>
      </c>
      <c r="H316" s="9">
        <f t="shared" si="1"/>
        <v>720</v>
      </c>
      <c r="I316" s="11"/>
    </row>
    <row r="317" spans="1:9" ht="14.25" customHeight="1" x14ac:dyDescent="0.3">
      <c r="A317" s="5">
        <v>44178</v>
      </c>
      <c r="B317" s="6">
        <v>31245029</v>
      </c>
      <c r="C317" s="7">
        <v>712345299</v>
      </c>
      <c r="D317" s="6">
        <v>10000330</v>
      </c>
      <c r="E317" s="6">
        <v>36009</v>
      </c>
      <c r="F317" s="8">
        <v>4</v>
      </c>
      <c r="G317" s="8">
        <v>160</v>
      </c>
      <c r="H317" s="9">
        <f t="shared" si="1"/>
        <v>640</v>
      </c>
      <c r="I317" s="11"/>
    </row>
    <row r="318" spans="1:9" ht="14.25" customHeight="1" x14ac:dyDescent="0.3">
      <c r="A318" s="5">
        <v>44178</v>
      </c>
      <c r="B318" s="6">
        <v>31245029</v>
      </c>
      <c r="C318" s="7">
        <v>712345299</v>
      </c>
      <c r="D318" s="6">
        <v>10000338</v>
      </c>
      <c r="E318" s="6">
        <v>36009</v>
      </c>
      <c r="F318" s="8">
        <v>5</v>
      </c>
      <c r="G318" s="8">
        <v>100</v>
      </c>
      <c r="H318" s="9">
        <f t="shared" si="1"/>
        <v>500</v>
      </c>
      <c r="I318" s="11"/>
    </row>
    <row r="319" spans="1:9" ht="14.25" customHeight="1" x14ac:dyDescent="0.3">
      <c r="A319" s="5">
        <v>44178</v>
      </c>
      <c r="B319" s="6">
        <v>31245029</v>
      </c>
      <c r="C319" s="7">
        <v>712345299</v>
      </c>
      <c r="D319" s="6">
        <v>10000332</v>
      </c>
      <c r="E319" s="6">
        <v>36009</v>
      </c>
      <c r="F319" s="8">
        <v>6</v>
      </c>
      <c r="G319" s="8">
        <v>28</v>
      </c>
      <c r="H319" s="9">
        <f t="shared" si="1"/>
        <v>168</v>
      </c>
      <c r="I319" s="11"/>
    </row>
    <row r="320" spans="1:9" ht="14.25" customHeight="1" x14ac:dyDescent="0.3">
      <c r="A320" s="5">
        <v>44178</v>
      </c>
      <c r="B320" s="6">
        <v>31245029</v>
      </c>
      <c r="C320" s="7">
        <v>712345299</v>
      </c>
      <c r="D320" s="6">
        <v>10000350</v>
      </c>
      <c r="E320" s="6">
        <v>36009</v>
      </c>
      <c r="F320" s="8">
        <v>4</v>
      </c>
      <c r="G320" s="8">
        <v>67</v>
      </c>
      <c r="H320" s="9">
        <f t="shared" si="1"/>
        <v>268</v>
      </c>
      <c r="I320" s="11"/>
    </row>
    <row r="321" spans="1:9" ht="14.25" customHeight="1" x14ac:dyDescent="0.3">
      <c r="A321" s="5">
        <v>44178</v>
      </c>
      <c r="B321" s="6">
        <v>31245029</v>
      </c>
      <c r="C321" s="7">
        <v>712345299</v>
      </c>
      <c r="D321" s="6">
        <v>10000323</v>
      </c>
      <c r="E321" s="6">
        <v>36009</v>
      </c>
      <c r="F321" s="8">
        <v>6</v>
      </c>
      <c r="G321" s="8">
        <v>15</v>
      </c>
      <c r="H321" s="9">
        <f t="shared" si="1"/>
        <v>90</v>
      </c>
      <c r="I321" s="11"/>
    </row>
    <row r="322" spans="1:9" ht="14.25" customHeight="1" x14ac:dyDescent="0.3">
      <c r="A322" s="5">
        <v>44178</v>
      </c>
      <c r="B322" s="6">
        <v>31245029</v>
      </c>
      <c r="C322" s="7">
        <v>712345299</v>
      </c>
      <c r="D322" s="6">
        <v>10000324</v>
      </c>
      <c r="E322" s="6">
        <v>36009</v>
      </c>
      <c r="F322" s="8">
        <v>5</v>
      </c>
      <c r="G322" s="8">
        <v>36</v>
      </c>
      <c r="H322" s="9">
        <f t="shared" si="1"/>
        <v>180</v>
      </c>
      <c r="I322" s="11"/>
    </row>
    <row r="323" spans="1:9" ht="14.25" customHeight="1" x14ac:dyDescent="0.3">
      <c r="A323" s="5">
        <v>44178</v>
      </c>
      <c r="B323" s="6">
        <v>31245029</v>
      </c>
      <c r="C323" s="7">
        <v>712345299</v>
      </c>
      <c r="D323" s="6">
        <v>10000339</v>
      </c>
      <c r="E323" s="6">
        <v>36009</v>
      </c>
      <c r="F323" s="8">
        <v>4</v>
      </c>
      <c r="G323" s="8">
        <v>120</v>
      </c>
      <c r="H323" s="9">
        <f t="shared" si="1"/>
        <v>480</v>
      </c>
      <c r="I323" s="11"/>
    </row>
    <row r="324" spans="1:9" ht="14.25" customHeight="1" x14ac:dyDescent="0.3">
      <c r="A324" s="5">
        <v>44178</v>
      </c>
      <c r="B324" s="6">
        <v>31245029</v>
      </c>
      <c r="C324" s="7">
        <v>712345299</v>
      </c>
      <c r="D324" s="6">
        <v>10000346</v>
      </c>
      <c r="E324" s="6">
        <v>36009</v>
      </c>
      <c r="F324" s="8">
        <v>6</v>
      </c>
      <c r="G324" s="8">
        <v>192</v>
      </c>
      <c r="H324" s="9">
        <f t="shared" si="1"/>
        <v>1152</v>
      </c>
      <c r="I324" s="11"/>
    </row>
    <row r="325" spans="1:9" ht="14.25" customHeight="1" x14ac:dyDescent="0.3">
      <c r="A325" s="5">
        <v>44178</v>
      </c>
      <c r="B325" s="6">
        <v>31245029</v>
      </c>
      <c r="C325" s="7">
        <v>712345299</v>
      </c>
      <c r="D325" s="6">
        <v>10000349</v>
      </c>
      <c r="E325" s="6">
        <v>36009</v>
      </c>
      <c r="F325" s="8">
        <v>5</v>
      </c>
      <c r="G325" s="8">
        <v>152</v>
      </c>
      <c r="H325" s="9">
        <f t="shared" si="1"/>
        <v>760</v>
      </c>
      <c r="I325" s="11"/>
    </row>
    <row r="326" spans="1:9" ht="14.25" customHeight="1" x14ac:dyDescent="0.3">
      <c r="A326" s="5">
        <v>44178</v>
      </c>
      <c r="B326" s="6">
        <v>31245029</v>
      </c>
      <c r="C326" s="7">
        <v>712345299</v>
      </c>
      <c r="D326" s="6">
        <v>10000339</v>
      </c>
      <c r="E326" s="6">
        <v>36009</v>
      </c>
      <c r="F326" s="8">
        <v>6</v>
      </c>
      <c r="G326" s="8">
        <v>120</v>
      </c>
      <c r="H326" s="9">
        <f t="shared" si="1"/>
        <v>720</v>
      </c>
      <c r="I326" s="11"/>
    </row>
    <row r="327" spans="1:9" ht="14.25" customHeight="1" x14ac:dyDescent="0.3">
      <c r="A327" s="5">
        <v>44178</v>
      </c>
      <c r="B327" s="6">
        <v>31245029</v>
      </c>
      <c r="C327" s="7">
        <v>712345299</v>
      </c>
      <c r="D327" s="6">
        <v>10000333</v>
      </c>
      <c r="E327" s="6">
        <v>36009</v>
      </c>
      <c r="F327" s="8">
        <v>6</v>
      </c>
      <c r="G327" s="8">
        <v>54</v>
      </c>
      <c r="H327" s="9">
        <f t="shared" si="1"/>
        <v>324</v>
      </c>
      <c r="I327" s="11"/>
    </row>
    <row r="328" spans="1:9" ht="14.25" customHeight="1" x14ac:dyDescent="0.3">
      <c r="A328" s="5">
        <v>44178</v>
      </c>
      <c r="B328" s="6">
        <v>31245029</v>
      </c>
      <c r="C328" s="7">
        <v>712345299</v>
      </c>
      <c r="D328" s="6">
        <v>10000331</v>
      </c>
      <c r="E328" s="6">
        <v>36009</v>
      </c>
      <c r="F328" s="8">
        <v>4</v>
      </c>
      <c r="G328" s="8">
        <v>57</v>
      </c>
      <c r="H328" s="9">
        <f t="shared" si="1"/>
        <v>228</v>
      </c>
      <c r="I328" s="11"/>
    </row>
    <row r="329" spans="1:9" ht="14.25" customHeight="1" x14ac:dyDescent="0.3">
      <c r="A329" s="5">
        <v>44179</v>
      </c>
      <c r="B329" s="6">
        <v>31245030</v>
      </c>
      <c r="C329" s="7">
        <v>712345300</v>
      </c>
      <c r="D329" s="6">
        <v>10000332</v>
      </c>
      <c r="E329" s="6">
        <v>36000</v>
      </c>
      <c r="F329" s="8">
        <v>4</v>
      </c>
      <c r="G329" s="8">
        <v>28</v>
      </c>
      <c r="H329" s="9">
        <f t="shared" si="1"/>
        <v>112</v>
      </c>
      <c r="I329" s="11"/>
    </row>
    <row r="330" spans="1:9" ht="14.25" customHeight="1" x14ac:dyDescent="0.3">
      <c r="A330" s="5">
        <v>44179</v>
      </c>
      <c r="B330" s="6">
        <v>31245030</v>
      </c>
      <c r="C330" s="7">
        <v>712345300</v>
      </c>
      <c r="D330" s="6">
        <v>10000331</v>
      </c>
      <c r="E330" s="6">
        <v>36000</v>
      </c>
      <c r="F330" s="8">
        <v>2</v>
      </c>
      <c r="G330" s="8">
        <v>57</v>
      </c>
      <c r="H330" s="9">
        <f t="shared" si="1"/>
        <v>114</v>
      </c>
      <c r="I330" s="11"/>
    </row>
    <row r="331" spans="1:9" ht="14.25" customHeight="1" x14ac:dyDescent="0.3">
      <c r="A331" s="5">
        <v>44179</v>
      </c>
      <c r="B331" s="6">
        <v>31245030</v>
      </c>
      <c r="C331" s="7">
        <v>712345300</v>
      </c>
      <c r="D331" s="6">
        <v>10000344</v>
      </c>
      <c r="E331" s="6">
        <v>36000</v>
      </c>
      <c r="F331" s="8">
        <v>4</v>
      </c>
      <c r="G331" s="8">
        <v>82</v>
      </c>
      <c r="H331" s="9">
        <f t="shared" si="1"/>
        <v>328</v>
      </c>
      <c r="I331" s="11"/>
    </row>
    <row r="332" spans="1:9" ht="14.25" customHeight="1" x14ac:dyDescent="0.3">
      <c r="A332" s="5">
        <v>44179</v>
      </c>
      <c r="B332" s="6">
        <v>31245030</v>
      </c>
      <c r="C332" s="7">
        <v>712345300</v>
      </c>
      <c r="D332" s="6">
        <v>10000340</v>
      </c>
      <c r="E332" s="6">
        <v>36000</v>
      </c>
      <c r="F332" s="8">
        <v>2</v>
      </c>
      <c r="G332" s="8">
        <v>30</v>
      </c>
      <c r="H332" s="9">
        <f t="shared" si="1"/>
        <v>60</v>
      </c>
      <c r="I332" s="11"/>
    </row>
    <row r="333" spans="1:9" ht="14.25" customHeight="1" x14ac:dyDescent="0.3">
      <c r="A333" s="5">
        <v>44179</v>
      </c>
      <c r="B333" s="6">
        <v>31245030</v>
      </c>
      <c r="C333" s="7">
        <v>712345300</v>
      </c>
      <c r="D333" s="6">
        <v>10000343</v>
      </c>
      <c r="E333" s="6">
        <v>36000</v>
      </c>
      <c r="F333" s="8">
        <v>4</v>
      </c>
      <c r="G333" s="8">
        <v>54</v>
      </c>
      <c r="H333" s="9">
        <f t="shared" si="1"/>
        <v>216</v>
      </c>
      <c r="I333" s="11"/>
    </row>
    <row r="334" spans="1:9" ht="14.25" customHeight="1" x14ac:dyDescent="0.3">
      <c r="A334" s="5">
        <v>44179</v>
      </c>
      <c r="B334" s="6">
        <v>31245030</v>
      </c>
      <c r="C334" s="7">
        <v>712345300</v>
      </c>
      <c r="D334" s="6">
        <v>10000333</v>
      </c>
      <c r="E334" s="6">
        <v>36000</v>
      </c>
      <c r="F334" s="8">
        <v>3</v>
      </c>
      <c r="G334" s="8">
        <v>54</v>
      </c>
      <c r="H334" s="9">
        <f t="shared" si="1"/>
        <v>162</v>
      </c>
      <c r="I334" s="11"/>
    </row>
    <row r="335" spans="1:9" ht="14.25" customHeight="1" x14ac:dyDescent="0.3">
      <c r="A335" s="5">
        <v>44179</v>
      </c>
      <c r="B335" s="6">
        <v>31245030</v>
      </c>
      <c r="C335" s="7">
        <v>712345300</v>
      </c>
      <c r="D335" s="6">
        <v>10000335</v>
      </c>
      <c r="E335" s="6">
        <v>36000</v>
      </c>
      <c r="F335" s="8">
        <v>3</v>
      </c>
      <c r="G335" s="8">
        <v>52</v>
      </c>
      <c r="H335" s="9">
        <f t="shared" si="1"/>
        <v>156</v>
      </c>
      <c r="I335" s="11"/>
    </row>
    <row r="336" spans="1:9" ht="14.25" customHeight="1" x14ac:dyDescent="0.3">
      <c r="A336" s="5">
        <v>44180</v>
      </c>
      <c r="B336" s="6">
        <v>31245031</v>
      </c>
      <c r="C336" s="7">
        <v>712345311</v>
      </c>
      <c r="D336" s="6">
        <v>10000323</v>
      </c>
      <c r="E336" s="6">
        <v>36001</v>
      </c>
      <c r="F336" s="8">
        <v>4</v>
      </c>
      <c r="G336" s="8">
        <v>15</v>
      </c>
      <c r="H336" s="9">
        <f t="shared" si="1"/>
        <v>60</v>
      </c>
      <c r="I336" s="11"/>
    </row>
    <row r="337" spans="1:9" ht="14.25" customHeight="1" x14ac:dyDescent="0.3">
      <c r="A337" s="5">
        <v>44180</v>
      </c>
      <c r="B337" s="6">
        <v>31245031</v>
      </c>
      <c r="C337" s="7">
        <v>712345311</v>
      </c>
      <c r="D337" s="6">
        <v>10000331</v>
      </c>
      <c r="E337" s="6">
        <v>36001</v>
      </c>
      <c r="F337" s="8">
        <v>3</v>
      </c>
      <c r="G337" s="8">
        <v>57</v>
      </c>
      <c r="H337" s="9">
        <f t="shared" si="1"/>
        <v>171</v>
      </c>
      <c r="I337" s="11"/>
    </row>
    <row r="338" spans="1:9" ht="14.25" customHeight="1" x14ac:dyDescent="0.3">
      <c r="A338" s="5">
        <v>44180</v>
      </c>
      <c r="B338" s="6">
        <v>31245031</v>
      </c>
      <c r="C338" s="7">
        <v>712345311</v>
      </c>
      <c r="D338" s="6">
        <v>10000323</v>
      </c>
      <c r="E338" s="6">
        <v>36001</v>
      </c>
      <c r="F338" s="8">
        <v>2</v>
      </c>
      <c r="G338" s="8">
        <v>15</v>
      </c>
      <c r="H338" s="9">
        <f t="shared" si="1"/>
        <v>30</v>
      </c>
      <c r="I338" s="11"/>
    </row>
    <row r="339" spans="1:9" ht="14.25" customHeight="1" x14ac:dyDescent="0.3">
      <c r="A339" s="5">
        <v>44180</v>
      </c>
      <c r="B339" s="6">
        <v>31245031</v>
      </c>
      <c r="C339" s="7">
        <v>712345311</v>
      </c>
      <c r="D339" s="6">
        <v>10000348</v>
      </c>
      <c r="E339" s="6">
        <v>36001</v>
      </c>
      <c r="F339" s="8">
        <v>4</v>
      </c>
      <c r="G339" s="8">
        <v>80</v>
      </c>
      <c r="H339" s="9">
        <f t="shared" si="1"/>
        <v>320</v>
      </c>
      <c r="I339" s="11"/>
    </row>
    <row r="340" spans="1:9" ht="14.25" customHeight="1" x14ac:dyDescent="0.3">
      <c r="A340" s="5">
        <v>44180</v>
      </c>
      <c r="B340" s="6">
        <v>31245031</v>
      </c>
      <c r="C340" s="7">
        <v>712345311</v>
      </c>
      <c r="D340" s="6">
        <v>10000329</v>
      </c>
      <c r="E340" s="6">
        <v>36001</v>
      </c>
      <c r="F340" s="8">
        <v>3</v>
      </c>
      <c r="G340" s="8">
        <v>30</v>
      </c>
      <c r="H340" s="9">
        <f t="shared" si="1"/>
        <v>90</v>
      </c>
      <c r="I340" s="11"/>
    </row>
    <row r="341" spans="1:9" ht="14.25" customHeight="1" x14ac:dyDescent="0.3">
      <c r="A341" s="5">
        <v>44180</v>
      </c>
      <c r="B341" s="6">
        <v>31245031</v>
      </c>
      <c r="C341" s="7">
        <v>712345311</v>
      </c>
      <c r="D341" s="6">
        <v>10000329</v>
      </c>
      <c r="E341" s="6">
        <v>36001</v>
      </c>
      <c r="F341" s="8">
        <v>2</v>
      </c>
      <c r="G341" s="8">
        <v>30</v>
      </c>
      <c r="H341" s="9">
        <f t="shared" si="1"/>
        <v>60</v>
      </c>
      <c r="I341" s="11"/>
    </row>
    <row r="342" spans="1:9" ht="14.25" customHeight="1" x14ac:dyDescent="0.3">
      <c r="A342" s="5">
        <v>44180</v>
      </c>
      <c r="B342" s="6">
        <v>31245031</v>
      </c>
      <c r="C342" s="7">
        <v>712345311</v>
      </c>
      <c r="D342" s="6">
        <v>10000336</v>
      </c>
      <c r="E342" s="6">
        <v>36001</v>
      </c>
      <c r="F342" s="8">
        <v>4</v>
      </c>
      <c r="G342" s="8">
        <v>26</v>
      </c>
      <c r="H342" s="9">
        <f t="shared" si="1"/>
        <v>104</v>
      </c>
      <c r="I342" s="11"/>
    </row>
    <row r="343" spans="1:9" ht="14.25" customHeight="1" x14ac:dyDescent="0.3">
      <c r="A343" s="5">
        <v>44180</v>
      </c>
      <c r="B343" s="6">
        <v>31245031</v>
      </c>
      <c r="C343" s="7">
        <v>712345311</v>
      </c>
      <c r="D343" s="6">
        <v>10000348</v>
      </c>
      <c r="E343" s="6">
        <v>36001</v>
      </c>
      <c r="F343" s="8">
        <v>2</v>
      </c>
      <c r="G343" s="8">
        <v>80</v>
      </c>
      <c r="H343" s="9">
        <f t="shared" si="1"/>
        <v>160</v>
      </c>
      <c r="I343" s="11"/>
    </row>
    <row r="344" spans="1:9" ht="14.25" customHeight="1" x14ac:dyDescent="0.3">
      <c r="A344" s="5">
        <v>44180</v>
      </c>
      <c r="B344" s="6">
        <v>31245031</v>
      </c>
      <c r="C344" s="7">
        <v>712345311</v>
      </c>
      <c r="D344" s="6">
        <v>10000338</v>
      </c>
      <c r="E344" s="6">
        <v>36001</v>
      </c>
      <c r="F344" s="8">
        <v>2</v>
      </c>
      <c r="G344" s="8">
        <v>100</v>
      </c>
      <c r="H344" s="9">
        <f t="shared" si="1"/>
        <v>200</v>
      </c>
      <c r="I344" s="11"/>
    </row>
    <row r="345" spans="1:9" ht="14.25" customHeight="1" x14ac:dyDescent="0.3">
      <c r="A345" s="5">
        <v>44180</v>
      </c>
      <c r="B345" s="6">
        <v>31245031</v>
      </c>
      <c r="C345" s="7">
        <v>712345311</v>
      </c>
      <c r="D345" s="6">
        <v>10000322</v>
      </c>
      <c r="E345" s="6">
        <v>36001</v>
      </c>
      <c r="F345" s="8">
        <v>2</v>
      </c>
      <c r="G345" s="8">
        <v>30</v>
      </c>
      <c r="H345" s="9">
        <f t="shared" si="1"/>
        <v>60</v>
      </c>
      <c r="I345" s="11"/>
    </row>
    <row r="346" spans="1:9" ht="14.25" customHeight="1" x14ac:dyDescent="0.3">
      <c r="A346" s="5">
        <v>44180</v>
      </c>
      <c r="B346" s="6">
        <v>31245031</v>
      </c>
      <c r="C346" s="7">
        <v>712345311</v>
      </c>
      <c r="D346" s="6">
        <v>10000334</v>
      </c>
      <c r="E346" s="6">
        <v>36001</v>
      </c>
      <c r="F346" s="8">
        <v>3</v>
      </c>
      <c r="G346" s="8">
        <v>48</v>
      </c>
      <c r="H346" s="9">
        <f t="shared" si="1"/>
        <v>144</v>
      </c>
      <c r="I346" s="11"/>
    </row>
    <row r="347" spans="1:9" ht="14.25" customHeight="1" x14ac:dyDescent="0.3">
      <c r="A347" s="5">
        <v>44180</v>
      </c>
      <c r="B347" s="6">
        <v>31245031</v>
      </c>
      <c r="C347" s="7">
        <v>712345311</v>
      </c>
      <c r="D347" s="6">
        <v>10000347</v>
      </c>
      <c r="E347" s="6">
        <v>36001</v>
      </c>
      <c r="F347" s="8">
        <v>4</v>
      </c>
      <c r="G347" s="8">
        <v>47</v>
      </c>
      <c r="H347" s="9">
        <f t="shared" si="1"/>
        <v>188</v>
      </c>
      <c r="I347" s="11"/>
    </row>
    <row r="348" spans="1:9" ht="14.25" customHeight="1" x14ac:dyDescent="0.3">
      <c r="A348" s="5">
        <v>44180</v>
      </c>
      <c r="B348" s="6">
        <v>31245031</v>
      </c>
      <c r="C348" s="7">
        <v>712345311</v>
      </c>
      <c r="D348" s="6">
        <v>10000326</v>
      </c>
      <c r="E348" s="6">
        <v>36001</v>
      </c>
      <c r="F348" s="8">
        <v>4</v>
      </c>
      <c r="G348" s="8">
        <v>72</v>
      </c>
      <c r="H348" s="9">
        <f t="shared" si="1"/>
        <v>288</v>
      </c>
      <c r="I348" s="11"/>
    </row>
    <row r="349" spans="1:9" ht="14.25" customHeight="1" x14ac:dyDescent="0.3">
      <c r="A349" s="5">
        <v>44180</v>
      </c>
      <c r="B349" s="6">
        <v>31245031</v>
      </c>
      <c r="C349" s="7">
        <v>712345311</v>
      </c>
      <c r="D349" s="6">
        <v>10000349</v>
      </c>
      <c r="E349" s="6">
        <v>36001</v>
      </c>
      <c r="F349" s="8">
        <v>2</v>
      </c>
      <c r="G349" s="8">
        <v>152</v>
      </c>
      <c r="H349" s="9">
        <f t="shared" si="1"/>
        <v>304</v>
      </c>
      <c r="I349" s="11"/>
    </row>
    <row r="350" spans="1:9" ht="14.25" customHeight="1" x14ac:dyDescent="0.3">
      <c r="A350" s="5">
        <v>44165</v>
      </c>
      <c r="B350" s="6">
        <v>31245032</v>
      </c>
      <c r="C350" s="7">
        <v>712345322</v>
      </c>
      <c r="D350" s="6">
        <v>10000332</v>
      </c>
      <c r="E350" s="6">
        <v>36002</v>
      </c>
      <c r="F350" s="8">
        <v>2</v>
      </c>
      <c r="G350" s="8">
        <v>28</v>
      </c>
      <c r="H350" s="9">
        <f t="shared" si="1"/>
        <v>56</v>
      </c>
      <c r="I350" s="11"/>
    </row>
    <row r="351" spans="1:9" ht="14.25" customHeight="1" x14ac:dyDescent="0.3">
      <c r="A351" s="5">
        <v>44165</v>
      </c>
      <c r="B351" s="6">
        <v>31245032</v>
      </c>
      <c r="C351" s="7">
        <v>712345322</v>
      </c>
      <c r="D351" s="6">
        <v>10000325</v>
      </c>
      <c r="E351" s="6">
        <v>36002</v>
      </c>
      <c r="F351" s="8">
        <v>1</v>
      </c>
      <c r="G351" s="8">
        <v>20</v>
      </c>
      <c r="H351" s="9">
        <f t="shared" si="1"/>
        <v>20</v>
      </c>
      <c r="I351" s="11"/>
    </row>
    <row r="352" spans="1:9" ht="14.25" customHeight="1" x14ac:dyDescent="0.3">
      <c r="A352" s="5">
        <v>44165</v>
      </c>
      <c r="B352" s="6">
        <v>31245032</v>
      </c>
      <c r="C352" s="7">
        <v>712345322</v>
      </c>
      <c r="D352" s="6">
        <v>10000321</v>
      </c>
      <c r="E352" s="6">
        <v>36002</v>
      </c>
      <c r="F352" s="8">
        <v>2</v>
      </c>
      <c r="G352" s="8">
        <v>48</v>
      </c>
      <c r="H352" s="9">
        <f t="shared" si="1"/>
        <v>96</v>
      </c>
      <c r="I352" s="11"/>
    </row>
    <row r="353" spans="1:9" ht="14.25" customHeight="1" x14ac:dyDescent="0.3">
      <c r="A353" s="5">
        <v>44165</v>
      </c>
      <c r="B353" s="6">
        <v>31245032</v>
      </c>
      <c r="C353" s="7">
        <v>712345322</v>
      </c>
      <c r="D353" s="6">
        <v>10000322</v>
      </c>
      <c r="E353" s="6">
        <v>36002</v>
      </c>
      <c r="F353" s="8">
        <v>3</v>
      </c>
      <c r="G353" s="8">
        <v>30</v>
      </c>
      <c r="H353" s="9">
        <f t="shared" si="1"/>
        <v>90</v>
      </c>
      <c r="I353" s="11"/>
    </row>
    <row r="354" spans="1:9" ht="14.25" customHeight="1" x14ac:dyDescent="0.3">
      <c r="A354" s="5">
        <v>44165</v>
      </c>
      <c r="B354" s="6">
        <v>31245032</v>
      </c>
      <c r="C354" s="7">
        <v>712345322</v>
      </c>
      <c r="D354" s="6">
        <v>10000337</v>
      </c>
      <c r="E354" s="6">
        <v>36002</v>
      </c>
      <c r="F354" s="8">
        <v>2</v>
      </c>
      <c r="G354" s="8">
        <v>20</v>
      </c>
      <c r="H354" s="9">
        <f t="shared" si="1"/>
        <v>40</v>
      </c>
      <c r="I354" s="11"/>
    </row>
    <row r="355" spans="1:9" ht="14.25" customHeight="1" x14ac:dyDescent="0.3">
      <c r="A355" s="5">
        <v>44165</v>
      </c>
      <c r="B355" s="6">
        <v>31245032</v>
      </c>
      <c r="C355" s="7">
        <v>712345322</v>
      </c>
      <c r="D355" s="6">
        <v>10000322</v>
      </c>
      <c r="E355" s="6">
        <v>36002</v>
      </c>
      <c r="F355" s="8">
        <v>1</v>
      </c>
      <c r="G355" s="8">
        <v>30</v>
      </c>
      <c r="H355" s="9">
        <f t="shared" si="1"/>
        <v>30</v>
      </c>
      <c r="I355" s="11"/>
    </row>
    <row r="356" spans="1:9" ht="14.25" customHeight="1" x14ac:dyDescent="0.3">
      <c r="A356" s="5">
        <v>44165</v>
      </c>
      <c r="B356" s="6">
        <v>31245032</v>
      </c>
      <c r="C356" s="7">
        <v>712345322</v>
      </c>
      <c r="D356" s="6">
        <v>10000343</v>
      </c>
      <c r="E356" s="6">
        <v>36002</v>
      </c>
      <c r="F356" s="8">
        <v>3</v>
      </c>
      <c r="G356" s="8">
        <v>54</v>
      </c>
      <c r="H356" s="9">
        <f t="shared" si="1"/>
        <v>162</v>
      </c>
      <c r="I356" s="11"/>
    </row>
    <row r="357" spans="1:9" ht="14.25" customHeight="1" x14ac:dyDescent="0.3">
      <c r="A357" s="5">
        <v>44165</v>
      </c>
      <c r="B357" s="6">
        <v>31245032</v>
      </c>
      <c r="C357" s="7">
        <v>712345322</v>
      </c>
      <c r="D357" s="6">
        <v>10000338</v>
      </c>
      <c r="E357" s="6">
        <v>36002</v>
      </c>
      <c r="F357" s="8">
        <v>3</v>
      </c>
      <c r="G357" s="8">
        <v>100</v>
      </c>
      <c r="H357" s="9">
        <f t="shared" si="1"/>
        <v>300</v>
      </c>
      <c r="I357" s="11"/>
    </row>
    <row r="358" spans="1:9" ht="14.25" customHeight="1" x14ac:dyDescent="0.3">
      <c r="A358" s="5">
        <v>44165</v>
      </c>
      <c r="B358" s="6">
        <v>31245032</v>
      </c>
      <c r="C358" s="7">
        <v>712345322</v>
      </c>
      <c r="D358" s="6">
        <v>10000322</v>
      </c>
      <c r="E358" s="6">
        <v>36002</v>
      </c>
      <c r="F358" s="8">
        <v>1</v>
      </c>
      <c r="G358" s="8">
        <v>30</v>
      </c>
      <c r="H358" s="9">
        <f t="shared" si="1"/>
        <v>30</v>
      </c>
      <c r="I358" s="11"/>
    </row>
    <row r="359" spans="1:9" ht="14.25" customHeight="1" x14ac:dyDescent="0.3">
      <c r="A359" s="5">
        <v>44165</v>
      </c>
      <c r="B359" s="6">
        <v>31245032</v>
      </c>
      <c r="C359" s="7">
        <v>712345322</v>
      </c>
      <c r="D359" s="6">
        <v>10000324</v>
      </c>
      <c r="E359" s="6">
        <v>36002</v>
      </c>
      <c r="F359" s="8">
        <v>3</v>
      </c>
      <c r="G359" s="8">
        <v>36</v>
      </c>
      <c r="H359" s="9">
        <f t="shared" si="1"/>
        <v>108</v>
      </c>
      <c r="I359" s="11"/>
    </row>
    <row r="360" spans="1:9" ht="14.25" customHeight="1" x14ac:dyDescent="0.3">
      <c r="A360" s="5">
        <v>44165</v>
      </c>
      <c r="B360" s="6">
        <v>31245032</v>
      </c>
      <c r="C360" s="7">
        <v>712345322</v>
      </c>
      <c r="D360" s="6">
        <v>10000322</v>
      </c>
      <c r="E360" s="6">
        <v>36002</v>
      </c>
      <c r="F360" s="8">
        <v>1</v>
      </c>
      <c r="G360" s="8">
        <v>30</v>
      </c>
      <c r="H360" s="9">
        <f t="shared" si="1"/>
        <v>30</v>
      </c>
      <c r="I360" s="11"/>
    </row>
    <row r="361" spans="1:9" ht="14.25" customHeight="1" x14ac:dyDescent="0.3">
      <c r="A361" s="5">
        <v>44165</v>
      </c>
      <c r="B361" s="6">
        <v>31245032</v>
      </c>
      <c r="C361" s="7">
        <v>712345322</v>
      </c>
      <c r="D361" s="6">
        <v>10000349</v>
      </c>
      <c r="E361" s="6">
        <v>36002</v>
      </c>
      <c r="F361" s="8">
        <v>1</v>
      </c>
      <c r="G361" s="8">
        <v>152</v>
      </c>
      <c r="H361" s="9">
        <f t="shared" si="1"/>
        <v>152</v>
      </c>
      <c r="I361" s="11"/>
    </row>
    <row r="362" spans="1:9" ht="14.25" customHeight="1" x14ac:dyDescent="0.3">
      <c r="A362" s="5">
        <v>44166</v>
      </c>
      <c r="B362" s="6">
        <v>31245033</v>
      </c>
      <c r="C362" s="7">
        <v>712345333</v>
      </c>
      <c r="D362" s="6">
        <v>10000330</v>
      </c>
      <c r="E362" s="6">
        <v>36003</v>
      </c>
      <c r="F362" s="8">
        <v>2</v>
      </c>
      <c r="G362" s="8">
        <v>160</v>
      </c>
      <c r="H362" s="9">
        <f t="shared" si="1"/>
        <v>320</v>
      </c>
      <c r="I362" s="11"/>
    </row>
    <row r="363" spans="1:9" ht="14.25" customHeight="1" x14ac:dyDescent="0.3">
      <c r="A363" s="5">
        <v>44166</v>
      </c>
      <c r="B363" s="6">
        <v>31245033</v>
      </c>
      <c r="C363" s="7">
        <v>712345333</v>
      </c>
      <c r="D363" s="6">
        <v>10000323</v>
      </c>
      <c r="E363" s="6">
        <v>36003</v>
      </c>
      <c r="F363" s="8">
        <v>3</v>
      </c>
      <c r="G363" s="8">
        <v>15</v>
      </c>
      <c r="H363" s="9">
        <f t="shared" si="1"/>
        <v>45</v>
      </c>
      <c r="I363" s="11"/>
    </row>
    <row r="364" spans="1:9" ht="14.25" customHeight="1" x14ac:dyDescent="0.3">
      <c r="A364" s="5">
        <v>44166</v>
      </c>
      <c r="B364" s="6">
        <v>31245033</v>
      </c>
      <c r="C364" s="7">
        <v>712345333</v>
      </c>
      <c r="D364" s="6">
        <v>10000345</v>
      </c>
      <c r="E364" s="6">
        <v>36003</v>
      </c>
      <c r="F364" s="8">
        <v>2</v>
      </c>
      <c r="G364" s="8">
        <v>158</v>
      </c>
      <c r="H364" s="9">
        <f t="shared" si="1"/>
        <v>316</v>
      </c>
      <c r="I364" s="11"/>
    </row>
    <row r="365" spans="1:9" ht="14.25" customHeight="1" x14ac:dyDescent="0.3">
      <c r="A365" s="5">
        <v>44166</v>
      </c>
      <c r="B365" s="6">
        <v>31245033</v>
      </c>
      <c r="C365" s="7">
        <v>712345333</v>
      </c>
      <c r="D365" s="6">
        <v>10000328</v>
      </c>
      <c r="E365" s="6">
        <v>36003</v>
      </c>
      <c r="F365" s="8">
        <v>2</v>
      </c>
      <c r="G365" s="8">
        <v>220</v>
      </c>
      <c r="H365" s="9">
        <f t="shared" si="1"/>
        <v>440</v>
      </c>
      <c r="I365" s="11"/>
    </row>
    <row r="366" spans="1:9" ht="14.25" customHeight="1" x14ac:dyDescent="0.3">
      <c r="A366" s="5">
        <v>44166</v>
      </c>
      <c r="B366" s="6">
        <v>31245033</v>
      </c>
      <c r="C366" s="7">
        <v>712345333</v>
      </c>
      <c r="D366" s="6">
        <v>10000327</v>
      </c>
      <c r="E366" s="6">
        <v>36003</v>
      </c>
      <c r="F366" s="8">
        <v>1</v>
      </c>
      <c r="G366" s="8">
        <v>40</v>
      </c>
      <c r="H366" s="9">
        <f t="shared" si="1"/>
        <v>40</v>
      </c>
      <c r="I366" s="11"/>
    </row>
    <row r="367" spans="1:9" ht="14.25" customHeight="1" x14ac:dyDescent="0.3">
      <c r="A367" s="5">
        <v>44166</v>
      </c>
      <c r="B367" s="6">
        <v>31245033</v>
      </c>
      <c r="C367" s="7">
        <v>712345333</v>
      </c>
      <c r="D367" s="6">
        <v>10000335</v>
      </c>
      <c r="E367" s="6">
        <v>36003</v>
      </c>
      <c r="F367" s="8">
        <v>1</v>
      </c>
      <c r="G367" s="8">
        <v>52</v>
      </c>
      <c r="H367" s="9">
        <f t="shared" si="1"/>
        <v>52</v>
      </c>
      <c r="I367" s="11"/>
    </row>
    <row r="368" spans="1:9" ht="14.25" customHeight="1" x14ac:dyDescent="0.3">
      <c r="A368" s="5">
        <v>44166</v>
      </c>
      <c r="B368" s="6">
        <v>31245033</v>
      </c>
      <c r="C368" s="7">
        <v>712345333</v>
      </c>
      <c r="D368" s="6">
        <v>10000326</v>
      </c>
      <c r="E368" s="6">
        <v>36003</v>
      </c>
      <c r="F368" s="8">
        <v>3</v>
      </c>
      <c r="G368" s="8">
        <v>72</v>
      </c>
      <c r="H368" s="9">
        <f t="shared" si="1"/>
        <v>216</v>
      </c>
      <c r="I368" s="11"/>
    </row>
    <row r="369" spans="1:9" ht="14.25" customHeight="1" x14ac:dyDescent="0.3">
      <c r="A369" s="5">
        <v>44166</v>
      </c>
      <c r="B369" s="6">
        <v>31245033</v>
      </c>
      <c r="C369" s="7">
        <v>712345333</v>
      </c>
      <c r="D369" s="6">
        <v>10000333</v>
      </c>
      <c r="E369" s="6">
        <v>36003</v>
      </c>
      <c r="F369" s="8">
        <v>1</v>
      </c>
      <c r="G369" s="8">
        <v>54</v>
      </c>
      <c r="H369" s="9">
        <f t="shared" si="1"/>
        <v>54</v>
      </c>
      <c r="I369" s="11"/>
    </row>
    <row r="370" spans="1:9" ht="14.25" customHeight="1" x14ac:dyDescent="0.3">
      <c r="A370" s="5">
        <v>44166</v>
      </c>
      <c r="B370" s="6">
        <v>31245033</v>
      </c>
      <c r="C370" s="7">
        <v>712345333</v>
      </c>
      <c r="D370" s="6">
        <v>10000343</v>
      </c>
      <c r="E370" s="6">
        <v>36003</v>
      </c>
      <c r="F370" s="8">
        <v>2</v>
      </c>
      <c r="G370" s="8">
        <v>54</v>
      </c>
      <c r="H370" s="9">
        <f t="shared" si="1"/>
        <v>108</v>
      </c>
      <c r="I370" s="11"/>
    </row>
    <row r="371" spans="1:9" ht="14.25" customHeight="1" x14ac:dyDescent="0.3">
      <c r="A371" s="5">
        <v>44166</v>
      </c>
      <c r="B371" s="6">
        <v>31245033</v>
      </c>
      <c r="C371" s="7">
        <v>712345333</v>
      </c>
      <c r="D371" s="6">
        <v>10000349</v>
      </c>
      <c r="E371" s="6">
        <v>36003</v>
      </c>
      <c r="F371" s="8">
        <v>3</v>
      </c>
      <c r="G371" s="8">
        <v>152</v>
      </c>
      <c r="H371" s="9">
        <f t="shared" si="1"/>
        <v>456</v>
      </c>
      <c r="I371" s="11"/>
    </row>
    <row r="372" spans="1:9" ht="14.25" customHeight="1" x14ac:dyDescent="0.3">
      <c r="A372" s="5">
        <v>44166</v>
      </c>
      <c r="B372" s="6">
        <v>31245033</v>
      </c>
      <c r="C372" s="7">
        <v>712345333</v>
      </c>
      <c r="D372" s="6">
        <v>10000340</v>
      </c>
      <c r="E372" s="6">
        <v>36003</v>
      </c>
      <c r="F372" s="8">
        <v>3</v>
      </c>
      <c r="G372" s="8">
        <v>30</v>
      </c>
      <c r="H372" s="9">
        <f t="shared" si="1"/>
        <v>90</v>
      </c>
      <c r="I372" s="11"/>
    </row>
    <row r="373" spans="1:9" ht="14.25" customHeight="1" x14ac:dyDescent="0.3">
      <c r="A373" s="5">
        <v>44166</v>
      </c>
      <c r="B373" s="6">
        <v>31245033</v>
      </c>
      <c r="C373" s="7">
        <v>712345333</v>
      </c>
      <c r="D373" s="6">
        <v>10000322</v>
      </c>
      <c r="E373" s="6">
        <v>36003</v>
      </c>
      <c r="F373" s="8">
        <v>2</v>
      </c>
      <c r="G373" s="8">
        <v>30</v>
      </c>
      <c r="H373" s="9">
        <f t="shared" si="1"/>
        <v>60</v>
      </c>
      <c r="I373" s="11"/>
    </row>
    <row r="374" spans="1:9" ht="14.25" customHeight="1" x14ac:dyDescent="0.3">
      <c r="A374" s="5">
        <v>44166</v>
      </c>
      <c r="B374" s="6">
        <v>31245033</v>
      </c>
      <c r="C374" s="7">
        <v>712345333</v>
      </c>
      <c r="D374" s="6">
        <v>10000343</v>
      </c>
      <c r="E374" s="6">
        <v>36003</v>
      </c>
      <c r="F374" s="8">
        <v>1</v>
      </c>
      <c r="G374" s="8">
        <v>54</v>
      </c>
      <c r="H374" s="9">
        <f t="shared" si="1"/>
        <v>54</v>
      </c>
      <c r="I374" s="11"/>
    </row>
    <row r="375" spans="1:9" ht="14.25" customHeight="1" x14ac:dyDescent="0.3">
      <c r="A375" s="5">
        <v>44166</v>
      </c>
      <c r="B375" s="6">
        <v>31245033</v>
      </c>
      <c r="C375" s="7">
        <v>712345333</v>
      </c>
      <c r="D375" s="6">
        <v>10000348</v>
      </c>
      <c r="E375" s="6">
        <v>36003</v>
      </c>
      <c r="F375" s="8">
        <v>1</v>
      </c>
      <c r="G375" s="8">
        <v>80</v>
      </c>
      <c r="H375" s="9">
        <f t="shared" si="1"/>
        <v>80</v>
      </c>
      <c r="I375" s="11"/>
    </row>
    <row r="376" spans="1:9" ht="14.25" customHeight="1" x14ac:dyDescent="0.3">
      <c r="A376" s="5">
        <v>44166</v>
      </c>
      <c r="B376" s="6">
        <v>31245033</v>
      </c>
      <c r="C376" s="7">
        <v>712345333</v>
      </c>
      <c r="D376" s="6">
        <v>10000329</v>
      </c>
      <c r="E376" s="6">
        <v>36003</v>
      </c>
      <c r="F376" s="8">
        <v>1</v>
      </c>
      <c r="G376" s="8">
        <v>30</v>
      </c>
      <c r="H376" s="9">
        <f t="shared" si="1"/>
        <v>30</v>
      </c>
      <c r="I376" s="11"/>
    </row>
    <row r="377" spans="1:9" ht="14.25" customHeight="1" x14ac:dyDescent="0.3">
      <c r="A377" s="5">
        <v>44167</v>
      </c>
      <c r="B377" s="6">
        <v>31245034</v>
      </c>
      <c r="C377" s="7">
        <v>712345344</v>
      </c>
      <c r="D377" s="6">
        <v>10000329</v>
      </c>
      <c r="E377" s="6">
        <v>36004</v>
      </c>
      <c r="F377" s="8">
        <v>2</v>
      </c>
      <c r="G377" s="8">
        <v>30</v>
      </c>
      <c r="H377" s="9">
        <f t="shared" si="1"/>
        <v>60</v>
      </c>
      <c r="I377" s="11"/>
    </row>
    <row r="378" spans="1:9" ht="14.25" customHeight="1" x14ac:dyDescent="0.3">
      <c r="A378" s="5">
        <v>44167</v>
      </c>
      <c r="B378" s="6">
        <v>31245034</v>
      </c>
      <c r="C378" s="7">
        <v>712345344</v>
      </c>
      <c r="D378" s="6">
        <v>10000335</v>
      </c>
      <c r="E378" s="6">
        <v>36004</v>
      </c>
      <c r="F378" s="8">
        <v>1</v>
      </c>
      <c r="G378" s="8">
        <v>52</v>
      </c>
      <c r="H378" s="9">
        <f t="shared" si="1"/>
        <v>52</v>
      </c>
      <c r="I378" s="11"/>
    </row>
    <row r="379" spans="1:9" ht="14.25" customHeight="1" x14ac:dyDescent="0.3">
      <c r="A379" s="5">
        <v>44167</v>
      </c>
      <c r="B379" s="6">
        <v>31245034</v>
      </c>
      <c r="C379" s="7">
        <v>712345344</v>
      </c>
      <c r="D379" s="6">
        <v>10000321</v>
      </c>
      <c r="E379" s="6">
        <v>36004</v>
      </c>
      <c r="F379" s="8">
        <v>2</v>
      </c>
      <c r="G379" s="8">
        <v>48</v>
      </c>
      <c r="H379" s="9">
        <f t="shared" si="1"/>
        <v>96</v>
      </c>
      <c r="I379" s="11"/>
    </row>
    <row r="380" spans="1:9" ht="14.25" customHeight="1" x14ac:dyDescent="0.3">
      <c r="A380" s="5">
        <v>44167</v>
      </c>
      <c r="B380" s="6">
        <v>31245034</v>
      </c>
      <c r="C380" s="7">
        <v>712345344</v>
      </c>
      <c r="D380" s="6">
        <v>10000344</v>
      </c>
      <c r="E380" s="6">
        <v>36004</v>
      </c>
      <c r="F380" s="8">
        <v>1</v>
      </c>
      <c r="G380" s="8">
        <v>82</v>
      </c>
      <c r="H380" s="9">
        <f t="shared" si="1"/>
        <v>82</v>
      </c>
      <c r="I380" s="11"/>
    </row>
    <row r="381" spans="1:9" ht="14.25" customHeight="1" x14ac:dyDescent="0.3">
      <c r="A381" s="5">
        <v>44167</v>
      </c>
      <c r="B381" s="6">
        <v>31245034</v>
      </c>
      <c r="C381" s="7">
        <v>712345344</v>
      </c>
      <c r="D381" s="6">
        <v>10000327</v>
      </c>
      <c r="E381" s="6">
        <v>36004</v>
      </c>
      <c r="F381" s="8">
        <v>2</v>
      </c>
      <c r="G381" s="8">
        <v>40</v>
      </c>
      <c r="H381" s="9">
        <f t="shared" si="1"/>
        <v>80</v>
      </c>
      <c r="I381" s="11"/>
    </row>
    <row r="382" spans="1:9" ht="14.25" customHeight="1" x14ac:dyDescent="0.3">
      <c r="A382" s="5">
        <v>44167</v>
      </c>
      <c r="B382" s="6">
        <v>31245034</v>
      </c>
      <c r="C382" s="7">
        <v>712345344</v>
      </c>
      <c r="D382" s="6">
        <v>10000345</v>
      </c>
      <c r="E382" s="6">
        <v>36004</v>
      </c>
      <c r="F382" s="8">
        <v>3</v>
      </c>
      <c r="G382" s="8">
        <v>158</v>
      </c>
      <c r="H382" s="9">
        <f t="shared" si="1"/>
        <v>474</v>
      </c>
      <c r="I382" s="11"/>
    </row>
    <row r="383" spans="1:9" ht="14.25" customHeight="1" x14ac:dyDescent="0.3">
      <c r="A383" s="5">
        <v>44167</v>
      </c>
      <c r="B383" s="6">
        <v>31245034</v>
      </c>
      <c r="C383" s="7">
        <v>712345344</v>
      </c>
      <c r="D383" s="6">
        <v>10000348</v>
      </c>
      <c r="E383" s="6">
        <v>36004</v>
      </c>
      <c r="F383" s="8">
        <v>1</v>
      </c>
      <c r="G383" s="8">
        <v>80</v>
      </c>
      <c r="H383" s="9">
        <f t="shared" si="1"/>
        <v>80</v>
      </c>
      <c r="I383" s="11"/>
    </row>
    <row r="384" spans="1:9" ht="14.25" customHeight="1" x14ac:dyDescent="0.3">
      <c r="A384" s="5">
        <v>44167</v>
      </c>
      <c r="B384" s="6">
        <v>31245034</v>
      </c>
      <c r="C384" s="7">
        <v>712345344</v>
      </c>
      <c r="D384" s="6">
        <v>10000344</v>
      </c>
      <c r="E384" s="6">
        <v>36004</v>
      </c>
      <c r="F384" s="8">
        <v>3</v>
      </c>
      <c r="G384" s="8">
        <v>82</v>
      </c>
      <c r="H384" s="9">
        <f t="shared" si="1"/>
        <v>246</v>
      </c>
      <c r="I384" s="11"/>
    </row>
    <row r="385" spans="1:9" ht="14.25" customHeight="1" x14ac:dyDescent="0.3">
      <c r="A385" s="5">
        <v>44167</v>
      </c>
      <c r="B385" s="6">
        <v>31245034</v>
      </c>
      <c r="C385" s="7">
        <v>712345344</v>
      </c>
      <c r="D385" s="6">
        <v>10000343</v>
      </c>
      <c r="E385" s="6">
        <v>36004</v>
      </c>
      <c r="F385" s="8">
        <v>1</v>
      </c>
      <c r="G385" s="8">
        <v>54</v>
      </c>
      <c r="H385" s="9">
        <f t="shared" si="1"/>
        <v>54</v>
      </c>
      <c r="I385" s="11"/>
    </row>
    <row r="386" spans="1:9" ht="14.25" customHeight="1" x14ac:dyDescent="0.3">
      <c r="A386" s="5">
        <v>44167</v>
      </c>
      <c r="B386" s="6">
        <v>31245034</v>
      </c>
      <c r="C386" s="7">
        <v>712345344</v>
      </c>
      <c r="D386" s="6">
        <v>10000345</v>
      </c>
      <c r="E386" s="6">
        <v>36004</v>
      </c>
      <c r="F386" s="8">
        <v>3</v>
      </c>
      <c r="G386" s="8">
        <v>158</v>
      </c>
      <c r="H386" s="9">
        <f t="shared" si="1"/>
        <v>474</v>
      </c>
      <c r="I386" s="11"/>
    </row>
    <row r="387" spans="1:9" ht="14.25" customHeight="1" x14ac:dyDescent="0.3">
      <c r="A387" s="5">
        <v>44167</v>
      </c>
      <c r="B387" s="6">
        <v>31245034</v>
      </c>
      <c r="C387" s="7">
        <v>712345344</v>
      </c>
      <c r="D387" s="6">
        <v>10000339</v>
      </c>
      <c r="E387" s="6">
        <v>36004</v>
      </c>
      <c r="F387" s="8">
        <v>2</v>
      </c>
      <c r="G387" s="8">
        <v>120</v>
      </c>
      <c r="H387" s="9">
        <f t="shared" si="1"/>
        <v>240</v>
      </c>
      <c r="I387" s="11"/>
    </row>
    <row r="388" spans="1:9" ht="14.25" customHeight="1" x14ac:dyDescent="0.3">
      <c r="A388" s="5">
        <v>44167</v>
      </c>
      <c r="B388" s="6">
        <v>31245034</v>
      </c>
      <c r="C388" s="7">
        <v>712345344</v>
      </c>
      <c r="D388" s="6">
        <v>10000324</v>
      </c>
      <c r="E388" s="6">
        <v>36004</v>
      </c>
      <c r="F388" s="8">
        <v>3</v>
      </c>
      <c r="G388" s="8">
        <v>36</v>
      </c>
      <c r="H388" s="9">
        <f t="shared" si="1"/>
        <v>108</v>
      </c>
      <c r="I388" s="11"/>
    </row>
    <row r="389" spans="1:9" ht="14.25" customHeight="1" x14ac:dyDescent="0.3">
      <c r="A389" s="5">
        <v>44167</v>
      </c>
      <c r="B389" s="6">
        <v>31245034</v>
      </c>
      <c r="C389" s="7">
        <v>712345344</v>
      </c>
      <c r="D389" s="6">
        <v>10000339</v>
      </c>
      <c r="E389" s="6">
        <v>36004</v>
      </c>
      <c r="F389" s="8">
        <v>3</v>
      </c>
      <c r="G389" s="8">
        <v>120</v>
      </c>
      <c r="H389" s="9">
        <f t="shared" si="1"/>
        <v>360</v>
      </c>
      <c r="I389" s="11"/>
    </row>
    <row r="390" spans="1:9" ht="14.25" customHeight="1" x14ac:dyDescent="0.3">
      <c r="A390" s="5">
        <v>44167</v>
      </c>
      <c r="B390" s="6">
        <v>31245034</v>
      </c>
      <c r="C390" s="7">
        <v>712345344</v>
      </c>
      <c r="D390" s="6">
        <v>10000341</v>
      </c>
      <c r="E390" s="6">
        <v>36004</v>
      </c>
      <c r="F390" s="8">
        <v>3</v>
      </c>
      <c r="G390" s="8">
        <v>29</v>
      </c>
      <c r="H390" s="9">
        <f t="shared" si="1"/>
        <v>87</v>
      </c>
      <c r="I390" s="11"/>
    </row>
    <row r="391" spans="1:9" ht="14.25" customHeight="1" x14ac:dyDescent="0.3">
      <c r="A391" s="5">
        <v>44168</v>
      </c>
      <c r="B391" s="6">
        <v>31245035</v>
      </c>
      <c r="C391" s="7">
        <v>712345355</v>
      </c>
      <c r="D391" s="6">
        <v>10000328</v>
      </c>
      <c r="E391" s="6">
        <v>36005</v>
      </c>
      <c r="F391" s="8">
        <v>2</v>
      </c>
      <c r="G391" s="8">
        <v>220</v>
      </c>
      <c r="H391" s="9">
        <f t="shared" si="1"/>
        <v>440</v>
      </c>
      <c r="I391" s="11"/>
    </row>
    <row r="392" spans="1:9" ht="14.25" customHeight="1" x14ac:dyDescent="0.3">
      <c r="A392" s="5">
        <v>44168</v>
      </c>
      <c r="B392" s="6">
        <v>31245035</v>
      </c>
      <c r="C392" s="7">
        <v>712345355</v>
      </c>
      <c r="D392" s="6">
        <v>10000338</v>
      </c>
      <c r="E392" s="6">
        <v>36005</v>
      </c>
      <c r="F392" s="8">
        <v>1</v>
      </c>
      <c r="G392" s="8">
        <v>100</v>
      </c>
      <c r="H392" s="9">
        <f t="shared" si="1"/>
        <v>100</v>
      </c>
      <c r="I392" s="11"/>
    </row>
    <row r="393" spans="1:9" ht="14.25" customHeight="1" x14ac:dyDescent="0.3">
      <c r="A393" s="5">
        <v>44168</v>
      </c>
      <c r="B393" s="6">
        <v>31245035</v>
      </c>
      <c r="C393" s="7">
        <v>712345355</v>
      </c>
      <c r="D393" s="6">
        <v>10000329</v>
      </c>
      <c r="E393" s="6">
        <v>36005</v>
      </c>
      <c r="F393" s="8">
        <v>1</v>
      </c>
      <c r="G393" s="8">
        <v>30</v>
      </c>
      <c r="H393" s="9">
        <f t="shared" si="1"/>
        <v>30</v>
      </c>
      <c r="I393" s="11"/>
    </row>
    <row r="394" spans="1:9" ht="14.25" customHeight="1" x14ac:dyDescent="0.3">
      <c r="A394" s="5">
        <v>44168</v>
      </c>
      <c r="B394" s="6">
        <v>31245035</v>
      </c>
      <c r="C394" s="7">
        <v>712345355</v>
      </c>
      <c r="D394" s="6">
        <v>10000332</v>
      </c>
      <c r="E394" s="6">
        <v>36005</v>
      </c>
      <c r="F394" s="8">
        <v>2</v>
      </c>
      <c r="G394" s="8">
        <v>28</v>
      </c>
      <c r="H394" s="9">
        <f t="shared" si="1"/>
        <v>56</v>
      </c>
      <c r="I394" s="11"/>
    </row>
    <row r="395" spans="1:9" ht="14.25" customHeight="1" x14ac:dyDescent="0.3">
      <c r="A395" s="5">
        <v>44168</v>
      </c>
      <c r="B395" s="6">
        <v>31245035</v>
      </c>
      <c r="C395" s="7">
        <v>712345355</v>
      </c>
      <c r="D395" s="6">
        <v>10000329</v>
      </c>
      <c r="E395" s="6">
        <v>36005</v>
      </c>
      <c r="F395" s="8">
        <v>3</v>
      </c>
      <c r="G395" s="8">
        <v>30</v>
      </c>
      <c r="H395" s="9">
        <f t="shared" si="1"/>
        <v>90</v>
      </c>
      <c r="I395" s="11"/>
    </row>
    <row r="396" spans="1:9" ht="14.25" customHeight="1" x14ac:dyDescent="0.3">
      <c r="A396" s="5">
        <v>44168</v>
      </c>
      <c r="B396" s="6">
        <v>31245035</v>
      </c>
      <c r="C396" s="7">
        <v>712345355</v>
      </c>
      <c r="D396" s="6">
        <v>10000326</v>
      </c>
      <c r="E396" s="6">
        <v>36005</v>
      </c>
      <c r="F396" s="8">
        <v>1</v>
      </c>
      <c r="G396" s="8">
        <v>72</v>
      </c>
      <c r="H396" s="9">
        <f t="shared" si="1"/>
        <v>72</v>
      </c>
      <c r="I396" s="11"/>
    </row>
    <row r="397" spans="1:9" ht="14.25" customHeight="1" x14ac:dyDescent="0.3">
      <c r="A397" s="5">
        <v>44168</v>
      </c>
      <c r="B397" s="6">
        <v>31245035</v>
      </c>
      <c r="C397" s="7">
        <v>712345355</v>
      </c>
      <c r="D397" s="6">
        <v>10000327</v>
      </c>
      <c r="E397" s="6">
        <v>36005</v>
      </c>
      <c r="F397" s="8">
        <v>2</v>
      </c>
      <c r="G397" s="8">
        <v>40</v>
      </c>
      <c r="H397" s="9">
        <f t="shared" si="1"/>
        <v>80</v>
      </c>
      <c r="I397" s="11"/>
    </row>
    <row r="398" spans="1:9" ht="14.25" customHeight="1" x14ac:dyDescent="0.3">
      <c r="A398" s="5">
        <v>44168</v>
      </c>
      <c r="B398" s="6">
        <v>31245035</v>
      </c>
      <c r="C398" s="7">
        <v>712345355</v>
      </c>
      <c r="D398" s="6">
        <v>10000343</v>
      </c>
      <c r="E398" s="6">
        <v>36005</v>
      </c>
      <c r="F398" s="8">
        <v>3</v>
      </c>
      <c r="G398" s="8">
        <v>54</v>
      </c>
      <c r="H398" s="9">
        <f t="shared" si="1"/>
        <v>162</v>
      </c>
      <c r="I398" s="11"/>
    </row>
    <row r="399" spans="1:9" ht="14.25" customHeight="1" x14ac:dyDescent="0.3">
      <c r="A399" s="5">
        <v>44168</v>
      </c>
      <c r="B399" s="6">
        <v>31245035</v>
      </c>
      <c r="C399" s="7">
        <v>712345355</v>
      </c>
      <c r="D399" s="6">
        <v>10000343</v>
      </c>
      <c r="E399" s="6">
        <v>36005</v>
      </c>
      <c r="F399" s="8">
        <v>3</v>
      </c>
      <c r="G399" s="8">
        <v>54</v>
      </c>
      <c r="H399" s="9">
        <f t="shared" si="1"/>
        <v>162</v>
      </c>
      <c r="I399" s="11"/>
    </row>
    <row r="400" spans="1:9" ht="14.25" customHeight="1" x14ac:dyDescent="0.3">
      <c r="A400" s="5">
        <v>44168</v>
      </c>
      <c r="B400" s="6">
        <v>31245035</v>
      </c>
      <c r="C400" s="7">
        <v>712345355</v>
      </c>
      <c r="D400" s="6">
        <v>10000348</v>
      </c>
      <c r="E400" s="6">
        <v>36005</v>
      </c>
      <c r="F400" s="8">
        <v>1</v>
      </c>
      <c r="G400" s="8">
        <v>80</v>
      </c>
      <c r="H400" s="9">
        <f t="shared" si="1"/>
        <v>80</v>
      </c>
      <c r="I400" s="11"/>
    </row>
    <row r="401" spans="1:9" ht="14.25" customHeight="1" x14ac:dyDescent="0.3">
      <c r="A401" s="5">
        <v>44168</v>
      </c>
      <c r="B401" s="6">
        <v>31245035</v>
      </c>
      <c r="C401" s="7">
        <v>712345355</v>
      </c>
      <c r="D401" s="6">
        <v>10000349</v>
      </c>
      <c r="E401" s="6">
        <v>36005</v>
      </c>
      <c r="F401" s="8">
        <v>1</v>
      </c>
      <c r="G401" s="8">
        <v>152</v>
      </c>
      <c r="H401" s="9">
        <f t="shared" si="1"/>
        <v>152</v>
      </c>
      <c r="I401" s="11"/>
    </row>
    <row r="402" spans="1:9" ht="14.25" customHeight="1" x14ac:dyDescent="0.3">
      <c r="A402" s="5">
        <v>44168</v>
      </c>
      <c r="B402" s="6">
        <v>31245035</v>
      </c>
      <c r="C402" s="7">
        <v>712345355</v>
      </c>
      <c r="D402" s="6">
        <v>10000329</v>
      </c>
      <c r="E402" s="6">
        <v>36005</v>
      </c>
      <c r="F402" s="8">
        <v>2</v>
      </c>
      <c r="G402" s="8">
        <v>30</v>
      </c>
      <c r="H402" s="9">
        <f t="shared" si="1"/>
        <v>60</v>
      </c>
      <c r="I402" s="11"/>
    </row>
    <row r="403" spans="1:9" ht="14.25" customHeight="1" x14ac:dyDescent="0.3">
      <c r="A403" s="5">
        <v>44169</v>
      </c>
      <c r="B403" s="6">
        <v>31245036</v>
      </c>
      <c r="C403" s="7">
        <v>712345366</v>
      </c>
      <c r="D403" s="6">
        <v>10000346</v>
      </c>
      <c r="E403" s="6">
        <v>36000</v>
      </c>
      <c r="F403" s="8">
        <v>3</v>
      </c>
      <c r="G403" s="8">
        <v>192</v>
      </c>
      <c r="H403" s="9">
        <f t="shared" si="1"/>
        <v>576</v>
      </c>
      <c r="I403" s="11"/>
    </row>
    <row r="404" spans="1:9" ht="14.25" customHeight="1" x14ac:dyDescent="0.3">
      <c r="A404" s="5">
        <v>44169</v>
      </c>
      <c r="B404" s="6">
        <v>31245036</v>
      </c>
      <c r="C404" s="7">
        <v>712345366</v>
      </c>
      <c r="D404" s="6">
        <v>10000327</v>
      </c>
      <c r="E404" s="6">
        <v>36000</v>
      </c>
      <c r="F404" s="8">
        <v>2</v>
      </c>
      <c r="G404" s="8">
        <v>40</v>
      </c>
      <c r="H404" s="9">
        <f t="shared" si="1"/>
        <v>80</v>
      </c>
      <c r="I404" s="11"/>
    </row>
    <row r="405" spans="1:9" ht="14.25" customHeight="1" x14ac:dyDescent="0.3">
      <c r="A405" s="5">
        <v>44169</v>
      </c>
      <c r="B405" s="6">
        <v>31245036</v>
      </c>
      <c r="C405" s="7">
        <v>712345366</v>
      </c>
      <c r="D405" s="6">
        <v>10000337</v>
      </c>
      <c r="E405" s="6">
        <v>36000</v>
      </c>
      <c r="F405" s="8">
        <v>2</v>
      </c>
      <c r="G405" s="8">
        <v>20</v>
      </c>
      <c r="H405" s="9">
        <f t="shared" si="1"/>
        <v>40</v>
      </c>
      <c r="I405" s="11"/>
    </row>
    <row r="406" spans="1:9" ht="14.25" customHeight="1" x14ac:dyDescent="0.3">
      <c r="A406" s="5">
        <v>44169</v>
      </c>
      <c r="B406" s="6">
        <v>31245036</v>
      </c>
      <c r="C406" s="7">
        <v>712345366</v>
      </c>
      <c r="D406" s="6">
        <v>10000335</v>
      </c>
      <c r="E406" s="6">
        <v>36000</v>
      </c>
      <c r="F406" s="8">
        <v>2</v>
      </c>
      <c r="G406" s="8">
        <v>52</v>
      </c>
      <c r="H406" s="9">
        <f t="shared" si="1"/>
        <v>104</v>
      </c>
      <c r="I406" s="11"/>
    </row>
    <row r="407" spans="1:9" ht="14.25" customHeight="1" x14ac:dyDescent="0.3">
      <c r="A407" s="5">
        <v>44169</v>
      </c>
      <c r="B407" s="6">
        <v>31245036</v>
      </c>
      <c r="C407" s="7">
        <v>712345366</v>
      </c>
      <c r="D407" s="6">
        <v>10000335</v>
      </c>
      <c r="E407" s="6">
        <v>36000</v>
      </c>
      <c r="F407" s="8">
        <v>2</v>
      </c>
      <c r="G407" s="8">
        <v>52</v>
      </c>
      <c r="H407" s="9">
        <f t="shared" si="1"/>
        <v>104</v>
      </c>
      <c r="I407" s="11"/>
    </row>
    <row r="408" spans="1:9" ht="14.25" customHeight="1" x14ac:dyDescent="0.3">
      <c r="A408" s="5">
        <v>44169</v>
      </c>
      <c r="B408" s="6">
        <v>31245036</v>
      </c>
      <c r="C408" s="7">
        <v>712345366</v>
      </c>
      <c r="D408" s="6">
        <v>10000322</v>
      </c>
      <c r="E408" s="6">
        <v>36000</v>
      </c>
      <c r="F408" s="8">
        <v>1</v>
      </c>
      <c r="G408" s="8">
        <v>30</v>
      </c>
      <c r="H408" s="9">
        <f t="shared" si="1"/>
        <v>30</v>
      </c>
      <c r="I408" s="11"/>
    </row>
    <row r="409" spans="1:9" ht="14.25" customHeight="1" x14ac:dyDescent="0.3">
      <c r="A409" s="5">
        <v>44169</v>
      </c>
      <c r="B409" s="6">
        <v>31245036</v>
      </c>
      <c r="C409" s="7">
        <v>712345366</v>
      </c>
      <c r="D409" s="6">
        <v>10000349</v>
      </c>
      <c r="E409" s="6">
        <v>36000</v>
      </c>
      <c r="F409" s="8">
        <v>3</v>
      </c>
      <c r="G409" s="8">
        <v>152</v>
      </c>
      <c r="H409" s="9">
        <f t="shared" si="1"/>
        <v>456</v>
      </c>
      <c r="I409" s="11"/>
    </row>
    <row r="410" spans="1:9" ht="14.25" customHeight="1" x14ac:dyDescent="0.3">
      <c r="A410" s="5">
        <v>44169</v>
      </c>
      <c r="B410" s="6">
        <v>31245036</v>
      </c>
      <c r="C410" s="7">
        <v>712345366</v>
      </c>
      <c r="D410" s="6">
        <v>10000337</v>
      </c>
      <c r="E410" s="6">
        <v>36000</v>
      </c>
      <c r="F410" s="8">
        <v>3</v>
      </c>
      <c r="G410" s="8">
        <v>20</v>
      </c>
      <c r="H410" s="9">
        <f t="shared" si="1"/>
        <v>60</v>
      </c>
      <c r="I410" s="11"/>
    </row>
    <row r="411" spans="1:9" ht="14.25" customHeight="1" x14ac:dyDescent="0.3">
      <c r="A411" s="5">
        <v>44169</v>
      </c>
      <c r="B411" s="6">
        <v>31245036</v>
      </c>
      <c r="C411" s="7">
        <v>712345366</v>
      </c>
      <c r="D411" s="6">
        <v>10000344</v>
      </c>
      <c r="E411" s="6">
        <v>36000</v>
      </c>
      <c r="F411" s="8">
        <v>2</v>
      </c>
      <c r="G411" s="8">
        <v>82</v>
      </c>
      <c r="H411" s="9">
        <f t="shared" si="1"/>
        <v>164</v>
      </c>
      <c r="I411" s="11"/>
    </row>
    <row r="412" spans="1:9" ht="14.25" customHeight="1" x14ac:dyDescent="0.3">
      <c r="A412" s="5">
        <v>44169</v>
      </c>
      <c r="B412" s="6">
        <v>31245036</v>
      </c>
      <c r="C412" s="7">
        <v>712345366</v>
      </c>
      <c r="D412" s="6">
        <v>10000322</v>
      </c>
      <c r="E412" s="6">
        <v>36000</v>
      </c>
      <c r="F412" s="8">
        <v>2</v>
      </c>
      <c r="G412" s="8">
        <v>30</v>
      </c>
      <c r="H412" s="9">
        <f t="shared" si="1"/>
        <v>60</v>
      </c>
      <c r="I412" s="11"/>
    </row>
    <row r="413" spans="1:9" ht="14.25" customHeight="1" x14ac:dyDescent="0.3">
      <c r="A413" s="5">
        <v>44170</v>
      </c>
      <c r="B413" s="6">
        <v>31245037</v>
      </c>
      <c r="C413" s="7">
        <v>712345377</v>
      </c>
      <c r="D413" s="6">
        <v>10000348</v>
      </c>
      <c r="E413" s="6">
        <v>36007</v>
      </c>
      <c r="F413" s="8">
        <v>5</v>
      </c>
      <c r="G413" s="8">
        <v>80</v>
      </c>
      <c r="H413" s="9">
        <f t="shared" si="1"/>
        <v>400</v>
      </c>
      <c r="I413" s="11"/>
    </row>
    <row r="414" spans="1:9" ht="14.25" customHeight="1" x14ac:dyDescent="0.3">
      <c r="A414" s="5">
        <v>44170</v>
      </c>
      <c r="B414" s="6">
        <v>31245037</v>
      </c>
      <c r="C414" s="7">
        <v>712345377</v>
      </c>
      <c r="D414" s="6">
        <v>10000349</v>
      </c>
      <c r="E414" s="6">
        <v>36007</v>
      </c>
      <c r="F414" s="8">
        <v>4</v>
      </c>
      <c r="G414" s="8">
        <v>152</v>
      </c>
      <c r="H414" s="9">
        <f t="shared" si="1"/>
        <v>608</v>
      </c>
      <c r="I414" s="11"/>
    </row>
    <row r="415" spans="1:9" ht="14.25" customHeight="1" x14ac:dyDescent="0.3">
      <c r="A415" s="5">
        <v>44170</v>
      </c>
      <c r="B415" s="6">
        <v>31245037</v>
      </c>
      <c r="C415" s="7">
        <v>712345377</v>
      </c>
      <c r="D415" s="6">
        <v>10000328</v>
      </c>
      <c r="E415" s="6">
        <v>36007</v>
      </c>
      <c r="F415" s="8">
        <v>6</v>
      </c>
      <c r="G415" s="8">
        <v>220</v>
      </c>
      <c r="H415" s="9">
        <f t="shared" si="1"/>
        <v>1320</v>
      </c>
      <c r="I415" s="11"/>
    </row>
    <row r="416" spans="1:9" ht="14.25" customHeight="1" x14ac:dyDescent="0.3">
      <c r="A416" s="5">
        <v>44170</v>
      </c>
      <c r="B416" s="6">
        <v>31245037</v>
      </c>
      <c r="C416" s="7">
        <v>712345377</v>
      </c>
      <c r="D416" s="6">
        <v>10000326</v>
      </c>
      <c r="E416" s="6">
        <v>36007</v>
      </c>
      <c r="F416" s="8">
        <v>4</v>
      </c>
      <c r="G416" s="8">
        <v>72</v>
      </c>
      <c r="H416" s="9">
        <f t="shared" si="1"/>
        <v>288</v>
      </c>
      <c r="I416" s="11"/>
    </row>
    <row r="417" spans="1:9" ht="14.25" customHeight="1" x14ac:dyDescent="0.3">
      <c r="A417" s="5">
        <v>44170</v>
      </c>
      <c r="B417" s="6">
        <v>31245037</v>
      </c>
      <c r="C417" s="7">
        <v>712345377</v>
      </c>
      <c r="D417" s="6">
        <v>10000334</v>
      </c>
      <c r="E417" s="6">
        <v>36007</v>
      </c>
      <c r="F417" s="8">
        <v>6</v>
      </c>
      <c r="G417" s="8">
        <v>48</v>
      </c>
      <c r="H417" s="9">
        <f t="shared" si="1"/>
        <v>288</v>
      </c>
      <c r="I417" s="11"/>
    </row>
    <row r="418" spans="1:9" ht="14.25" customHeight="1" x14ac:dyDescent="0.3">
      <c r="A418" s="5">
        <v>44170</v>
      </c>
      <c r="B418" s="6">
        <v>31245037</v>
      </c>
      <c r="C418" s="7">
        <v>712345377</v>
      </c>
      <c r="D418" s="6">
        <v>10000322</v>
      </c>
      <c r="E418" s="6">
        <v>36007</v>
      </c>
      <c r="F418" s="8">
        <v>6</v>
      </c>
      <c r="G418" s="8">
        <v>30</v>
      </c>
      <c r="H418" s="9">
        <f t="shared" si="1"/>
        <v>180</v>
      </c>
      <c r="I418" s="11"/>
    </row>
    <row r="419" spans="1:9" ht="14.25" customHeight="1" x14ac:dyDescent="0.3">
      <c r="A419" s="5">
        <v>44171</v>
      </c>
      <c r="B419" s="6">
        <v>31245038</v>
      </c>
      <c r="C419" s="7">
        <v>712345388</v>
      </c>
      <c r="D419" s="6">
        <v>10000333</v>
      </c>
      <c r="E419" s="6">
        <v>36002</v>
      </c>
      <c r="F419" s="8">
        <v>4</v>
      </c>
      <c r="G419" s="8">
        <v>54</v>
      </c>
      <c r="H419" s="9">
        <f t="shared" si="1"/>
        <v>216</v>
      </c>
      <c r="I419" s="11"/>
    </row>
    <row r="420" spans="1:9" ht="14.25" customHeight="1" x14ac:dyDescent="0.3">
      <c r="A420" s="5">
        <v>44171</v>
      </c>
      <c r="B420" s="6">
        <v>31245038</v>
      </c>
      <c r="C420" s="7">
        <v>712345388</v>
      </c>
      <c r="D420" s="6">
        <v>10000345</v>
      </c>
      <c r="E420" s="6">
        <v>36002</v>
      </c>
      <c r="F420" s="8">
        <v>5</v>
      </c>
      <c r="G420" s="8">
        <v>158</v>
      </c>
      <c r="H420" s="9">
        <f t="shared" si="1"/>
        <v>790</v>
      </c>
      <c r="I420" s="11"/>
    </row>
    <row r="421" spans="1:9" ht="14.25" customHeight="1" x14ac:dyDescent="0.3">
      <c r="A421" s="5">
        <v>44171</v>
      </c>
      <c r="B421" s="6">
        <v>31245038</v>
      </c>
      <c r="C421" s="7">
        <v>712345388</v>
      </c>
      <c r="D421" s="6">
        <v>10000350</v>
      </c>
      <c r="E421" s="6">
        <v>36002</v>
      </c>
      <c r="F421" s="8">
        <v>6</v>
      </c>
      <c r="G421" s="8">
        <v>67</v>
      </c>
      <c r="H421" s="9">
        <f t="shared" si="1"/>
        <v>402</v>
      </c>
      <c r="I421" s="11"/>
    </row>
    <row r="422" spans="1:9" ht="14.25" customHeight="1" x14ac:dyDescent="0.3">
      <c r="A422" s="5">
        <v>44171</v>
      </c>
      <c r="B422" s="6">
        <v>31245038</v>
      </c>
      <c r="C422" s="7">
        <v>712345388</v>
      </c>
      <c r="D422" s="6">
        <v>10000329</v>
      </c>
      <c r="E422" s="6">
        <v>36002</v>
      </c>
      <c r="F422" s="8">
        <v>6</v>
      </c>
      <c r="G422" s="8">
        <v>30</v>
      </c>
      <c r="H422" s="9">
        <f t="shared" si="1"/>
        <v>180</v>
      </c>
      <c r="I422" s="11"/>
    </row>
    <row r="423" spans="1:9" ht="14.25" customHeight="1" x14ac:dyDescent="0.3">
      <c r="A423" s="5">
        <v>44171</v>
      </c>
      <c r="B423" s="6">
        <v>31245038</v>
      </c>
      <c r="C423" s="7">
        <v>712345388</v>
      </c>
      <c r="D423" s="6">
        <v>10000334</v>
      </c>
      <c r="E423" s="6">
        <v>36002</v>
      </c>
      <c r="F423" s="8">
        <v>4</v>
      </c>
      <c r="G423" s="8">
        <v>48</v>
      </c>
      <c r="H423" s="9">
        <f t="shared" si="1"/>
        <v>192</v>
      </c>
      <c r="I423" s="11"/>
    </row>
    <row r="424" spans="1:9" ht="14.25" customHeight="1" x14ac:dyDescent="0.3">
      <c r="A424" s="5">
        <v>44171</v>
      </c>
      <c r="B424" s="6">
        <v>31245038</v>
      </c>
      <c r="C424" s="7">
        <v>712345388</v>
      </c>
      <c r="D424" s="6">
        <v>10000337</v>
      </c>
      <c r="E424" s="6">
        <v>36002</v>
      </c>
      <c r="F424" s="8">
        <v>4</v>
      </c>
      <c r="G424" s="8">
        <v>20</v>
      </c>
      <c r="H424" s="9">
        <f t="shared" si="1"/>
        <v>80</v>
      </c>
      <c r="I424" s="11"/>
    </row>
    <row r="425" spans="1:9" ht="14.25" customHeight="1" x14ac:dyDescent="0.3">
      <c r="A425" s="5">
        <v>44171</v>
      </c>
      <c r="B425" s="6">
        <v>31245038</v>
      </c>
      <c r="C425" s="7">
        <v>712345388</v>
      </c>
      <c r="D425" s="6">
        <v>10000338</v>
      </c>
      <c r="E425" s="6">
        <v>36002</v>
      </c>
      <c r="F425" s="8">
        <v>6</v>
      </c>
      <c r="G425" s="8">
        <v>100</v>
      </c>
      <c r="H425" s="9">
        <f t="shared" si="1"/>
        <v>600</v>
      </c>
      <c r="I425" s="11"/>
    </row>
    <row r="426" spans="1:9" ht="14.25" customHeight="1" x14ac:dyDescent="0.3">
      <c r="A426" s="5">
        <v>44171</v>
      </c>
      <c r="B426" s="6">
        <v>31245038</v>
      </c>
      <c r="C426" s="7">
        <v>712345388</v>
      </c>
      <c r="D426" s="6">
        <v>10000328</v>
      </c>
      <c r="E426" s="6">
        <v>36002</v>
      </c>
      <c r="F426" s="8">
        <v>5</v>
      </c>
      <c r="G426" s="8">
        <v>220</v>
      </c>
      <c r="H426" s="9">
        <f t="shared" si="1"/>
        <v>1100</v>
      </c>
      <c r="I426" s="11"/>
    </row>
    <row r="427" spans="1:9" ht="14.25" customHeight="1" x14ac:dyDescent="0.3">
      <c r="A427" s="5">
        <v>44171</v>
      </c>
      <c r="B427" s="6">
        <v>31245038</v>
      </c>
      <c r="C427" s="7">
        <v>712345388</v>
      </c>
      <c r="D427" s="6">
        <v>10000339</v>
      </c>
      <c r="E427" s="6">
        <v>36002</v>
      </c>
      <c r="F427" s="8">
        <v>6</v>
      </c>
      <c r="G427" s="8">
        <v>120</v>
      </c>
      <c r="H427" s="9">
        <f t="shared" si="1"/>
        <v>720</v>
      </c>
      <c r="I427" s="11"/>
    </row>
    <row r="428" spans="1:9" ht="14.25" customHeight="1" x14ac:dyDescent="0.3">
      <c r="A428" s="5">
        <v>44171</v>
      </c>
      <c r="B428" s="6">
        <v>31245038</v>
      </c>
      <c r="C428" s="7">
        <v>712345388</v>
      </c>
      <c r="D428" s="6">
        <v>10000335</v>
      </c>
      <c r="E428" s="6">
        <v>36002</v>
      </c>
      <c r="F428" s="8">
        <v>5</v>
      </c>
      <c r="G428" s="8">
        <v>52</v>
      </c>
      <c r="H428" s="9">
        <f t="shared" si="1"/>
        <v>260</v>
      </c>
      <c r="I428" s="11"/>
    </row>
    <row r="429" spans="1:9" ht="14.25" customHeight="1" x14ac:dyDescent="0.3">
      <c r="A429" s="5">
        <v>44171</v>
      </c>
      <c r="B429" s="6">
        <v>31245038</v>
      </c>
      <c r="C429" s="7">
        <v>712345388</v>
      </c>
      <c r="D429" s="6">
        <v>10000339</v>
      </c>
      <c r="E429" s="6">
        <v>36002</v>
      </c>
      <c r="F429" s="8">
        <v>5</v>
      </c>
      <c r="G429" s="8">
        <v>120</v>
      </c>
      <c r="H429" s="9">
        <f t="shared" si="1"/>
        <v>600</v>
      </c>
      <c r="I429" s="11"/>
    </row>
    <row r="430" spans="1:9" ht="14.25" customHeight="1" x14ac:dyDescent="0.3">
      <c r="A430" s="5">
        <v>44171</v>
      </c>
      <c r="B430" s="6">
        <v>31245038</v>
      </c>
      <c r="C430" s="7">
        <v>712345388</v>
      </c>
      <c r="D430" s="6">
        <v>10000346</v>
      </c>
      <c r="E430" s="6">
        <v>36002</v>
      </c>
      <c r="F430" s="8">
        <v>5</v>
      </c>
      <c r="G430" s="8">
        <v>192</v>
      </c>
      <c r="H430" s="9">
        <f t="shared" si="1"/>
        <v>960</v>
      </c>
      <c r="I430" s="11"/>
    </row>
    <row r="431" spans="1:9" ht="14.25" customHeight="1" x14ac:dyDescent="0.3">
      <c r="A431" s="5">
        <v>44171</v>
      </c>
      <c r="B431" s="6">
        <v>31245038</v>
      </c>
      <c r="C431" s="7">
        <v>712345388</v>
      </c>
      <c r="D431" s="6">
        <v>10000346</v>
      </c>
      <c r="E431" s="6">
        <v>36002</v>
      </c>
      <c r="F431" s="8">
        <v>6</v>
      </c>
      <c r="G431" s="8">
        <v>192</v>
      </c>
      <c r="H431" s="9">
        <f t="shared" si="1"/>
        <v>1152</v>
      </c>
      <c r="I431" s="11"/>
    </row>
    <row r="432" spans="1:9" ht="14.25" customHeight="1" x14ac:dyDescent="0.3">
      <c r="A432" s="5">
        <v>44171</v>
      </c>
      <c r="B432" s="6">
        <v>31245038</v>
      </c>
      <c r="C432" s="7">
        <v>712345388</v>
      </c>
      <c r="D432" s="6">
        <v>10000326</v>
      </c>
      <c r="E432" s="6">
        <v>36002</v>
      </c>
      <c r="F432" s="8">
        <v>5</v>
      </c>
      <c r="G432" s="8">
        <v>72</v>
      </c>
      <c r="H432" s="9">
        <f t="shared" si="1"/>
        <v>360</v>
      </c>
      <c r="I432" s="11"/>
    </row>
    <row r="433" spans="1:9" ht="14.25" customHeight="1" x14ac:dyDescent="0.3">
      <c r="A433" s="5">
        <v>44171</v>
      </c>
      <c r="B433" s="6">
        <v>31245038</v>
      </c>
      <c r="C433" s="7">
        <v>712345388</v>
      </c>
      <c r="D433" s="6">
        <v>10000340</v>
      </c>
      <c r="E433" s="6">
        <v>36002</v>
      </c>
      <c r="F433" s="8">
        <v>5</v>
      </c>
      <c r="G433" s="8">
        <v>30</v>
      </c>
      <c r="H433" s="9">
        <f t="shared" si="1"/>
        <v>150</v>
      </c>
      <c r="I433" s="11"/>
    </row>
    <row r="434" spans="1:9" ht="14.25" customHeight="1" x14ac:dyDescent="0.3">
      <c r="A434" s="5">
        <v>44172</v>
      </c>
      <c r="B434" s="6">
        <v>31245039</v>
      </c>
      <c r="C434" s="7">
        <v>712345399</v>
      </c>
      <c r="D434" s="6">
        <v>10000349</v>
      </c>
      <c r="E434" s="6">
        <v>36009</v>
      </c>
      <c r="F434" s="8">
        <v>3</v>
      </c>
      <c r="G434" s="8">
        <v>152</v>
      </c>
      <c r="H434" s="9">
        <f t="shared" si="1"/>
        <v>456</v>
      </c>
      <c r="I434" s="11"/>
    </row>
    <row r="435" spans="1:9" ht="14.25" customHeight="1" x14ac:dyDescent="0.3">
      <c r="A435" s="5">
        <v>44172</v>
      </c>
      <c r="B435" s="6">
        <v>31245039</v>
      </c>
      <c r="C435" s="7">
        <v>712345399</v>
      </c>
      <c r="D435" s="6">
        <v>10000339</v>
      </c>
      <c r="E435" s="6">
        <v>36009</v>
      </c>
      <c r="F435" s="8">
        <v>3</v>
      </c>
      <c r="G435" s="8">
        <v>120</v>
      </c>
      <c r="H435" s="9">
        <f t="shared" si="1"/>
        <v>360</v>
      </c>
      <c r="I435" s="11"/>
    </row>
    <row r="436" spans="1:9" ht="14.25" customHeight="1" x14ac:dyDescent="0.3">
      <c r="A436" s="5">
        <v>44172</v>
      </c>
      <c r="B436" s="6">
        <v>31245039</v>
      </c>
      <c r="C436" s="7">
        <v>712345399</v>
      </c>
      <c r="D436" s="6">
        <v>10000340</v>
      </c>
      <c r="E436" s="6">
        <v>36009</v>
      </c>
      <c r="F436" s="8">
        <v>2</v>
      </c>
      <c r="G436" s="8">
        <v>30</v>
      </c>
      <c r="H436" s="9">
        <f t="shared" si="1"/>
        <v>60</v>
      </c>
      <c r="I436" s="11"/>
    </row>
    <row r="437" spans="1:9" ht="14.25" customHeight="1" x14ac:dyDescent="0.3">
      <c r="A437" s="5">
        <v>44172</v>
      </c>
      <c r="B437" s="6">
        <v>31245039</v>
      </c>
      <c r="C437" s="7">
        <v>712345399</v>
      </c>
      <c r="D437" s="6">
        <v>10000348</v>
      </c>
      <c r="E437" s="6">
        <v>36009</v>
      </c>
      <c r="F437" s="8">
        <v>3</v>
      </c>
      <c r="G437" s="8">
        <v>80</v>
      </c>
      <c r="H437" s="9">
        <f t="shared" si="1"/>
        <v>240</v>
      </c>
      <c r="I437" s="11"/>
    </row>
    <row r="438" spans="1:9" ht="14.25" customHeight="1" x14ac:dyDescent="0.3">
      <c r="A438" s="5">
        <v>44172</v>
      </c>
      <c r="B438" s="6">
        <v>31245039</v>
      </c>
      <c r="C438" s="7">
        <v>712345399</v>
      </c>
      <c r="D438" s="6">
        <v>10000324</v>
      </c>
      <c r="E438" s="6">
        <v>36009</v>
      </c>
      <c r="F438" s="8">
        <v>2</v>
      </c>
      <c r="G438" s="8">
        <v>36</v>
      </c>
      <c r="H438" s="9">
        <f t="shared" si="1"/>
        <v>72</v>
      </c>
      <c r="I438" s="11"/>
    </row>
    <row r="439" spans="1:9" ht="14.25" customHeight="1" x14ac:dyDescent="0.3">
      <c r="A439" s="5">
        <v>44172</v>
      </c>
      <c r="B439" s="6">
        <v>31245039</v>
      </c>
      <c r="C439" s="7">
        <v>712345399</v>
      </c>
      <c r="D439" s="6">
        <v>10000335</v>
      </c>
      <c r="E439" s="6">
        <v>36009</v>
      </c>
      <c r="F439" s="8">
        <v>4</v>
      </c>
      <c r="G439" s="8">
        <v>52</v>
      </c>
      <c r="H439" s="9">
        <f t="shared" si="1"/>
        <v>208</v>
      </c>
      <c r="I439" s="11"/>
    </row>
    <row r="440" spans="1:9" ht="14.25" customHeight="1" x14ac:dyDescent="0.3">
      <c r="A440" s="5">
        <v>44172</v>
      </c>
      <c r="B440" s="6">
        <v>31245039</v>
      </c>
      <c r="C440" s="7">
        <v>712345399</v>
      </c>
      <c r="D440" s="6">
        <v>10000336</v>
      </c>
      <c r="E440" s="6">
        <v>36009</v>
      </c>
      <c r="F440" s="8">
        <v>4</v>
      </c>
      <c r="G440" s="8">
        <v>26</v>
      </c>
      <c r="H440" s="9">
        <f t="shared" si="1"/>
        <v>104</v>
      </c>
      <c r="I440" s="11"/>
    </row>
    <row r="441" spans="1:9" ht="14.25" customHeight="1" x14ac:dyDescent="0.3">
      <c r="A441" s="5">
        <v>44172</v>
      </c>
      <c r="B441" s="6">
        <v>31245039</v>
      </c>
      <c r="C441" s="7">
        <v>712345399</v>
      </c>
      <c r="D441" s="6">
        <v>10000321</v>
      </c>
      <c r="E441" s="6">
        <v>36009</v>
      </c>
      <c r="F441" s="8">
        <v>3</v>
      </c>
      <c r="G441" s="8">
        <v>48</v>
      </c>
      <c r="H441" s="9">
        <f t="shared" si="1"/>
        <v>144</v>
      </c>
      <c r="I441" s="11"/>
    </row>
    <row r="442" spans="1:9" ht="14.25" customHeight="1" x14ac:dyDescent="0.3">
      <c r="A442" s="5">
        <v>44172</v>
      </c>
      <c r="B442" s="6">
        <v>31245039</v>
      </c>
      <c r="C442" s="7">
        <v>712345399</v>
      </c>
      <c r="D442" s="6">
        <v>10000335</v>
      </c>
      <c r="E442" s="6">
        <v>36009</v>
      </c>
      <c r="F442" s="8">
        <v>3</v>
      </c>
      <c r="G442" s="8">
        <v>52</v>
      </c>
      <c r="H442" s="9">
        <f t="shared" si="1"/>
        <v>156</v>
      </c>
      <c r="I442" s="11"/>
    </row>
    <row r="443" spans="1:9" ht="14.25" customHeight="1" x14ac:dyDescent="0.3">
      <c r="A443" s="5">
        <v>44172</v>
      </c>
      <c r="B443" s="6">
        <v>31245039</v>
      </c>
      <c r="C443" s="7">
        <v>712345399</v>
      </c>
      <c r="D443" s="6">
        <v>10000321</v>
      </c>
      <c r="E443" s="6">
        <v>36009</v>
      </c>
      <c r="F443" s="8">
        <v>4</v>
      </c>
      <c r="G443" s="8">
        <v>48</v>
      </c>
      <c r="H443" s="9">
        <f t="shared" si="1"/>
        <v>192</v>
      </c>
      <c r="I443" s="11"/>
    </row>
    <row r="444" spans="1:9" ht="14.25" customHeight="1" x14ac:dyDescent="0.3">
      <c r="A444" s="5">
        <v>44172</v>
      </c>
      <c r="B444" s="6">
        <v>31245039</v>
      </c>
      <c r="C444" s="7">
        <v>712345399</v>
      </c>
      <c r="D444" s="6">
        <v>10000324</v>
      </c>
      <c r="E444" s="6">
        <v>36009</v>
      </c>
      <c r="F444" s="8">
        <v>3</v>
      </c>
      <c r="G444" s="8">
        <v>36</v>
      </c>
      <c r="H444" s="9">
        <f t="shared" si="1"/>
        <v>108</v>
      </c>
      <c r="I444" s="11"/>
    </row>
    <row r="445" spans="1:9" ht="14.25" customHeight="1" x14ac:dyDescent="0.3">
      <c r="A445" s="5">
        <v>44172</v>
      </c>
      <c r="B445" s="6">
        <v>31245039</v>
      </c>
      <c r="C445" s="7">
        <v>712345399</v>
      </c>
      <c r="D445" s="6">
        <v>10000350</v>
      </c>
      <c r="E445" s="6">
        <v>36009</v>
      </c>
      <c r="F445" s="8">
        <v>4</v>
      </c>
      <c r="G445" s="8">
        <v>67</v>
      </c>
      <c r="H445" s="9">
        <f t="shared" si="1"/>
        <v>268</v>
      </c>
      <c r="I445" s="11"/>
    </row>
    <row r="446" spans="1:9" ht="14.25" customHeight="1" x14ac:dyDescent="0.3">
      <c r="A446" s="5">
        <v>44172</v>
      </c>
      <c r="B446" s="6">
        <v>31245039</v>
      </c>
      <c r="C446" s="7">
        <v>712345399</v>
      </c>
      <c r="D446" s="6">
        <v>10000337</v>
      </c>
      <c r="E446" s="6">
        <v>36009</v>
      </c>
      <c r="F446" s="8">
        <v>3</v>
      </c>
      <c r="G446" s="8">
        <v>20</v>
      </c>
      <c r="H446" s="9">
        <f t="shared" si="1"/>
        <v>60</v>
      </c>
      <c r="I446" s="11"/>
    </row>
    <row r="447" spans="1:9" ht="14.25" customHeight="1" x14ac:dyDescent="0.3">
      <c r="A447" s="5">
        <v>44172</v>
      </c>
      <c r="B447" s="6">
        <v>31245039</v>
      </c>
      <c r="C447" s="7">
        <v>712345399</v>
      </c>
      <c r="D447" s="6">
        <v>10000324</v>
      </c>
      <c r="E447" s="6">
        <v>36009</v>
      </c>
      <c r="F447" s="8">
        <v>4</v>
      </c>
      <c r="G447" s="8">
        <v>36</v>
      </c>
      <c r="H447" s="9">
        <f t="shared" si="1"/>
        <v>144</v>
      </c>
      <c r="I447" s="11"/>
    </row>
    <row r="448" spans="1:9" ht="14.25" customHeight="1" x14ac:dyDescent="0.3">
      <c r="A448" s="5">
        <v>44172</v>
      </c>
      <c r="B448" s="6">
        <v>31245039</v>
      </c>
      <c r="C448" s="7">
        <v>712345399</v>
      </c>
      <c r="D448" s="6">
        <v>10000344</v>
      </c>
      <c r="E448" s="6">
        <v>36009</v>
      </c>
      <c r="F448" s="8">
        <v>2</v>
      </c>
      <c r="G448" s="8">
        <v>82</v>
      </c>
      <c r="H448" s="9">
        <f t="shared" si="1"/>
        <v>164</v>
      </c>
      <c r="I448" s="11"/>
    </row>
    <row r="449" spans="1:9" ht="14.25" customHeight="1" x14ac:dyDescent="0.3">
      <c r="A449" s="5">
        <v>44172</v>
      </c>
      <c r="B449" s="6">
        <v>31245039</v>
      </c>
      <c r="C449" s="7">
        <v>712345399</v>
      </c>
      <c r="D449" s="6">
        <v>10000332</v>
      </c>
      <c r="E449" s="6">
        <v>36009</v>
      </c>
      <c r="F449" s="8">
        <v>4</v>
      </c>
      <c r="G449" s="8">
        <v>28</v>
      </c>
      <c r="H449" s="9">
        <f t="shared" si="1"/>
        <v>112</v>
      </c>
      <c r="I449" s="11"/>
    </row>
    <row r="450" spans="1:9" ht="14.25" customHeight="1" x14ac:dyDescent="0.3">
      <c r="A450" s="5">
        <v>44172</v>
      </c>
      <c r="B450" s="6">
        <v>31245039</v>
      </c>
      <c r="C450" s="7">
        <v>712345399</v>
      </c>
      <c r="D450" s="6">
        <v>10000350</v>
      </c>
      <c r="E450" s="6">
        <v>36009</v>
      </c>
      <c r="F450" s="8">
        <v>2</v>
      </c>
      <c r="G450" s="8">
        <v>67</v>
      </c>
      <c r="H450" s="9">
        <f t="shared" si="1"/>
        <v>134</v>
      </c>
      <c r="I450" s="11"/>
    </row>
    <row r="451" spans="1:9" ht="14.25" customHeight="1" x14ac:dyDescent="0.3">
      <c r="A451" s="5">
        <v>44172</v>
      </c>
      <c r="B451" s="6">
        <v>31245039</v>
      </c>
      <c r="C451" s="7">
        <v>712345399</v>
      </c>
      <c r="D451" s="6">
        <v>10000331</v>
      </c>
      <c r="E451" s="6">
        <v>36009</v>
      </c>
      <c r="F451" s="8">
        <v>3</v>
      </c>
      <c r="G451" s="8">
        <v>57</v>
      </c>
      <c r="H451" s="9">
        <f t="shared" si="1"/>
        <v>171</v>
      </c>
      <c r="I451" s="11"/>
    </row>
    <row r="452" spans="1:9" ht="14.25" customHeight="1" x14ac:dyDescent="0.3">
      <c r="A452" s="5">
        <v>44172</v>
      </c>
      <c r="B452" s="6">
        <v>31245039</v>
      </c>
      <c r="C452" s="7">
        <v>712345399</v>
      </c>
      <c r="D452" s="6">
        <v>10000333</v>
      </c>
      <c r="E452" s="6">
        <v>36009</v>
      </c>
      <c r="F452" s="8">
        <v>2</v>
      </c>
      <c r="G452" s="8">
        <v>54</v>
      </c>
      <c r="H452" s="9">
        <f t="shared" si="1"/>
        <v>108</v>
      </c>
      <c r="I452" s="11"/>
    </row>
    <row r="453" spans="1:9" ht="14.25" customHeight="1" x14ac:dyDescent="0.3">
      <c r="A453" s="5">
        <v>44172</v>
      </c>
      <c r="B453" s="6">
        <v>31245039</v>
      </c>
      <c r="C453" s="7">
        <v>712345399</v>
      </c>
      <c r="D453" s="6">
        <v>10000346</v>
      </c>
      <c r="E453" s="6">
        <v>36009</v>
      </c>
      <c r="F453" s="8">
        <v>4</v>
      </c>
      <c r="G453" s="8">
        <v>192</v>
      </c>
      <c r="H453" s="9">
        <f t="shared" si="1"/>
        <v>768</v>
      </c>
      <c r="I453" s="11"/>
    </row>
    <row r="454" spans="1:9" ht="14.25" customHeight="1" x14ac:dyDescent="0.3">
      <c r="A454" s="5">
        <v>44173</v>
      </c>
      <c r="B454" s="6">
        <v>31245040</v>
      </c>
      <c r="C454" s="7">
        <v>712345400</v>
      </c>
      <c r="D454" s="6">
        <v>10000334</v>
      </c>
      <c r="E454" s="6">
        <v>36000</v>
      </c>
      <c r="F454" s="8">
        <v>3</v>
      </c>
      <c r="G454" s="8">
        <v>48</v>
      </c>
      <c r="H454" s="9">
        <f t="shared" si="1"/>
        <v>144</v>
      </c>
      <c r="I454" s="11"/>
    </row>
    <row r="455" spans="1:9" ht="14.25" customHeight="1" x14ac:dyDescent="0.3">
      <c r="A455" s="5">
        <v>44173</v>
      </c>
      <c r="B455" s="6">
        <v>31245040</v>
      </c>
      <c r="C455" s="7">
        <v>712345400</v>
      </c>
      <c r="D455" s="6">
        <v>10000339</v>
      </c>
      <c r="E455" s="6">
        <v>36000</v>
      </c>
      <c r="F455" s="8">
        <v>4</v>
      </c>
      <c r="G455" s="8">
        <v>120</v>
      </c>
      <c r="H455" s="9">
        <f t="shared" si="1"/>
        <v>480</v>
      </c>
      <c r="I455" s="11"/>
    </row>
    <row r="456" spans="1:9" ht="14.25" customHeight="1" x14ac:dyDescent="0.3">
      <c r="A456" s="5">
        <v>44173</v>
      </c>
      <c r="B456" s="6">
        <v>31245040</v>
      </c>
      <c r="C456" s="7">
        <v>712345400</v>
      </c>
      <c r="D456" s="6">
        <v>10000324</v>
      </c>
      <c r="E456" s="6">
        <v>36000</v>
      </c>
      <c r="F456" s="8">
        <v>2</v>
      </c>
      <c r="G456" s="8">
        <v>36</v>
      </c>
      <c r="H456" s="9">
        <f t="shared" si="1"/>
        <v>72</v>
      </c>
      <c r="I456" s="11"/>
    </row>
    <row r="457" spans="1:9" ht="14.25" customHeight="1" x14ac:dyDescent="0.3">
      <c r="A457" s="5">
        <v>44173</v>
      </c>
      <c r="B457" s="6">
        <v>31245040</v>
      </c>
      <c r="C457" s="7">
        <v>712345400</v>
      </c>
      <c r="D457" s="6">
        <v>10000334</v>
      </c>
      <c r="E457" s="6">
        <v>36000</v>
      </c>
      <c r="F457" s="8">
        <v>2</v>
      </c>
      <c r="G457" s="8">
        <v>48</v>
      </c>
      <c r="H457" s="9">
        <f t="shared" si="1"/>
        <v>96</v>
      </c>
      <c r="I457" s="11"/>
    </row>
    <row r="458" spans="1:9" ht="14.25" customHeight="1" x14ac:dyDescent="0.3">
      <c r="A458" s="5">
        <v>44173</v>
      </c>
      <c r="B458" s="6">
        <v>31245040</v>
      </c>
      <c r="C458" s="7">
        <v>712345400</v>
      </c>
      <c r="D458" s="6">
        <v>10000332</v>
      </c>
      <c r="E458" s="6">
        <v>36000</v>
      </c>
      <c r="F458" s="8">
        <v>4</v>
      </c>
      <c r="G458" s="8">
        <v>28</v>
      </c>
      <c r="H458" s="9">
        <f t="shared" si="1"/>
        <v>112</v>
      </c>
      <c r="I458" s="11"/>
    </row>
    <row r="459" spans="1:9" ht="14.25" customHeight="1" x14ac:dyDescent="0.3">
      <c r="A459" s="5">
        <v>44173</v>
      </c>
      <c r="B459" s="6">
        <v>31245040</v>
      </c>
      <c r="C459" s="7">
        <v>712345400</v>
      </c>
      <c r="D459" s="6">
        <v>10000338</v>
      </c>
      <c r="E459" s="6">
        <v>36000</v>
      </c>
      <c r="F459" s="8">
        <v>3</v>
      </c>
      <c r="G459" s="8">
        <v>100</v>
      </c>
      <c r="H459" s="9">
        <f t="shared" si="1"/>
        <v>300</v>
      </c>
      <c r="I459" s="11"/>
    </row>
    <row r="460" spans="1:9" ht="14.25" customHeight="1" x14ac:dyDescent="0.3">
      <c r="A460" s="5">
        <v>44173</v>
      </c>
      <c r="B460" s="6">
        <v>31245040</v>
      </c>
      <c r="C460" s="7">
        <v>712345400</v>
      </c>
      <c r="D460" s="6">
        <v>10000322</v>
      </c>
      <c r="E460" s="6">
        <v>36000</v>
      </c>
      <c r="F460" s="8">
        <v>4</v>
      </c>
      <c r="G460" s="8">
        <v>30</v>
      </c>
      <c r="H460" s="9">
        <f t="shared" si="1"/>
        <v>120</v>
      </c>
      <c r="I460" s="11"/>
    </row>
    <row r="461" spans="1:9" ht="14.25" customHeight="1" x14ac:dyDescent="0.3">
      <c r="A461" s="5">
        <v>44173</v>
      </c>
      <c r="B461" s="6">
        <v>31245040</v>
      </c>
      <c r="C461" s="7">
        <v>712345400</v>
      </c>
      <c r="D461" s="6">
        <v>10000345</v>
      </c>
      <c r="E461" s="6">
        <v>36000</v>
      </c>
      <c r="F461" s="8">
        <v>3</v>
      </c>
      <c r="G461" s="8">
        <v>158</v>
      </c>
      <c r="H461" s="9">
        <f t="shared" si="1"/>
        <v>474</v>
      </c>
      <c r="I461" s="11"/>
    </row>
    <row r="462" spans="1:9" ht="14.25" customHeight="1" x14ac:dyDescent="0.3">
      <c r="A462" s="5">
        <v>44173</v>
      </c>
      <c r="B462" s="6">
        <v>31245040</v>
      </c>
      <c r="C462" s="7">
        <v>712345400</v>
      </c>
      <c r="D462" s="6">
        <v>10000321</v>
      </c>
      <c r="E462" s="6">
        <v>36000</v>
      </c>
      <c r="F462" s="8">
        <v>4</v>
      </c>
      <c r="G462" s="8">
        <v>48</v>
      </c>
      <c r="H462" s="9">
        <f t="shared" si="1"/>
        <v>192</v>
      </c>
      <c r="I462" s="11"/>
    </row>
    <row r="463" spans="1:9" ht="14.25" customHeight="1" x14ac:dyDescent="0.3">
      <c r="A463" s="5">
        <v>44173</v>
      </c>
      <c r="B463" s="6">
        <v>31245040</v>
      </c>
      <c r="C463" s="7">
        <v>712345400</v>
      </c>
      <c r="D463" s="6">
        <v>10000337</v>
      </c>
      <c r="E463" s="6">
        <v>36000</v>
      </c>
      <c r="F463" s="8">
        <v>4</v>
      </c>
      <c r="G463" s="8">
        <v>20</v>
      </c>
      <c r="H463" s="9">
        <f t="shared" si="1"/>
        <v>80</v>
      </c>
      <c r="I463" s="11"/>
    </row>
    <row r="464" spans="1:9" ht="14.25" customHeight="1" x14ac:dyDescent="0.3">
      <c r="A464" s="5">
        <v>44173</v>
      </c>
      <c r="B464" s="6">
        <v>31245040</v>
      </c>
      <c r="C464" s="7">
        <v>712345400</v>
      </c>
      <c r="D464" s="6">
        <v>10000330</v>
      </c>
      <c r="E464" s="6">
        <v>36000</v>
      </c>
      <c r="F464" s="8">
        <v>2</v>
      </c>
      <c r="G464" s="8">
        <v>160</v>
      </c>
      <c r="H464" s="9">
        <f t="shared" si="1"/>
        <v>320</v>
      </c>
      <c r="I464" s="11"/>
    </row>
    <row r="465" spans="1:9" ht="14.25" customHeight="1" x14ac:dyDescent="0.3">
      <c r="A465" s="5">
        <v>44173</v>
      </c>
      <c r="B465" s="6">
        <v>31245040</v>
      </c>
      <c r="C465" s="7">
        <v>712345400</v>
      </c>
      <c r="D465" s="6">
        <v>10000327</v>
      </c>
      <c r="E465" s="6">
        <v>36000</v>
      </c>
      <c r="F465" s="8">
        <v>2</v>
      </c>
      <c r="G465" s="8">
        <v>40</v>
      </c>
      <c r="H465" s="9">
        <f t="shared" si="1"/>
        <v>80</v>
      </c>
      <c r="I465" s="11"/>
    </row>
    <row r="466" spans="1:9" ht="14.25" customHeight="1" x14ac:dyDescent="0.3">
      <c r="A466" s="5">
        <v>44174</v>
      </c>
      <c r="B466" s="6">
        <v>31245041</v>
      </c>
      <c r="C466" s="7">
        <v>712345411</v>
      </c>
      <c r="D466" s="6">
        <v>10000336</v>
      </c>
      <c r="E466" s="6">
        <v>36001</v>
      </c>
      <c r="F466" s="8">
        <v>5</v>
      </c>
      <c r="G466" s="8">
        <v>26</v>
      </c>
      <c r="H466" s="9">
        <f t="shared" si="1"/>
        <v>130</v>
      </c>
      <c r="I466" s="11"/>
    </row>
    <row r="467" spans="1:9" ht="14.25" customHeight="1" x14ac:dyDescent="0.3">
      <c r="A467" s="5">
        <v>44174</v>
      </c>
      <c r="B467" s="6">
        <v>31245041</v>
      </c>
      <c r="C467" s="7">
        <v>712345411</v>
      </c>
      <c r="D467" s="6">
        <v>10000332</v>
      </c>
      <c r="E467" s="6">
        <v>36001</v>
      </c>
      <c r="F467" s="8">
        <v>3</v>
      </c>
      <c r="G467" s="8">
        <v>28</v>
      </c>
      <c r="H467" s="9">
        <f t="shared" si="1"/>
        <v>84</v>
      </c>
      <c r="I467" s="11"/>
    </row>
    <row r="468" spans="1:9" ht="14.25" customHeight="1" x14ac:dyDescent="0.3">
      <c r="A468" s="5">
        <v>44174</v>
      </c>
      <c r="B468" s="6">
        <v>31245041</v>
      </c>
      <c r="C468" s="7">
        <v>712345411</v>
      </c>
      <c r="D468" s="6">
        <v>10000350</v>
      </c>
      <c r="E468" s="6">
        <v>36001</v>
      </c>
      <c r="F468" s="8">
        <v>3</v>
      </c>
      <c r="G468" s="8">
        <v>67</v>
      </c>
      <c r="H468" s="9">
        <f t="shared" si="1"/>
        <v>201</v>
      </c>
      <c r="I468" s="11"/>
    </row>
    <row r="469" spans="1:9" ht="14.25" customHeight="1" x14ac:dyDescent="0.3">
      <c r="A469" s="5">
        <v>44174</v>
      </c>
      <c r="B469" s="6">
        <v>31245041</v>
      </c>
      <c r="C469" s="7">
        <v>712345411</v>
      </c>
      <c r="D469" s="6">
        <v>10000335</v>
      </c>
      <c r="E469" s="6">
        <v>36001</v>
      </c>
      <c r="F469" s="8">
        <v>3</v>
      </c>
      <c r="G469" s="8">
        <v>52</v>
      </c>
      <c r="H469" s="9">
        <f t="shared" si="1"/>
        <v>156</v>
      </c>
      <c r="I469" s="11"/>
    </row>
    <row r="470" spans="1:9" ht="14.25" customHeight="1" x14ac:dyDescent="0.3">
      <c r="A470" s="5">
        <v>44174</v>
      </c>
      <c r="B470" s="6">
        <v>31245041</v>
      </c>
      <c r="C470" s="7">
        <v>712345411</v>
      </c>
      <c r="D470" s="6">
        <v>10000346</v>
      </c>
      <c r="E470" s="6">
        <v>36001</v>
      </c>
      <c r="F470" s="8">
        <v>3</v>
      </c>
      <c r="G470" s="8">
        <v>192</v>
      </c>
      <c r="H470" s="9">
        <f t="shared" si="1"/>
        <v>576</v>
      </c>
      <c r="I470" s="11"/>
    </row>
    <row r="471" spans="1:9" ht="14.25" customHeight="1" x14ac:dyDescent="0.3">
      <c r="A471" s="5">
        <v>44174</v>
      </c>
      <c r="B471" s="6">
        <v>31245041</v>
      </c>
      <c r="C471" s="7">
        <v>712345411</v>
      </c>
      <c r="D471" s="6">
        <v>10000334</v>
      </c>
      <c r="E471" s="6">
        <v>36001</v>
      </c>
      <c r="F471" s="8">
        <v>5</v>
      </c>
      <c r="G471" s="8">
        <v>48</v>
      </c>
      <c r="H471" s="9">
        <f t="shared" si="1"/>
        <v>240</v>
      </c>
      <c r="I471" s="11"/>
    </row>
    <row r="472" spans="1:9" ht="14.25" customHeight="1" x14ac:dyDescent="0.3">
      <c r="A472" s="5">
        <v>44174</v>
      </c>
      <c r="B472" s="6">
        <v>31245041</v>
      </c>
      <c r="C472" s="7">
        <v>712345411</v>
      </c>
      <c r="D472" s="6">
        <v>10000322</v>
      </c>
      <c r="E472" s="6">
        <v>36001</v>
      </c>
      <c r="F472" s="8">
        <v>5</v>
      </c>
      <c r="G472" s="8">
        <v>30</v>
      </c>
      <c r="H472" s="9">
        <f t="shared" si="1"/>
        <v>150</v>
      </c>
      <c r="I472" s="11"/>
    </row>
    <row r="473" spans="1:9" ht="14.25" customHeight="1" x14ac:dyDescent="0.3">
      <c r="A473" s="5">
        <v>44174</v>
      </c>
      <c r="B473" s="6">
        <v>31245041</v>
      </c>
      <c r="C473" s="7">
        <v>712345411</v>
      </c>
      <c r="D473" s="6">
        <v>10000347</v>
      </c>
      <c r="E473" s="6">
        <v>36001</v>
      </c>
      <c r="F473" s="8">
        <v>5</v>
      </c>
      <c r="G473" s="8">
        <v>47</v>
      </c>
      <c r="H473" s="9">
        <f t="shared" si="1"/>
        <v>235</v>
      </c>
      <c r="I473" s="11"/>
    </row>
    <row r="474" spans="1:9" ht="14.25" customHeight="1" x14ac:dyDescent="0.3">
      <c r="A474" s="5">
        <v>44175</v>
      </c>
      <c r="B474" s="6">
        <v>31245042</v>
      </c>
      <c r="C474" s="7">
        <v>712345422</v>
      </c>
      <c r="D474" s="6">
        <v>10000347</v>
      </c>
      <c r="E474" s="6">
        <v>36002</v>
      </c>
      <c r="F474" s="8">
        <v>4</v>
      </c>
      <c r="G474" s="8">
        <v>47</v>
      </c>
      <c r="H474" s="9">
        <f t="shared" si="1"/>
        <v>188</v>
      </c>
      <c r="I474" s="11"/>
    </row>
    <row r="475" spans="1:9" ht="14.25" customHeight="1" x14ac:dyDescent="0.3">
      <c r="A475" s="5">
        <v>44175</v>
      </c>
      <c r="B475" s="6">
        <v>31245042</v>
      </c>
      <c r="C475" s="7">
        <v>712345422</v>
      </c>
      <c r="D475" s="6">
        <v>10000332</v>
      </c>
      <c r="E475" s="6">
        <v>36002</v>
      </c>
      <c r="F475" s="8">
        <v>4</v>
      </c>
      <c r="G475" s="8">
        <v>28</v>
      </c>
      <c r="H475" s="9">
        <f t="shared" si="1"/>
        <v>112</v>
      </c>
      <c r="I475" s="11"/>
    </row>
    <row r="476" spans="1:9" ht="14.25" customHeight="1" x14ac:dyDescent="0.3">
      <c r="A476" s="5">
        <v>44175</v>
      </c>
      <c r="B476" s="6">
        <v>31245042</v>
      </c>
      <c r="C476" s="7">
        <v>712345422</v>
      </c>
      <c r="D476" s="6">
        <v>10000329</v>
      </c>
      <c r="E476" s="6">
        <v>36002</v>
      </c>
      <c r="F476" s="8">
        <v>5</v>
      </c>
      <c r="G476" s="8">
        <v>30</v>
      </c>
      <c r="H476" s="9">
        <f t="shared" si="1"/>
        <v>150</v>
      </c>
      <c r="I476" s="11"/>
    </row>
    <row r="477" spans="1:9" ht="14.25" customHeight="1" x14ac:dyDescent="0.3">
      <c r="A477" s="5">
        <v>44175</v>
      </c>
      <c r="B477" s="6">
        <v>31245042</v>
      </c>
      <c r="C477" s="7">
        <v>712345422</v>
      </c>
      <c r="D477" s="6">
        <v>10000327</v>
      </c>
      <c r="E477" s="6">
        <v>36002</v>
      </c>
      <c r="F477" s="8">
        <v>3</v>
      </c>
      <c r="G477" s="8">
        <v>40</v>
      </c>
      <c r="H477" s="9">
        <f t="shared" si="1"/>
        <v>120</v>
      </c>
      <c r="I477" s="11"/>
    </row>
    <row r="478" spans="1:9" ht="14.25" customHeight="1" x14ac:dyDescent="0.3">
      <c r="A478" s="5">
        <v>44175</v>
      </c>
      <c r="B478" s="6">
        <v>31245042</v>
      </c>
      <c r="C478" s="7">
        <v>712345422</v>
      </c>
      <c r="D478" s="6">
        <v>10000326</v>
      </c>
      <c r="E478" s="6">
        <v>36002</v>
      </c>
      <c r="F478" s="8">
        <v>3</v>
      </c>
      <c r="G478" s="8">
        <v>72</v>
      </c>
      <c r="H478" s="9">
        <f t="shared" si="1"/>
        <v>216</v>
      </c>
      <c r="I478" s="11"/>
    </row>
    <row r="479" spans="1:9" ht="14.25" customHeight="1" x14ac:dyDescent="0.3">
      <c r="A479" s="5">
        <v>44175</v>
      </c>
      <c r="B479" s="6">
        <v>31245042</v>
      </c>
      <c r="C479" s="7">
        <v>712345422</v>
      </c>
      <c r="D479" s="6">
        <v>10000339</v>
      </c>
      <c r="E479" s="6">
        <v>36002</v>
      </c>
      <c r="F479" s="8">
        <v>3</v>
      </c>
      <c r="G479" s="8">
        <v>120</v>
      </c>
      <c r="H479" s="9">
        <f t="shared" si="1"/>
        <v>360</v>
      </c>
      <c r="I479" s="11"/>
    </row>
    <row r="480" spans="1:9" ht="14.25" customHeight="1" x14ac:dyDescent="0.3">
      <c r="A480" s="5">
        <v>44175</v>
      </c>
      <c r="B480" s="6">
        <v>31245042</v>
      </c>
      <c r="C480" s="7">
        <v>712345422</v>
      </c>
      <c r="D480" s="6">
        <v>10000333</v>
      </c>
      <c r="E480" s="6">
        <v>36002</v>
      </c>
      <c r="F480" s="8">
        <v>4</v>
      </c>
      <c r="G480" s="8">
        <v>54</v>
      </c>
      <c r="H480" s="9">
        <f t="shared" si="1"/>
        <v>216</v>
      </c>
      <c r="I480" s="11"/>
    </row>
    <row r="481" spans="1:9" ht="14.25" customHeight="1" x14ac:dyDescent="0.3">
      <c r="A481" s="5">
        <v>44175</v>
      </c>
      <c r="B481" s="6">
        <v>31245042</v>
      </c>
      <c r="C481" s="7">
        <v>712345422</v>
      </c>
      <c r="D481" s="6">
        <v>10000321</v>
      </c>
      <c r="E481" s="6">
        <v>36002</v>
      </c>
      <c r="F481" s="8">
        <v>4</v>
      </c>
      <c r="G481" s="8">
        <v>48</v>
      </c>
      <c r="H481" s="9">
        <f t="shared" si="1"/>
        <v>192</v>
      </c>
      <c r="I481" s="11"/>
    </row>
    <row r="482" spans="1:9" ht="14.25" customHeight="1" x14ac:dyDescent="0.3">
      <c r="A482" s="5">
        <v>44175</v>
      </c>
      <c r="B482" s="6">
        <v>31245042</v>
      </c>
      <c r="C482" s="7">
        <v>712345422</v>
      </c>
      <c r="D482" s="6">
        <v>10000323</v>
      </c>
      <c r="E482" s="6">
        <v>36002</v>
      </c>
      <c r="F482" s="8">
        <v>3</v>
      </c>
      <c r="G482" s="8">
        <v>15</v>
      </c>
      <c r="H482" s="9">
        <f t="shared" si="1"/>
        <v>45</v>
      </c>
      <c r="I482" s="11"/>
    </row>
    <row r="483" spans="1:9" ht="14.25" customHeight="1" x14ac:dyDescent="0.3">
      <c r="A483" s="5">
        <v>44176</v>
      </c>
      <c r="B483" s="6">
        <v>31245043</v>
      </c>
      <c r="C483" s="7">
        <v>712345433</v>
      </c>
      <c r="D483" s="6">
        <v>10000338</v>
      </c>
      <c r="E483" s="6">
        <v>36003</v>
      </c>
      <c r="F483" s="8">
        <v>4</v>
      </c>
      <c r="G483" s="8">
        <v>100</v>
      </c>
      <c r="H483" s="9">
        <f t="shared" si="1"/>
        <v>400</v>
      </c>
      <c r="I483" s="11"/>
    </row>
    <row r="484" spans="1:9" ht="14.25" customHeight="1" x14ac:dyDescent="0.3">
      <c r="A484" s="5">
        <v>44176</v>
      </c>
      <c r="B484" s="6">
        <v>31245043</v>
      </c>
      <c r="C484" s="7">
        <v>712345433</v>
      </c>
      <c r="D484" s="6">
        <v>10000322</v>
      </c>
      <c r="E484" s="6">
        <v>36003</v>
      </c>
      <c r="F484" s="8">
        <v>3</v>
      </c>
      <c r="G484" s="8">
        <v>30</v>
      </c>
      <c r="H484" s="9">
        <f t="shared" si="1"/>
        <v>90</v>
      </c>
      <c r="I484" s="11"/>
    </row>
    <row r="485" spans="1:9" ht="14.25" customHeight="1" x14ac:dyDescent="0.3">
      <c r="A485" s="5">
        <v>44176</v>
      </c>
      <c r="B485" s="6">
        <v>31245043</v>
      </c>
      <c r="C485" s="7">
        <v>712345433</v>
      </c>
      <c r="D485" s="6">
        <v>10000327</v>
      </c>
      <c r="E485" s="6">
        <v>36003</v>
      </c>
      <c r="F485" s="8">
        <v>5</v>
      </c>
      <c r="G485" s="8">
        <v>40</v>
      </c>
      <c r="H485" s="9">
        <f t="shared" si="1"/>
        <v>200</v>
      </c>
      <c r="I485" s="11"/>
    </row>
    <row r="486" spans="1:9" ht="14.25" customHeight="1" x14ac:dyDescent="0.3">
      <c r="A486" s="5">
        <v>44176</v>
      </c>
      <c r="B486" s="6">
        <v>31245043</v>
      </c>
      <c r="C486" s="7">
        <v>712345433</v>
      </c>
      <c r="D486" s="6">
        <v>10000337</v>
      </c>
      <c r="E486" s="6">
        <v>36003</v>
      </c>
      <c r="F486" s="8">
        <v>4</v>
      </c>
      <c r="G486" s="8">
        <v>20</v>
      </c>
      <c r="H486" s="9">
        <f t="shared" si="1"/>
        <v>80</v>
      </c>
      <c r="I486" s="11"/>
    </row>
    <row r="487" spans="1:9" ht="14.25" customHeight="1" x14ac:dyDescent="0.3">
      <c r="A487" s="5">
        <v>44176</v>
      </c>
      <c r="B487" s="6">
        <v>31245043</v>
      </c>
      <c r="C487" s="7">
        <v>712345433</v>
      </c>
      <c r="D487" s="6">
        <v>10000345</v>
      </c>
      <c r="E487" s="6">
        <v>36003</v>
      </c>
      <c r="F487" s="8">
        <v>3</v>
      </c>
      <c r="G487" s="8">
        <v>158</v>
      </c>
      <c r="H487" s="9">
        <f t="shared" si="1"/>
        <v>474</v>
      </c>
      <c r="I487" s="11"/>
    </row>
    <row r="488" spans="1:9" ht="14.25" customHeight="1" x14ac:dyDescent="0.3">
      <c r="A488" s="5">
        <v>44176</v>
      </c>
      <c r="B488" s="6">
        <v>31245043</v>
      </c>
      <c r="C488" s="7">
        <v>712345433</v>
      </c>
      <c r="D488" s="6">
        <v>10000340</v>
      </c>
      <c r="E488" s="6">
        <v>36003</v>
      </c>
      <c r="F488" s="8">
        <v>3</v>
      </c>
      <c r="G488" s="8">
        <v>30</v>
      </c>
      <c r="H488" s="9">
        <f t="shared" si="1"/>
        <v>90</v>
      </c>
      <c r="I488" s="11"/>
    </row>
    <row r="489" spans="1:9" ht="14.25" customHeight="1" x14ac:dyDescent="0.3">
      <c r="A489" s="5">
        <v>44176</v>
      </c>
      <c r="B489" s="6">
        <v>31245043</v>
      </c>
      <c r="C489" s="7">
        <v>712345433</v>
      </c>
      <c r="D489" s="6">
        <v>10000330</v>
      </c>
      <c r="E489" s="6">
        <v>36003</v>
      </c>
      <c r="F489" s="8">
        <v>3</v>
      </c>
      <c r="G489" s="8">
        <v>160</v>
      </c>
      <c r="H489" s="9">
        <f t="shared" si="1"/>
        <v>480</v>
      </c>
      <c r="I489" s="11"/>
    </row>
    <row r="490" spans="1:9" ht="14.25" customHeight="1" x14ac:dyDescent="0.3">
      <c r="A490" s="5">
        <v>44176</v>
      </c>
      <c r="B490" s="6">
        <v>31245043</v>
      </c>
      <c r="C490" s="7">
        <v>712345433</v>
      </c>
      <c r="D490" s="6">
        <v>10000342</v>
      </c>
      <c r="E490" s="6">
        <v>36003</v>
      </c>
      <c r="F490" s="8">
        <v>4</v>
      </c>
      <c r="G490" s="8">
        <v>56</v>
      </c>
      <c r="H490" s="9">
        <f t="shared" si="1"/>
        <v>224</v>
      </c>
      <c r="I490" s="11"/>
    </row>
    <row r="491" spans="1:9" ht="14.25" customHeight="1" x14ac:dyDescent="0.3">
      <c r="A491" s="5">
        <v>44176</v>
      </c>
      <c r="B491" s="6">
        <v>31245043</v>
      </c>
      <c r="C491" s="7">
        <v>712345433</v>
      </c>
      <c r="D491" s="6">
        <v>10000331</v>
      </c>
      <c r="E491" s="6">
        <v>36003</v>
      </c>
      <c r="F491" s="8">
        <v>3</v>
      </c>
      <c r="G491" s="8">
        <v>57</v>
      </c>
      <c r="H491" s="9">
        <f t="shared" si="1"/>
        <v>171</v>
      </c>
      <c r="I491" s="11"/>
    </row>
    <row r="492" spans="1:9" ht="14.25" customHeight="1" x14ac:dyDescent="0.3">
      <c r="A492" s="5">
        <v>44176</v>
      </c>
      <c r="B492" s="6">
        <v>31245043</v>
      </c>
      <c r="C492" s="7">
        <v>712345433</v>
      </c>
      <c r="D492" s="6">
        <v>10000324</v>
      </c>
      <c r="E492" s="6">
        <v>36003</v>
      </c>
      <c r="F492" s="8">
        <v>5</v>
      </c>
      <c r="G492" s="8">
        <v>36</v>
      </c>
      <c r="H492" s="9">
        <f t="shared" si="1"/>
        <v>180</v>
      </c>
      <c r="I492" s="11"/>
    </row>
    <row r="493" spans="1:9" ht="14.25" customHeight="1" x14ac:dyDescent="0.3">
      <c r="A493" s="5">
        <v>44176</v>
      </c>
      <c r="B493" s="6">
        <v>31245043</v>
      </c>
      <c r="C493" s="7">
        <v>712345433</v>
      </c>
      <c r="D493" s="6">
        <v>10000348</v>
      </c>
      <c r="E493" s="6">
        <v>36003</v>
      </c>
      <c r="F493" s="8">
        <v>4</v>
      </c>
      <c r="G493" s="8">
        <v>80</v>
      </c>
      <c r="H493" s="9">
        <f t="shared" si="1"/>
        <v>320</v>
      </c>
      <c r="I493" s="11"/>
    </row>
    <row r="494" spans="1:9" ht="14.25" customHeight="1" x14ac:dyDescent="0.3">
      <c r="A494" s="5">
        <v>44176</v>
      </c>
      <c r="B494" s="6">
        <v>31245043</v>
      </c>
      <c r="C494" s="7">
        <v>712345433</v>
      </c>
      <c r="D494" s="6">
        <v>10000343</v>
      </c>
      <c r="E494" s="6">
        <v>36003</v>
      </c>
      <c r="F494" s="8">
        <v>5</v>
      </c>
      <c r="G494" s="8">
        <v>54</v>
      </c>
      <c r="H494" s="9">
        <f t="shared" si="1"/>
        <v>270</v>
      </c>
      <c r="I494" s="11"/>
    </row>
    <row r="495" spans="1:9" ht="14.25" customHeight="1" x14ac:dyDescent="0.3">
      <c r="A495" s="5">
        <v>44177</v>
      </c>
      <c r="B495" s="6">
        <v>31245044</v>
      </c>
      <c r="C495" s="7">
        <v>712345444</v>
      </c>
      <c r="D495" s="6">
        <v>10000340</v>
      </c>
      <c r="E495" s="6">
        <v>36004</v>
      </c>
      <c r="F495" s="8">
        <v>5</v>
      </c>
      <c r="G495" s="8">
        <v>30</v>
      </c>
      <c r="H495" s="9">
        <f t="shared" si="1"/>
        <v>150</v>
      </c>
      <c r="I495" s="11"/>
    </row>
    <row r="496" spans="1:9" ht="14.25" customHeight="1" x14ac:dyDescent="0.3">
      <c r="A496" s="5">
        <v>44177</v>
      </c>
      <c r="B496" s="6">
        <v>31245044</v>
      </c>
      <c r="C496" s="7">
        <v>712345444</v>
      </c>
      <c r="D496" s="6">
        <v>10000344</v>
      </c>
      <c r="E496" s="6">
        <v>36004</v>
      </c>
      <c r="F496" s="8">
        <v>4</v>
      </c>
      <c r="G496" s="8">
        <v>82</v>
      </c>
      <c r="H496" s="9">
        <f t="shared" si="1"/>
        <v>328</v>
      </c>
      <c r="I496" s="11"/>
    </row>
    <row r="497" spans="1:9" ht="14.25" customHeight="1" x14ac:dyDescent="0.3">
      <c r="A497" s="5">
        <v>44177</v>
      </c>
      <c r="B497" s="6">
        <v>31245044</v>
      </c>
      <c r="C497" s="7">
        <v>712345444</v>
      </c>
      <c r="D497" s="6">
        <v>10000335</v>
      </c>
      <c r="E497" s="6">
        <v>36004</v>
      </c>
      <c r="F497" s="8">
        <v>5</v>
      </c>
      <c r="G497" s="8">
        <v>52</v>
      </c>
      <c r="H497" s="9">
        <f t="shared" si="1"/>
        <v>260</v>
      </c>
      <c r="I497" s="11"/>
    </row>
    <row r="498" spans="1:9" ht="14.25" customHeight="1" x14ac:dyDescent="0.3">
      <c r="A498" s="5">
        <v>44177</v>
      </c>
      <c r="B498" s="6">
        <v>31245044</v>
      </c>
      <c r="C498" s="7">
        <v>712345444</v>
      </c>
      <c r="D498" s="6">
        <v>10000344</v>
      </c>
      <c r="E498" s="6">
        <v>36004</v>
      </c>
      <c r="F498" s="8">
        <v>5</v>
      </c>
      <c r="G498" s="8">
        <v>82</v>
      </c>
      <c r="H498" s="9">
        <f t="shared" si="1"/>
        <v>410</v>
      </c>
      <c r="I498" s="11"/>
    </row>
    <row r="499" spans="1:9" ht="14.25" customHeight="1" x14ac:dyDescent="0.3">
      <c r="A499" s="5">
        <v>44177</v>
      </c>
      <c r="B499" s="6">
        <v>31245044</v>
      </c>
      <c r="C499" s="7">
        <v>712345444</v>
      </c>
      <c r="D499" s="6">
        <v>10000336</v>
      </c>
      <c r="E499" s="6">
        <v>36004</v>
      </c>
      <c r="F499" s="8">
        <v>5</v>
      </c>
      <c r="G499" s="8">
        <v>26</v>
      </c>
      <c r="H499" s="9">
        <f t="shared" si="1"/>
        <v>130</v>
      </c>
      <c r="I499" s="11"/>
    </row>
    <row r="500" spans="1:9" ht="14.25" customHeight="1" x14ac:dyDescent="0.3">
      <c r="A500" s="5">
        <v>44177</v>
      </c>
      <c r="B500" s="6">
        <v>31245044</v>
      </c>
      <c r="C500" s="7">
        <v>712345444</v>
      </c>
      <c r="D500" s="6">
        <v>10000341</v>
      </c>
      <c r="E500" s="6">
        <v>36004</v>
      </c>
      <c r="F500" s="8">
        <v>4</v>
      </c>
      <c r="G500" s="8">
        <v>29</v>
      </c>
      <c r="H500" s="9">
        <f t="shared" si="1"/>
        <v>116</v>
      </c>
      <c r="I500" s="11"/>
    </row>
    <row r="501" spans="1:9" ht="14.25" customHeight="1" x14ac:dyDescent="0.3">
      <c r="A501" s="5">
        <v>44177</v>
      </c>
      <c r="B501" s="6">
        <v>31245044</v>
      </c>
      <c r="C501" s="7">
        <v>712345444</v>
      </c>
      <c r="D501" s="6">
        <v>10000327</v>
      </c>
      <c r="E501" s="6">
        <v>36004</v>
      </c>
      <c r="F501" s="8">
        <v>6</v>
      </c>
      <c r="G501" s="8">
        <v>40</v>
      </c>
      <c r="H501" s="9">
        <f t="shared" si="1"/>
        <v>240</v>
      </c>
      <c r="I501" s="11"/>
    </row>
    <row r="502" spans="1:9" ht="14.25" customHeight="1" x14ac:dyDescent="0.3">
      <c r="A502" s="5">
        <v>44177</v>
      </c>
      <c r="B502" s="6">
        <v>31245044</v>
      </c>
      <c r="C502" s="7">
        <v>712345444</v>
      </c>
      <c r="D502" s="6">
        <v>10000345</v>
      </c>
      <c r="E502" s="6">
        <v>36004</v>
      </c>
      <c r="F502" s="8">
        <v>4</v>
      </c>
      <c r="G502" s="8">
        <v>158</v>
      </c>
      <c r="H502" s="9">
        <f t="shared" si="1"/>
        <v>632</v>
      </c>
      <c r="I502" s="11"/>
    </row>
    <row r="503" spans="1:9" ht="14.25" customHeight="1" x14ac:dyDescent="0.3">
      <c r="A503" s="5">
        <v>44177</v>
      </c>
      <c r="B503" s="6">
        <v>31245044</v>
      </c>
      <c r="C503" s="7">
        <v>712345444</v>
      </c>
      <c r="D503" s="6">
        <v>10000329</v>
      </c>
      <c r="E503" s="6">
        <v>36004</v>
      </c>
      <c r="F503" s="8">
        <v>5</v>
      </c>
      <c r="G503" s="8">
        <v>30</v>
      </c>
      <c r="H503" s="9">
        <f t="shared" si="1"/>
        <v>150</v>
      </c>
      <c r="I503" s="11"/>
    </row>
    <row r="504" spans="1:9" ht="14.25" customHeight="1" x14ac:dyDescent="0.3">
      <c r="A504" s="5">
        <v>44177</v>
      </c>
      <c r="B504" s="6">
        <v>31245044</v>
      </c>
      <c r="C504" s="7">
        <v>712345444</v>
      </c>
      <c r="D504" s="6">
        <v>10000331</v>
      </c>
      <c r="E504" s="6">
        <v>36004</v>
      </c>
      <c r="F504" s="8">
        <v>6</v>
      </c>
      <c r="G504" s="8">
        <v>57</v>
      </c>
      <c r="H504" s="9">
        <f t="shared" si="1"/>
        <v>342</v>
      </c>
      <c r="I504" s="11"/>
    </row>
    <row r="505" spans="1:9" ht="14.25" customHeight="1" x14ac:dyDescent="0.3">
      <c r="A505" s="5">
        <v>44177</v>
      </c>
      <c r="B505" s="6">
        <v>31245044</v>
      </c>
      <c r="C505" s="7">
        <v>712345444</v>
      </c>
      <c r="D505" s="6">
        <v>10000333</v>
      </c>
      <c r="E505" s="6">
        <v>36004</v>
      </c>
      <c r="F505" s="8">
        <v>6</v>
      </c>
      <c r="G505" s="8">
        <v>54</v>
      </c>
      <c r="H505" s="9">
        <f t="shared" si="1"/>
        <v>324</v>
      </c>
      <c r="I505" s="11"/>
    </row>
    <row r="506" spans="1:9" ht="14.25" customHeight="1" x14ac:dyDescent="0.3">
      <c r="A506" s="5">
        <v>44177</v>
      </c>
      <c r="B506" s="6">
        <v>31245044</v>
      </c>
      <c r="C506" s="7">
        <v>712345444</v>
      </c>
      <c r="D506" s="6">
        <v>10000340</v>
      </c>
      <c r="E506" s="6">
        <v>36004</v>
      </c>
      <c r="F506" s="8">
        <v>4</v>
      </c>
      <c r="G506" s="8">
        <v>30</v>
      </c>
      <c r="H506" s="9">
        <f t="shared" si="1"/>
        <v>120</v>
      </c>
      <c r="I506" s="11"/>
    </row>
    <row r="507" spans="1:9" ht="14.25" customHeight="1" x14ac:dyDescent="0.3">
      <c r="A507" s="5">
        <v>44177</v>
      </c>
      <c r="B507" s="6">
        <v>31245044</v>
      </c>
      <c r="C507" s="7">
        <v>712345444</v>
      </c>
      <c r="D507" s="6">
        <v>10000341</v>
      </c>
      <c r="E507" s="6">
        <v>36004</v>
      </c>
      <c r="F507" s="8">
        <v>6</v>
      </c>
      <c r="G507" s="8">
        <v>29</v>
      </c>
      <c r="H507" s="9">
        <f t="shared" si="1"/>
        <v>174</v>
      </c>
      <c r="I507" s="11"/>
    </row>
    <row r="508" spans="1:9" ht="14.25" customHeight="1" x14ac:dyDescent="0.3">
      <c r="A508" s="5">
        <v>44177</v>
      </c>
      <c r="B508" s="6">
        <v>31245044</v>
      </c>
      <c r="C508" s="7">
        <v>712345444</v>
      </c>
      <c r="D508" s="6">
        <v>10000325</v>
      </c>
      <c r="E508" s="6">
        <v>36004</v>
      </c>
      <c r="F508" s="8">
        <v>4</v>
      </c>
      <c r="G508" s="8">
        <v>20</v>
      </c>
      <c r="H508" s="9">
        <f t="shared" si="1"/>
        <v>80</v>
      </c>
      <c r="I508" s="11"/>
    </row>
    <row r="509" spans="1:9" ht="14.25" customHeight="1" x14ac:dyDescent="0.3">
      <c r="A509" s="5">
        <v>44177</v>
      </c>
      <c r="B509" s="6">
        <v>31245044</v>
      </c>
      <c r="C509" s="7">
        <v>712345444</v>
      </c>
      <c r="D509" s="6">
        <v>10000350</v>
      </c>
      <c r="E509" s="6">
        <v>36004</v>
      </c>
      <c r="F509" s="8">
        <v>5</v>
      </c>
      <c r="G509" s="8">
        <v>67</v>
      </c>
      <c r="H509" s="9">
        <f t="shared" si="1"/>
        <v>335</v>
      </c>
      <c r="I509" s="11"/>
    </row>
    <row r="510" spans="1:9" ht="14.25" customHeight="1" x14ac:dyDescent="0.3">
      <c r="A510" s="5">
        <v>44177</v>
      </c>
      <c r="B510" s="6">
        <v>31245044</v>
      </c>
      <c r="C510" s="7">
        <v>712345444</v>
      </c>
      <c r="D510" s="6">
        <v>10000327</v>
      </c>
      <c r="E510" s="6">
        <v>36004</v>
      </c>
      <c r="F510" s="8">
        <v>5</v>
      </c>
      <c r="G510" s="8">
        <v>40</v>
      </c>
      <c r="H510" s="9">
        <f t="shared" si="1"/>
        <v>200</v>
      </c>
      <c r="I510" s="11"/>
    </row>
    <row r="511" spans="1:9" ht="14.25" customHeight="1" x14ac:dyDescent="0.3">
      <c r="A511" s="5">
        <v>44178</v>
      </c>
      <c r="B511" s="6">
        <v>31245045</v>
      </c>
      <c r="C511" s="7">
        <v>712345455</v>
      </c>
      <c r="D511" s="6">
        <v>10000336</v>
      </c>
      <c r="E511" s="6">
        <v>36005</v>
      </c>
      <c r="F511" s="8">
        <v>6</v>
      </c>
      <c r="G511" s="8">
        <v>26</v>
      </c>
      <c r="H511" s="9">
        <f t="shared" si="1"/>
        <v>156</v>
      </c>
      <c r="I511" s="11"/>
    </row>
    <row r="512" spans="1:9" ht="14.25" customHeight="1" x14ac:dyDescent="0.3">
      <c r="A512" s="5">
        <v>44178</v>
      </c>
      <c r="B512" s="6">
        <v>31245045</v>
      </c>
      <c r="C512" s="7">
        <v>712345455</v>
      </c>
      <c r="D512" s="6">
        <v>10000331</v>
      </c>
      <c r="E512" s="6">
        <v>36005</v>
      </c>
      <c r="F512" s="8">
        <v>4</v>
      </c>
      <c r="G512" s="8">
        <v>57</v>
      </c>
      <c r="H512" s="9">
        <f t="shared" ref="H512:H570" si="2">G512*F512</f>
        <v>228</v>
      </c>
      <c r="I512" s="11"/>
    </row>
    <row r="513" spans="1:9" ht="14.25" customHeight="1" x14ac:dyDescent="0.3">
      <c r="A513" s="5">
        <v>44178</v>
      </c>
      <c r="B513" s="6">
        <v>31245045</v>
      </c>
      <c r="C513" s="7">
        <v>712345455</v>
      </c>
      <c r="D513" s="6">
        <v>10000331</v>
      </c>
      <c r="E513" s="6">
        <v>36005</v>
      </c>
      <c r="F513" s="8">
        <v>4</v>
      </c>
      <c r="G513" s="8">
        <v>57</v>
      </c>
      <c r="H513" s="9">
        <f t="shared" si="2"/>
        <v>228</v>
      </c>
      <c r="I513" s="11"/>
    </row>
    <row r="514" spans="1:9" ht="14.25" customHeight="1" x14ac:dyDescent="0.3">
      <c r="A514" s="5">
        <v>44178</v>
      </c>
      <c r="B514" s="6">
        <v>31245045</v>
      </c>
      <c r="C514" s="7">
        <v>712345455</v>
      </c>
      <c r="D514" s="6">
        <v>10000328</v>
      </c>
      <c r="E514" s="6">
        <v>36005</v>
      </c>
      <c r="F514" s="8">
        <v>4</v>
      </c>
      <c r="G514" s="8">
        <v>220</v>
      </c>
      <c r="H514" s="9">
        <f t="shared" si="2"/>
        <v>880</v>
      </c>
      <c r="I514" s="11"/>
    </row>
    <row r="515" spans="1:9" ht="14.25" customHeight="1" x14ac:dyDescent="0.3">
      <c r="A515" s="5">
        <v>44178</v>
      </c>
      <c r="B515" s="6">
        <v>31245045</v>
      </c>
      <c r="C515" s="7">
        <v>712345455</v>
      </c>
      <c r="D515" s="6">
        <v>10000323</v>
      </c>
      <c r="E515" s="6">
        <v>36005</v>
      </c>
      <c r="F515" s="8">
        <v>5</v>
      </c>
      <c r="G515" s="8">
        <v>15</v>
      </c>
      <c r="H515" s="9">
        <f t="shared" si="2"/>
        <v>75</v>
      </c>
      <c r="I515" s="11"/>
    </row>
    <row r="516" spans="1:9" ht="14.25" customHeight="1" x14ac:dyDescent="0.3">
      <c r="A516" s="5">
        <v>44178</v>
      </c>
      <c r="B516" s="6">
        <v>31245045</v>
      </c>
      <c r="C516" s="7">
        <v>712345455</v>
      </c>
      <c r="D516" s="6">
        <v>10000328</v>
      </c>
      <c r="E516" s="6">
        <v>36005</v>
      </c>
      <c r="F516" s="8">
        <v>4</v>
      </c>
      <c r="G516" s="8">
        <v>220</v>
      </c>
      <c r="H516" s="9">
        <f t="shared" si="2"/>
        <v>880</v>
      </c>
      <c r="I516" s="11"/>
    </row>
    <row r="517" spans="1:9" ht="14.25" customHeight="1" x14ac:dyDescent="0.3">
      <c r="A517" s="5">
        <v>44178</v>
      </c>
      <c r="B517" s="6">
        <v>31245045</v>
      </c>
      <c r="C517" s="7">
        <v>712345455</v>
      </c>
      <c r="D517" s="6">
        <v>10000331</v>
      </c>
      <c r="E517" s="6">
        <v>36005</v>
      </c>
      <c r="F517" s="8">
        <v>6</v>
      </c>
      <c r="G517" s="8">
        <v>57</v>
      </c>
      <c r="H517" s="9">
        <f t="shared" si="2"/>
        <v>342</v>
      </c>
      <c r="I517" s="11"/>
    </row>
    <row r="518" spans="1:9" ht="14.25" customHeight="1" x14ac:dyDescent="0.3">
      <c r="A518" s="5">
        <v>44179</v>
      </c>
      <c r="B518" s="6">
        <v>31245046</v>
      </c>
      <c r="C518" s="7">
        <v>712345466</v>
      </c>
      <c r="D518" s="6">
        <v>10000344</v>
      </c>
      <c r="E518" s="6">
        <v>36006</v>
      </c>
      <c r="F518" s="8">
        <v>2</v>
      </c>
      <c r="G518" s="8">
        <v>82</v>
      </c>
      <c r="H518" s="9">
        <f t="shared" si="2"/>
        <v>164</v>
      </c>
      <c r="I518" s="11"/>
    </row>
    <row r="519" spans="1:9" ht="14.25" customHeight="1" x14ac:dyDescent="0.3">
      <c r="A519" s="5">
        <v>44179</v>
      </c>
      <c r="B519" s="6">
        <v>31245046</v>
      </c>
      <c r="C519" s="7">
        <v>712345466</v>
      </c>
      <c r="D519" s="6">
        <v>10000349</v>
      </c>
      <c r="E519" s="6">
        <v>36006</v>
      </c>
      <c r="F519" s="8">
        <v>3</v>
      </c>
      <c r="G519" s="8">
        <v>152</v>
      </c>
      <c r="H519" s="9">
        <f t="shared" si="2"/>
        <v>456</v>
      </c>
      <c r="I519" s="11"/>
    </row>
    <row r="520" spans="1:9" ht="14.25" customHeight="1" x14ac:dyDescent="0.3">
      <c r="A520" s="5">
        <v>44179</v>
      </c>
      <c r="B520" s="6">
        <v>31245046</v>
      </c>
      <c r="C520" s="7">
        <v>712345466</v>
      </c>
      <c r="D520" s="6">
        <v>10000338</v>
      </c>
      <c r="E520" s="6">
        <v>36006</v>
      </c>
      <c r="F520" s="8">
        <v>4</v>
      </c>
      <c r="G520" s="8">
        <v>100</v>
      </c>
      <c r="H520" s="9">
        <f t="shared" si="2"/>
        <v>400</v>
      </c>
      <c r="I520" s="11"/>
    </row>
    <row r="521" spans="1:9" ht="14.25" customHeight="1" x14ac:dyDescent="0.3">
      <c r="A521" s="5">
        <v>44179</v>
      </c>
      <c r="B521" s="6">
        <v>31245046</v>
      </c>
      <c r="C521" s="7">
        <v>712345466</v>
      </c>
      <c r="D521" s="6">
        <v>10000346</v>
      </c>
      <c r="E521" s="6">
        <v>36006</v>
      </c>
      <c r="F521" s="8">
        <v>4</v>
      </c>
      <c r="G521" s="8">
        <v>192</v>
      </c>
      <c r="H521" s="9">
        <f t="shared" si="2"/>
        <v>768</v>
      </c>
      <c r="I521" s="11"/>
    </row>
    <row r="522" spans="1:9" ht="14.25" customHeight="1" x14ac:dyDescent="0.3">
      <c r="A522" s="5">
        <v>44179</v>
      </c>
      <c r="B522" s="6">
        <v>31245046</v>
      </c>
      <c r="C522" s="7">
        <v>712345466</v>
      </c>
      <c r="D522" s="6">
        <v>10000324</v>
      </c>
      <c r="E522" s="6">
        <v>36006</v>
      </c>
      <c r="F522" s="8">
        <v>4</v>
      </c>
      <c r="G522" s="8">
        <v>36</v>
      </c>
      <c r="H522" s="9">
        <f t="shared" si="2"/>
        <v>144</v>
      </c>
      <c r="I522" s="11"/>
    </row>
    <row r="523" spans="1:9" ht="14.25" customHeight="1" x14ac:dyDescent="0.3">
      <c r="A523" s="5">
        <v>44179</v>
      </c>
      <c r="B523" s="6">
        <v>31245046</v>
      </c>
      <c r="C523" s="7">
        <v>712345466</v>
      </c>
      <c r="D523" s="6">
        <v>10000335</v>
      </c>
      <c r="E523" s="6">
        <v>36006</v>
      </c>
      <c r="F523" s="8">
        <v>2</v>
      </c>
      <c r="G523" s="8">
        <v>52</v>
      </c>
      <c r="H523" s="9">
        <f t="shared" si="2"/>
        <v>104</v>
      </c>
      <c r="I523" s="11"/>
    </row>
    <row r="524" spans="1:9" ht="14.25" customHeight="1" x14ac:dyDescent="0.3">
      <c r="A524" s="5">
        <v>44179</v>
      </c>
      <c r="B524" s="6">
        <v>31245046</v>
      </c>
      <c r="C524" s="7">
        <v>712345466</v>
      </c>
      <c r="D524" s="6">
        <v>10000341</v>
      </c>
      <c r="E524" s="6">
        <v>36006</v>
      </c>
      <c r="F524" s="8">
        <v>2</v>
      </c>
      <c r="G524" s="8">
        <v>29</v>
      </c>
      <c r="H524" s="9">
        <f t="shared" si="2"/>
        <v>58</v>
      </c>
      <c r="I524" s="11"/>
    </row>
    <row r="525" spans="1:9" ht="14.25" customHeight="1" x14ac:dyDescent="0.3">
      <c r="A525" s="5">
        <v>44180</v>
      </c>
      <c r="B525" s="6">
        <v>31245047</v>
      </c>
      <c r="C525" s="7">
        <v>712345477</v>
      </c>
      <c r="D525" s="6">
        <v>10000349</v>
      </c>
      <c r="E525" s="6">
        <v>36000</v>
      </c>
      <c r="F525" s="8">
        <v>3</v>
      </c>
      <c r="G525" s="8">
        <v>152</v>
      </c>
      <c r="H525" s="9">
        <f t="shared" si="2"/>
        <v>456</v>
      </c>
      <c r="I525" s="11"/>
    </row>
    <row r="526" spans="1:9" ht="14.25" customHeight="1" x14ac:dyDescent="0.3">
      <c r="A526" s="5">
        <v>44180</v>
      </c>
      <c r="B526" s="6">
        <v>31245047</v>
      </c>
      <c r="C526" s="7">
        <v>712345477</v>
      </c>
      <c r="D526" s="6">
        <v>10000323</v>
      </c>
      <c r="E526" s="6">
        <v>36000</v>
      </c>
      <c r="F526" s="8">
        <v>3</v>
      </c>
      <c r="G526" s="8">
        <v>15</v>
      </c>
      <c r="H526" s="9">
        <f t="shared" si="2"/>
        <v>45</v>
      </c>
      <c r="I526" s="11"/>
    </row>
    <row r="527" spans="1:9" ht="14.25" customHeight="1" x14ac:dyDescent="0.3">
      <c r="A527" s="5">
        <v>44180</v>
      </c>
      <c r="B527" s="6">
        <v>31245047</v>
      </c>
      <c r="C527" s="7">
        <v>712345477</v>
      </c>
      <c r="D527" s="6">
        <v>10000344</v>
      </c>
      <c r="E527" s="6">
        <v>36000</v>
      </c>
      <c r="F527" s="8">
        <v>4</v>
      </c>
      <c r="G527" s="8">
        <v>82</v>
      </c>
      <c r="H527" s="9">
        <f t="shared" si="2"/>
        <v>328</v>
      </c>
      <c r="I527" s="11"/>
    </row>
    <row r="528" spans="1:9" ht="14.25" customHeight="1" x14ac:dyDescent="0.3">
      <c r="A528" s="5">
        <v>44180</v>
      </c>
      <c r="B528" s="6">
        <v>31245047</v>
      </c>
      <c r="C528" s="7">
        <v>712345477</v>
      </c>
      <c r="D528" s="6">
        <v>10000338</v>
      </c>
      <c r="E528" s="6">
        <v>36000</v>
      </c>
      <c r="F528" s="8">
        <v>4</v>
      </c>
      <c r="G528" s="8">
        <v>100</v>
      </c>
      <c r="H528" s="9">
        <f t="shared" si="2"/>
        <v>400</v>
      </c>
      <c r="I528" s="11"/>
    </row>
    <row r="529" spans="1:9" ht="14.25" customHeight="1" x14ac:dyDescent="0.3">
      <c r="A529" s="5">
        <v>44180</v>
      </c>
      <c r="B529" s="6">
        <v>31245047</v>
      </c>
      <c r="C529" s="7">
        <v>712345477</v>
      </c>
      <c r="D529" s="6">
        <v>10000340</v>
      </c>
      <c r="E529" s="6">
        <v>36000</v>
      </c>
      <c r="F529" s="8">
        <v>4</v>
      </c>
      <c r="G529" s="8">
        <v>30</v>
      </c>
      <c r="H529" s="9">
        <f t="shared" si="2"/>
        <v>120</v>
      </c>
      <c r="I529" s="11"/>
    </row>
    <row r="530" spans="1:9" ht="14.25" customHeight="1" x14ac:dyDescent="0.3">
      <c r="A530" s="5">
        <v>44180</v>
      </c>
      <c r="B530" s="6">
        <v>31245047</v>
      </c>
      <c r="C530" s="7">
        <v>712345477</v>
      </c>
      <c r="D530" s="6">
        <v>10000347</v>
      </c>
      <c r="E530" s="6">
        <v>36000</v>
      </c>
      <c r="F530" s="8">
        <v>3</v>
      </c>
      <c r="G530" s="8">
        <v>47</v>
      </c>
      <c r="H530" s="9">
        <f t="shared" si="2"/>
        <v>141</v>
      </c>
      <c r="I530" s="11"/>
    </row>
    <row r="531" spans="1:9" ht="14.25" customHeight="1" x14ac:dyDescent="0.3">
      <c r="A531" s="5">
        <v>44180</v>
      </c>
      <c r="B531" s="6">
        <v>31245047</v>
      </c>
      <c r="C531" s="7">
        <v>712345477</v>
      </c>
      <c r="D531" s="6">
        <v>10000341</v>
      </c>
      <c r="E531" s="6">
        <v>36000</v>
      </c>
      <c r="F531" s="8">
        <v>4</v>
      </c>
      <c r="G531" s="8">
        <v>29</v>
      </c>
      <c r="H531" s="9">
        <f t="shared" si="2"/>
        <v>116</v>
      </c>
      <c r="I531" s="11"/>
    </row>
    <row r="532" spans="1:9" ht="14.25" customHeight="1" x14ac:dyDescent="0.3">
      <c r="A532" s="5">
        <v>44180</v>
      </c>
      <c r="B532" s="6">
        <v>31245047</v>
      </c>
      <c r="C532" s="7">
        <v>712345477</v>
      </c>
      <c r="D532" s="6">
        <v>10000347</v>
      </c>
      <c r="E532" s="6">
        <v>36000</v>
      </c>
      <c r="F532" s="8">
        <v>4</v>
      </c>
      <c r="G532" s="8">
        <v>47</v>
      </c>
      <c r="H532" s="9">
        <f t="shared" si="2"/>
        <v>188</v>
      </c>
      <c r="I532" s="11"/>
    </row>
    <row r="533" spans="1:9" ht="14.25" customHeight="1" x14ac:dyDescent="0.3">
      <c r="A533" s="5">
        <v>44180</v>
      </c>
      <c r="B533" s="6">
        <v>31245047</v>
      </c>
      <c r="C533" s="7">
        <v>712345477</v>
      </c>
      <c r="D533" s="6">
        <v>10000332</v>
      </c>
      <c r="E533" s="6">
        <v>36000</v>
      </c>
      <c r="F533" s="8">
        <v>3</v>
      </c>
      <c r="G533" s="8">
        <v>28</v>
      </c>
      <c r="H533" s="9">
        <f t="shared" si="2"/>
        <v>84</v>
      </c>
      <c r="I533" s="11"/>
    </row>
    <row r="534" spans="1:9" ht="14.25" customHeight="1" x14ac:dyDescent="0.3">
      <c r="A534" s="5">
        <v>44180</v>
      </c>
      <c r="B534" s="6">
        <v>31245047</v>
      </c>
      <c r="C534" s="7">
        <v>712345477</v>
      </c>
      <c r="D534" s="6">
        <v>10000330</v>
      </c>
      <c r="E534" s="6">
        <v>36000</v>
      </c>
      <c r="F534" s="8">
        <v>2</v>
      </c>
      <c r="G534" s="8">
        <v>160</v>
      </c>
      <c r="H534" s="9">
        <f t="shared" si="2"/>
        <v>320</v>
      </c>
      <c r="I534" s="11"/>
    </row>
    <row r="535" spans="1:9" ht="14.25" customHeight="1" x14ac:dyDescent="0.3">
      <c r="A535" s="5">
        <v>44180</v>
      </c>
      <c r="B535" s="6">
        <v>31245047</v>
      </c>
      <c r="C535" s="7">
        <v>712345477</v>
      </c>
      <c r="D535" s="6">
        <v>10000327</v>
      </c>
      <c r="E535" s="6">
        <v>36000</v>
      </c>
      <c r="F535" s="8">
        <v>3</v>
      </c>
      <c r="G535" s="8">
        <v>40</v>
      </c>
      <c r="H535" s="9">
        <f t="shared" si="2"/>
        <v>120</v>
      </c>
      <c r="I535" s="11"/>
    </row>
    <row r="536" spans="1:9" ht="14.25" customHeight="1" x14ac:dyDescent="0.3">
      <c r="A536" s="5">
        <v>44180</v>
      </c>
      <c r="B536" s="6">
        <v>31245047</v>
      </c>
      <c r="C536" s="7">
        <v>712345477</v>
      </c>
      <c r="D536" s="6">
        <v>10000344</v>
      </c>
      <c r="E536" s="6">
        <v>36000</v>
      </c>
      <c r="F536" s="8">
        <v>2</v>
      </c>
      <c r="G536" s="8">
        <v>82</v>
      </c>
      <c r="H536" s="9">
        <f t="shared" si="2"/>
        <v>164</v>
      </c>
      <c r="I536" s="11"/>
    </row>
    <row r="537" spans="1:9" ht="14.25" customHeight="1" x14ac:dyDescent="0.3">
      <c r="A537" s="5">
        <v>44180</v>
      </c>
      <c r="B537" s="6">
        <v>31245047</v>
      </c>
      <c r="C537" s="7">
        <v>712345477</v>
      </c>
      <c r="D537" s="6">
        <v>10000340</v>
      </c>
      <c r="E537" s="6">
        <v>36000</v>
      </c>
      <c r="F537" s="8">
        <v>2</v>
      </c>
      <c r="G537" s="8">
        <v>30</v>
      </c>
      <c r="H537" s="9">
        <f t="shared" si="2"/>
        <v>60</v>
      </c>
      <c r="I537" s="11"/>
    </row>
    <row r="538" spans="1:9" ht="14.25" customHeight="1" x14ac:dyDescent="0.3">
      <c r="A538" s="5">
        <v>44165</v>
      </c>
      <c r="B538" s="6">
        <v>31245048</v>
      </c>
      <c r="C538" s="7">
        <v>712345488</v>
      </c>
      <c r="D538" s="6">
        <v>10000322</v>
      </c>
      <c r="E538" s="6">
        <v>36008</v>
      </c>
      <c r="F538" s="8">
        <v>1</v>
      </c>
      <c r="G538" s="8">
        <v>30</v>
      </c>
      <c r="H538" s="9">
        <f t="shared" si="2"/>
        <v>30</v>
      </c>
      <c r="I538" s="11"/>
    </row>
    <row r="539" spans="1:9" ht="14.25" customHeight="1" x14ac:dyDescent="0.3">
      <c r="A539" s="5">
        <v>44165</v>
      </c>
      <c r="B539" s="6">
        <v>31245048</v>
      </c>
      <c r="C539" s="7">
        <v>712345488</v>
      </c>
      <c r="D539" s="6">
        <v>10000323</v>
      </c>
      <c r="E539" s="6">
        <v>36008</v>
      </c>
      <c r="F539" s="8">
        <v>2</v>
      </c>
      <c r="G539" s="8">
        <v>15</v>
      </c>
      <c r="H539" s="9">
        <f t="shared" si="2"/>
        <v>30</v>
      </c>
      <c r="I539" s="11"/>
    </row>
    <row r="540" spans="1:9" ht="14.25" customHeight="1" x14ac:dyDescent="0.3">
      <c r="A540" s="5">
        <v>44165</v>
      </c>
      <c r="B540" s="6">
        <v>31245048</v>
      </c>
      <c r="C540" s="7">
        <v>712345488</v>
      </c>
      <c r="D540" s="6">
        <v>10000348</v>
      </c>
      <c r="E540" s="6">
        <v>36008</v>
      </c>
      <c r="F540" s="8">
        <v>3</v>
      </c>
      <c r="G540" s="8">
        <v>80</v>
      </c>
      <c r="H540" s="9">
        <f t="shared" si="2"/>
        <v>240</v>
      </c>
      <c r="I540" s="11"/>
    </row>
    <row r="541" spans="1:9" ht="14.25" customHeight="1" x14ac:dyDescent="0.3">
      <c r="A541" s="5">
        <v>44165</v>
      </c>
      <c r="B541" s="6">
        <v>31245048</v>
      </c>
      <c r="C541" s="7">
        <v>712345488</v>
      </c>
      <c r="D541" s="6">
        <v>10000337</v>
      </c>
      <c r="E541" s="6">
        <v>36008</v>
      </c>
      <c r="F541" s="8">
        <v>2</v>
      </c>
      <c r="G541" s="8">
        <v>20</v>
      </c>
      <c r="H541" s="9">
        <f t="shared" si="2"/>
        <v>40</v>
      </c>
      <c r="I541" s="11"/>
    </row>
    <row r="542" spans="1:9" ht="14.25" customHeight="1" x14ac:dyDescent="0.3">
      <c r="A542" s="5">
        <v>44165</v>
      </c>
      <c r="B542" s="6">
        <v>31245048</v>
      </c>
      <c r="C542" s="7">
        <v>712345488</v>
      </c>
      <c r="D542" s="6">
        <v>10000325</v>
      </c>
      <c r="E542" s="6">
        <v>36008</v>
      </c>
      <c r="F542" s="8">
        <v>1</v>
      </c>
      <c r="G542" s="8">
        <v>20</v>
      </c>
      <c r="H542" s="9">
        <f t="shared" si="2"/>
        <v>20</v>
      </c>
      <c r="I542" s="11"/>
    </row>
    <row r="543" spans="1:9" ht="14.25" customHeight="1" x14ac:dyDescent="0.3">
      <c r="A543" s="5">
        <v>44165</v>
      </c>
      <c r="B543" s="6">
        <v>31245048</v>
      </c>
      <c r="C543" s="7">
        <v>712345488</v>
      </c>
      <c r="D543" s="6">
        <v>10000345</v>
      </c>
      <c r="E543" s="6">
        <v>36008</v>
      </c>
      <c r="F543" s="8">
        <v>1</v>
      </c>
      <c r="G543" s="8">
        <v>158</v>
      </c>
      <c r="H543" s="9">
        <f t="shared" si="2"/>
        <v>158</v>
      </c>
      <c r="I543" s="11"/>
    </row>
    <row r="544" spans="1:9" ht="14.25" customHeight="1" x14ac:dyDescent="0.3">
      <c r="A544" s="5">
        <v>44165</v>
      </c>
      <c r="B544" s="6">
        <v>31245048</v>
      </c>
      <c r="C544" s="7">
        <v>712345488</v>
      </c>
      <c r="D544" s="6">
        <v>10000336</v>
      </c>
      <c r="E544" s="6">
        <v>36008</v>
      </c>
      <c r="F544" s="8">
        <v>1</v>
      </c>
      <c r="G544" s="8">
        <v>26</v>
      </c>
      <c r="H544" s="9">
        <f t="shared" si="2"/>
        <v>26</v>
      </c>
      <c r="I544" s="11"/>
    </row>
    <row r="545" spans="1:9" ht="14.25" customHeight="1" x14ac:dyDescent="0.3">
      <c r="A545" s="5">
        <v>44165</v>
      </c>
      <c r="B545" s="6">
        <v>31245048</v>
      </c>
      <c r="C545" s="7">
        <v>712345488</v>
      </c>
      <c r="D545" s="6">
        <v>10000342</v>
      </c>
      <c r="E545" s="6">
        <v>36008</v>
      </c>
      <c r="F545" s="8">
        <v>2</v>
      </c>
      <c r="G545" s="8">
        <v>56</v>
      </c>
      <c r="H545" s="9">
        <f t="shared" si="2"/>
        <v>112</v>
      </c>
      <c r="I545" s="11"/>
    </row>
    <row r="546" spans="1:9" ht="14.25" customHeight="1" x14ac:dyDescent="0.3">
      <c r="A546" s="5">
        <v>44165</v>
      </c>
      <c r="B546" s="6">
        <v>31245048</v>
      </c>
      <c r="C546" s="7">
        <v>712345488</v>
      </c>
      <c r="D546" s="6">
        <v>10000337</v>
      </c>
      <c r="E546" s="6">
        <v>36008</v>
      </c>
      <c r="F546" s="8">
        <v>3</v>
      </c>
      <c r="G546" s="8">
        <v>20</v>
      </c>
      <c r="H546" s="9">
        <f t="shared" si="2"/>
        <v>60</v>
      </c>
      <c r="I546" s="11"/>
    </row>
    <row r="547" spans="1:9" ht="14.25" customHeight="1" x14ac:dyDescent="0.3">
      <c r="A547" s="5">
        <v>44165</v>
      </c>
      <c r="B547" s="6">
        <v>31245048</v>
      </c>
      <c r="C547" s="7">
        <v>712345488</v>
      </c>
      <c r="D547" s="6">
        <v>10000335</v>
      </c>
      <c r="E547" s="6">
        <v>36008</v>
      </c>
      <c r="F547" s="8">
        <v>1</v>
      </c>
      <c r="G547" s="8">
        <v>52</v>
      </c>
      <c r="H547" s="9">
        <f t="shared" si="2"/>
        <v>52</v>
      </c>
      <c r="I547" s="11"/>
    </row>
    <row r="548" spans="1:9" ht="14.25" customHeight="1" x14ac:dyDescent="0.3">
      <c r="A548" s="5">
        <v>44165</v>
      </c>
      <c r="B548" s="6">
        <v>31245048</v>
      </c>
      <c r="C548" s="7">
        <v>712345488</v>
      </c>
      <c r="D548" s="6">
        <v>10000344</v>
      </c>
      <c r="E548" s="6">
        <v>36008</v>
      </c>
      <c r="F548" s="8">
        <v>3</v>
      </c>
      <c r="G548" s="8">
        <v>82</v>
      </c>
      <c r="H548" s="9">
        <f t="shared" si="2"/>
        <v>246</v>
      </c>
      <c r="I548" s="11"/>
    </row>
    <row r="549" spans="1:9" ht="14.25" customHeight="1" x14ac:dyDescent="0.3">
      <c r="A549" s="5">
        <v>44166</v>
      </c>
      <c r="B549" s="6">
        <v>31245049</v>
      </c>
      <c r="C549" s="7">
        <v>712345499</v>
      </c>
      <c r="D549" s="6">
        <v>10000344</v>
      </c>
      <c r="E549" s="6">
        <v>36009</v>
      </c>
      <c r="F549" s="8">
        <v>1</v>
      </c>
      <c r="G549" s="8">
        <v>82</v>
      </c>
      <c r="H549" s="9">
        <f t="shared" si="2"/>
        <v>82</v>
      </c>
      <c r="I549" s="11"/>
    </row>
    <row r="550" spans="1:9" ht="14.25" customHeight="1" x14ac:dyDescent="0.3">
      <c r="A550" s="5">
        <v>44166</v>
      </c>
      <c r="B550" s="6">
        <v>31245049</v>
      </c>
      <c r="C550" s="7">
        <v>712345499</v>
      </c>
      <c r="D550" s="6">
        <v>10000345</v>
      </c>
      <c r="E550" s="6">
        <v>36009</v>
      </c>
      <c r="F550" s="8">
        <v>3</v>
      </c>
      <c r="G550" s="8">
        <v>158</v>
      </c>
      <c r="H550" s="9">
        <f t="shared" si="2"/>
        <v>474</v>
      </c>
      <c r="I550" s="11"/>
    </row>
    <row r="551" spans="1:9" ht="14.25" customHeight="1" x14ac:dyDescent="0.3">
      <c r="A551" s="5">
        <v>44166</v>
      </c>
      <c r="B551" s="6">
        <v>31245049</v>
      </c>
      <c r="C551" s="7">
        <v>712345499</v>
      </c>
      <c r="D551" s="6">
        <v>10000333</v>
      </c>
      <c r="E551" s="6">
        <v>36009</v>
      </c>
      <c r="F551" s="8">
        <v>2</v>
      </c>
      <c r="G551" s="8">
        <v>54</v>
      </c>
      <c r="H551" s="9">
        <f t="shared" si="2"/>
        <v>108</v>
      </c>
      <c r="I551" s="11"/>
    </row>
    <row r="552" spans="1:9" ht="14.25" customHeight="1" x14ac:dyDescent="0.3">
      <c r="A552" s="5">
        <v>44166</v>
      </c>
      <c r="B552" s="6">
        <v>31245049</v>
      </c>
      <c r="C552" s="7">
        <v>712345499</v>
      </c>
      <c r="D552" s="6">
        <v>10000332</v>
      </c>
      <c r="E552" s="6">
        <v>36009</v>
      </c>
      <c r="F552" s="8">
        <v>2</v>
      </c>
      <c r="G552" s="8">
        <v>28</v>
      </c>
      <c r="H552" s="9">
        <f t="shared" si="2"/>
        <v>56</v>
      </c>
      <c r="I552" s="11"/>
    </row>
    <row r="553" spans="1:9" ht="14.25" customHeight="1" x14ac:dyDescent="0.3">
      <c r="A553" s="5">
        <v>44166</v>
      </c>
      <c r="B553" s="6">
        <v>31245049</v>
      </c>
      <c r="C553" s="7">
        <v>712345499</v>
      </c>
      <c r="D553" s="6">
        <v>10000333</v>
      </c>
      <c r="E553" s="6">
        <v>36009</v>
      </c>
      <c r="F553" s="8">
        <v>2</v>
      </c>
      <c r="G553" s="8">
        <v>54</v>
      </c>
      <c r="H553" s="9">
        <f t="shared" si="2"/>
        <v>108</v>
      </c>
      <c r="I553" s="11"/>
    </row>
    <row r="554" spans="1:9" ht="14.25" customHeight="1" x14ac:dyDescent="0.3">
      <c r="A554" s="5">
        <v>44166</v>
      </c>
      <c r="B554" s="6">
        <v>31245049</v>
      </c>
      <c r="C554" s="7">
        <v>712345499</v>
      </c>
      <c r="D554" s="6">
        <v>10000345</v>
      </c>
      <c r="E554" s="6">
        <v>36009</v>
      </c>
      <c r="F554" s="8">
        <v>3</v>
      </c>
      <c r="G554" s="8">
        <v>158</v>
      </c>
      <c r="H554" s="9">
        <f t="shared" si="2"/>
        <v>474</v>
      </c>
      <c r="I554" s="11"/>
    </row>
    <row r="555" spans="1:9" ht="14.25" customHeight="1" x14ac:dyDescent="0.3">
      <c r="A555" s="5">
        <v>44166</v>
      </c>
      <c r="B555" s="6">
        <v>31245049</v>
      </c>
      <c r="C555" s="7">
        <v>712345499</v>
      </c>
      <c r="D555" s="6">
        <v>10000348</v>
      </c>
      <c r="E555" s="6">
        <v>36009</v>
      </c>
      <c r="F555" s="8">
        <v>1</v>
      </c>
      <c r="G555" s="8">
        <v>80</v>
      </c>
      <c r="H555" s="9">
        <f t="shared" si="2"/>
        <v>80</v>
      </c>
      <c r="I555" s="11"/>
    </row>
    <row r="556" spans="1:9" ht="14.25" customHeight="1" x14ac:dyDescent="0.3">
      <c r="A556" s="5">
        <v>44166</v>
      </c>
      <c r="B556" s="6">
        <v>31245049</v>
      </c>
      <c r="C556" s="7">
        <v>712345499</v>
      </c>
      <c r="D556" s="6">
        <v>10000322</v>
      </c>
      <c r="E556" s="6">
        <v>36009</v>
      </c>
      <c r="F556" s="8">
        <v>3</v>
      </c>
      <c r="G556" s="8">
        <v>30</v>
      </c>
      <c r="H556" s="9">
        <f t="shared" si="2"/>
        <v>90</v>
      </c>
      <c r="I556" s="11"/>
    </row>
    <row r="557" spans="1:9" ht="14.25" customHeight="1" x14ac:dyDescent="0.3">
      <c r="A557" s="5">
        <v>44166</v>
      </c>
      <c r="B557" s="6">
        <v>31245049</v>
      </c>
      <c r="C557" s="7">
        <v>712345499</v>
      </c>
      <c r="D557" s="6">
        <v>10000333</v>
      </c>
      <c r="E557" s="6">
        <v>36009</v>
      </c>
      <c r="F557" s="8">
        <v>2</v>
      </c>
      <c r="G557" s="8">
        <v>54</v>
      </c>
      <c r="H557" s="9">
        <f t="shared" si="2"/>
        <v>108</v>
      </c>
      <c r="I557" s="11"/>
    </row>
    <row r="558" spans="1:9" ht="14.25" customHeight="1" x14ac:dyDescent="0.3">
      <c r="A558" s="5">
        <v>44166</v>
      </c>
      <c r="B558" s="6">
        <v>31245049</v>
      </c>
      <c r="C558" s="7">
        <v>712345499</v>
      </c>
      <c r="D558" s="6">
        <v>10000343</v>
      </c>
      <c r="E558" s="6">
        <v>36009</v>
      </c>
      <c r="F558" s="8">
        <v>1</v>
      </c>
      <c r="G558" s="8">
        <v>54</v>
      </c>
      <c r="H558" s="9">
        <f t="shared" si="2"/>
        <v>54</v>
      </c>
      <c r="I558" s="11"/>
    </row>
    <row r="559" spans="1:9" ht="14.25" customHeight="1" x14ac:dyDescent="0.3">
      <c r="A559" s="5">
        <v>44166</v>
      </c>
      <c r="B559" s="6">
        <v>31245049</v>
      </c>
      <c r="C559" s="7">
        <v>712345499</v>
      </c>
      <c r="D559" s="6">
        <v>10000322</v>
      </c>
      <c r="E559" s="6">
        <v>36009</v>
      </c>
      <c r="F559" s="8">
        <v>1</v>
      </c>
      <c r="G559" s="8">
        <v>30</v>
      </c>
      <c r="H559" s="9">
        <f t="shared" si="2"/>
        <v>30</v>
      </c>
      <c r="I559" s="11"/>
    </row>
    <row r="560" spans="1:9" ht="14.25" customHeight="1" x14ac:dyDescent="0.3">
      <c r="A560" s="5">
        <v>44166</v>
      </c>
      <c r="B560" s="6">
        <v>31245049</v>
      </c>
      <c r="C560" s="7">
        <v>712345499</v>
      </c>
      <c r="D560" s="6">
        <v>10000329</v>
      </c>
      <c r="E560" s="6">
        <v>36009</v>
      </c>
      <c r="F560" s="8">
        <v>2</v>
      </c>
      <c r="G560" s="8">
        <v>30</v>
      </c>
      <c r="H560" s="9">
        <f t="shared" si="2"/>
        <v>60</v>
      </c>
      <c r="I560" s="11"/>
    </row>
    <row r="561" spans="1:9" ht="14.25" customHeight="1" x14ac:dyDescent="0.3">
      <c r="A561" s="5">
        <v>44166</v>
      </c>
      <c r="B561" s="6">
        <v>31245049</v>
      </c>
      <c r="C561" s="7">
        <v>712345499</v>
      </c>
      <c r="D561" s="6">
        <v>10000328</v>
      </c>
      <c r="E561" s="6">
        <v>36009</v>
      </c>
      <c r="F561" s="8">
        <v>3</v>
      </c>
      <c r="G561" s="8">
        <v>220</v>
      </c>
      <c r="H561" s="9">
        <f t="shared" si="2"/>
        <v>660</v>
      </c>
      <c r="I561" s="11"/>
    </row>
    <row r="562" spans="1:9" ht="14.25" customHeight="1" x14ac:dyDescent="0.3">
      <c r="A562" s="5">
        <v>44167</v>
      </c>
      <c r="B562" s="6">
        <v>31245050</v>
      </c>
      <c r="C562" s="7">
        <v>712345500</v>
      </c>
      <c r="D562" s="6">
        <v>10000345</v>
      </c>
      <c r="E562" s="6">
        <v>36000</v>
      </c>
      <c r="F562" s="8">
        <v>2</v>
      </c>
      <c r="G562" s="8">
        <v>158</v>
      </c>
      <c r="H562" s="9">
        <f t="shared" si="2"/>
        <v>316</v>
      </c>
      <c r="I562" s="11"/>
    </row>
    <row r="563" spans="1:9" ht="14.25" customHeight="1" x14ac:dyDescent="0.3">
      <c r="A563" s="5">
        <v>44167</v>
      </c>
      <c r="B563" s="6">
        <v>31245050</v>
      </c>
      <c r="C563" s="7">
        <v>712345500</v>
      </c>
      <c r="D563" s="6">
        <v>10000341</v>
      </c>
      <c r="E563" s="6">
        <v>36000</v>
      </c>
      <c r="F563" s="8">
        <v>3</v>
      </c>
      <c r="G563" s="8">
        <v>29</v>
      </c>
      <c r="H563" s="9">
        <f t="shared" si="2"/>
        <v>87</v>
      </c>
      <c r="I563" s="11"/>
    </row>
    <row r="564" spans="1:9" ht="14.25" customHeight="1" x14ac:dyDescent="0.3">
      <c r="A564" s="5">
        <v>44167</v>
      </c>
      <c r="B564" s="6">
        <v>31245050</v>
      </c>
      <c r="C564" s="7">
        <v>712345500</v>
      </c>
      <c r="D564" s="6">
        <v>10000341</v>
      </c>
      <c r="E564" s="6">
        <v>36000</v>
      </c>
      <c r="F564" s="8">
        <v>2</v>
      </c>
      <c r="G564" s="8">
        <v>29</v>
      </c>
      <c r="H564" s="9">
        <f t="shared" si="2"/>
        <v>58</v>
      </c>
      <c r="I564" s="11"/>
    </row>
    <row r="565" spans="1:9" ht="14.25" customHeight="1" x14ac:dyDescent="0.3">
      <c r="A565" s="5">
        <v>44167</v>
      </c>
      <c r="B565" s="6">
        <v>31245050</v>
      </c>
      <c r="C565" s="7">
        <v>712345500</v>
      </c>
      <c r="D565" s="6">
        <v>10000339</v>
      </c>
      <c r="E565" s="6">
        <v>36000</v>
      </c>
      <c r="F565" s="8">
        <v>3</v>
      </c>
      <c r="G565" s="8">
        <v>120</v>
      </c>
      <c r="H565" s="9">
        <f t="shared" si="2"/>
        <v>360</v>
      </c>
      <c r="I565" s="11"/>
    </row>
    <row r="566" spans="1:9" ht="14.25" customHeight="1" x14ac:dyDescent="0.3">
      <c r="A566" s="5">
        <v>44167</v>
      </c>
      <c r="B566" s="6">
        <v>31245050</v>
      </c>
      <c r="C566" s="7">
        <v>712345500</v>
      </c>
      <c r="D566" s="6">
        <v>10000332</v>
      </c>
      <c r="E566" s="6">
        <v>36000</v>
      </c>
      <c r="F566" s="8">
        <v>1</v>
      </c>
      <c r="G566" s="8">
        <v>28</v>
      </c>
      <c r="H566" s="9">
        <f t="shared" si="2"/>
        <v>28</v>
      </c>
      <c r="I566" s="11"/>
    </row>
    <row r="567" spans="1:9" ht="14.25" customHeight="1" x14ac:dyDescent="0.3">
      <c r="A567" s="5">
        <v>44167</v>
      </c>
      <c r="B567" s="6">
        <v>31245050</v>
      </c>
      <c r="C567" s="7">
        <v>712345500</v>
      </c>
      <c r="D567" s="6">
        <v>10000338</v>
      </c>
      <c r="E567" s="6">
        <v>36000</v>
      </c>
      <c r="F567" s="8">
        <v>3</v>
      </c>
      <c r="G567" s="8">
        <v>100</v>
      </c>
      <c r="H567" s="9">
        <f t="shared" si="2"/>
        <v>300</v>
      </c>
      <c r="I567" s="11"/>
    </row>
    <row r="568" spans="1:9" ht="14.25" customHeight="1" x14ac:dyDescent="0.3">
      <c r="A568" s="5">
        <v>44167</v>
      </c>
      <c r="B568" s="6">
        <v>31245050</v>
      </c>
      <c r="C568" s="7">
        <v>712345500</v>
      </c>
      <c r="D568" s="6">
        <v>10000326</v>
      </c>
      <c r="E568" s="6">
        <v>36000</v>
      </c>
      <c r="F568" s="8">
        <v>2</v>
      </c>
      <c r="G568" s="8">
        <v>72</v>
      </c>
      <c r="H568" s="9">
        <f t="shared" si="2"/>
        <v>144</v>
      </c>
      <c r="I568" s="11"/>
    </row>
    <row r="569" spans="1:9" ht="14.25" customHeight="1" x14ac:dyDescent="0.3">
      <c r="A569" s="5">
        <v>44167</v>
      </c>
      <c r="B569" s="6">
        <v>31245050</v>
      </c>
      <c r="C569" s="7">
        <v>712345500</v>
      </c>
      <c r="D569" s="6">
        <v>10000327</v>
      </c>
      <c r="E569" s="6">
        <v>36000</v>
      </c>
      <c r="F569" s="8">
        <v>3</v>
      </c>
      <c r="G569" s="8">
        <v>40</v>
      </c>
      <c r="H569" s="9">
        <f t="shared" si="2"/>
        <v>120</v>
      </c>
      <c r="I569" s="11"/>
    </row>
    <row r="570" spans="1:9" ht="14.25" customHeight="1" x14ac:dyDescent="0.3">
      <c r="A570" s="5">
        <v>44167</v>
      </c>
      <c r="B570" s="6">
        <v>31245050</v>
      </c>
      <c r="C570" s="7">
        <v>712345500</v>
      </c>
      <c r="D570" s="6">
        <v>10000333</v>
      </c>
      <c r="E570" s="6">
        <v>36000</v>
      </c>
      <c r="F570" s="8">
        <v>1</v>
      </c>
      <c r="G570" s="8">
        <v>54</v>
      </c>
      <c r="H570" s="9">
        <f t="shared" si="2"/>
        <v>54</v>
      </c>
      <c r="I570" s="11"/>
    </row>
    <row r="571" spans="1:9" ht="14.25" customHeight="1" x14ac:dyDescent="0.3">
      <c r="A571" s="12"/>
      <c r="G571" s="41" t="s">
        <v>120</v>
      </c>
      <c r="H571" s="43">
        <f>SUM(H2:H570)</f>
        <v>129524</v>
      </c>
    </row>
    <row r="572" spans="1:9" ht="14.25" customHeight="1" x14ac:dyDescent="0.3">
      <c r="A572" s="12"/>
    </row>
    <row r="573" spans="1:9" ht="14.25" customHeight="1" x14ac:dyDescent="0.3">
      <c r="A573" s="12"/>
    </row>
    <row r="574" spans="1:9" ht="14.25" customHeight="1" x14ac:dyDescent="0.3">
      <c r="A574" s="12"/>
    </row>
    <row r="575" spans="1:9" ht="14.25" customHeight="1" x14ac:dyDescent="0.3">
      <c r="A575" s="12"/>
    </row>
    <row r="576" spans="1:9" ht="14.25" customHeight="1" x14ac:dyDescent="0.3">
      <c r="A576" s="12"/>
    </row>
    <row r="577" spans="1:1" ht="14.25" customHeight="1" x14ac:dyDescent="0.3">
      <c r="A577" s="12"/>
    </row>
    <row r="578" spans="1:1" ht="14.25" customHeight="1" x14ac:dyDescent="0.3">
      <c r="A578" s="12"/>
    </row>
    <row r="579" spans="1:1" ht="14.25" customHeight="1" x14ac:dyDescent="0.3">
      <c r="A579" s="12"/>
    </row>
    <row r="580" spans="1:1" ht="14.25" customHeight="1" x14ac:dyDescent="0.3">
      <c r="A580" s="12"/>
    </row>
    <row r="581" spans="1:1" ht="14.25" customHeight="1" x14ac:dyDescent="0.3">
      <c r="A581" s="12"/>
    </row>
    <row r="582" spans="1:1" ht="14.25" customHeight="1" x14ac:dyDescent="0.3">
      <c r="A582" s="12"/>
    </row>
    <row r="583" spans="1:1" ht="14.25" customHeight="1" x14ac:dyDescent="0.3">
      <c r="A583" s="12"/>
    </row>
    <row r="584" spans="1:1" ht="14.25" customHeight="1" x14ac:dyDescent="0.3">
      <c r="A584" s="12"/>
    </row>
    <row r="585" spans="1:1" ht="14.25" customHeight="1" x14ac:dyDescent="0.3">
      <c r="A585" s="12"/>
    </row>
    <row r="586" spans="1:1" ht="14.25" customHeight="1" x14ac:dyDescent="0.3">
      <c r="A586" s="12"/>
    </row>
    <row r="587" spans="1:1" ht="14.25" customHeight="1" x14ac:dyDescent="0.3">
      <c r="A587" s="12"/>
    </row>
    <row r="588" spans="1:1" ht="14.25" customHeight="1" x14ac:dyDescent="0.3">
      <c r="A588" s="12"/>
    </row>
    <row r="589" spans="1:1" ht="14.25" customHeight="1" x14ac:dyDescent="0.3">
      <c r="A589" s="12"/>
    </row>
    <row r="590" spans="1:1" ht="14.25" customHeight="1" x14ac:dyDescent="0.3">
      <c r="A590" s="12"/>
    </row>
    <row r="591" spans="1:1" ht="14.25" customHeight="1" x14ac:dyDescent="0.3">
      <c r="A591" s="12"/>
    </row>
    <row r="592" spans="1:1" ht="14.25" customHeight="1" x14ac:dyDescent="0.3">
      <c r="A592" s="12"/>
    </row>
    <row r="593" spans="1:1" ht="14.25" customHeight="1" x14ac:dyDescent="0.3">
      <c r="A593" s="12"/>
    </row>
    <row r="594" spans="1:1" ht="14.25" customHeight="1" x14ac:dyDescent="0.3">
      <c r="A594" s="12"/>
    </row>
    <row r="595" spans="1:1" ht="14.25" customHeight="1" x14ac:dyDescent="0.3">
      <c r="A595" s="12"/>
    </row>
    <row r="596" spans="1:1" ht="14.25" customHeight="1" x14ac:dyDescent="0.3">
      <c r="A596" s="12"/>
    </row>
    <row r="597" spans="1:1" ht="14.25" customHeight="1" x14ac:dyDescent="0.3">
      <c r="A597" s="12"/>
    </row>
    <row r="598" spans="1:1" ht="14.25" customHeight="1" x14ac:dyDescent="0.3">
      <c r="A598" s="12"/>
    </row>
    <row r="599" spans="1:1" ht="14.25" customHeight="1" x14ac:dyDescent="0.3">
      <c r="A599" s="12"/>
    </row>
    <row r="600" spans="1:1" ht="14.25" customHeight="1" x14ac:dyDescent="0.3">
      <c r="A600" s="12"/>
    </row>
    <row r="601" spans="1:1" ht="14.25" customHeight="1" x14ac:dyDescent="0.3">
      <c r="A601" s="12"/>
    </row>
    <row r="602" spans="1:1" ht="14.25" customHeight="1" x14ac:dyDescent="0.3">
      <c r="A602" s="12"/>
    </row>
    <row r="603" spans="1:1" ht="14.25" customHeight="1" x14ac:dyDescent="0.3">
      <c r="A603" s="12"/>
    </row>
    <row r="604" spans="1:1" ht="14.25" customHeight="1" x14ac:dyDescent="0.3">
      <c r="A604" s="12"/>
    </row>
    <row r="605" spans="1:1" ht="14.25" customHeight="1" x14ac:dyDescent="0.3">
      <c r="A605" s="12"/>
    </row>
    <row r="606" spans="1:1" ht="14.25" customHeight="1" x14ac:dyDescent="0.3">
      <c r="A606" s="12"/>
    </row>
    <row r="607" spans="1:1" ht="14.25" customHeight="1" x14ac:dyDescent="0.3">
      <c r="A607" s="12"/>
    </row>
    <row r="608" spans="1:1" ht="14.25" customHeight="1" x14ac:dyDescent="0.3">
      <c r="A608" s="12"/>
    </row>
    <row r="609" spans="1:1" ht="14.25" customHeight="1" x14ac:dyDescent="0.3">
      <c r="A609" s="12"/>
    </row>
    <row r="610" spans="1:1" ht="14.25" customHeight="1" x14ac:dyDescent="0.3">
      <c r="A610" s="12"/>
    </row>
    <row r="611" spans="1:1" ht="14.25" customHeight="1" x14ac:dyDescent="0.3">
      <c r="A611" s="12"/>
    </row>
    <row r="612" spans="1:1" ht="14.25" customHeight="1" x14ac:dyDescent="0.3">
      <c r="A612" s="12"/>
    </row>
    <row r="613" spans="1:1" ht="14.25" customHeight="1" x14ac:dyDescent="0.3">
      <c r="A613" s="12"/>
    </row>
    <row r="614" spans="1:1" ht="14.25" customHeight="1" x14ac:dyDescent="0.3">
      <c r="A614" s="12"/>
    </row>
    <row r="615" spans="1:1" ht="14.25" customHeight="1" x14ac:dyDescent="0.3">
      <c r="A615" s="12"/>
    </row>
    <row r="616" spans="1:1" ht="14.25" customHeight="1" x14ac:dyDescent="0.3">
      <c r="A616" s="12"/>
    </row>
    <row r="617" spans="1:1" ht="14.25" customHeight="1" x14ac:dyDescent="0.3">
      <c r="A617" s="12"/>
    </row>
    <row r="618" spans="1:1" ht="14.25" customHeight="1" x14ac:dyDescent="0.3">
      <c r="A618" s="12"/>
    </row>
    <row r="619" spans="1:1" ht="14.25" customHeight="1" x14ac:dyDescent="0.3">
      <c r="A619" s="12"/>
    </row>
    <row r="620" spans="1:1" ht="14.25" customHeight="1" x14ac:dyDescent="0.3">
      <c r="A620" s="12"/>
    </row>
    <row r="621" spans="1:1" ht="14.25" customHeight="1" x14ac:dyDescent="0.3">
      <c r="A621" s="12"/>
    </row>
    <row r="622" spans="1:1" ht="14.25" customHeight="1" x14ac:dyDescent="0.3">
      <c r="A622" s="12"/>
    </row>
    <row r="623" spans="1:1" ht="14.25" customHeight="1" x14ac:dyDescent="0.3">
      <c r="A623" s="12"/>
    </row>
    <row r="624" spans="1:1" ht="14.25" customHeight="1" x14ac:dyDescent="0.3">
      <c r="A624" s="12"/>
    </row>
    <row r="625" spans="1:1" ht="14.25" customHeight="1" x14ac:dyDescent="0.3">
      <c r="A625" s="12"/>
    </row>
    <row r="626" spans="1:1" ht="14.25" customHeight="1" x14ac:dyDescent="0.3">
      <c r="A626" s="12"/>
    </row>
    <row r="627" spans="1:1" ht="14.25" customHeight="1" x14ac:dyDescent="0.3">
      <c r="A627" s="12"/>
    </row>
    <row r="628" spans="1:1" ht="14.25" customHeight="1" x14ac:dyDescent="0.3">
      <c r="A628" s="12"/>
    </row>
    <row r="629" spans="1:1" ht="14.25" customHeight="1" x14ac:dyDescent="0.3">
      <c r="A629" s="12"/>
    </row>
    <row r="630" spans="1:1" ht="14.25" customHeight="1" x14ac:dyDescent="0.3">
      <c r="A630" s="12"/>
    </row>
    <row r="631" spans="1:1" ht="14.25" customHeight="1" x14ac:dyDescent="0.3">
      <c r="A631" s="12"/>
    </row>
    <row r="632" spans="1:1" ht="14.25" customHeight="1" x14ac:dyDescent="0.3">
      <c r="A632" s="12"/>
    </row>
    <row r="633" spans="1:1" ht="14.25" customHeight="1" x14ac:dyDescent="0.3">
      <c r="A633" s="12"/>
    </row>
    <row r="634" spans="1:1" ht="14.25" customHeight="1" x14ac:dyDescent="0.3">
      <c r="A634" s="12"/>
    </row>
    <row r="635" spans="1:1" ht="14.25" customHeight="1" x14ac:dyDescent="0.3">
      <c r="A635" s="12"/>
    </row>
    <row r="636" spans="1:1" ht="14.25" customHeight="1" x14ac:dyDescent="0.3">
      <c r="A636" s="12"/>
    </row>
    <row r="637" spans="1:1" ht="14.25" customHeight="1" x14ac:dyDescent="0.3">
      <c r="A637" s="12"/>
    </row>
    <row r="638" spans="1:1" ht="14.25" customHeight="1" x14ac:dyDescent="0.3">
      <c r="A638" s="12"/>
    </row>
    <row r="639" spans="1:1" ht="14.25" customHeight="1" x14ac:dyDescent="0.3">
      <c r="A639" s="12"/>
    </row>
    <row r="640" spans="1:1" ht="14.25" customHeight="1" x14ac:dyDescent="0.3">
      <c r="A640" s="12"/>
    </row>
    <row r="641" spans="1:1" ht="14.25" customHeight="1" x14ac:dyDescent="0.3">
      <c r="A641" s="12"/>
    </row>
    <row r="642" spans="1:1" ht="14.25" customHeight="1" x14ac:dyDescent="0.3">
      <c r="A642" s="12"/>
    </row>
    <row r="643" spans="1:1" ht="14.25" customHeight="1" x14ac:dyDescent="0.3">
      <c r="A643" s="12"/>
    </row>
    <row r="644" spans="1:1" ht="14.25" customHeight="1" x14ac:dyDescent="0.3">
      <c r="A644" s="12"/>
    </row>
    <row r="645" spans="1:1" ht="14.25" customHeight="1" x14ac:dyDescent="0.3">
      <c r="A645" s="12"/>
    </row>
    <row r="646" spans="1:1" ht="14.25" customHeight="1" x14ac:dyDescent="0.3">
      <c r="A646" s="12"/>
    </row>
    <row r="647" spans="1:1" ht="14.25" customHeight="1" x14ac:dyDescent="0.3">
      <c r="A647" s="12"/>
    </row>
    <row r="648" spans="1:1" ht="14.25" customHeight="1" x14ac:dyDescent="0.3">
      <c r="A648" s="12"/>
    </row>
    <row r="649" spans="1:1" ht="14.25" customHeight="1" x14ac:dyDescent="0.3">
      <c r="A649" s="12"/>
    </row>
    <row r="650" spans="1:1" ht="14.25" customHeight="1" x14ac:dyDescent="0.3">
      <c r="A650" s="12"/>
    </row>
    <row r="651" spans="1:1" ht="14.25" customHeight="1" x14ac:dyDescent="0.3">
      <c r="A651" s="12"/>
    </row>
    <row r="652" spans="1:1" ht="14.25" customHeight="1" x14ac:dyDescent="0.3">
      <c r="A652" s="12"/>
    </row>
    <row r="653" spans="1:1" ht="14.25" customHeight="1" x14ac:dyDescent="0.3">
      <c r="A653" s="12"/>
    </row>
    <row r="654" spans="1:1" ht="14.25" customHeight="1" x14ac:dyDescent="0.3">
      <c r="A654" s="12"/>
    </row>
    <row r="655" spans="1:1" ht="14.25" customHeight="1" x14ac:dyDescent="0.3">
      <c r="A655" s="12"/>
    </row>
    <row r="656" spans="1:1" ht="14.25" customHeight="1" x14ac:dyDescent="0.3">
      <c r="A656" s="12"/>
    </row>
    <row r="657" spans="1:1" ht="14.25" customHeight="1" x14ac:dyDescent="0.3">
      <c r="A657" s="12"/>
    </row>
    <row r="658" spans="1:1" ht="14.25" customHeight="1" x14ac:dyDescent="0.3">
      <c r="A658" s="12"/>
    </row>
    <row r="659" spans="1:1" ht="14.25" customHeight="1" x14ac:dyDescent="0.3">
      <c r="A659" s="12"/>
    </row>
    <row r="660" spans="1:1" ht="14.25" customHeight="1" x14ac:dyDescent="0.3">
      <c r="A660" s="12"/>
    </row>
    <row r="661" spans="1:1" ht="14.25" customHeight="1" x14ac:dyDescent="0.3">
      <c r="A661" s="12"/>
    </row>
    <row r="662" spans="1:1" ht="14.25" customHeight="1" x14ac:dyDescent="0.3">
      <c r="A662" s="12"/>
    </row>
    <row r="663" spans="1:1" ht="14.25" customHeight="1" x14ac:dyDescent="0.3">
      <c r="A663" s="12"/>
    </row>
    <row r="664" spans="1:1" ht="14.25" customHeight="1" x14ac:dyDescent="0.3">
      <c r="A664" s="12"/>
    </row>
    <row r="665" spans="1:1" ht="14.25" customHeight="1" x14ac:dyDescent="0.3">
      <c r="A665" s="12"/>
    </row>
    <row r="666" spans="1:1" ht="14.25" customHeight="1" x14ac:dyDescent="0.3">
      <c r="A666" s="12"/>
    </row>
    <row r="667" spans="1:1" ht="14.25" customHeight="1" x14ac:dyDescent="0.3">
      <c r="A667" s="12"/>
    </row>
    <row r="668" spans="1:1" ht="14.25" customHeight="1" x14ac:dyDescent="0.3">
      <c r="A668" s="12"/>
    </row>
    <row r="669" spans="1:1" ht="14.25" customHeight="1" x14ac:dyDescent="0.3">
      <c r="A669" s="12"/>
    </row>
    <row r="670" spans="1:1" ht="14.25" customHeight="1" x14ac:dyDescent="0.3">
      <c r="A670" s="12"/>
    </row>
    <row r="671" spans="1:1" ht="14.25" customHeight="1" x14ac:dyDescent="0.3">
      <c r="A671" s="12"/>
    </row>
    <row r="672" spans="1:1" ht="14.25" customHeight="1" x14ac:dyDescent="0.3">
      <c r="A672" s="12"/>
    </row>
    <row r="673" spans="1:1" ht="14.25" customHeight="1" x14ac:dyDescent="0.3">
      <c r="A673" s="12"/>
    </row>
    <row r="674" spans="1:1" ht="14.25" customHeight="1" x14ac:dyDescent="0.3">
      <c r="A674" s="12"/>
    </row>
    <row r="675" spans="1:1" ht="14.25" customHeight="1" x14ac:dyDescent="0.3">
      <c r="A675" s="12"/>
    </row>
    <row r="676" spans="1:1" ht="14.25" customHeight="1" x14ac:dyDescent="0.3">
      <c r="A676" s="12"/>
    </row>
    <row r="677" spans="1:1" ht="14.25" customHeight="1" x14ac:dyDescent="0.3">
      <c r="A677" s="12"/>
    </row>
    <row r="678" spans="1:1" ht="14.25" customHeight="1" x14ac:dyDescent="0.3">
      <c r="A678" s="12"/>
    </row>
    <row r="679" spans="1:1" ht="14.25" customHeight="1" x14ac:dyDescent="0.3">
      <c r="A679" s="12"/>
    </row>
    <row r="680" spans="1:1" ht="14.25" customHeight="1" x14ac:dyDescent="0.3">
      <c r="A680" s="12"/>
    </row>
    <row r="681" spans="1:1" ht="14.25" customHeight="1" x14ac:dyDescent="0.3">
      <c r="A681" s="12"/>
    </row>
    <row r="682" spans="1:1" ht="14.25" customHeight="1" x14ac:dyDescent="0.3">
      <c r="A682" s="12"/>
    </row>
    <row r="683" spans="1:1" ht="14.25" customHeight="1" x14ac:dyDescent="0.3">
      <c r="A683" s="12"/>
    </row>
    <row r="684" spans="1:1" ht="14.25" customHeight="1" x14ac:dyDescent="0.3">
      <c r="A684" s="12"/>
    </row>
    <row r="685" spans="1:1" ht="14.25" customHeight="1" x14ac:dyDescent="0.3">
      <c r="A685" s="12"/>
    </row>
    <row r="686" spans="1:1" ht="14.25" customHeight="1" x14ac:dyDescent="0.3">
      <c r="A686" s="12"/>
    </row>
    <row r="687" spans="1:1" ht="14.25" customHeight="1" x14ac:dyDescent="0.3">
      <c r="A687" s="12"/>
    </row>
    <row r="688" spans="1:1" ht="14.25" customHeight="1" x14ac:dyDescent="0.3">
      <c r="A688" s="12"/>
    </row>
    <row r="689" spans="1:1" ht="14.25" customHeight="1" x14ac:dyDescent="0.3">
      <c r="A689" s="12"/>
    </row>
    <row r="690" spans="1:1" ht="14.25" customHeight="1" x14ac:dyDescent="0.3">
      <c r="A690" s="12"/>
    </row>
    <row r="691" spans="1:1" ht="14.25" customHeight="1" x14ac:dyDescent="0.3">
      <c r="A691" s="12"/>
    </row>
    <row r="692" spans="1:1" ht="14.25" customHeight="1" x14ac:dyDescent="0.3">
      <c r="A692" s="12"/>
    </row>
    <row r="693" spans="1:1" ht="14.25" customHeight="1" x14ac:dyDescent="0.3">
      <c r="A693" s="12"/>
    </row>
    <row r="694" spans="1:1" ht="14.25" customHeight="1" x14ac:dyDescent="0.3">
      <c r="A694" s="12"/>
    </row>
    <row r="695" spans="1:1" ht="14.25" customHeight="1" x14ac:dyDescent="0.3">
      <c r="A695" s="12"/>
    </row>
    <row r="696" spans="1:1" ht="14.25" customHeight="1" x14ac:dyDescent="0.3">
      <c r="A696" s="12"/>
    </row>
    <row r="697" spans="1:1" ht="14.25" customHeight="1" x14ac:dyDescent="0.3">
      <c r="A697" s="12"/>
    </row>
    <row r="698" spans="1:1" ht="14.25" customHeight="1" x14ac:dyDescent="0.3">
      <c r="A698" s="12"/>
    </row>
    <row r="699" spans="1:1" ht="14.25" customHeight="1" x14ac:dyDescent="0.3">
      <c r="A699" s="12"/>
    </row>
    <row r="700" spans="1:1" ht="14.25" customHeight="1" x14ac:dyDescent="0.3">
      <c r="A700" s="12"/>
    </row>
    <row r="701" spans="1:1" ht="14.25" customHeight="1" x14ac:dyDescent="0.3">
      <c r="A701" s="12"/>
    </row>
    <row r="702" spans="1:1" ht="14.25" customHeight="1" x14ac:dyDescent="0.3">
      <c r="A702" s="12"/>
    </row>
    <row r="703" spans="1:1" ht="14.25" customHeight="1" x14ac:dyDescent="0.3">
      <c r="A703" s="12"/>
    </row>
    <row r="704" spans="1:1" ht="14.25" customHeight="1" x14ac:dyDescent="0.3">
      <c r="A704" s="12"/>
    </row>
    <row r="705" spans="1:1" ht="14.25" customHeight="1" x14ac:dyDescent="0.3">
      <c r="A705" s="12"/>
    </row>
    <row r="706" spans="1:1" ht="14.25" customHeight="1" x14ac:dyDescent="0.3">
      <c r="A706" s="12"/>
    </row>
    <row r="707" spans="1:1" ht="14.25" customHeight="1" x14ac:dyDescent="0.3">
      <c r="A707" s="12"/>
    </row>
    <row r="708" spans="1:1" ht="14.25" customHeight="1" x14ac:dyDescent="0.3">
      <c r="A708" s="12"/>
    </row>
    <row r="709" spans="1:1" ht="14.25" customHeight="1" x14ac:dyDescent="0.3">
      <c r="A709" s="12"/>
    </row>
    <row r="710" spans="1:1" ht="14.25" customHeight="1" x14ac:dyDescent="0.3">
      <c r="A710" s="12"/>
    </row>
    <row r="711" spans="1:1" ht="14.25" customHeight="1" x14ac:dyDescent="0.3">
      <c r="A711" s="12"/>
    </row>
    <row r="712" spans="1:1" ht="14.25" customHeight="1" x14ac:dyDescent="0.3">
      <c r="A712" s="12"/>
    </row>
    <row r="713" spans="1:1" ht="14.25" customHeight="1" x14ac:dyDescent="0.3">
      <c r="A713" s="12"/>
    </row>
    <row r="714" spans="1:1" ht="14.25" customHeight="1" x14ac:dyDescent="0.3">
      <c r="A714" s="12"/>
    </row>
    <row r="715" spans="1:1" ht="14.25" customHeight="1" x14ac:dyDescent="0.3">
      <c r="A715" s="12"/>
    </row>
    <row r="716" spans="1:1" ht="14.25" customHeight="1" x14ac:dyDescent="0.3">
      <c r="A716" s="12"/>
    </row>
    <row r="717" spans="1:1" ht="14.25" customHeight="1" x14ac:dyDescent="0.3">
      <c r="A717" s="12"/>
    </row>
    <row r="718" spans="1:1" ht="14.25" customHeight="1" x14ac:dyDescent="0.3">
      <c r="A718" s="12"/>
    </row>
    <row r="719" spans="1:1" ht="14.25" customHeight="1" x14ac:dyDescent="0.3">
      <c r="A719" s="12"/>
    </row>
    <row r="720" spans="1:1" ht="14.25" customHeight="1" x14ac:dyDescent="0.3">
      <c r="A720" s="12"/>
    </row>
    <row r="721" spans="1:1" ht="14.25" customHeight="1" x14ac:dyDescent="0.3">
      <c r="A721" s="12"/>
    </row>
    <row r="722" spans="1:1" ht="14.25" customHeight="1" x14ac:dyDescent="0.3">
      <c r="A722" s="12"/>
    </row>
    <row r="723" spans="1:1" ht="14.25" customHeight="1" x14ac:dyDescent="0.3">
      <c r="A723" s="12"/>
    </row>
    <row r="724" spans="1:1" ht="14.25" customHeight="1" x14ac:dyDescent="0.3">
      <c r="A724" s="12"/>
    </row>
    <row r="725" spans="1:1" ht="14.25" customHeight="1" x14ac:dyDescent="0.3">
      <c r="A725" s="12"/>
    </row>
    <row r="726" spans="1:1" ht="14.25" customHeight="1" x14ac:dyDescent="0.3">
      <c r="A726" s="12"/>
    </row>
    <row r="727" spans="1:1" ht="14.25" customHeight="1" x14ac:dyDescent="0.3">
      <c r="A727" s="12"/>
    </row>
    <row r="728" spans="1:1" ht="14.25" customHeight="1" x14ac:dyDescent="0.3">
      <c r="A728" s="12"/>
    </row>
    <row r="729" spans="1:1" ht="14.25" customHeight="1" x14ac:dyDescent="0.3">
      <c r="A729" s="12"/>
    </row>
    <row r="730" spans="1:1" ht="14.25" customHeight="1" x14ac:dyDescent="0.3">
      <c r="A730" s="12"/>
    </row>
    <row r="731" spans="1:1" ht="14.25" customHeight="1" x14ac:dyDescent="0.3">
      <c r="A731" s="12"/>
    </row>
    <row r="732" spans="1:1" ht="14.25" customHeight="1" x14ac:dyDescent="0.3">
      <c r="A732" s="12"/>
    </row>
    <row r="733" spans="1:1" ht="14.25" customHeight="1" x14ac:dyDescent="0.3">
      <c r="A733" s="12"/>
    </row>
    <row r="734" spans="1:1" ht="14.25" customHeight="1" x14ac:dyDescent="0.3">
      <c r="A734" s="12"/>
    </row>
    <row r="735" spans="1:1" ht="14.25" customHeight="1" x14ac:dyDescent="0.3">
      <c r="A735" s="12"/>
    </row>
    <row r="736" spans="1:1" ht="14.25" customHeight="1" x14ac:dyDescent="0.3">
      <c r="A736" s="12"/>
    </row>
    <row r="737" spans="1:1" ht="14.25" customHeight="1" x14ac:dyDescent="0.3">
      <c r="A737" s="12"/>
    </row>
    <row r="738" spans="1:1" ht="14.25" customHeight="1" x14ac:dyDescent="0.3">
      <c r="A738" s="12"/>
    </row>
    <row r="739" spans="1:1" ht="14.25" customHeight="1" x14ac:dyDescent="0.3">
      <c r="A739" s="12"/>
    </row>
    <row r="740" spans="1:1" ht="14.25" customHeight="1" x14ac:dyDescent="0.3">
      <c r="A740" s="12"/>
    </row>
    <row r="741" spans="1:1" ht="14.25" customHeight="1" x14ac:dyDescent="0.3">
      <c r="A741" s="12"/>
    </row>
    <row r="742" spans="1:1" ht="14.25" customHeight="1" x14ac:dyDescent="0.3">
      <c r="A742" s="12"/>
    </row>
    <row r="743" spans="1:1" ht="14.25" customHeight="1" x14ac:dyDescent="0.3">
      <c r="A743" s="12"/>
    </row>
    <row r="744" spans="1:1" ht="14.25" customHeight="1" x14ac:dyDescent="0.3">
      <c r="A744" s="12"/>
    </row>
    <row r="745" spans="1:1" ht="14.25" customHeight="1" x14ac:dyDescent="0.3">
      <c r="A745" s="12"/>
    </row>
    <row r="746" spans="1:1" ht="14.25" customHeight="1" x14ac:dyDescent="0.3">
      <c r="A746" s="12"/>
    </row>
    <row r="747" spans="1:1" ht="14.25" customHeight="1" x14ac:dyDescent="0.3">
      <c r="A747" s="12"/>
    </row>
    <row r="748" spans="1:1" ht="14.25" customHeight="1" x14ac:dyDescent="0.3">
      <c r="A748" s="12"/>
    </row>
    <row r="749" spans="1:1" ht="14.25" customHeight="1" x14ac:dyDescent="0.3">
      <c r="A749" s="12"/>
    </row>
    <row r="750" spans="1:1" ht="14.25" customHeight="1" x14ac:dyDescent="0.3">
      <c r="A750" s="12"/>
    </row>
    <row r="751" spans="1:1" ht="14.25" customHeight="1" x14ac:dyDescent="0.3">
      <c r="A751" s="12"/>
    </row>
    <row r="752" spans="1:1" ht="14.25" customHeight="1" x14ac:dyDescent="0.3">
      <c r="A752" s="12"/>
    </row>
    <row r="753" spans="1:1" ht="14.25" customHeight="1" x14ac:dyDescent="0.3">
      <c r="A753" s="12"/>
    </row>
    <row r="754" spans="1:1" ht="14.25" customHeight="1" x14ac:dyDescent="0.3">
      <c r="A754" s="12"/>
    </row>
    <row r="755" spans="1:1" ht="14.25" customHeight="1" x14ac:dyDescent="0.3">
      <c r="A755" s="12"/>
    </row>
    <row r="756" spans="1:1" ht="14.25" customHeight="1" x14ac:dyDescent="0.3">
      <c r="A756" s="12"/>
    </row>
    <row r="757" spans="1:1" ht="14.25" customHeight="1" x14ac:dyDescent="0.3">
      <c r="A757" s="12"/>
    </row>
    <row r="758" spans="1:1" ht="14.25" customHeight="1" x14ac:dyDescent="0.3">
      <c r="A758" s="12"/>
    </row>
    <row r="759" spans="1:1" ht="14.25" customHeight="1" x14ac:dyDescent="0.3">
      <c r="A759" s="12"/>
    </row>
    <row r="760" spans="1:1" ht="14.25" customHeight="1" x14ac:dyDescent="0.3">
      <c r="A760" s="12"/>
    </row>
    <row r="761" spans="1:1" ht="14.25" customHeight="1" x14ac:dyDescent="0.3">
      <c r="A761" s="12"/>
    </row>
    <row r="762" spans="1:1" ht="14.25" customHeight="1" x14ac:dyDescent="0.3">
      <c r="A762" s="12"/>
    </row>
    <row r="763" spans="1:1" ht="14.25" customHeight="1" x14ac:dyDescent="0.3">
      <c r="A763" s="12"/>
    </row>
    <row r="764" spans="1:1" ht="14.25" customHeight="1" x14ac:dyDescent="0.3">
      <c r="A764" s="12"/>
    </row>
    <row r="765" spans="1:1" ht="14.25" customHeight="1" x14ac:dyDescent="0.3">
      <c r="A765" s="12"/>
    </row>
    <row r="766" spans="1:1" ht="14.25" customHeight="1" x14ac:dyDescent="0.3">
      <c r="A766" s="12"/>
    </row>
    <row r="767" spans="1:1" ht="14.25" customHeight="1" x14ac:dyDescent="0.3">
      <c r="A767" s="12"/>
    </row>
    <row r="768" spans="1:1" ht="14.25" customHeight="1" x14ac:dyDescent="0.3">
      <c r="A768" s="12"/>
    </row>
    <row r="769" spans="1:1" ht="14.25" customHeight="1" x14ac:dyDescent="0.3">
      <c r="A769" s="12"/>
    </row>
    <row r="770" spans="1:1" ht="14.25" customHeight="1" x14ac:dyDescent="0.3">
      <c r="A770" s="12"/>
    </row>
    <row r="771" spans="1:1" ht="15.75" customHeight="1" x14ac:dyDescent="0.25"/>
    <row r="772" spans="1:1" ht="15.75" customHeight="1" x14ac:dyDescent="0.25"/>
    <row r="773" spans="1:1" ht="15.75" customHeight="1" x14ac:dyDescent="0.25"/>
    <row r="774" spans="1:1" ht="15.75" customHeight="1" x14ac:dyDescent="0.25"/>
    <row r="775" spans="1:1" ht="15.75" customHeight="1" x14ac:dyDescent="0.25"/>
    <row r="776" spans="1:1" ht="15.75" customHeight="1" x14ac:dyDescent="0.25"/>
    <row r="777" spans="1:1" ht="15.75" customHeight="1" x14ac:dyDescent="0.25"/>
    <row r="778" spans="1:1" ht="15.75" customHeight="1" x14ac:dyDescent="0.25"/>
    <row r="779" spans="1:1" ht="15.75" customHeight="1" x14ac:dyDescent="0.25"/>
    <row r="780" spans="1:1" ht="15.75" customHeight="1" x14ac:dyDescent="0.25"/>
    <row r="781" spans="1:1" ht="15.75" customHeight="1" x14ac:dyDescent="0.25"/>
    <row r="782" spans="1:1" ht="15.75" customHeight="1" x14ac:dyDescent="0.25"/>
    <row r="783" spans="1:1" ht="15.75" customHeight="1" x14ac:dyDescent="0.25"/>
    <row r="784" spans="1:1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sortState xmlns:xlrd2="http://schemas.microsoft.com/office/spreadsheetml/2017/richdata2" ref="J63:K92">
    <sortCondition ref="K63:K92"/>
  </sortState>
  <dataConsolidate/>
  <phoneticPr fontId="28" type="noConversion"/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2:I149"/>
  <sheetViews>
    <sheetView showGridLines="0" workbookViewId="0"/>
  </sheetViews>
  <sheetFormatPr defaultColWidth="12.59765625" defaultRowHeight="15" customHeight="1" x14ac:dyDescent="0.25"/>
  <cols>
    <col min="1" max="1" width="3.09765625" customWidth="1"/>
    <col min="2" max="2" width="16.8984375" customWidth="1"/>
    <col min="3" max="3" width="21.5" customWidth="1"/>
    <col min="4" max="4" width="14.8984375" customWidth="1"/>
  </cols>
  <sheetData>
    <row r="2" spans="1:4" ht="15" customHeight="1" x14ac:dyDescent="0.3">
      <c r="A2" s="70" t="s">
        <v>8</v>
      </c>
      <c r="B2" s="71"/>
      <c r="C2" s="71"/>
      <c r="D2" s="71"/>
    </row>
    <row r="5" spans="1:4" ht="15" customHeight="1" x14ac:dyDescent="0.3">
      <c r="B5" s="72" t="s">
        <v>9</v>
      </c>
      <c r="C5" s="71"/>
      <c r="D5" s="71"/>
    </row>
    <row r="7" spans="1:4" ht="15" customHeight="1" x14ac:dyDescent="0.3">
      <c r="B7" s="13" t="s">
        <v>10</v>
      </c>
    </row>
    <row r="8" spans="1:4" ht="13.8" x14ac:dyDescent="0.25">
      <c r="B8" s="14" t="s">
        <v>11</v>
      </c>
      <c r="C8" s="14" t="s">
        <v>12</v>
      </c>
    </row>
    <row r="9" spans="1:4" ht="13.8" x14ac:dyDescent="0.25">
      <c r="B9" s="14" t="s">
        <v>13</v>
      </c>
      <c r="C9" s="14" t="s">
        <v>12</v>
      </c>
    </row>
    <row r="12" spans="1:4" ht="13.8" x14ac:dyDescent="0.25">
      <c r="B12" s="15" t="s">
        <v>14</v>
      </c>
      <c r="C12" s="15" t="s">
        <v>15</v>
      </c>
      <c r="D12" s="15" t="s">
        <v>16</v>
      </c>
    </row>
    <row r="13" spans="1:4" ht="13.8" x14ac:dyDescent="0.25">
      <c r="B13" s="16">
        <v>31245038</v>
      </c>
      <c r="C13" s="16">
        <v>712345388</v>
      </c>
      <c r="D13" s="17">
        <f>SUMIF(Sales_fact!B39:B607,B13,Sales_fact!H39:H607)</f>
        <v>7762</v>
      </c>
    </row>
    <row r="14" spans="1:4" ht="13.8" x14ac:dyDescent="0.25">
      <c r="B14" s="16">
        <v>31245012</v>
      </c>
      <c r="C14" s="16">
        <v>712345122</v>
      </c>
      <c r="D14" s="16">
        <f>SUMIF(Sales_fact!B13:B581,B14,Sales_fact!H13:H581)</f>
        <v>6880</v>
      </c>
    </row>
    <row r="15" spans="1:4" ht="13.8" x14ac:dyDescent="0.25">
      <c r="B15" s="16">
        <v>31245029</v>
      </c>
      <c r="C15" s="16">
        <v>712345299</v>
      </c>
      <c r="D15" s="16">
        <f>SUMIF(Sales_fact!B30:B598,B15,Sales_fact!H30:H598)</f>
        <v>5510</v>
      </c>
    </row>
    <row r="16" spans="1:4" ht="13.8" x14ac:dyDescent="0.25">
      <c r="B16" s="16">
        <v>31245028</v>
      </c>
      <c r="C16" s="16">
        <v>712345288</v>
      </c>
      <c r="D16" s="16">
        <f>SUMIF(Sales_fact!B29:B597,B16,Sales_fact!H29:H597)</f>
        <v>4698</v>
      </c>
    </row>
    <row r="17" spans="2:9" ht="13.8" x14ac:dyDescent="0.25">
      <c r="B17" s="16">
        <v>31245025</v>
      </c>
      <c r="C17" s="16">
        <v>712345255</v>
      </c>
      <c r="D17" s="16">
        <f>SUMIF(Sales_fact!B26:B594,B17,Sales_fact!H26:H594)</f>
        <v>4451</v>
      </c>
    </row>
    <row r="18" spans="2:9" ht="13.8" x14ac:dyDescent="0.25">
      <c r="B18" s="16">
        <v>31245039</v>
      </c>
      <c r="C18" s="16">
        <v>712345399</v>
      </c>
      <c r="D18" s="16">
        <f>SUMIF(Sales_fact!B40:B608,B18,Sales_fact!H40:H608)</f>
        <v>4029</v>
      </c>
    </row>
    <row r="19" spans="2:9" ht="13.8" x14ac:dyDescent="0.25">
      <c r="B19" s="16">
        <v>31245044</v>
      </c>
      <c r="C19" s="16">
        <v>712345444</v>
      </c>
      <c r="D19" s="16">
        <f>SUMIF(Sales_fact!B45:B613,B19,Sales_fact!H45:H613)</f>
        <v>3991</v>
      </c>
    </row>
    <row r="20" spans="2:9" ht="13.8" x14ac:dyDescent="0.25">
      <c r="B20" s="16">
        <v>31245011</v>
      </c>
      <c r="C20" s="16">
        <v>712345111</v>
      </c>
      <c r="D20" s="16">
        <f>SUMIF(Sales_fact!B12:B580,B20,Sales_fact!H12:H580)</f>
        <v>3979</v>
      </c>
    </row>
    <row r="21" spans="2:9" ht="13.8" x14ac:dyDescent="0.25">
      <c r="B21" s="16">
        <v>31245021</v>
      </c>
      <c r="C21" s="16">
        <v>712345211</v>
      </c>
      <c r="D21" s="16">
        <f>SUMIF(Sales_fact!B22:B590,B21,Sales_fact!H22:H590)</f>
        <v>3932</v>
      </c>
    </row>
    <row r="22" spans="2:9" ht="13.8" x14ac:dyDescent="0.25">
      <c r="B22" s="16">
        <v>31245013</v>
      </c>
      <c r="C22" s="16">
        <v>712345133</v>
      </c>
      <c r="D22" s="16">
        <f>SUMIF(Sales_fact!B14:B582,B22,Sales_fact!H14:H582)</f>
        <v>3092</v>
      </c>
    </row>
    <row r="23" spans="2:9" ht="13.8" x14ac:dyDescent="0.25">
      <c r="B23" s="16"/>
      <c r="C23" s="16"/>
      <c r="D23" s="16"/>
    </row>
    <row r="24" spans="2:9" ht="13.8" x14ac:dyDescent="0.25">
      <c r="B24" s="16"/>
      <c r="C24" s="16"/>
      <c r="D24" s="16"/>
    </row>
    <row r="25" spans="2:9" ht="15.6" x14ac:dyDescent="0.3">
      <c r="B25" s="18" t="s">
        <v>17</v>
      </c>
      <c r="C25" s="16"/>
      <c r="D25" s="16"/>
    </row>
    <row r="26" spans="2:9" ht="13.8" x14ac:dyDescent="0.25">
      <c r="B26" s="19" t="s">
        <v>18</v>
      </c>
      <c r="C26" s="16"/>
      <c r="D26" s="16"/>
    </row>
    <row r="27" spans="2:9" ht="13.8" x14ac:dyDescent="0.25">
      <c r="B27" s="20" t="s">
        <v>19</v>
      </c>
      <c r="C27" s="16"/>
      <c r="D27" s="16"/>
    </row>
    <row r="28" spans="2:9" ht="13.8" x14ac:dyDescent="0.25">
      <c r="B28" s="16"/>
      <c r="C28" s="16"/>
      <c r="D28" s="16"/>
    </row>
    <row r="29" spans="2:9" ht="15.6" x14ac:dyDescent="0.3">
      <c r="B29" s="18" t="s">
        <v>20</v>
      </c>
      <c r="C29" s="16"/>
      <c r="D29" s="16"/>
    </row>
    <row r="30" spans="2:9" ht="13.8" x14ac:dyDescent="0.25">
      <c r="B30" s="20" t="s">
        <v>21</v>
      </c>
      <c r="C30" s="16"/>
      <c r="D30" s="16"/>
      <c r="E30" s="20"/>
      <c r="F30" s="20"/>
      <c r="G30" s="20"/>
      <c r="H30" s="20"/>
      <c r="I30" s="20"/>
    </row>
    <row r="31" spans="2:9" ht="13.8" x14ac:dyDescent="0.25">
      <c r="B31" s="20" t="s">
        <v>22</v>
      </c>
      <c r="C31" s="16"/>
      <c r="D31" s="16"/>
      <c r="E31" s="20"/>
      <c r="F31" s="20"/>
      <c r="G31" s="20"/>
      <c r="H31" s="20"/>
      <c r="I31" s="20"/>
    </row>
    <row r="32" spans="2:9" ht="13.8" x14ac:dyDescent="0.25">
      <c r="B32" s="16"/>
      <c r="C32" s="16"/>
      <c r="D32" s="16"/>
    </row>
    <row r="34" spans="2:4" ht="19.2" x14ac:dyDescent="0.35">
      <c r="B34" s="73" t="s">
        <v>23</v>
      </c>
      <c r="C34" s="71"/>
      <c r="D34" s="71"/>
    </row>
    <row r="36" spans="2:4" ht="15.6" x14ac:dyDescent="0.3">
      <c r="B36" s="13" t="s">
        <v>10</v>
      </c>
    </row>
    <row r="37" spans="2:4" ht="13.8" x14ac:dyDescent="0.25">
      <c r="B37" s="14" t="s">
        <v>24</v>
      </c>
      <c r="C37" s="14" t="s">
        <v>12</v>
      </c>
    </row>
    <row r="38" spans="2:4" ht="13.8" x14ac:dyDescent="0.25">
      <c r="B38" s="14" t="s">
        <v>25</v>
      </c>
      <c r="C38" s="14" t="s">
        <v>26</v>
      </c>
    </row>
    <row r="40" spans="2:4" ht="13.8" x14ac:dyDescent="0.25">
      <c r="B40" s="15" t="s">
        <v>27</v>
      </c>
      <c r="C40" s="15" t="s">
        <v>28</v>
      </c>
      <c r="D40" s="15" t="s">
        <v>29</v>
      </c>
    </row>
    <row r="41" spans="2:4" ht="13.8" x14ac:dyDescent="0.25">
      <c r="B41" s="16">
        <v>10000345</v>
      </c>
      <c r="C41" s="16" t="str">
        <f>VLOOKUP(B41, Category_dim!$A$2:$F$31, 2, FALSE)</f>
        <v>Cornflakes_1Kg</v>
      </c>
      <c r="D41" s="16">
        <f>SUMIF(Sales_fact!$D$70:$D$537,B41,Sales_fact!$G$70:$G$537)</f>
        <v>2844</v>
      </c>
    </row>
    <row r="42" spans="2:4" ht="13.8" x14ac:dyDescent="0.25">
      <c r="B42" s="16">
        <v>10000328</v>
      </c>
      <c r="C42" s="16" t="str">
        <f>VLOOKUP(B42, Category_dim!$A$2:$F$31, 2, FALSE)</f>
        <v>Mango_1L</v>
      </c>
      <c r="D42" s="16">
        <f>SUMIF(Sales_fact!$D$70:$D$537,B42,Sales_fact!$G$70:$G$537)</f>
        <v>2640</v>
      </c>
    </row>
    <row r="43" spans="2:4" ht="13.8" x14ac:dyDescent="0.25">
      <c r="B43" s="16">
        <v>10000330</v>
      </c>
      <c r="C43" s="16" t="str">
        <f>VLOOKUP(B43, Category_dim!$A$2:$F$31, 2, FALSE)</f>
        <v>Orange_200mL_x6</v>
      </c>
      <c r="D43" s="16">
        <f>SUMIF(Sales_fact!$D$70:$D$537,B43,Sales_fact!$G$70:$G$537)</f>
        <v>2400</v>
      </c>
    </row>
    <row r="44" spans="2:4" ht="13.8" x14ac:dyDescent="0.25">
      <c r="B44" s="16">
        <v>10000346</v>
      </c>
      <c r="C44" s="16" t="str">
        <f>VLOOKUP(B44, Category_dim!$A$2:$F$31, 2, FALSE)</f>
        <v>Cornflakes_almond_1Kg</v>
      </c>
      <c r="D44" s="16">
        <f>SUMIF(Sales_fact!$D$70:$D$537,B44,Sales_fact!$G$70:$G$537)</f>
        <v>2304</v>
      </c>
    </row>
    <row r="45" spans="2:4" ht="13.8" x14ac:dyDescent="0.25">
      <c r="B45" s="16">
        <v>10000339</v>
      </c>
      <c r="C45" s="16" t="str">
        <f>VLOOKUP(B45, Category_dim!$A$2:$F$31, 2, FALSE)</f>
        <v>Eggs_1x30</v>
      </c>
      <c r="D45" s="16">
        <f>SUMIF(Sales_fact!$D$70:$D$537,B45,Sales_fact!$G$70:$G$537)</f>
        <v>2280</v>
      </c>
    </row>
    <row r="46" spans="2:4" ht="13.8" x14ac:dyDescent="0.25">
      <c r="B46" s="16">
        <v>10000349</v>
      </c>
      <c r="C46" s="16" t="str">
        <f>VLOOKUP(B46, Category_dim!$A$2:$F$31, 2, FALSE)</f>
        <v>Museli 1 Kg</v>
      </c>
      <c r="D46" s="16">
        <f>SUMIF(Sales_fact!$D$70:$D$537,B46,Sales_fact!$G$70:$G$537)</f>
        <v>2280</v>
      </c>
    </row>
    <row r="47" spans="2:4" ht="13.8" x14ac:dyDescent="0.25">
      <c r="B47" s="16">
        <v>10000344</v>
      </c>
      <c r="C47" s="16" t="str">
        <f>VLOOKUP(B47, Category_dim!$A$2:$F$31, 2, FALSE)</f>
        <v>Cornflakes_500g</v>
      </c>
      <c r="D47" s="16">
        <f>SUMIF(Sales_fact!$D$70:$D$537,B47,Sales_fact!$G$70:$G$537)</f>
        <v>1722</v>
      </c>
    </row>
    <row r="48" spans="2:4" ht="13.8" x14ac:dyDescent="0.25">
      <c r="B48" s="16">
        <v>10000326</v>
      </c>
      <c r="C48" s="16" t="str">
        <f>VLOOKUP(B48, Category_dim!$A$2:$F$31, 2, FALSE)</f>
        <v>Pepsi_2L</v>
      </c>
      <c r="D48" s="16">
        <f>SUMIF(Sales_fact!$D$70:$D$537,B48,Sales_fact!$G$70:$G$537)</f>
        <v>1512</v>
      </c>
    </row>
    <row r="49" spans="2:4" ht="13.8" x14ac:dyDescent="0.25">
      <c r="B49" s="16">
        <v>10000338</v>
      </c>
      <c r="C49" s="16" t="str">
        <f>VLOOKUP(B49, Category_dim!$A$2:$F$31, 2, FALSE)</f>
        <v>Cheese_200g_1x6</v>
      </c>
      <c r="D49" s="16">
        <f>SUMIF(Sales_fact!$D$70:$D$537,B49,Sales_fact!$G$70:$G$537)</f>
        <v>1500</v>
      </c>
    </row>
    <row r="50" spans="2:4" ht="13.8" x14ac:dyDescent="0.25">
      <c r="B50" s="16">
        <v>10000348</v>
      </c>
      <c r="C50" s="16" t="str">
        <f>VLOOKUP(B50, Category_dim!$A$2:$F$31, 2, FALSE)</f>
        <v>Museli_500g</v>
      </c>
      <c r="D50" s="16">
        <f>SUMIF(Sales_fact!$D$70:$D$537,B50,Sales_fact!$G$70:$G$537)</f>
        <v>1280</v>
      </c>
    </row>
    <row r="51" spans="2:4" ht="13.8" x14ac:dyDescent="0.25">
      <c r="B51" s="16">
        <v>10000335</v>
      </c>
      <c r="C51" s="16" t="str">
        <f>VLOOKUP(B51, Category_dim!$A$2:$F$31, 2, FALSE)</f>
        <v>Milk_Amul_1L</v>
      </c>
      <c r="D51" s="16">
        <f>SUMIF(Sales_fact!$D$70:$D$537,B51,Sales_fact!$G$70:$G$537)</f>
        <v>1040</v>
      </c>
    </row>
    <row r="52" spans="2:4" ht="13.8" x14ac:dyDescent="0.25">
      <c r="B52" s="16">
        <v>10000350</v>
      </c>
      <c r="C52" s="16" t="str">
        <f>VLOOKUP(B52, Category_dim!$A$2:$F$31, 2, FALSE)</f>
        <v>Chocos_200g</v>
      </c>
      <c r="D52" s="16">
        <f>SUMIF(Sales_fact!$D$70:$D$537,B52,Sales_fact!$G$70:$G$537)</f>
        <v>1005</v>
      </c>
    </row>
    <row r="53" spans="2:4" ht="13.8" x14ac:dyDescent="0.25">
      <c r="B53" s="16">
        <v>10000333</v>
      </c>
      <c r="C53" s="16" t="str">
        <f>VLOOKUP(B53, Category_dim!$A$2:$F$31, 2, FALSE)</f>
        <v>Eggs_1x12</v>
      </c>
      <c r="D53" s="16">
        <f>SUMIF(Sales_fact!$D$70:$D$537,B53,Sales_fact!$G$70:$G$537)</f>
        <v>918</v>
      </c>
    </row>
    <row r="54" spans="2:4" ht="13.8" x14ac:dyDescent="0.25">
      <c r="B54" s="16">
        <v>10000331</v>
      </c>
      <c r="C54" s="16" t="str">
        <f>VLOOKUP(B54, Category_dim!$A$2:$F$31, 2, FALSE)</f>
        <v>Lemon_1L</v>
      </c>
      <c r="D54" s="16">
        <f>SUMIF(Sales_fact!$D$70:$D$537,B54,Sales_fact!$G$70:$G$537)</f>
        <v>855</v>
      </c>
    </row>
    <row r="55" spans="2:4" ht="13.8" x14ac:dyDescent="0.25">
      <c r="B55" s="16">
        <v>10000334</v>
      </c>
      <c r="C55" s="16" t="str">
        <f>VLOOKUP(B55, Category_dim!$A$2:$F$31, 2, FALSE)</f>
        <v>Milk_MD_1L</v>
      </c>
      <c r="D55" s="16">
        <f>SUMIF(Sales_fact!$D$70:$D$537,B55,Sales_fact!$G$70:$G$537)</f>
        <v>816</v>
      </c>
    </row>
    <row r="56" spans="2:4" ht="13.8" x14ac:dyDescent="0.25">
      <c r="B56" s="16">
        <v>10000321</v>
      </c>
      <c r="C56" s="16" t="str">
        <f>VLOOKUP(B56, Category_dim!$A$2:$F$31, 2, FALSE)</f>
        <v>Soda_1L</v>
      </c>
      <c r="D56" s="16">
        <f>SUMIF(Sales_fact!$D$70:$D$537,B56,Sales_fact!$G$70:$G$537)</f>
        <v>816</v>
      </c>
    </row>
    <row r="57" spans="2:4" ht="13.8" x14ac:dyDescent="0.25">
      <c r="B57" s="16">
        <v>10000343</v>
      </c>
      <c r="C57" s="16" t="str">
        <f>VLOOKUP(B57, Category_dim!$A$2:$F$31, 2, FALSE)</f>
        <v>Curd MD_1L</v>
      </c>
      <c r="D57" s="16">
        <f>SUMIF(Sales_fact!$D$70:$D$537,B57,Sales_fact!$G$70:$G$537)</f>
        <v>702</v>
      </c>
    </row>
    <row r="58" spans="2:4" ht="13.8" x14ac:dyDescent="0.25">
      <c r="B58" s="16">
        <v>10000324</v>
      </c>
      <c r="C58" s="16" t="str">
        <f>VLOOKUP(B58, Category_dim!$A$2:$F$31, 2, FALSE)</f>
        <v>Coke_1L</v>
      </c>
      <c r="D58" s="16">
        <f>SUMIF(Sales_fact!$D$70:$D$537,B58,Sales_fact!$G$70:$G$537)</f>
        <v>684</v>
      </c>
    </row>
    <row r="59" spans="2:4" ht="13.8" x14ac:dyDescent="0.25">
      <c r="B59" s="16">
        <v>10000347</v>
      </c>
      <c r="C59" s="16" t="str">
        <f>VLOOKUP(B59, Category_dim!$A$2:$F$31, 2, FALSE)</f>
        <v>Museli_200g</v>
      </c>
      <c r="D59" s="16">
        <f>SUMIF(Sales_fact!$D$70:$D$537,B59,Sales_fact!$G$70:$G$537)</f>
        <v>611</v>
      </c>
    </row>
    <row r="60" spans="2:4" ht="13.8" x14ac:dyDescent="0.25">
      <c r="B60" s="16">
        <v>10000329</v>
      </c>
      <c r="C60" s="16" t="str">
        <f>VLOOKUP(B60, Category_dim!$A$2:$F$31, 2, FALSE)</f>
        <v>Orange_200mL</v>
      </c>
      <c r="D60" s="16">
        <f>SUMIF(Sales_fact!$D$70:$D$537,B60,Sales_fact!$G$70:$G$537)</f>
        <v>600</v>
      </c>
    </row>
    <row r="61" spans="2:4" ht="13.8" x14ac:dyDescent="0.25">
      <c r="B61" s="16">
        <v>10000327</v>
      </c>
      <c r="C61" s="16" t="str">
        <f>VLOOKUP(B61, Category_dim!$A$2:$F$31, 2, FALSE)</f>
        <v>Pepsi_1L</v>
      </c>
      <c r="D61" s="16">
        <f>SUMIF(Sales_fact!$D$70:$D$537,B61,Sales_fact!$G$70:$G$537)</f>
        <v>600</v>
      </c>
    </row>
    <row r="62" spans="2:4" ht="13.8" x14ac:dyDescent="0.25">
      <c r="B62" s="16">
        <v>10000322</v>
      </c>
      <c r="C62" s="16" t="str">
        <f>VLOOKUP(B62, Category_dim!$A$2:$F$31, 2, FALSE)</f>
        <v>Soda_500mL</v>
      </c>
      <c r="D62" s="16">
        <f>SUMIF(Sales_fact!$D$70:$D$537,B62,Sales_fact!$G$70:$G$537)</f>
        <v>540</v>
      </c>
    </row>
    <row r="63" spans="2:4" ht="13.8" x14ac:dyDescent="0.25">
      <c r="B63" s="16">
        <v>10000340</v>
      </c>
      <c r="C63" s="16" t="str">
        <f>VLOOKUP(B63, Category_dim!$A$2:$F$31, 2, FALSE)</f>
        <v>Curd_Amul_500mL</v>
      </c>
      <c r="D63" s="16">
        <f>SUMIF(Sales_fact!$D$70:$D$537,B63,Sales_fact!$G$70:$G$537)</f>
        <v>510</v>
      </c>
    </row>
    <row r="64" spans="2:4" ht="13.8" x14ac:dyDescent="0.25">
      <c r="B64" s="16">
        <v>10000332</v>
      </c>
      <c r="C64" s="16" t="str">
        <f>VLOOKUP(B64, Category_dim!$A$2:$F$31, 2, FALSE)</f>
        <v>Eggs_1x6</v>
      </c>
      <c r="D64" s="16">
        <f>SUMIF(Sales_fact!$D$70:$D$537,B64,Sales_fact!$G$70:$G$537)</f>
        <v>420</v>
      </c>
    </row>
    <row r="65" spans="2:7" ht="13.8" x14ac:dyDescent="0.25">
      <c r="B65" s="16">
        <v>10000341</v>
      </c>
      <c r="C65" s="16" t="str">
        <f>VLOOKUP(B65, Category_dim!$A$2:$F$31, 2, FALSE)</f>
        <v>Curd MD_500 mL</v>
      </c>
      <c r="D65" s="16">
        <f>SUMIF(Sales_fact!$D$70:$D$537,B65,Sales_fact!$G$70:$G$537)</f>
        <v>406</v>
      </c>
    </row>
    <row r="66" spans="2:7" ht="13.8" x14ac:dyDescent="0.25">
      <c r="B66" s="16">
        <v>10000336</v>
      </c>
      <c r="C66" s="16" t="str">
        <f>VLOOKUP(B66, Category_dim!$A$2:$F$31, 2, FALSE)</f>
        <v>Milk_MD_500ml</v>
      </c>
      <c r="D66" s="16">
        <f>SUMIF(Sales_fact!$D$70:$D$537,B66,Sales_fact!$G$70:$G$537)</f>
        <v>364</v>
      </c>
    </row>
    <row r="67" spans="2:7" ht="13.8" x14ac:dyDescent="0.25">
      <c r="B67" s="16">
        <v>10000342</v>
      </c>
      <c r="C67" s="16" t="str">
        <f>VLOOKUP(B67, Category_dim!$A$2:$F$31, 2, FALSE)</f>
        <v>Curd_Amul_1L</v>
      </c>
      <c r="D67" s="16">
        <f>SUMIF(Sales_fact!$D$70:$D$537,B67,Sales_fact!$G$70:$G$537)</f>
        <v>280</v>
      </c>
    </row>
    <row r="68" spans="2:7" ht="13.8" x14ac:dyDescent="0.25">
      <c r="B68" s="16">
        <v>10000337</v>
      </c>
      <c r="C68" s="16" t="str">
        <f>VLOOKUP(B68, Category_dim!$A$2:$F$31, 2, FALSE)</f>
        <v>Cheese_200g</v>
      </c>
      <c r="D68" s="16">
        <f>SUMIF(Sales_fact!$D$70:$D$537,B68,Sales_fact!$G$70:$G$537)</f>
        <v>260</v>
      </c>
    </row>
    <row r="69" spans="2:7" ht="13.8" x14ac:dyDescent="0.25">
      <c r="B69" s="16">
        <v>10000325</v>
      </c>
      <c r="C69" s="16" t="str">
        <f>VLOOKUP(B69, Category_dim!$A$2:$F$31, 2, FALSE)</f>
        <v>Coke_500mL</v>
      </c>
      <c r="D69" s="16">
        <f>SUMIF(Sales_fact!$D$70:$D$537,B69,Sales_fact!$G$70:$G$537)</f>
        <v>240</v>
      </c>
    </row>
    <row r="70" spans="2:7" ht="13.8" x14ac:dyDescent="0.25">
      <c r="B70" s="16">
        <v>10000323</v>
      </c>
      <c r="C70" s="16" t="str">
        <f>VLOOKUP(B70, Category_dim!$A$2:$F$31, 2, FALSE)</f>
        <v>Soda_200mL</v>
      </c>
      <c r="D70" s="16">
        <f>SUMIF(Sales_fact!$D$70:$D$537,B70,Sales_fact!$G$70:$G$537)</f>
        <v>225</v>
      </c>
    </row>
    <row r="73" spans="2:7" ht="13.8" x14ac:dyDescent="0.25">
      <c r="B73" s="21" t="s">
        <v>17</v>
      </c>
    </row>
    <row r="74" spans="2:7" ht="13.8" x14ac:dyDescent="0.25">
      <c r="B74" s="20" t="s">
        <v>30</v>
      </c>
      <c r="C74" s="20"/>
      <c r="D74" s="20"/>
      <c r="E74" s="20"/>
      <c r="F74" s="20"/>
      <c r="G74" s="20"/>
    </row>
    <row r="75" spans="2:7" ht="13.8" x14ac:dyDescent="0.25">
      <c r="B75" s="20" t="s">
        <v>31</v>
      </c>
      <c r="C75" s="20"/>
      <c r="D75" s="20"/>
      <c r="E75" s="20"/>
      <c r="F75" s="20"/>
      <c r="G75" s="20"/>
    </row>
    <row r="76" spans="2:7" ht="13.8" x14ac:dyDescent="0.25">
      <c r="B76" s="20" t="s">
        <v>32</v>
      </c>
      <c r="C76" s="20"/>
      <c r="D76" s="20"/>
      <c r="E76" s="20"/>
      <c r="F76" s="20"/>
      <c r="G76" s="20"/>
    </row>
    <row r="78" spans="2:7" ht="13.8" x14ac:dyDescent="0.25">
      <c r="B78" s="21" t="s">
        <v>20</v>
      </c>
    </row>
    <row r="79" spans="2:7" ht="13.8" x14ac:dyDescent="0.25">
      <c r="B79" s="20" t="s">
        <v>32</v>
      </c>
      <c r="C79" s="20"/>
      <c r="D79" s="20"/>
      <c r="E79" s="20"/>
      <c r="F79" s="20"/>
    </row>
    <row r="80" spans="2:7" ht="13.8" x14ac:dyDescent="0.25">
      <c r="B80" s="20" t="s">
        <v>33</v>
      </c>
      <c r="C80" s="20"/>
      <c r="D80" s="20"/>
      <c r="E80" s="20"/>
      <c r="F80" s="20"/>
    </row>
    <row r="83" spans="2:5" ht="17.399999999999999" x14ac:dyDescent="0.3">
      <c r="B83" s="74" t="s">
        <v>34</v>
      </c>
      <c r="C83" s="71"/>
      <c r="D83" s="71"/>
      <c r="E83" s="71"/>
    </row>
    <row r="85" spans="2:5" ht="13.8" x14ac:dyDescent="0.25">
      <c r="B85" s="14" t="s">
        <v>35</v>
      </c>
      <c r="C85" s="14" t="s">
        <v>12</v>
      </c>
    </row>
    <row r="86" spans="2:5" ht="13.8" x14ac:dyDescent="0.25">
      <c r="B86" s="14" t="s">
        <v>36</v>
      </c>
      <c r="C86" s="14" t="s">
        <v>12</v>
      </c>
    </row>
    <row r="88" spans="2:5" ht="13.8" x14ac:dyDescent="0.25">
      <c r="B88" s="22" t="s">
        <v>37</v>
      </c>
      <c r="C88" s="23"/>
    </row>
    <row r="90" spans="2:5" ht="13.8" x14ac:dyDescent="0.25">
      <c r="B90" s="24" t="s">
        <v>35</v>
      </c>
      <c r="C90" s="24" t="s">
        <v>29</v>
      </c>
      <c r="D90" s="24" t="s">
        <v>38</v>
      </c>
      <c r="E90" s="24" t="s">
        <v>39</v>
      </c>
    </row>
    <row r="91" spans="2:5" ht="13.8" x14ac:dyDescent="0.25">
      <c r="B91" s="16" t="s">
        <v>40</v>
      </c>
      <c r="C91" s="16">
        <f>SUMIF(Sales_fact!$I$2:$I$570,B91,Sales_fact!$G$2:$G$570)</f>
        <v>0</v>
      </c>
      <c r="D91" s="16" t="s">
        <v>119</v>
      </c>
      <c r="E91" s="25" t="e">
        <f t="shared" ref="E91:E97" si="0">C91/D91</f>
        <v>#VALUE!</v>
      </c>
    </row>
    <row r="92" spans="2:5" ht="13.8" x14ac:dyDescent="0.25">
      <c r="B92" s="16" t="s">
        <v>41</v>
      </c>
      <c r="C92" s="16">
        <f>SUMIF(Sales_fact!$I$2:$I$570,B92,Sales_fact!$G$2:$G$570)</f>
        <v>0</v>
      </c>
      <c r="D92" s="16" t="s">
        <v>119</v>
      </c>
      <c r="E92" s="25" t="e">
        <f t="shared" si="0"/>
        <v>#VALUE!</v>
      </c>
    </row>
    <row r="93" spans="2:5" ht="13.8" x14ac:dyDescent="0.25">
      <c r="B93" s="16" t="s">
        <v>42</v>
      </c>
      <c r="C93" s="16">
        <f>SUMIF(Sales_fact!$I$2:$I$570,B93,Sales_fact!$G$2:$G$570)</f>
        <v>0</v>
      </c>
      <c r="D93" s="16" t="s">
        <v>119</v>
      </c>
      <c r="E93" s="25" t="e">
        <f t="shared" si="0"/>
        <v>#VALUE!</v>
      </c>
    </row>
    <row r="94" spans="2:5" ht="13.8" x14ac:dyDescent="0.25">
      <c r="B94" s="16" t="s">
        <v>43</v>
      </c>
      <c r="C94" s="16">
        <f>SUMIF(Sales_fact!$I$2:$I$570,B94,Sales_fact!$G$2:$G$570)</f>
        <v>0</v>
      </c>
      <c r="D94" s="16" t="s">
        <v>119</v>
      </c>
      <c r="E94" s="25" t="e">
        <f t="shared" si="0"/>
        <v>#VALUE!</v>
      </c>
    </row>
    <row r="95" spans="2:5" ht="13.8" x14ac:dyDescent="0.25">
      <c r="B95" s="16" t="s">
        <v>44</v>
      </c>
      <c r="C95" s="16">
        <f>SUMIF(Sales_fact!$I$2:$I$570,B95,Sales_fact!$G$2:$G$570)</f>
        <v>0</v>
      </c>
      <c r="D95" s="16" t="s">
        <v>119</v>
      </c>
      <c r="E95" s="25" t="e">
        <f t="shared" si="0"/>
        <v>#VALUE!</v>
      </c>
    </row>
    <row r="96" spans="2:5" ht="13.8" x14ac:dyDescent="0.25">
      <c r="B96" s="16" t="s">
        <v>45</v>
      </c>
      <c r="C96" s="16">
        <f>SUMIF(Sales_fact!$I$2:$I$570,B96,Sales_fact!$G$2:$G$570)</f>
        <v>0</v>
      </c>
      <c r="D96" s="16" t="s">
        <v>119</v>
      </c>
      <c r="E96" s="25" t="e">
        <f t="shared" si="0"/>
        <v>#VALUE!</v>
      </c>
    </row>
    <row r="97" spans="2:5" ht="13.8" x14ac:dyDescent="0.25">
      <c r="B97" s="16" t="s">
        <v>46</v>
      </c>
      <c r="C97" s="16">
        <f>SUMIF(Sales_fact!$I$2:$I$570,B97,Sales_fact!$G$2:$G$570)</f>
        <v>0</v>
      </c>
      <c r="D97" s="16" t="s">
        <v>119</v>
      </c>
      <c r="E97" s="25" t="e">
        <f t="shared" si="0"/>
        <v>#VALUE!</v>
      </c>
    </row>
    <row r="99" spans="2:5" ht="13.8" x14ac:dyDescent="0.25">
      <c r="B99" s="26" t="s">
        <v>17</v>
      </c>
    </row>
    <row r="100" spans="2:5" ht="13.8" x14ac:dyDescent="0.25">
      <c r="B100" s="27" t="s">
        <v>47</v>
      </c>
    </row>
    <row r="101" spans="2:5" ht="13.8" x14ac:dyDescent="0.25">
      <c r="B101" s="27" t="s">
        <v>48</v>
      </c>
    </row>
    <row r="102" spans="2:5" ht="13.8" x14ac:dyDescent="0.25">
      <c r="B102" s="27" t="s">
        <v>49</v>
      </c>
    </row>
    <row r="104" spans="2:5" ht="13.8" x14ac:dyDescent="0.25">
      <c r="B104" s="21" t="s">
        <v>20</v>
      </c>
    </row>
    <row r="105" spans="2:5" ht="13.8" x14ac:dyDescent="0.25">
      <c r="B105" s="27" t="s">
        <v>50</v>
      </c>
    </row>
    <row r="107" spans="2:5" ht="17.399999999999999" x14ac:dyDescent="0.3">
      <c r="B107" s="72" t="s">
        <v>51</v>
      </c>
      <c r="C107" s="71"/>
      <c r="D107" s="71"/>
    </row>
    <row r="110" spans="2:5" ht="13.8" x14ac:dyDescent="0.25">
      <c r="B110" s="15" t="s">
        <v>52</v>
      </c>
      <c r="C110" s="15" t="s">
        <v>53</v>
      </c>
      <c r="D110" s="15" t="s">
        <v>29</v>
      </c>
    </row>
    <row r="111" spans="2:5" ht="13.8" x14ac:dyDescent="0.25">
      <c r="B111" s="16" t="s">
        <v>54</v>
      </c>
      <c r="C111" s="16" t="s">
        <v>55</v>
      </c>
      <c r="D111" s="16">
        <f>SUMIFS(Sales_fact!$H$2:$H$570,Sales_fact!$J$2:$J$570,B111,Sales_fact!$K$2:$K$570,C111)</f>
        <v>0</v>
      </c>
    </row>
    <row r="112" spans="2:5" ht="13.8" x14ac:dyDescent="0.25">
      <c r="B112" s="16" t="s">
        <v>54</v>
      </c>
      <c r="C112" s="16" t="s">
        <v>56</v>
      </c>
      <c r="D112" s="16">
        <f>SUMIFS(Sales_fact!$H$2:$H$570,Sales_fact!$J$2:$J$570,B112,Sales_fact!$K$2:$K$570,C112)</f>
        <v>0</v>
      </c>
    </row>
    <row r="113" spans="2:4" ht="13.8" x14ac:dyDescent="0.25">
      <c r="B113" s="16" t="s">
        <v>54</v>
      </c>
      <c r="C113" s="16" t="s">
        <v>57</v>
      </c>
      <c r="D113" s="16">
        <f>SUMIFS(Sales_fact!$H$2:$H$570,Sales_fact!$J$2:$J$570,B113,Sales_fact!$K$2:$K$570,C113)</f>
        <v>0</v>
      </c>
    </row>
    <row r="114" spans="2:4" ht="13.8" x14ac:dyDescent="0.25">
      <c r="B114" s="16" t="s">
        <v>58</v>
      </c>
      <c r="C114" s="16" t="s">
        <v>57</v>
      </c>
      <c r="D114" s="16">
        <f>SUMIFS(Sales_fact!$H$2:$H$570,Sales_fact!$J$2:$J$570,B114,Sales_fact!$K$2:$K$570,C114)</f>
        <v>0</v>
      </c>
    </row>
    <row r="115" spans="2:4" ht="13.8" x14ac:dyDescent="0.25">
      <c r="B115" s="16" t="s">
        <v>42</v>
      </c>
      <c r="C115" s="16" t="s">
        <v>56</v>
      </c>
      <c r="D115" s="16">
        <f>SUMIFS(Sales_fact!$H$2:$H$570,Sales_fact!$J$2:$J$570,B115,Sales_fact!$K$2:$K$570,C115)</f>
        <v>0</v>
      </c>
    </row>
    <row r="116" spans="2:4" ht="13.8" x14ac:dyDescent="0.25">
      <c r="B116" s="16" t="s">
        <v>42</v>
      </c>
      <c r="C116" s="16" t="s">
        <v>55</v>
      </c>
      <c r="D116" s="16">
        <f>SUMIFS(Sales_fact!$H$2:$H$570,Sales_fact!$J$2:$J$570,B116,Sales_fact!$K$2:$K$570,C116)</f>
        <v>0</v>
      </c>
    </row>
    <row r="117" spans="2:4" ht="13.8" x14ac:dyDescent="0.25">
      <c r="B117" s="16" t="s">
        <v>58</v>
      </c>
      <c r="C117" s="16" t="s">
        <v>55</v>
      </c>
      <c r="D117" s="16">
        <f>SUMIFS(Sales_fact!$H$2:$H$570,Sales_fact!$J$2:$J$570,B117,Sales_fact!$K$2:$K$570,C117)</f>
        <v>0</v>
      </c>
    </row>
    <row r="118" spans="2:4" ht="13.8" x14ac:dyDescent="0.25">
      <c r="B118" s="16" t="s">
        <v>59</v>
      </c>
      <c r="C118" s="16" t="s">
        <v>55</v>
      </c>
      <c r="D118" s="16">
        <f>SUMIFS(Sales_fact!$H$2:$H$570,Sales_fact!$J$2:$J$570,B118,Sales_fact!$K$2:$K$570,C118)</f>
        <v>0</v>
      </c>
    </row>
    <row r="119" spans="2:4" ht="13.8" x14ac:dyDescent="0.25">
      <c r="B119" s="16" t="s">
        <v>59</v>
      </c>
      <c r="C119" s="16" t="s">
        <v>56</v>
      </c>
      <c r="D119" s="16">
        <f>SUMIFS(Sales_fact!$H$2:$H$570,Sales_fact!$J$2:$J$570,B119,Sales_fact!$K$2:$K$570,C119)</f>
        <v>0</v>
      </c>
    </row>
    <row r="120" spans="2:4" ht="13.8" x14ac:dyDescent="0.25">
      <c r="B120" s="16" t="s">
        <v>60</v>
      </c>
      <c r="C120" s="16" t="s">
        <v>55</v>
      </c>
      <c r="D120" s="16">
        <f>SUMIFS(Sales_fact!$H$2:$H$570,Sales_fact!$J$2:$J$570,B120,Sales_fact!$K$2:$K$570,C120)</f>
        <v>0</v>
      </c>
    </row>
    <row r="121" spans="2:4" ht="13.8" x14ac:dyDescent="0.25">
      <c r="B121" s="16" t="s">
        <v>58</v>
      </c>
      <c r="C121" s="16" t="s">
        <v>56</v>
      </c>
      <c r="D121" s="16">
        <f>SUMIFS(Sales_fact!$H$2:$H$570,Sales_fact!$J$2:$J$570,B121,Sales_fact!$K$2:$K$570,C121)</f>
        <v>0</v>
      </c>
    </row>
    <row r="122" spans="2:4" ht="13.8" x14ac:dyDescent="0.25">
      <c r="B122" s="16" t="s">
        <v>42</v>
      </c>
      <c r="C122" s="16" t="s">
        <v>57</v>
      </c>
      <c r="D122" s="16">
        <f>SUMIFS(Sales_fact!$H$2:$H$570,Sales_fact!$J$2:$J$570,B122,Sales_fact!$K$2:$K$570,C122)</f>
        <v>0</v>
      </c>
    </row>
    <row r="123" spans="2:4" ht="13.8" x14ac:dyDescent="0.25">
      <c r="B123" s="16" t="s">
        <v>61</v>
      </c>
      <c r="C123" s="16" t="s">
        <v>55</v>
      </c>
      <c r="D123" s="16">
        <f>SUMIFS(Sales_fact!$H$2:$H$570,Sales_fact!$J$2:$J$570,B123,Sales_fact!$K$2:$K$570,C123)</f>
        <v>0</v>
      </c>
    </row>
    <row r="124" spans="2:4" ht="13.8" x14ac:dyDescent="0.25">
      <c r="B124" s="16" t="s">
        <v>61</v>
      </c>
      <c r="C124" s="16" t="s">
        <v>56</v>
      </c>
      <c r="D124" s="16">
        <f>SUMIFS(Sales_fact!$H$2:$H$570,Sales_fact!$J$2:$J$570,B124,Sales_fact!$K$2:$K$570,C124)</f>
        <v>0</v>
      </c>
    </row>
    <row r="125" spans="2:4" ht="13.8" x14ac:dyDescent="0.25">
      <c r="B125" s="16" t="s">
        <v>62</v>
      </c>
      <c r="C125" s="16" t="s">
        <v>55</v>
      </c>
      <c r="D125" s="16">
        <f>SUMIFS(Sales_fact!$H$2:$H$570,Sales_fact!$J$2:$J$570,B125,Sales_fact!$K$2:$K$570,C125)</f>
        <v>0</v>
      </c>
    </row>
    <row r="126" spans="2:4" ht="13.8" x14ac:dyDescent="0.25">
      <c r="B126" s="16" t="s">
        <v>63</v>
      </c>
      <c r="C126" s="16" t="s">
        <v>55</v>
      </c>
      <c r="D126" s="16">
        <f>SUMIFS(Sales_fact!$H$2:$H$570,Sales_fact!$J$2:$J$570,B126,Sales_fact!$K$2:$K$570,C126)</f>
        <v>0</v>
      </c>
    </row>
    <row r="127" spans="2:4" ht="13.8" x14ac:dyDescent="0.25">
      <c r="B127" s="16" t="s">
        <v>60</v>
      </c>
      <c r="C127" s="16" t="s">
        <v>57</v>
      </c>
      <c r="D127" s="16">
        <f>SUMIFS(Sales_fact!$H$2:$H$570,Sales_fact!$J$2:$J$570,B127,Sales_fact!$K$2:$K$570,C127)</f>
        <v>0</v>
      </c>
    </row>
    <row r="128" spans="2:4" ht="13.8" x14ac:dyDescent="0.25">
      <c r="B128" s="16" t="s">
        <v>62</v>
      </c>
      <c r="C128" s="16" t="s">
        <v>57</v>
      </c>
      <c r="D128" s="16">
        <f>SUMIFS(Sales_fact!$H$2:$H$570,Sales_fact!$J$2:$J$570,B128,Sales_fact!$K$2:$K$570,C128)</f>
        <v>0</v>
      </c>
    </row>
    <row r="129" spans="2:4" ht="13.8" x14ac:dyDescent="0.25">
      <c r="B129" s="16" t="s">
        <v>64</v>
      </c>
      <c r="C129" s="16" t="s">
        <v>57</v>
      </c>
      <c r="D129" s="16">
        <f>SUMIFS(Sales_fact!$H$2:$H$570,Sales_fact!$J$2:$J$570,B129,Sales_fact!$K$2:$K$570,C129)</f>
        <v>0</v>
      </c>
    </row>
    <row r="130" spans="2:4" ht="13.8" x14ac:dyDescent="0.25">
      <c r="B130" s="16" t="s">
        <v>60</v>
      </c>
      <c r="C130" s="16" t="s">
        <v>56</v>
      </c>
      <c r="D130" s="16">
        <f>SUMIFS(Sales_fact!$H$2:$H$570,Sales_fact!$J$2:$J$570,B130,Sales_fact!$K$2:$K$570,C130)</f>
        <v>0</v>
      </c>
    </row>
    <row r="131" spans="2:4" ht="13.8" x14ac:dyDescent="0.25">
      <c r="B131" s="16" t="s">
        <v>64</v>
      </c>
      <c r="C131" s="16" t="s">
        <v>55</v>
      </c>
      <c r="D131" s="16">
        <f>SUMIFS(Sales_fact!$H$2:$H$570,Sales_fact!$J$2:$J$570,B131,Sales_fact!$K$2:$K$570,C131)</f>
        <v>0</v>
      </c>
    </row>
    <row r="132" spans="2:4" ht="13.8" x14ac:dyDescent="0.25">
      <c r="B132" s="16" t="s">
        <v>59</v>
      </c>
      <c r="C132" s="16" t="s">
        <v>57</v>
      </c>
      <c r="D132" s="16">
        <f>SUMIFS(Sales_fact!$H$2:$H$570,Sales_fact!$J$2:$J$570,B132,Sales_fact!$K$2:$K$570,C132)</f>
        <v>0</v>
      </c>
    </row>
    <row r="133" spans="2:4" ht="13.8" x14ac:dyDescent="0.25">
      <c r="B133" s="16" t="s">
        <v>61</v>
      </c>
      <c r="C133" s="16" t="s">
        <v>57</v>
      </c>
      <c r="D133" s="16">
        <f>SUMIFS(Sales_fact!$H$2:$H$570,Sales_fact!$J$2:$J$570,B133,Sales_fact!$K$2:$K$570,C133)</f>
        <v>0</v>
      </c>
    </row>
    <row r="134" spans="2:4" ht="13.8" x14ac:dyDescent="0.25">
      <c r="B134" s="16" t="s">
        <v>63</v>
      </c>
      <c r="C134" s="16" t="s">
        <v>56</v>
      </c>
      <c r="D134" s="16">
        <f>SUMIFS(Sales_fact!$H$2:$H$570,Sales_fact!$J$2:$J$570,B134,Sales_fact!$K$2:$K$570,C134)</f>
        <v>0</v>
      </c>
    </row>
    <row r="135" spans="2:4" ht="13.8" x14ac:dyDescent="0.25">
      <c r="B135" s="16" t="s">
        <v>65</v>
      </c>
      <c r="C135" s="16" t="s">
        <v>56</v>
      </c>
      <c r="D135" s="16">
        <f>SUMIFS(Sales_fact!$H$2:$H$570,Sales_fact!$J$2:$J$570,B135,Sales_fact!$K$2:$K$570,C135)</f>
        <v>0</v>
      </c>
    </row>
    <row r="136" spans="2:4" ht="13.8" x14ac:dyDescent="0.25">
      <c r="B136" s="16" t="s">
        <v>62</v>
      </c>
      <c r="C136" s="16" t="s">
        <v>56</v>
      </c>
      <c r="D136" s="16">
        <f>SUMIFS(Sales_fact!$H$2:$H$570,Sales_fact!$J$2:$J$570,B136,Sales_fact!$K$2:$K$570,C136)</f>
        <v>0</v>
      </c>
    </row>
    <row r="137" spans="2:4" ht="13.8" x14ac:dyDescent="0.25">
      <c r="B137" s="16" t="s">
        <v>64</v>
      </c>
      <c r="C137" s="16" t="s">
        <v>56</v>
      </c>
      <c r="D137" s="16">
        <f>SUMIFS(Sales_fact!$H$2:$H$570,Sales_fact!$J$2:$J$570,B137,Sales_fact!$K$2:$K$570,C137)</f>
        <v>0</v>
      </c>
    </row>
    <row r="138" spans="2:4" ht="13.8" x14ac:dyDescent="0.25">
      <c r="B138" s="16" t="s">
        <v>65</v>
      </c>
      <c r="C138" s="16" t="s">
        <v>55</v>
      </c>
      <c r="D138" s="16">
        <f>SUMIFS(Sales_fact!$H$2:$H$570,Sales_fact!$J$2:$J$570,B138,Sales_fact!$K$2:$K$570,C138)</f>
        <v>0</v>
      </c>
    </row>
    <row r="139" spans="2:4" ht="13.8" x14ac:dyDescent="0.25">
      <c r="B139" s="16" t="s">
        <v>63</v>
      </c>
      <c r="C139" s="16" t="s">
        <v>57</v>
      </c>
      <c r="D139" s="16">
        <f>SUMIFS(Sales_fact!$H$2:$H$570,Sales_fact!$J$2:$J$570,B139,Sales_fact!$K$2:$K$570,C139)</f>
        <v>0</v>
      </c>
    </row>
    <row r="140" spans="2:4" ht="13.8" x14ac:dyDescent="0.25">
      <c r="B140" s="16" t="s">
        <v>65</v>
      </c>
      <c r="C140" s="16" t="s">
        <v>57</v>
      </c>
      <c r="D140" s="16">
        <f>SUMIFS(Sales_fact!$H$2:$H$570,Sales_fact!$J$2:$J$570,B140,Sales_fact!$K$2:$K$570,C140)</f>
        <v>0</v>
      </c>
    </row>
    <row r="143" spans="2:4" ht="13.8" x14ac:dyDescent="0.25">
      <c r="B143" s="21" t="s">
        <v>17</v>
      </c>
    </row>
    <row r="144" spans="2:4" ht="13.8" x14ac:dyDescent="0.25">
      <c r="B144" s="27" t="s">
        <v>66</v>
      </c>
    </row>
    <row r="145" spans="2:2" ht="13.8" x14ac:dyDescent="0.25">
      <c r="B145" s="27" t="s">
        <v>67</v>
      </c>
    </row>
    <row r="147" spans="2:2" ht="13.8" x14ac:dyDescent="0.25">
      <c r="B147" s="21" t="s">
        <v>20</v>
      </c>
    </row>
    <row r="148" spans="2:2" ht="13.8" x14ac:dyDescent="0.25">
      <c r="B148" s="27" t="s">
        <v>68</v>
      </c>
    </row>
    <row r="149" spans="2:2" ht="13.8" x14ac:dyDescent="0.25">
      <c r="B149" s="27" t="s">
        <v>69</v>
      </c>
    </row>
  </sheetData>
  <autoFilter ref="B90:E97" xr:uid="{00000000-0009-0000-0000-000001000000}">
    <sortState xmlns:xlrd2="http://schemas.microsoft.com/office/spreadsheetml/2017/richdata2" ref="B90:E97">
      <sortCondition descending="1" ref="E90:E97"/>
    </sortState>
  </autoFilter>
  <mergeCells count="5">
    <mergeCell ref="A2:D2"/>
    <mergeCell ref="B5:D5"/>
    <mergeCell ref="B34:D34"/>
    <mergeCell ref="B83:E83"/>
    <mergeCell ref="B107:D107"/>
  </mergeCells>
  <conditionalFormatting sqref="D13:D22">
    <cfRule type="colorScale" priority="1">
      <colorScale>
        <cfvo type="min"/>
        <cfvo type="max"/>
        <color rgb="FFFFFFFF"/>
        <color rgb="FF57BB8A"/>
      </colorScale>
    </cfRule>
  </conditionalFormatting>
  <conditionalFormatting sqref="E91:E97">
    <cfRule type="colorScale" priority="2">
      <colorScale>
        <cfvo type="min"/>
        <cfvo type="max"/>
        <color rgb="FFFFFFFF"/>
        <color rgb="FF57BB8A"/>
      </colorScale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showGridLines="0" workbookViewId="0">
      <selection activeCell="B15" sqref="B15"/>
    </sheetView>
  </sheetViews>
  <sheetFormatPr defaultColWidth="12.59765625" defaultRowHeight="15" customHeight="1" x14ac:dyDescent="0.25"/>
  <cols>
    <col min="1" max="1" width="7.3984375" customWidth="1"/>
    <col min="2" max="2" width="9.19921875" customWidth="1"/>
    <col min="3" max="3" width="11.5" customWidth="1"/>
    <col min="4" max="4" width="7" customWidth="1"/>
    <col min="5" max="6" width="7.59765625" customWidth="1"/>
  </cols>
  <sheetData>
    <row r="1" spans="1:4" ht="14.25" customHeight="1" x14ac:dyDescent="0.3">
      <c r="A1" s="38" t="s">
        <v>4</v>
      </c>
      <c r="B1" s="38" t="s">
        <v>52</v>
      </c>
      <c r="C1" s="38" t="s">
        <v>35</v>
      </c>
      <c r="D1" s="38" t="s">
        <v>117</v>
      </c>
    </row>
    <row r="2" spans="1:4" ht="14.25" customHeight="1" x14ac:dyDescent="0.3">
      <c r="A2" s="39">
        <v>36000</v>
      </c>
      <c r="B2" s="39" t="s">
        <v>58</v>
      </c>
      <c r="C2" s="39" t="s">
        <v>45</v>
      </c>
      <c r="D2" s="39" t="s">
        <v>118</v>
      </c>
    </row>
    <row r="3" spans="1:4" ht="14.25" customHeight="1" x14ac:dyDescent="0.3">
      <c r="A3" s="39">
        <v>36001</v>
      </c>
      <c r="B3" s="39" t="s">
        <v>42</v>
      </c>
      <c r="C3" s="39" t="s">
        <v>42</v>
      </c>
      <c r="D3" s="39" t="s">
        <v>118</v>
      </c>
    </row>
    <row r="4" spans="1:4" ht="14.25" customHeight="1" x14ac:dyDescent="0.3">
      <c r="A4" s="39">
        <v>36002</v>
      </c>
      <c r="B4" s="39" t="s">
        <v>54</v>
      </c>
      <c r="C4" s="39" t="s">
        <v>43</v>
      </c>
      <c r="D4" s="39" t="s">
        <v>118</v>
      </c>
    </row>
    <row r="5" spans="1:4" ht="14.25" customHeight="1" x14ac:dyDescent="0.3">
      <c r="A5" s="39">
        <v>36003</v>
      </c>
      <c r="B5" s="39" t="s">
        <v>59</v>
      </c>
      <c r="C5" s="39" t="s">
        <v>41</v>
      </c>
      <c r="D5" s="39" t="s">
        <v>118</v>
      </c>
    </row>
    <row r="6" spans="1:4" ht="14.25" customHeight="1" x14ac:dyDescent="0.3">
      <c r="A6" s="39">
        <v>36004</v>
      </c>
      <c r="B6" s="39" t="s">
        <v>62</v>
      </c>
      <c r="C6" s="39" t="s">
        <v>45</v>
      </c>
      <c r="D6" s="39" t="s">
        <v>118</v>
      </c>
    </row>
    <row r="7" spans="1:4" ht="14.25" customHeight="1" x14ac:dyDescent="0.3">
      <c r="A7" s="39">
        <v>36005</v>
      </c>
      <c r="B7" s="39" t="s">
        <v>61</v>
      </c>
      <c r="C7" s="39" t="s">
        <v>44</v>
      </c>
      <c r="D7" s="39" t="s">
        <v>118</v>
      </c>
    </row>
    <row r="8" spans="1:4" ht="14.25" customHeight="1" x14ac:dyDescent="0.3">
      <c r="A8" s="39">
        <v>36006</v>
      </c>
      <c r="B8" s="39" t="s">
        <v>63</v>
      </c>
      <c r="C8" s="39" t="s">
        <v>46</v>
      </c>
      <c r="D8" s="39" t="s">
        <v>118</v>
      </c>
    </row>
    <row r="9" spans="1:4" ht="14.25" customHeight="1" x14ac:dyDescent="0.3">
      <c r="A9" s="39">
        <v>36007</v>
      </c>
      <c r="B9" s="39" t="s">
        <v>65</v>
      </c>
      <c r="C9" s="39" t="s">
        <v>43</v>
      </c>
      <c r="D9" s="39" t="s">
        <v>118</v>
      </c>
    </row>
    <row r="10" spans="1:4" ht="14.25" customHeight="1" x14ac:dyDescent="0.3">
      <c r="A10" s="39">
        <v>36008</v>
      </c>
      <c r="B10" s="39" t="s">
        <v>64</v>
      </c>
      <c r="C10" s="39" t="s">
        <v>40</v>
      </c>
      <c r="D10" s="39" t="s">
        <v>118</v>
      </c>
    </row>
    <row r="11" spans="1:4" ht="14.25" customHeight="1" x14ac:dyDescent="0.3">
      <c r="A11" s="39">
        <v>36009</v>
      </c>
      <c r="B11" s="39" t="s">
        <v>60</v>
      </c>
      <c r="C11" s="39" t="s">
        <v>40</v>
      </c>
      <c r="D11" s="39" t="s">
        <v>118</v>
      </c>
    </row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showGridLines="0" topLeftCell="A4" workbookViewId="0">
      <selection activeCell="H29" sqref="H29"/>
    </sheetView>
  </sheetViews>
  <sheetFormatPr defaultColWidth="12.59765625" defaultRowHeight="15" customHeight="1" x14ac:dyDescent="0.25"/>
  <cols>
    <col min="1" max="1" width="9.19921875" customWidth="1"/>
    <col min="2" max="2" width="19.8984375" customWidth="1"/>
    <col min="3" max="3" width="10.8984375" customWidth="1"/>
    <col min="4" max="4" width="15.3984375" customWidth="1"/>
    <col min="5" max="5" width="13.59765625" customWidth="1"/>
    <col min="6" max="6" width="14.8984375" customWidth="1"/>
    <col min="7" max="13" width="7.59765625" customWidth="1"/>
  </cols>
  <sheetData>
    <row r="1" spans="1:13" ht="14.25" customHeight="1" x14ac:dyDescent="0.3">
      <c r="A1" s="28" t="s">
        <v>3</v>
      </c>
      <c r="B1" s="29" t="s">
        <v>70</v>
      </c>
      <c r="C1" s="29" t="s">
        <v>71</v>
      </c>
      <c r="D1" s="29" t="s">
        <v>72</v>
      </c>
      <c r="E1" s="29" t="s">
        <v>73</v>
      </c>
      <c r="F1" s="30" t="s">
        <v>74</v>
      </c>
      <c r="G1" s="27" t="s">
        <v>75</v>
      </c>
    </row>
    <row r="2" spans="1:13" ht="14.25" customHeight="1" x14ac:dyDescent="0.3">
      <c r="A2" s="31">
        <v>10000321</v>
      </c>
      <c r="B2" s="32" t="s">
        <v>76</v>
      </c>
      <c r="C2" s="32">
        <v>31</v>
      </c>
      <c r="D2" s="32" t="s">
        <v>56</v>
      </c>
      <c r="E2" s="32">
        <v>1</v>
      </c>
      <c r="F2" s="33" t="s">
        <v>77</v>
      </c>
    </row>
    <row r="3" spans="1:13" ht="14.25" customHeight="1" x14ac:dyDescent="0.3">
      <c r="A3" s="31">
        <v>10000322</v>
      </c>
      <c r="B3" s="32" t="s">
        <v>78</v>
      </c>
      <c r="C3" s="32">
        <v>31</v>
      </c>
      <c r="D3" s="32" t="s">
        <v>56</v>
      </c>
      <c r="E3" s="32">
        <v>1</v>
      </c>
      <c r="F3" s="33" t="s">
        <v>77</v>
      </c>
    </row>
    <row r="4" spans="1:13" ht="14.25" customHeight="1" x14ac:dyDescent="0.3">
      <c r="A4" s="31">
        <v>10000323</v>
      </c>
      <c r="B4" s="32" t="s">
        <v>79</v>
      </c>
      <c r="C4" s="32">
        <v>31</v>
      </c>
      <c r="D4" s="32" t="s">
        <v>56</v>
      </c>
      <c r="E4" s="32">
        <v>1</v>
      </c>
      <c r="F4" s="33" t="s">
        <v>77</v>
      </c>
      <c r="M4" s="34"/>
    </row>
    <row r="5" spans="1:13" ht="14.25" customHeight="1" x14ac:dyDescent="0.3">
      <c r="A5" s="31">
        <v>10000324</v>
      </c>
      <c r="B5" s="32" t="s">
        <v>80</v>
      </c>
      <c r="C5" s="32">
        <v>31</v>
      </c>
      <c r="D5" s="32" t="s">
        <v>56</v>
      </c>
      <c r="E5" s="32">
        <v>2</v>
      </c>
      <c r="F5" s="33" t="s">
        <v>81</v>
      </c>
      <c r="M5" s="34"/>
    </row>
    <row r="6" spans="1:13" ht="14.25" customHeight="1" x14ac:dyDescent="0.3">
      <c r="A6" s="31">
        <v>10000325</v>
      </c>
      <c r="B6" s="32" t="s">
        <v>82</v>
      </c>
      <c r="C6" s="32">
        <v>31</v>
      </c>
      <c r="D6" s="32" t="s">
        <v>56</v>
      </c>
      <c r="E6" s="32">
        <v>2</v>
      </c>
      <c r="F6" s="33" t="s">
        <v>81</v>
      </c>
    </row>
    <row r="7" spans="1:13" ht="14.25" customHeight="1" x14ac:dyDescent="0.3">
      <c r="A7" s="31">
        <v>10000326</v>
      </c>
      <c r="B7" s="32" t="s">
        <v>83</v>
      </c>
      <c r="C7" s="32">
        <v>31</v>
      </c>
      <c r="D7" s="32" t="s">
        <v>56</v>
      </c>
      <c r="E7" s="32">
        <v>2</v>
      </c>
      <c r="F7" s="33" t="s">
        <v>84</v>
      </c>
    </row>
    <row r="8" spans="1:13" ht="14.25" customHeight="1" x14ac:dyDescent="0.3">
      <c r="A8" s="31">
        <v>10000327</v>
      </c>
      <c r="B8" s="32" t="s">
        <v>85</v>
      </c>
      <c r="C8" s="32">
        <v>31</v>
      </c>
      <c r="D8" s="32" t="s">
        <v>56</v>
      </c>
      <c r="E8" s="32">
        <v>2</v>
      </c>
      <c r="F8" s="33" t="s">
        <v>81</v>
      </c>
    </row>
    <row r="9" spans="1:13" ht="14.25" customHeight="1" x14ac:dyDescent="0.3">
      <c r="A9" s="31">
        <v>10000328</v>
      </c>
      <c r="B9" s="32" t="s">
        <v>86</v>
      </c>
      <c r="C9" s="32">
        <v>31</v>
      </c>
      <c r="D9" s="32" t="s">
        <v>56</v>
      </c>
      <c r="E9" s="32">
        <v>3</v>
      </c>
      <c r="F9" s="33" t="s">
        <v>87</v>
      </c>
    </row>
    <row r="10" spans="1:13" ht="14.25" customHeight="1" x14ac:dyDescent="0.3">
      <c r="A10" s="31">
        <v>10000329</v>
      </c>
      <c r="B10" s="32" t="s">
        <v>88</v>
      </c>
      <c r="C10" s="32">
        <v>31</v>
      </c>
      <c r="D10" s="32" t="s">
        <v>56</v>
      </c>
      <c r="E10" s="32">
        <v>3</v>
      </c>
      <c r="F10" s="33" t="s">
        <v>87</v>
      </c>
    </row>
    <row r="11" spans="1:13" ht="14.25" customHeight="1" x14ac:dyDescent="0.3">
      <c r="A11" s="31">
        <v>10000330</v>
      </c>
      <c r="B11" s="32" t="s">
        <v>89</v>
      </c>
      <c r="C11" s="32">
        <v>31</v>
      </c>
      <c r="D11" s="32" t="s">
        <v>56</v>
      </c>
      <c r="E11" s="32">
        <v>3</v>
      </c>
      <c r="F11" s="33" t="s">
        <v>87</v>
      </c>
    </row>
    <row r="12" spans="1:13" ht="14.25" customHeight="1" x14ac:dyDescent="0.3">
      <c r="A12" s="31">
        <v>10000331</v>
      </c>
      <c r="B12" s="32" t="s">
        <v>90</v>
      </c>
      <c r="C12" s="32">
        <v>31</v>
      </c>
      <c r="D12" s="32" t="s">
        <v>56</v>
      </c>
      <c r="E12" s="32">
        <v>3</v>
      </c>
      <c r="F12" s="33" t="s">
        <v>87</v>
      </c>
    </row>
    <row r="13" spans="1:13" ht="14.25" customHeight="1" x14ac:dyDescent="0.3">
      <c r="A13" s="31">
        <v>10000332</v>
      </c>
      <c r="B13" s="32" t="s">
        <v>91</v>
      </c>
      <c r="C13" s="32">
        <v>35</v>
      </c>
      <c r="D13" s="32" t="s">
        <v>57</v>
      </c>
      <c r="E13" s="32">
        <v>1</v>
      </c>
      <c r="F13" s="33" t="s">
        <v>92</v>
      </c>
    </row>
    <row r="14" spans="1:13" ht="14.25" customHeight="1" x14ac:dyDescent="0.3">
      <c r="A14" s="31">
        <v>10000333</v>
      </c>
      <c r="B14" s="32" t="s">
        <v>93</v>
      </c>
      <c r="C14" s="32">
        <v>35</v>
      </c>
      <c r="D14" s="32" t="s">
        <v>57</v>
      </c>
      <c r="E14" s="32">
        <v>1</v>
      </c>
      <c r="F14" s="33" t="s">
        <v>92</v>
      </c>
    </row>
    <row r="15" spans="1:13" ht="14.25" customHeight="1" x14ac:dyDescent="0.3">
      <c r="A15" s="31">
        <v>10000334</v>
      </c>
      <c r="B15" s="32" t="s">
        <v>94</v>
      </c>
      <c r="C15" s="32">
        <v>35</v>
      </c>
      <c r="D15" s="32" t="s">
        <v>57</v>
      </c>
      <c r="E15" s="32">
        <v>2</v>
      </c>
      <c r="F15" s="33" t="s">
        <v>95</v>
      </c>
    </row>
    <row r="16" spans="1:13" ht="14.25" customHeight="1" x14ac:dyDescent="0.3">
      <c r="A16" s="31">
        <v>10000335</v>
      </c>
      <c r="B16" s="32" t="s">
        <v>96</v>
      </c>
      <c r="C16" s="32">
        <v>35</v>
      </c>
      <c r="D16" s="32" t="s">
        <v>57</v>
      </c>
      <c r="E16" s="32">
        <v>2</v>
      </c>
      <c r="F16" s="33" t="s">
        <v>95</v>
      </c>
    </row>
    <row r="17" spans="1:6" ht="14.25" customHeight="1" x14ac:dyDescent="0.3">
      <c r="A17" s="31">
        <v>10000336</v>
      </c>
      <c r="B17" s="32" t="s">
        <v>97</v>
      </c>
      <c r="C17" s="32">
        <v>35</v>
      </c>
      <c r="D17" s="32" t="s">
        <v>57</v>
      </c>
      <c r="E17" s="32">
        <v>2</v>
      </c>
      <c r="F17" s="33" t="s">
        <v>95</v>
      </c>
    </row>
    <row r="18" spans="1:6" ht="14.25" customHeight="1" x14ac:dyDescent="0.3">
      <c r="A18" s="31">
        <v>10000337</v>
      </c>
      <c r="B18" s="32" t="s">
        <v>98</v>
      </c>
      <c r="C18" s="32">
        <v>35</v>
      </c>
      <c r="D18" s="32" t="s">
        <v>57</v>
      </c>
      <c r="E18" s="32">
        <v>3</v>
      </c>
      <c r="F18" s="33" t="s">
        <v>99</v>
      </c>
    </row>
    <row r="19" spans="1:6" ht="14.25" customHeight="1" x14ac:dyDescent="0.3">
      <c r="A19" s="31">
        <v>10000338</v>
      </c>
      <c r="B19" s="32" t="s">
        <v>100</v>
      </c>
      <c r="C19" s="32">
        <v>35</v>
      </c>
      <c r="D19" s="32" t="s">
        <v>57</v>
      </c>
      <c r="E19" s="32">
        <v>3</v>
      </c>
      <c r="F19" s="33" t="s">
        <v>99</v>
      </c>
    </row>
    <row r="20" spans="1:6" ht="14.25" customHeight="1" x14ac:dyDescent="0.3">
      <c r="A20" s="31">
        <v>10000339</v>
      </c>
      <c r="B20" s="32" t="s">
        <v>101</v>
      </c>
      <c r="C20" s="32">
        <v>35</v>
      </c>
      <c r="D20" s="32" t="s">
        <v>57</v>
      </c>
      <c r="E20" s="32">
        <v>1</v>
      </c>
      <c r="F20" s="33" t="s">
        <v>92</v>
      </c>
    </row>
    <row r="21" spans="1:6" ht="14.25" customHeight="1" x14ac:dyDescent="0.3">
      <c r="A21" s="31">
        <v>10000340</v>
      </c>
      <c r="B21" s="32" t="s">
        <v>102</v>
      </c>
      <c r="C21" s="32">
        <v>35</v>
      </c>
      <c r="D21" s="32" t="s">
        <v>57</v>
      </c>
      <c r="E21" s="32">
        <v>4</v>
      </c>
      <c r="F21" s="33" t="s">
        <v>103</v>
      </c>
    </row>
    <row r="22" spans="1:6" ht="14.25" customHeight="1" x14ac:dyDescent="0.3">
      <c r="A22" s="31">
        <v>10000341</v>
      </c>
      <c r="B22" s="32" t="s">
        <v>104</v>
      </c>
      <c r="C22" s="32">
        <v>35</v>
      </c>
      <c r="D22" s="32" t="s">
        <v>57</v>
      </c>
      <c r="E22" s="32">
        <v>4</v>
      </c>
      <c r="F22" s="33" t="s">
        <v>103</v>
      </c>
    </row>
    <row r="23" spans="1:6" ht="14.25" customHeight="1" x14ac:dyDescent="0.3">
      <c r="A23" s="31">
        <v>10000342</v>
      </c>
      <c r="B23" s="32" t="s">
        <v>105</v>
      </c>
      <c r="C23" s="32">
        <v>35</v>
      </c>
      <c r="D23" s="32" t="s">
        <v>57</v>
      </c>
      <c r="E23" s="32">
        <v>4</v>
      </c>
      <c r="F23" s="33" t="s">
        <v>103</v>
      </c>
    </row>
    <row r="24" spans="1:6" ht="14.25" customHeight="1" x14ac:dyDescent="0.3">
      <c r="A24" s="31">
        <v>10000343</v>
      </c>
      <c r="B24" s="32" t="s">
        <v>106</v>
      </c>
      <c r="C24" s="32">
        <v>35</v>
      </c>
      <c r="D24" s="32" t="s">
        <v>57</v>
      </c>
      <c r="E24" s="32">
        <v>4</v>
      </c>
      <c r="F24" s="33" t="s">
        <v>103</v>
      </c>
    </row>
    <row r="25" spans="1:6" ht="14.25" customHeight="1" x14ac:dyDescent="0.3">
      <c r="A25" s="31">
        <v>10000344</v>
      </c>
      <c r="B25" s="32" t="s">
        <v>107</v>
      </c>
      <c r="C25" s="32">
        <v>41</v>
      </c>
      <c r="D25" s="32" t="s">
        <v>55</v>
      </c>
      <c r="E25" s="32">
        <v>1</v>
      </c>
      <c r="F25" s="33" t="s">
        <v>108</v>
      </c>
    </row>
    <row r="26" spans="1:6" ht="14.25" customHeight="1" x14ac:dyDescent="0.3">
      <c r="A26" s="31">
        <v>10000345</v>
      </c>
      <c r="B26" s="32" t="s">
        <v>109</v>
      </c>
      <c r="C26" s="32">
        <v>41</v>
      </c>
      <c r="D26" s="32" t="s">
        <v>55</v>
      </c>
      <c r="E26" s="32">
        <v>1</v>
      </c>
      <c r="F26" s="33" t="s">
        <v>108</v>
      </c>
    </row>
    <row r="27" spans="1:6" ht="14.25" customHeight="1" x14ac:dyDescent="0.3">
      <c r="A27" s="31">
        <v>10000346</v>
      </c>
      <c r="B27" s="32" t="s">
        <v>110</v>
      </c>
      <c r="C27" s="32">
        <v>41</v>
      </c>
      <c r="D27" s="32" t="s">
        <v>55</v>
      </c>
      <c r="E27" s="32">
        <v>1</v>
      </c>
      <c r="F27" s="33" t="s">
        <v>108</v>
      </c>
    </row>
    <row r="28" spans="1:6" ht="14.25" customHeight="1" x14ac:dyDescent="0.3">
      <c r="A28" s="31">
        <v>10000347</v>
      </c>
      <c r="B28" s="32" t="s">
        <v>111</v>
      </c>
      <c r="C28" s="32">
        <v>41</v>
      </c>
      <c r="D28" s="32" t="s">
        <v>55</v>
      </c>
      <c r="E28" s="32">
        <v>2</v>
      </c>
      <c r="F28" s="33" t="s">
        <v>112</v>
      </c>
    </row>
    <row r="29" spans="1:6" ht="14.25" customHeight="1" x14ac:dyDescent="0.3">
      <c r="A29" s="31">
        <v>10000348</v>
      </c>
      <c r="B29" s="32" t="s">
        <v>113</v>
      </c>
      <c r="C29" s="32">
        <v>41</v>
      </c>
      <c r="D29" s="32" t="s">
        <v>55</v>
      </c>
      <c r="E29" s="32">
        <v>2</v>
      </c>
      <c r="F29" s="33" t="s">
        <v>112</v>
      </c>
    </row>
    <row r="30" spans="1:6" ht="14.25" customHeight="1" x14ac:dyDescent="0.3">
      <c r="A30" s="31">
        <v>10000349</v>
      </c>
      <c r="B30" s="32" t="s">
        <v>114</v>
      </c>
      <c r="C30" s="32">
        <v>41</v>
      </c>
      <c r="D30" s="32" t="s">
        <v>55</v>
      </c>
      <c r="E30" s="32">
        <v>2</v>
      </c>
      <c r="F30" s="33" t="s">
        <v>112</v>
      </c>
    </row>
    <row r="31" spans="1:6" ht="14.25" customHeight="1" x14ac:dyDescent="0.3">
      <c r="A31" s="35">
        <v>10000350</v>
      </c>
      <c r="B31" s="36" t="s">
        <v>115</v>
      </c>
      <c r="C31" s="36">
        <v>41</v>
      </c>
      <c r="D31" s="36" t="s">
        <v>55</v>
      </c>
      <c r="E31" s="36">
        <v>3</v>
      </c>
      <c r="F31" s="37" t="s">
        <v>116</v>
      </c>
    </row>
    <row r="32" spans="1:6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0B814-F5FB-40B8-AD61-2D49EB472D15}">
  <dimension ref="B3:N573"/>
  <sheetViews>
    <sheetView tabSelected="1" workbookViewId="0">
      <selection activeCell="J8" sqref="J8"/>
    </sheetView>
  </sheetViews>
  <sheetFormatPr defaultRowHeight="13.8" x14ac:dyDescent="0.25"/>
  <cols>
    <col min="2" max="2" width="13.69921875" customWidth="1"/>
    <col min="3" max="3" width="12.19921875" customWidth="1"/>
    <col min="4" max="4" width="10.8984375" customWidth="1"/>
    <col min="5" max="5" width="8.8984375" customWidth="1"/>
    <col min="6" max="6" width="9.19921875" customWidth="1"/>
    <col min="7" max="7" width="10.59765625" customWidth="1"/>
    <col min="13" max="13" width="9" bestFit="1" customWidth="1"/>
  </cols>
  <sheetData>
    <row r="3" spans="2:14" ht="14.4" x14ac:dyDescent="0.3">
      <c r="B3" s="63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50" t="s">
        <v>29</v>
      </c>
      <c r="J3" s="99" t="s">
        <v>17</v>
      </c>
      <c r="K3" s="93"/>
      <c r="L3" s="93"/>
      <c r="M3" s="93"/>
      <c r="N3" s="93"/>
    </row>
    <row r="4" spans="2:14" ht="14.4" x14ac:dyDescent="0.3">
      <c r="B4" s="64">
        <v>31245002</v>
      </c>
      <c r="C4" s="7">
        <v>712345022</v>
      </c>
      <c r="D4" s="6">
        <v>10000323</v>
      </c>
      <c r="E4" s="6">
        <v>36002</v>
      </c>
      <c r="F4" s="8">
        <v>1</v>
      </c>
      <c r="G4" s="8">
        <v>15</v>
      </c>
      <c r="H4">
        <f t="shared" ref="H4:H67" si="0">F4*G4</f>
        <v>15</v>
      </c>
      <c r="J4" s="96" t="s">
        <v>129</v>
      </c>
      <c r="K4" s="95"/>
      <c r="L4" s="95"/>
      <c r="M4" s="82">
        <f>SUMIFS(H3:H572,B3:B572,31245032,D3:D572,10000338)</f>
        <v>300</v>
      </c>
      <c r="N4" s="82"/>
    </row>
    <row r="5" spans="2:14" ht="14.4" x14ac:dyDescent="0.3">
      <c r="B5" s="64">
        <v>31245017</v>
      </c>
      <c r="C5" s="7">
        <v>712345177</v>
      </c>
      <c r="D5" s="6">
        <v>10000323</v>
      </c>
      <c r="E5" s="6">
        <v>36007</v>
      </c>
      <c r="F5" s="8">
        <v>1</v>
      </c>
      <c r="G5" s="8">
        <v>15</v>
      </c>
      <c r="H5">
        <f t="shared" si="0"/>
        <v>15</v>
      </c>
      <c r="J5" s="97" t="s">
        <v>166</v>
      </c>
      <c r="K5" s="97"/>
      <c r="L5" s="98"/>
      <c r="M5" s="82"/>
      <c r="N5" s="82"/>
    </row>
    <row r="6" spans="2:14" ht="14.4" x14ac:dyDescent="0.3">
      <c r="B6" s="64">
        <v>31245002</v>
      </c>
      <c r="C6" s="7">
        <v>712345022</v>
      </c>
      <c r="D6" s="6">
        <v>10000325</v>
      </c>
      <c r="E6" s="6">
        <v>36002</v>
      </c>
      <c r="F6" s="8">
        <v>1</v>
      </c>
      <c r="G6" s="8">
        <v>20</v>
      </c>
      <c r="H6">
        <f t="shared" si="0"/>
        <v>20</v>
      </c>
    </row>
    <row r="7" spans="2:14" ht="14.4" x14ac:dyDescent="0.3">
      <c r="B7" s="64">
        <v>31245002</v>
      </c>
      <c r="C7" s="7">
        <v>712345022</v>
      </c>
      <c r="D7" s="6">
        <v>10000325</v>
      </c>
      <c r="E7" s="6">
        <v>36002</v>
      </c>
      <c r="F7" s="8">
        <v>1</v>
      </c>
      <c r="G7" s="8">
        <v>20</v>
      </c>
      <c r="H7">
        <f t="shared" si="0"/>
        <v>20</v>
      </c>
      <c r="J7" s="75"/>
      <c r="K7" s="75"/>
      <c r="L7" s="76"/>
      <c r="M7" s="67"/>
      <c r="N7" s="66"/>
    </row>
    <row r="8" spans="2:14" ht="14.4" x14ac:dyDescent="0.3">
      <c r="B8" s="64">
        <v>31245032</v>
      </c>
      <c r="C8" s="7">
        <v>712345322</v>
      </c>
      <c r="D8" s="6">
        <v>10000325</v>
      </c>
      <c r="E8" s="6">
        <v>36002</v>
      </c>
      <c r="F8" s="8">
        <v>1</v>
      </c>
      <c r="G8" s="8">
        <v>20</v>
      </c>
      <c r="H8">
        <f t="shared" si="0"/>
        <v>20</v>
      </c>
    </row>
    <row r="9" spans="2:14" ht="14.4" x14ac:dyDescent="0.3">
      <c r="B9" s="64">
        <v>31245048</v>
      </c>
      <c r="C9" s="7">
        <v>712345488</v>
      </c>
      <c r="D9" s="6">
        <v>10000325</v>
      </c>
      <c r="E9" s="6">
        <v>36008</v>
      </c>
      <c r="F9" s="8">
        <v>1</v>
      </c>
      <c r="G9" s="8">
        <v>20</v>
      </c>
      <c r="H9">
        <f t="shared" si="0"/>
        <v>20</v>
      </c>
    </row>
    <row r="10" spans="2:14" ht="14.4" x14ac:dyDescent="0.3">
      <c r="B10" s="64">
        <v>31245016</v>
      </c>
      <c r="C10" s="7">
        <v>712345166</v>
      </c>
      <c r="D10" s="6">
        <v>10000336</v>
      </c>
      <c r="E10" s="6">
        <v>36000</v>
      </c>
      <c r="F10" s="8">
        <v>1</v>
      </c>
      <c r="G10" s="8">
        <v>26</v>
      </c>
      <c r="H10">
        <f t="shared" si="0"/>
        <v>26</v>
      </c>
    </row>
    <row r="11" spans="2:14" ht="14.4" x14ac:dyDescent="0.3">
      <c r="B11" s="64">
        <v>31245020</v>
      </c>
      <c r="C11" s="7">
        <v>712345200</v>
      </c>
      <c r="D11" s="6">
        <v>10000336</v>
      </c>
      <c r="E11" s="6">
        <v>36000</v>
      </c>
      <c r="F11" s="8">
        <v>1</v>
      </c>
      <c r="G11" s="8">
        <v>26</v>
      </c>
      <c r="H11">
        <f t="shared" si="0"/>
        <v>26</v>
      </c>
    </row>
    <row r="12" spans="2:14" ht="14.4" x14ac:dyDescent="0.3">
      <c r="B12" s="64">
        <v>31245048</v>
      </c>
      <c r="C12" s="7">
        <v>712345488</v>
      </c>
      <c r="D12" s="6">
        <v>10000336</v>
      </c>
      <c r="E12" s="6">
        <v>36008</v>
      </c>
      <c r="F12" s="8">
        <v>1</v>
      </c>
      <c r="G12" s="8">
        <v>26</v>
      </c>
      <c r="H12">
        <f t="shared" si="0"/>
        <v>26</v>
      </c>
    </row>
    <row r="13" spans="2:14" ht="14.4" x14ac:dyDescent="0.3">
      <c r="B13" s="64">
        <v>31245001</v>
      </c>
      <c r="C13" s="7">
        <v>712345011</v>
      </c>
      <c r="D13" s="6">
        <v>10000332</v>
      </c>
      <c r="E13" s="6">
        <v>36001</v>
      </c>
      <c r="F13" s="8">
        <v>1</v>
      </c>
      <c r="G13" s="8">
        <v>28</v>
      </c>
      <c r="H13">
        <f t="shared" si="0"/>
        <v>28</v>
      </c>
    </row>
    <row r="14" spans="2:14" ht="14.4" x14ac:dyDescent="0.3">
      <c r="B14" s="64">
        <v>31245002</v>
      </c>
      <c r="C14" s="7">
        <v>712345022</v>
      </c>
      <c r="D14" s="6">
        <v>10000332</v>
      </c>
      <c r="E14" s="6">
        <v>36002</v>
      </c>
      <c r="F14" s="8">
        <v>1</v>
      </c>
      <c r="G14" s="8">
        <v>28</v>
      </c>
      <c r="H14">
        <f t="shared" si="0"/>
        <v>28</v>
      </c>
    </row>
    <row r="15" spans="2:14" ht="14.4" x14ac:dyDescent="0.3">
      <c r="B15" s="64">
        <v>31245050</v>
      </c>
      <c r="C15" s="7">
        <v>712345500</v>
      </c>
      <c r="D15" s="6">
        <v>10000332</v>
      </c>
      <c r="E15" s="6">
        <v>36000</v>
      </c>
      <c r="F15" s="8">
        <v>1</v>
      </c>
      <c r="G15" s="8">
        <v>28</v>
      </c>
      <c r="H15">
        <f t="shared" si="0"/>
        <v>28</v>
      </c>
    </row>
    <row r="16" spans="2:14" ht="14.4" x14ac:dyDescent="0.3">
      <c r="B16" s="64">
        <v>31245004</v>
      </c>
      <c r="C16" s="7">
        <v>712345044</v>
      </c>
      <c r="D16" s="6">
        <v>10000329</v>
      </c>
      <c r="E16" s="6">
        <v>36004</v>
      </c>
      <c r="F16" s="8">
        <v>1</v>
      </c>
      <c r="G16" s="8">
        <v>30</v>
      </c>
      <c r="H16">
        <f t="shared" si="0"/>
        <v>30</v>
      </c>
    </row>
    <row r="17" spans="2:8" ht="14.4" x14ac:dyDescent="0.3">
      <c r="B17" s="64">
        <v>31245014</v>
      </c>
      <c r="C17" s="7">
        <v>712345144</v>
      </c>
      <c r="D17" s="6">
        <v>10000323</v>
      </c>
      <c r="E17" s="6">
        <v>36004</v>
      </c>
      <c r="F17" s="8">
        <v>2</v>
      </c>
      <c r="G17" s="8">
        <v>15</v>
      </c>
      <c r="H17">
        <f t="shared" si="0"/>
        <v>30</v>
      </c>
    </row>
    <row r="18" spans="2:8" ht="14.4" x14ac:dyDescent="0.3">
      <c r="B18" s="64">
        <v>31245015</v>
      </c>
      <c r="C18" s="7">
        <v>712345155</v>
      </c>
      <c r="D18" s="6">
        <v>10000323</v>
      </c>
      <c r="E18" s="6">
        <v>36005</v>
      </c>
      <c r="F18" s="8">
        <v>2</v>
      </c>
      <c r="G18" s="8">
        <v>15</v>
      </c>
      <c r="H18">
        <f t="shared" si="0"/>
        <v>30</v>
      </c>
    </row>
    <row r="19" spans="2:8" ht="14.4" x14ac:dyDescent="0.3">
      <c r="B19" s="64">
        <v>31245017</v>
      </c>
      <c r="C19" s="7">
        <v>712345177</v>
      </c>
      <c r="D19" s="6">
        <v>10000340</v>
      </c>
      <c r="E19" s="6">
        <v>36007</v>
      </c>
      <c r="F19" s="8">
        <v>1</v>
      </c>
      <c r="G19" s="8">
        <v>30</v>
      </c>
      <c r="H19">
        <f t="shared" si="0"/>
        <v>30</v>
      </c>
    </row>
    <row r="20" spans="2:8" ht="14.4" x14ac:dyDescent="0.3">
      <c r="B20" s="64">
        <v>31245019</v>
      </c>
      <c r="C20" s="7">
        <v>712345199</v>
      </c>
      <c r="D20" s="6">
        <v>10000329</v>
      </c>
      <c r="E20" s="6">
        <v>36001</v>
      </c>
      <c r="F20" s="8">
        <v>1</v>
      </c>
      <c r="G20" s="8">
        <v>30</v>
      </c>
      <c r="H20">
        <f t="shared" si="0"/>
        <v>30</v>
      </c>
    </row>
    <row r="21" spans="2:8" ht="14.4" x14ac:dyDescent="0.3">
      <c r="B21" s="64">
        <v>31245031</v>
      </c>
      <c r="C21" s="7">
        <v>712345311</v>
      </c>
      <c r="D21" s="6">
        <v>10000323</v>
      </c>
      <c r="E21" s="6">
        <v>36001</v>
      </c>
      <c r="F21" s="8">
        <v>2</v>
      </c>
      <c r="G21" s="8">
        <v>15</v>
      </c>
      <c r="H21">
        <f t="shared" si="0"/>
        <v>30</v>
      </c>
    </row>
    <row r="22" spans="2:8" ht="14.4" x14ac:dyDescent="0.3">
      <c r="B22" s="64">
        <v>31245032</v>
      </c>
      <c r="C22" s="7">
        <v>712345322</v>
      </c>
      <c r="D22" s="6">
        <v>10000322</v>
      </c>
      <c r="E22" s="6">
        <v>36002</v>
      </c>
      <c r="F22" s="8">
        <v>1</v>
      </c>
      <c r="G22" s="8">
        <v>30</v>
      </c>
      <c r="H22">
        <f t="shared" si="0"/>
        <v>30</v>
      </c>
    </row>
    <row r="23" spans="2:8" ht="14.4" x14ac:dyDescent="0.3">
      <c r="B23" s="64">
        <v>31245032</v>
      </c>
      <c r="C23" s="7">
        <v>712345322</v>
      </c>
      <c r="D23" s="6">
        <v>10000322</v>
      </c>
      <c r="E23" s="6">
        <v>36002</v>
      </c>
      <c r="F23" s="8">
        <v>1</v>
      </c>
      <c r="G23" s="8">
        <v>30</v>
      </c>
      <c r="H23">
        <f t="shared" si="0"/>
        <v>30</v>
      </c>
    </row>
    <row r="24" spans="2:8" ht="14.4" x14ac:dyDescent="0.3">
      <c r="B24" s="64">
        <v>31245032</v>
      </c>
      <c r="C24" s="7">
        <v>712345322</v>
      </c>
      <c r="D24" s="6">
        <v>10000322</v>
      </c>
      <c r="E24" s="6">
        <v>36002</v>
      </c>
      <c r="F24" s="8">
        <v>1</v>
      </c>
      <c r="G24" s="8">
        <v>30</v>
      </c>
      <c r="H24">
        <f t="shared" si="0"/>
        <v>30</v>
      </c>
    </row>
    <row r="25" spans="2:8" ht="14.4" x14ac:dyDescent="0.3">
      <c r="B25" s="64">
        <v>31245033</v>
      </c>
      <c r="C25" s="7">
        <v>712345333</v>
      </c>
      <c r="D25" s="6">
        <v>10000329</v>
      </c>
      <c r="E25" s="6">
        <v>36003</v>
      </c>
      <c r="F25" s="8">
        <v>1</v>
      </c>
      <c r="G25" s="8">
        <v>30</v>
      </c>
      <c r="H25">
        <f t="shared" si="0"/>
        <v>30</v>
      </c>
    </row>
    <row r="26" spans="2:8" ht="14.4" x14ac:dyDescent="0.3">
      <c r="B26" s="64">
        <v>31245035</v>
      </c>
      <c r="C26" s="7">
        <v>712345355</v>
      </c>
      <c r="D26" s="6">
        <v>10000329</v>
      </c>
      <c r="E26" s="6">
        <v>36005</v>
      </c>
      <c r="F26" s="8">
        <v>1</v>
      </c>
      <c r="G26" s="8">
        <v>30</v>
      </c>
      <c r="H26">
        <f t="shared" si="0"/>
        <v>30</v>
      </c>
    </row>
    <row r="27" spans="2:8" ht="14.4" x14ac:dyDescent="0.3">
      <c r="B27" s="64">
        <v>31245036</v>
      </c>
      <c r="C27" s="7">
        <v>712345366</v>
      </c>
      <c r="D27" s="6">
        <v>10000322</v>
      </c>
      <c r="E27" s="6">
        <v>36000</v>
      </c>
      <c r="F27" s="8">
        <v>1</v>
      </c>
      <c r="G27" s="8">
        <v>30</v>
      </c>
      <c r="H27">
        <f t="shared" si="0"/>
        <v>30</v>
      </c>
    </row>
    <row r="28" spans="2:8" ht="14.4" x14ac:dyDescent="0.3">
      <c r="B28" s="64">
        <v>31245048</v>
      </c>
      <c r="C28" s="7">
        <v>712345488</v>
      </c>
      <c r="D28" s="6">
        <v>10000322</v>
      </c>
      <c r="E28" s="6">
        <v>36008</v>
      </c>
      <c r="F28" s="8">
        <v>1</v>
      </c>
      <c r="G28" s="8">
        <v>30</v>
      </c>
      <c r="H28">
        <f t="shared" si="0"/>
        <v>30</v>
      </c>
    </row>
    <row r="29" spans="2:8" ht="14.4" x14ac:dyDescent="0.3">
      <c r="B29" s="64">
        <v>31245048</v>
      </c>
      <c r="C29" s="7">
        <v>712345488</v>
      </c>
      <c r="D29" s="6">
        <v>10000323</v>
      </c>
      <c r="E29" s="6">
        <v>36008</v>
      </c>
      <c r="F29" s="8">
        <v>2</v>
      </c>
      <c r="G29" s="8">
        <v>15</v>
      </c>
      <c r="H29">
        <f t="shared" si="0"/>
        <v>30</v>
      </c>
    </row>
    <row r="30" spans="2:8" ht="14.4" x14ac:dyDescent="0.3">
      <c r="B30" s="64">
        <v>31245049</v>
      </c>
      <c r="C30" s="7">
        <v>712345499</v>
      </c>
      <c r="D30" s="6">
        <v>10000322</v>
      </c>
      <c r="E30" s="6">
        <v>36009</v>
      </c>
      <c r="F30" s="8">
        <v>1</v>
      </c>
      <c r="G30" s="8">
        <v>30</v>
      </c>
      <c r="H30">
        <f t="shared" si="0"/>
        <v>30</v>
      </c>
    </row>
    <row r="31" spans="2:8" ht="14.4" x14ac:dyDescent="0.3">
      <c r="B31" s="64">
        <v>31245016</v>
      </c>
      <c r="C31" s="7">
        <v>712345166</v>
      </c>
      <c r="D31" s="6">
        <v>10000324</v>
      </c>
      <c r="E31" s="6">
        <v>36000</v>
      </c>
      <c r="F31" s="8">
        <v>1</v>
      </c>
      <c r="G31" s="8">
        <v>36</v>
      </c>
      <c r="H31">
        <f t="shared" si="0"/>
        <v>36</v>
      </c>
    </row>
    <row r="32" spans="2:8" ht="14.4" x14ac:dyDescent="0.3">
      <c r="B32" s="64">
        <v>31245020</v>
      </c>
      <c r="C32" s="7">
        <v>712345200</v>
      </c>
      <c r="D32" s="6">
        <v>10000324</v>
      </c>
      <c r="E32" s="6">
        <v>36000</v>
      </c>
      <c r="F32" s="8">
        <v>1</v>
      </c>
      <c r="G32" s="8">
        <v>36</v>
      </c>
      <c r="H32">
        <f t="shared" si="0"/>
        <v>36</v>
      </c>
    </row>
    <row r="33" spans="2:8" ht="14.4" x14ac:dyDescent="0.3">
      <c r="B33" s="64">
        <v>31245003</v>
      </c>
      <c r="C33" s="7">
        <v>712345033</v>
      </c>
      <c r="D33" s="6">
        <v>10000325</v>
      </c>
      <c r="E33" s="6">
        <v>36003</v>
      </c>
      <c r="F33" s="8">
        <v>2</v>
      </c>
      <c r="G33" s="8">
        <v>20</v>
      </c>
      <c r="H33">
        <f t="shared" si="0"/>
        <v>40</v>
      </c>
    </row>
    <row r="34" spans="2:8" ht="14.4" x14ac:dyDescent="0.3">
      <c r="B34" s="64">
        <v>31245003</v>
      </c>
      <c r="C34" s="7">
        <v>712345033</v>
      </c>
      <c r="D34" s="6">
        <v>10000327</v>
      </c>
      <c r="E34" s="6">
        <v>36003</v>
      </c>
      <c r="F34" s="8">
        <v>1</v>
      </c>
      <c r="G34" s="8">
        <v>40</v>
      </c>
      <c r="H34">
        <f t="shared" si="0"/>
        <v>40</v>
      </c>
    </row>
    <row r="35" spans="2:8" ht="14.4" x14ac:dyDescent="0.3">
      <c r="B35" s="64">
        <v>31245007</v>
      </c>
      <c r="C35" s="7">
        <v>712345077</v>
      </c>
      <c r="D35" s="6">
        <v>10000325</v>
      </c>
      <c r="E35" s="6">
        <v>36000</v>
      </c>
      <c r="F35" s="8">
        <v>2</v>
      </c>
      <c r="G35" s="8">
        <v>20</v>
      </c>
      <c r="H35">
        <f t="shared" si="0"/>
        <v>40</v>
      </c>
    </row>
    <row r="36" spans="2:8" ht="14.4" x14ac:dyDescent="0.3">
      <c r="B36" s="64">
        <v>31245008</v>
      </c>
      <c r="C36" s="7">
        <v>712345088</v>
      </c>
      <c r="D36" s="6">
        <v>10000337</v>
      </c>
      <c r="E36" s="6">
        <v>36008</v>
      </c>
      <c r="F36" s="8">
        <v>2</v>
      </c>
      <c r="G36" s="8">
        <v>20</v>
      </c>
      <c r="H36">
        <f t="shared" si="0"/>
        <v>40</v>
      </c>
    </row>
    <row r="37" spans="2:8" ht="14.4" x14ac:dyDescent="0.3">
      <c r="B37" s="64">
        <v>31245016</v>
      </c>
      <c r="C37" s="7">
        <v>712345166</v>
      </c>
      <c r="D37" s="6">
        <v>10000325</v>
      </c>
      <c r="E37" s="6">
        <v>36000</v>
      </c>
      <c r="F37" s="8">
        <v>2</v>
      </c>
      <c r="G37" s="8">
        <v>20</v>
      </c>
      <c r="H37">
        <f t="shared" si="0"/>
        <v>40</v>
      </c>
    </row>
    <row r="38" spans="2:8" ht="14.4" x14ac:dyDescent="0.3">
      <c r="B38" s="64">
        <v>31245017</v>
      </c>
      <c r="C38" s="7">
        <v>712345177</v>
      </c>
      <c r="D38" s="6">
        <v>10000325</v>
      </c>
      <c r="E38" s="6">
        <v>36007</v>
      </c>
      <c r="F38" s="8">
        <v>2</v>
      </c>
      <c r="G38" s="8">
        <v>20</v>
      </c>
      <c r="H38">
        <f t="shared" si="0"/>
        <v>40</v>
      </c>
    </row>
    <row r="39" spans="2:8" ht="14.4" x14ac:dyDescent="0.3">
      <c r="B39" s="64">
        <v>31245032</v>
      </c>
      <c r="C39" s="7">
        <v>712345322</v>
      </c>
      <c r="D39" s="6">
        <v>10000337</v>
      </c>
      <c r="E39" s="6">
        <v>36002</v>
      </c>
      <c r="F39" s="8">
        <v>2</v>
      </c>
      <c r="G39" s="8">
        <v>20</v>
      </c>
      <c r="H39">
        <f t="shared" si="0"/>
        <v>40</v>
      </c>
    </row>
    <row r="40" spans="2:8" ht="14.4" x14ac:dyDescent="0.3">
      <c r="B40" s="64">
        <v>31245033</v>
      </c>
      <c r="C40" s="7">
        <v>712345333</v>
      </c>
      <c r="D40" s="6">
        <v>10000327</v>
      </c>
      <c r="E40" s="6">
        <v>36003</v>
      </c>
      <c r="F40" s="8">
        <v>1</v>
      </c>
      <c r="G40" s="8">
        <v>40</v>
      </c>
      <c r="H40">
        <f t="shared" si="0"/>
        <v>40</v>
      </c>
    </row>
    <row r="41" spans="2:8" ht="14.4" x14ac:dyDescent="0.3">
      <c r="B41" s="64">
        <v>31245036</v>
      </c>
      <c r="C41" s="7">
        <v>712345366</v>
      </c>
      <c r="D41" s="6">
        <v>10000337</v>
      </c>
      <c r="E41" s="6">
        <v>36000</v>
      </c>
      <c r="F41" s="8">
        <v>2</v>
      </c>
      <c r="G41" s="8">
        <v>20</v>
      </c>
      <c r="H41">
        <f t="shared" si="0"/>
        <v>40</v>
      </c>
    </row>
    <row r="42" spans="2:8" ht="14.4" x14ac:dyDescent="0.3">
      <c r="B42" s="64">
        <v>31245048</v>
      </c>
      <c r="C42" s="7">
        <v>712345488</v>
      </c>
      <c r="D42" s="6">
        <v>10000337</v>
      </c>
      <c r="E42" s="6">
        <v>36008</v>
      </c>
      <c r="F42" s="8">
        <v>2</v>
      </c>
      <c r="G42" s="8">
        <v>20</v>
      </c>
      <c r="H42">
        <f t="shared" si="0"/>
        <v>40</v>
      </c>
    </row>
    <row r="43" spans="2:8" ht="14.4" x14ac:dyDescent="0.3">
      <c r="B43" s="64">
        <v>31245017</v>
      </c>
      <c r="C43" s="7">
        <v>712345177</v>
      </c>
      <c r="D43" s="6">
        <v>10000323</v>
      </c>
      <c r="E43" s="6">
        <v>36007</v>
      </c>
      <c r="F43" s="8">
        <v>3</v>
      </c>
      <c r="G43" s="8">
        <v>15</v>
      </c>
      <c r="H43">
        <f t="shared" si="0"/>
        <v>45</v>
      </c>
    </row>
    <row r="44" spans="2:8" ht="14.4" x14ac:dyDescent="0.3">
      <c r="B44" s="64">
        <v>31245027</v>
      </c>
      <c r="C44" s="7">
        <v>712345277</v>
      </c>
      <c r="D44" s="6">
        <v>10000323</v>
      </c>
      <c r="E44" s="6">
        <v>36000</v>
      </c>
      <c r="F44" s="8">
        <v>3</v>
      </c>
      <c r="G44" s="8">
        <v>15</v>
      </c>
      <c r="H44">
        <f t="shared" si="0"/>
        <v>45</v>
      </c>
    </row>
    <row r="45" spans="2:8" ht="14.4" x14ac:dyDescent="0.3">
      <c r="B45" s="64">
        <v>31245033</v>
      </c>
      <c r="C45" s="7">
        <v>712345333</v>
      </c>
      <c r="D45" s="6">
        <v>10000323</v>
      </c>
      <c r="E45" s="6">
        <v>36003</v>
      </c>
      <c r="F45" s="8">
        <v>3</v>
      </c>
      <c r="G45" s="8">
        <v>15</v>
      </c>
      <c r="H45">
        <f t="shared" si="0"/>
        <v>45</v>
      </c>
    </row>
    <row r="46" spans="2:8" ht="14.4" x14ac:dyDescent="0.3">
      <c r="B46" s="64">
        <v>31245042</v>
      </c>
      <c r="C46" s="7">
        <v>712345422</v>
      </c>
      <c r="D46" s="6">
        <v>10000323</v>
      </c>
      <c r="E46" s="6">
        <v>36002</v>
      </c>
      <c r="F46" s="8">
        <v>3</v>
      </c>
      <c r="G46" s="8">
        <v>15</v>
      </c>
      <c r="H46">
        <f t="shared" si="0"/>
        <v>45</v>
      </c>
    </row>
    <row r="47" spans="2:8" ht="14.4" x14ac:dyDescent="0.3">
      <c r="B47" s="64">
        <v>31245047</v>
      </c>
      <c r="C47" s="7">
        <v>712345477</v>
      </c>
      <c r="D47" s="6">
        <v>10000323</v>
      </c>
      <c r="E47" s="6">
        <v>36000</v>
      </c>
      <c r="F47" s="8">
        <v>3</v>
      </c>
      <c r="G47" s="8">
        <v>15</v>
      </c>
      <c r="H47">
        <f t="shared" si="0"/>
        <v>45</v>
      </c>
    </row>
    <row r="48" spans="2:8" ht="14.4" x14ac:dyDescent="0.3">
      <c r="B48" s="64">
        <v>31245019</v>
      </c>
      <c r="C48" s="7">
        <v>712345199</v>
      </c>
      <c r="D48" s="6">
        <v>10000347</v>
      </c>
      <c r="E48" s="6">
        <v>36001</v>
      </c>
      <c r="F48" s="8">
        <v>1</v>
      </c>
      <c r="G48" s="8">
        <v>47</v>
      </c>
      <c r="H48">
        <f t="shared" si="0"/>
        <v>47</v>
      </c>
    </row>
    <row r="49" spans="2:8" ht="14.4" x14ac:dyDescent="0.3">
      <c r="B49" s="64">
        <v>31245004</v>
      </c>
      <c r="C49" s="7">
        <v>712345044</v>
      </c>
      <c r="D49" s="6">
        <v>10000334</v>
      </c>
      <c r="E49" s="6">
        <v>36004</v>
      </c>
      <c r="F49" s="8">
        <v>1</v>
      </c>
      <c r="G49" s="8">
        <v>48</v>
      </c>
      <c r="H49">
        <f t="shared" si="0"/>
        <v>48</v>
      </c>
    </row>
    <row r="50" spans="2:8" ht="14.4" x14ac:dyDescent="0.3">
      <c r="B50" s="64">
        <v>31245016</v>
      </c>
      <c r="C50" s="7">
        <v>712345166</v>
      </c>
      <c r="D50" s="6">
        <v>10000321</v>
      </c>
      <c r="E50" s="6">
        <v>36000</v>
      </c>
      <c r="F50" s="8">
        <v>1</v>
      </c>
      <c r="G50" s="8">
        <v>48</v>
      </c>
      <c r="H50">
        <f t="shared" si="0"/>
        <v>48</v>
      </c>
    </row>
    <row r="51" spans="2:8" ht="14.4" x14ac:dyDescent="0.3">
      <c r="B51" s="64">
        <v>31245017</v>
      </c>
      <c r="C51" s="7">
        <v>712345177</v>
      </c>
      <c r="D51" s="6">
        <v>10000334</v>
      </c>
      <c r="E51" s="6">
        <v>36007</v>
      </c>
      <c r="F51" s="8">
        <v>1</v>
      </c>
      <c r="G51" s="8">
        <v>48</v>
      </c>
      <c r="H51">
        <f t="shared" si="0"/>
        <v>48</v>
      </c>
    </row>
    <row r="52" spans="2:8" ht="14.4" x14ac:dyDescent="0.3">
      <c r="B52" s="64">
        <v>31245018</v>
      </c>
      <c r="C52" s="7">
        <v>712345188</v>
      </c>
      <c r="D52" s="6">
        <v>10000334</v>
      </c>
      <c r="E52" s="6">
        <v>36002</v>
      </c>
      <c r="F52" s="8">
        <v>1</v>
      </c>
      <c r="G52" s="8">
        <v>48</v>
      </c>
      <c r="H52">
        <f t="shared" si="0"/>
        <v>48</v>
      </c>
    </row>
    <row r="53" spans="2:8" ht="14.4" x14ac:dyDescent="0.3">
      <c r="B53" s="64">
        <v>31245018</v>
      </c>
      <c r="C53" s="7">
        <v>712345188</v>
      </c>
      <c r="D53" s="6">
        <v>10000321</v>
      </c>
      <c r="E53" s="6">
        <v>36002</v>
      </c>
      <c r="F53" s="8">
        <v>1</v>
      </c>
      <c r="G53" s="8">
        <v>48</v>
      </c>
      <c r="H53">
        <f t="shared" si="0"/>
        <v>48</v>
      </c>
    </row>
    <row r="54" spans="2:8" ht="14.4" x14ac:dyDescent="0.3">
      <c r="B54" s="64">
        <v>31245020</v>
      </c>
      <c r="C54" s="7">
        <v>712345200</v>
      </c>
      <c r="D54" s="6">
        <v>10000334</v>
      </c>
      <c r="E54" s="6">
        <v>36000</v>
      </c>
      <c r="F54" s="8">
        <v>1</v>
      </c>
      <c r="G54" s="8">
        <v>48</v>
      </c>
      <c r="H54">
        <f t="shared" si="0"/>
        <v>48</v>
      </c>
    </row>
    <row r="55" spans="2:8" ht="14.4" x14ac:dyDescent="0.3">
      <c r="B55" s="64">
        <v>31245003</v>
      </c>
      <c r="C55" s="7">
        <v>712345033</v>
      </c>
      <c r="D55" s="6">
        <v>10000336</v>
      </c>
      <c r="E55" s="6">
        <v>36003</v>
      </c>
      <c r="F55" s="8">
        <v>2</v>
      </c>
      <c r="G55" s="8">
        <v>26</v>
      </c>
      <c r="H55">
        <f t="shared" si="0"/>
        <v>52</v>
      </c>
    </row>
    <row r="56" spans="2:8" ht="14.4" x14ac:dyDescent="0.3">
      <c r="B56" s="64">
        <v>31245014</v>
      </c>
      <c r="C56" s="7">
        <v>712345144</v>
      </c>
      <c r="D56" s="6">
        <v>10000336</v>
      </c>
      <c r="E56" s="6">
        <v>36004</v>
      </c>
      <c r="F56" s="8">
        <v>2</v>
      </c>
      <c r="G56" s="8">
        <v>26</v>
      </c>
      <c r="H56">
        <f t="shared" si="0"/>
        <v>52</v>
      </c>
    </row>
    <row r="57" spans="2:8" ht="14.4" x14ac:dyDescent="0.3">
      <c r="B57" s="64">
        <v>31245016</v>
      </c>
      <c r="C57" s="7">
        <v>712345166</v>
      </c>
      <c r="D57" s="6">
        <v>10000336</v>
      </c>
      <c r="E57" s="6">
        <v>36000</v>
      </c>
      <c r="F57" s="8">
        <v>2</v>
      </c>
      <c r="G57" s="8">
        <v>26</v>
      </c>
      <c r="H57">
        <f t="shared" si="0"/>
        <v>52</v>
      </c>
    </row>
    <row r="58" spans="2:8" ht="14.4" x14ac:dyDescent="0.3">
      <c r="B58" s="64">
        <v>31245024</v>
      </c>
      <c r="C58" s="7">
        <v>712345244</v>
      </c>
      <c r="D58" s="6">
        <v>10000336</v>
      </c>
      <c r="E58" s="6">
        <v>36002</v>
      </c>
      <c r="F58" s="8">
        <v>2</v>
      </c>
      <c r="G58" s="8">
        <v>26</v>
      </c>
      <c r="H58">
        <f t="shared" si="0"/>
        <v>52</v>
      </c>
    </row>
    <row r="59" spans="2:8" ht="14.4" x14ac:dyDescent="0.3">
      <c r="B59" s="64">
        <v>31245033</v>
      </c>
      <c r="C59" s="7">
        <v>712345333</v>
      </c>
      <c r="D59" s="6">
        <v>10000335</v>
      </c>
      <c r="E59" s="6">
        <v>36003</v>
      </c>
      <c r="F59" s="8">
        <v>1</v>
      </c>
      <c r="G59" s="8">
        <v>52</v>
      </c>
      <c r="H59">
        <f t="shared" si="0"/>
        <v>52</v>
      </c>
    </row>
    <row r="60" spans="2:8" ht="14.4" x14ac:dyDescent="0.3">
      <c r="B60" s="64">
        <v>31245034</v>
      </c>
      <c r="C60" s="7">
        <v>712345344</v>
      </c>
      <c r="D60" s="6">
        <v>10000335</v>
      </c>
      <c r="E60" s="6">
        <v>36004</v>
      </c>
      <c r="F60" s="8">
        <v>1</v>
      </c>
      <c r="G60" s="8">
        <v>52</v>
      </c>
      <c r="H60">
        <f t="shared" si="0"/>
        <v>52</v>
      </c>
    </row>
    <row r="61" spans="2:8" ht="14.4" x14ac:dyDescent="0.3">
      <c r="B61" s="64">
        <v>31245048</v>
      </c>
      <c r="C61" s="7">
        <v>712345488</v>
      </c>
      <c r="D61" s="6">
        <v>10000335</v>
      </c>
      <c r="E61" s="6">
        <v>36008</v>
      </c>
      <c r="F61" s="8">
        <v>1</v>
      </c>
      <c r="G61" s="8">
        <v>52</v>
      </c>
      <c r="H61">
        <f t="shared" si="0"/>
        <v>52</v>
      </c>
    </row>
    <row r="62" spans="2:8" ht="14.4" x14ac:dyDescent="0.3">
      <c r="B62" s="64">
        <v>31245001</v>
      </c>
      <c r="C62" s="7">
        <v>712345011</v>
      </c>
      <c r="D62" s="6">
        <v>10000343</v>
      </c>
      <c r="E62" s="6">
        <v>36001</v>
      </c>
      <c r="F62" s="8">
        <v>1</v>
      </c>
      <c r="G62" s="8">
        <v>54</v>
      </c>
      <c r="H62">
        <f t="shared" si="0"/>
        <v>54</v>
      </c>
    </row>
    <row r="63" spans="2:8" ht="14.4" x14ac:dyDescent="0.3">
      <c r="B63" s="64">
        <v>31245004</v>
      </c>
      <c r="C63" s="7">
        <v>712345044</v>
      </c>
      <c r="D63" s="6">
        <v>10000333</v>
      </c>
      <c r="E63" s="6">
        <v>36004</v>
      </c>
      <c r="F63" s="8">
        <v>1</v>
      </c>
      <c r="G63" s="8">
        <v>54</v>
      </c>
      <c r="H63">
        <f t="shared" si="0"/>
        <v>54</v>
      </c>
    </row>
    <row r="64" spans="2:8" ht="14.4" x14ac:dyDescent="0.3">
      <c r="B64" s="64">
        <v>31245019</v>
      </c>
      <c r="C64" s="7">
        <v>712345199</v>
      </c>
      <c r="D64" s="6">
        <v>10000333</v>
      </c>
      <c r="E64" s="6">
        <v>36001</v>
      </c>
      <c r="F64" s="8">
        <v>1</v>
      </c>
      <c r="G64" s="8">
        <v>54</v>
      </c>
      <c r="H64">
        <f t="shared" si="0"/>
        <v>54</v>
      </c>
    </row>
    <row r="65" spans="2:8" ht="14.4" x14ac:dyDescent="0.3">
      <c r="B65" s="64">
        <v>31245033</v>
      </c>
      <c r="C65" s="7">
        <v>712345333</v>
      </c>
      <c r="D65" s="6">
        <v>10000333</v>
      </c>
      <c r="E65" s="6">
        <v>36003</v>
      </c>
      <c r="F65" s="8">
        <v>1</v>
      </c>
      <c r="G65" s="8">
        <v>54</v>
      </c>
      <c r="H65">
        <f t="shared" si="0"/>
        <v>54</v>
      </c>
    </row>
    <row r="66" spans="2:8" ht="14.4" x14ac:dyDescent="0.3">
      <c r="B66" s="64">
        <v>31245033</v>
      </c>
      <c r="C66" s="7">
        <v>712345333</v>
      </c>
      <c r="D66" s="6">
        <v>10000343</v>
      </c>
      <c r="E66" s="6">
        <v>36003</v>
      </c>
      <c r="F66" s="8">
        <v>1</v>
      </c>
      <c r="G66" s="8">
        <v>54</v>
      </c>
      <c r="H66">
        <f t="shared" si="0"/>
        <v>54</v>
      </c>
    </row>
    <row r="67" spans="2:8" ht="14.4" x14ac:dyDescent="0.3">
      <c r="B67" s="64">
        <v>31245034</v>
      </c>
      <c r="C67" s="7">
        <v>712345344</v>
      </c>
      <c r="D67" s="6">
        <v>10000343</v>
      </c>
      <c r="E67" s="6">
        <v>36004</v>
      </c>
      <c r="F67" s="8">
        <v>1</v>
      </c>
      <c r="G67" s="8">
        <v>54</v>
      </c>
      <c r="H67">
        <f t="shared" si="0"/>
        <v>54</v>
      </c>
    </row>
    <row r="68" spans="2:8" ht="14.4" x14ac:dyDescent="0.3">
      <c r="B68" s="64">
        <v>31245049</v>
      </c>
      <c r="C68" s="7">
        <v>712345499</v>
      </c>
      <c r="D68" s="6">
        <v>10000343</v>
      </c>
      <c r="E68" s="6">
        <v>36009</v>
      </c>
      <c r="F68" s="8">
        <v>1</v>
      </c>
      <c r="G68" s="8">
        <v>54</v>
      </c>
      <c r="H68">
        <f t="shared" ref="H68:H131" si="1">F68*G68</f>
        <v>54</v>
      </c>
    </row>
    <row r="69" spans="2:8" ht="14.4" x14ac:dyDescent="0.3">
      <c r="B69" s="64">
        <v>31245050</v>
      </c>
      <c r="C69" s="7">
        <v>712345500</v>
      </c>
      <c r="D69" s="6">
        <v>10000333</v>
      </c>
      <c r="E69" s="6">
        <v>36000</v>
      </c>
      <c r="F69" s="8">
        <v>1</v>
      </c>
      <c r="G69" s="8">
        <v>54</v>
      </c>
      <c r="H69">
        <f t="shared" si="1"/>
        <v>54</v>
      </c>
    </row>
    <row r="70" spans="2:8" ht="14.4" x14ac:dyDescent="0.3">
      <c r="B70" s="64">
        <v>31245001</v>
      </c>
      <c r="C70" s="7">
        <v>712345011</v>
      </c>
      <c r="D70" s="6">
        <v>10000332</v>
      </c>
      <c r="E70" s="6">
        <v>36001</v>
      </c>
      <c r="F70" s="8">
        <v>2</v>
      </c>
      <c r="G70" s="8">
        <v>28</v>
      </c>
      <c r="H70">
        <f t="shared" si="1"/>
        <v>56</v>
      </c>
    </row>
    <row r="71" spans="2:8" ht="14.4" x14ac:dyDescent="0.3">
      <c r="B71" s="64">
        <v>31245002</v>
      </c>
      <c r="C71" s="7">
        <v>712345022</v>
      </c>
      <c r="D71" s="6">
        <v>10000342</v>
      </c>
      <c r="E71" s="6">
        <v>36002</v>
      </c>
      <c r="F71" s="8">
        <v>1</v>
      </c>
      <c r="G71" s="8">
        <v>56</v>
      </c>
      <c r="H71">
        <f t="shared" si="1"/>
        <v>56</v>
      </c>
    </row>
    <row r="72" spans="2:8" ht="14.4" x14ac:dyDescent="0.3">
      <c r="B72" s="64">
        <v>31245018</v>
      </c>
      <c r="C72" s="7">
        <v>712345188</v>
      </c>
      <c r="D72" s="6">
        <v>10000332</v>
      </c>
      <c r="E72" s="6">
        <v>36002</v>
      </c>
      <c r="F72" s="8">
        <v>2</v>
      </c>
      <c r="G72" s="8">
        <v>28</v>
      </c>
      <c r="H72">
        <f t="shared" si="1"/>
        <v>56</v>
      </c>
    </row>
    <row r="73" spans="2:8" ht="14.4" x14ac:dyDescent="0.3">
      <c r="B73" s="64">
        <v>31245032</v>
      </c>
      <c r="C73" s="7">
        <v>712345322</v>
      </c>
      <c r="D73" s="6">
        <v>10000332</v>
      </c>
      <c r="E73" s="6">
        <v>36002</v>
      </c>
      <c r="F73" s="8">
        <v>2</v>
      </c>
      <c r="G73" s="8">
        <v>28</v>
      </c>
      <c r="H73">
        <f t="shared" si="1"/>
        <v>56</v>
      </c>
    </row>
    <row r="74" spans="2:8" ht="14.4" x14ac:dyDescent="0.3">
      <c r="B74" s="64">
        <v>31245035</v>
      </c>
      <c r="C74" s="7">
        <v>712345355</v>
      </c>
      <c r="D74" s="6">
        <v>10000332</v>
      </c>
      <c r="E74" s="6">
        <v>36005</v>
      </c>
      <c r="F74" s="8">
        <v>2</v>
      </c>
      <c r="G74" s="8">
        <v>28</v>
      </c>
      <c r="H74">
        <f t="shared" si="1"/>
        <v>56</v>
      </c>
    </row>
    <row r="75" spans="2:8" ht="14.4" x14ac:dyDescent="0.3">
      <c r="B75" s="64">
        <v>31245049</v>
      </c>
      <c r="C75" s="7">
        <v>712345499</v>
      </c>
      <c r="D75" s="6">
        <v>10000332</v>
      </c>
      <c r="E75" s="6">
        <v>36009</v>
      </c>
      <c r="F75" s="8">
        <v>2</v>
      </c>
      <c r="G75" s="8">
        <v>28</v>
      </c>
      <c r="H75">
        <f t="shared" si="1"/>
        <v>56</v>
      </c>
    </row>
    <row r="76" spans="2:8" ht="14.4" x14ac:dyDescent="0.3">
      <c r="B76" s="64">
        <v>31245003</v>
      </c>
      <c r="C76" s="7">
        <v>712345033</v>
      </c>
      <c r="D76" s="6">
        <v>10000331</v>
      </c>
      <c r="E76" s="6">
        <v>36003</v>
      </c>
      <c r="F76" s="8">
        <v>1</v>
      </c>
      <c r="G76" s="8">
        <v>57</v>
      </c>
      <c r="H76">
        <f t="shared" si="1"/>
        <v>57</v>
      </c>
    </row>
    <row r="77" spans="2:8" ht="14.4" x14ac:dyDescent="0.3">
      <c r="B77" s="64">
        <v>31245017</v>
      </c>
      <c r="C77" s="7">
        <v>712345177</v>
      </c>
      <c r="D77" s="6">
        <v>10000341</v>
      </c>
      <c r="E77" s="6">
        <v>36007</v>
      </c>
      <c r="F77" s="8">
        <v>2</v>
      </c>
      <c r="G77" s="8">
        <v>29</v>
      </c>
      <c r="H77">
        <f t="shared" si="1"/>
        <v>58</v>
      </c>
    </row>
    <row r="78" spans="2:8" ht="14.4" x14ac:dyDescent="0.3">
      <c r="B78" s="64">
        <v>31245046</v>
      </c>
      <c r="C78" s="7">
        <v>712345466</v>
      </c>
      <c r="D78" s="6">
        <v>10000341</v>
      </c>
      <c r="E78" s="6">
        <v>36006</v>
      </c>
      <c r="F78" s="8">
        <v>2</v>
      </c>
      <c r="G78" s="8">
        <v>29</v>
      </c>
      <c r="H78">
        <f t="shared" si="1"/>
        <v>58</v>
      </c>
    </row>
    <row r="79" spans="2:8" ht="14.4" x14ac:dyDescent="0.3">
      <c r="B79" s="64">
        <v>31245050</v>
      </c>
      <c r="C79" s="7">
        <v>712345500</v>
      </c>
      <c r="D79" s="6">
        <v>10000341</v>
      </c>
      <c r="E79" s="6">
        <v>36000</v>
      </c>
      <c r="F79" s="8">
        <v>2</v>
      </c>
      <c r="G79" s="8">
        <v>29</v>
      </c>
      <c r="H79">
        <f t="shared" si="1"/>
        <v>58</v>
      </c>
    </row>
    <row r="80" spans="2:8" ht="14.4" x14ac:dyDescent="0.3">
      <c r="B80" s="64">
        <v>31245004</v>
      </c>
      <c r="C80" s="7">
        <v>712345044</v>
      </c>
      <c r="D80" s="6">
        <v>10000325</v>
      </c>
      <c r="E80" s="6">
        <v>36004</v>
      </c>
      <c r="F80" s="8">
        <v>3</v>
      </c>
      <c r="G80" s="8">
        <v>20</v>
      </c>
      <c r="H80">
        <f t="shared" si="1"/>
        <v>60</v>
      </c>
    </row>
    <row r="81" spans="2:8" ht="14.4" x14ac:dyDescent="0.3">
      <c r="B81" s="64">
        <v>31245007</v>
      </c>
      <c r="C81" s="7">
        <v>712345077</v>
      </c>
      <c r="D81" s="6">
        <v>10000323</v>
      </c>
      <c r="E81" s="6">
        <v>36000</v>
      </c>
      <c r="F81" s="8">
        <v>4</v>
      </c>
      <c r="G81" s="8">
        <v>15</v>
      </c>
      <c r="H81">
        <f t="shared" si="1"/>
        <v>60</v>
      </c>
    </row>
    <row r="82" spans="2:8" ht="14.4" x14ac:dyDescent="0.3">
      <c r="B82" s="64">
        <v>31245007</v>
      </c>
      <c r="C82" s="7">
        <v>712345077</v>
      </c>
      <c r="D82" s="6">
        <v>10000323</v>
      </c>
      <c r="E82" s="6">
        <v>36000</v>
      </c>
      <c r="F82" s="8">
        <v>4</v>
      </c>
      <c r="G82" s="8">
        <v>15</v>
      </c>
      <c r="H82">
        <f t="shared" si="1"/>
        <v>60</v>
      </c>
    </row>
    <row r="83" spans="2:8" ht="14.4" x14ac:dyDescent="0.3">
      <c r="B83" s="64">
        <v>31245008</v>
      </c>
      <c r="C83" s="7">
        <v>712345088</v>
      </c>
      <c r="D83" s="6">
        <v>10000325</v>
      </c>
      <c r="E83" s="6">
        <v>36008</v>
      </c>
      <c r="F83" s="8">
        <v>3</v>
      </c>
      <c r="G83" s="8">
        <v>20</v>
      </c>
      <c r="H83">
        <f t="shared" si="1"/>
        <v>60</v>
      </c>
    </row>
    <row r="84" spans="2:8" ht="14.4" x14ac:dyDescent="0.3">
      <c r="B84" s="64">
        <v>31245008</v>
      </c>
      <c r="C84" s="7">
        <v>712345088</v>
      </c>
      <c r="D84" s="6">
        <v>10000323</v>
      </c>
      <c r="E84" s="6">
        <v>36008</v>
      </c>
      <c r="F84" s="8">
        <v>4</v>
      </c>
      <c r="G84" s="8">
        <v>15</v>
      </c>
      <c r="H84">
        <f t="shared" si="1"/>
        <v>60</v>
      </c>
    </row>
    <row r="85" spans="2:8" ht="14.4" x14ac:dyDescent="0.3">
      <c r="B85" s="64">
        <v>31245009</v>
      </c>
      <c r="C85" s="7">
        <v>712345099</v>
      </c>
      <c r="D85" s="6">
        <v>10000337</v>
      </c>
      <c r="E85" s="6">
        <v>36001</v>
      </c>
      <c r="F85" s="8">
        <v>3</v>
      </c>
      <c r="G85" s="8">
        <v>20</v>
      </c>
      <c r="H85">
        <f t="shared" si="1"/>
        <v>60</v>
      </c>
    </row>
    <row r="86" spans="2:8" ht="14.4" x14ac:dyDescent="0.3">
      <c r="B86" s="64">
        <v>31245011</v>
      </c>
      <c r="C86" s="7">
        <v>712345111</v>
      </c>
      <c r="D86" s="6">
        <v>10000337</v>
      </c>
      <c r="E86" s="6">
        <v>36001</v>
      </c>
      <c r="F86" s="8">
        <v>3</v>
      </c>
      <c r="G86" s="8">
        <v>20</v>
      </c>
      <c r="H86">
        <f t="shared" si="1"/>
        <v>60</v>
      </c>
    </row>
    <row r="87" spans="2:8" ht="14.4" x14ac:dyDescent="0.3">
      <c r="B87" s="64">
        <v>31245015</v>
      </c>
      <c r="C87" s="7">
        <v>712345155</v>
      </c>
      <c r="D87" s="6">
        <v>10000325</v>
      </c>
      <c r="E87" s="6">
        <v>36005</v>
      </c>
      <c r="F87" s="8">
        <v>3</v>
      </c>
      <c r="G87" s="8">
        <v>20</v>
      </c>
      <c r="H87">
        <f t="shared" si="1"/>
        <v>60</v>
      </c>
    </row>
    <row r="88" spans="2:8" ht="14.4" x14ac:dyDescent="0.3">
      <c r="B88" s="64">
        <v>31245015</v>
      </c>
      <c r="C88" s="7">
        <v>712345155</v>
      </c>
      <c r="D88" s="6">
        <v>10000325</v>
      </c>
      <c r="E88" s="6">
        <v>36005</v>
      </c>
      <c r="F88" s="8">
        <v>3</v>
      </c>
      <c r="G88" s="8">
        <v>20</v>
      </c>
      <c r="H88">
        <f t="shared" si="1"/>
        <v>60</v>
      </c>
    </row>
    <row r="89" spans="2:8" ht="14.4" x14ac:dyDescent="0.3">
      <c r="B89" s="64">
        <v>31245017</v>
      </c>
      <c r="C89" s="7">
        <v>712345177</v>
      </c>
      <c r="D89" s="6">
        <v>10000340</v>
      </c>
      <c r="E89" s="6">
        <v>36007</v>
      </c>
      <c r="F89" s="8">
        <v>2</v>
      </c>
      <c r="G89" s="8">
        <v>30</v>
      </c>
      <c r="H89">
        <f t="shared" si="1"/>
        <v>60</v>
      </c>
    </row>
    <row r="90" spans="2:8" ht="14.4" x14ac:dyDescent="0.3">
      <c r="B90" s="64">
        <v>31245018</v>
      </c>
      <c r="C90" s="7">
        <v>712345188</v>
      </c>
      <c r="D90" s="6">
        <v>10000325</v>
      </c>
      <c r="E90" s="6">
        <v>36002</v>
      </c>
      <c r="F90" s="8">
        <v>3</v>
      </c>
      <c r="G90" s="8">
        <v>20</v>
      </c>
      <c r="H90">
        <f t="shared" si="1"/>
        <v>60</v>
      </c>
    </row>
    <row r="91" spans="2:8" ht="14.4" x14ac:dyDescent="0.3">
      <c r="B91" s="64">
        <v>31245023</v>
      </c>
      <c r="C91" s="7">
        <v>712345233</v>
      </c>
      <c r="D91" s="6">
        <v>10000322</v>
      </c>
      <c r="E91" s="6">
        <v>36003</v>
      </c>
      <c r="F91" s="8">
        <v>2</v>
      </c>
      <c r="G91" s="8">
        <v>30</v>
      </c>
      <c r="H91">
        <f t="shared" si="1"/>
        <v>60</v>
      </c>
    </row>
    <row r="92" spans="2:8" ht="14.4" x14ac:dyDescent="0.3">
      <c r="B92" s="64">
        <v>31245024</v>
      </c>
      <c r="C92" s="7">
        <v>712345244</v>
      </c>
      <c r="D92" s="6">
        <v>10000329</v>
      </c>
      <c r="E92" s="6">
        <v>36002</v>
      </c>
      <c r="F92" s="8">
        <v>2</v>
      </c>
      <c r="G92" s="8">
        <v>30</v>
      </c>
      <c r="H92">
        <f t="shared" si="1"/>
        <v>60</v>
      </c>
    </row>
    <row r="93" spans="2:8" ht="14.4" x14ac:dyDescent="0.3">
      <c r="B93" s="64">
        <v>31245026</v>
      </c>
      <c r="C93" s="7">
        <v>712345266</v>
      </c>
      <c r="D93" s="6">
        <v>10000323</v>
      </c>
      <c r="E93" s="6">
        <v>36006</v>
      </c>
      <c r="F93" s="8">
        <v>4</v>
      </c>
      <c r="G93" s="8">
        <v>15</v>
      </c>
      <c r="H93">
        <f t="shared" si="1"/>
        <v>60</v>
      </c>
    </row>
    <row r="94" spans="2:8" ht="14.4" x14ac:dyDescent="0.3">
      <c r="B94" s="64">
        <v>31245030</v>
      </c>
      <c r="C94" s="7">
        <v>712345300</v>
      </c>
      <c r="D94" s="6">
        <v>10000340</v>
      </c>
      <c r="E94" s="6">
        <v>36000</v>
      </c>
      <c r="F94" s="8">
        <v>2</v>
      </c>
      <c r="G94" s="8">
        <v>30</v>
      </c>
      <c r="H94">
        <f t="shared" si="1"/>
        <v>60</v>
      </c>
    </row>
    <row r="95" spans="2:8" ht="14.4" x14ac:dyDescent="0.3">
      <c r="B95" s="64">
        <v>31245031</v>
      </c>
      <c r="C95" s="7">
        <v>712345311</v>
      </c>
      <c r="D95" s="6">
        <v>10000323</v>
      </c>
      <c r="E95" s="6">
        <v>36001</v>
      </c>
      <c r="F95" s="8">
        <v>4</v>
      </c>
      <c r="G95" s="8">
        <v>15</v>
      </c>
      <c r="H95">
        <f t="shared" si="1"/>
        <v>60</v>
      </c>
    </row>
    <row r="96" spans="2:8" ht="14.4" x14ac:dyDescent="0.3">
      <c r="B96" s="64">
        <v>31245031</v>
      </c>
      <c r="C96" s="7">
        <v>712345311</v>
      </c>
      <c r="D96" s="6">
        <v>10000329</v>
      </c>
      <c r="E96" s="6">
        <v>36001</v>
      </c>
      <c r="F96" s="8">
        <v>2</v>
      </c>
      <c r="G96" s="8">
        <v>30</v>
      </c>
      <c r="H96">
        <f t="shared" si="1"/>
        <v>60</v>
      </c>
    </row>
    <row r="97" spans="2:8" ht="14.4" x14ac:dyDescent="0.3">
      <c r="B97" s="64">
        <v>31245031</v>
      </c>
      <c r="C97" s="7">
        <v>712345311</v>
      </c>
      <c r="D97" s="6">
        <v>10000322</v>
      </c>
      <c r="E97" s="6">
        <v>36001</v>
      </c>
      <c r="F97" s="8">
        <v>2</v>
      </c>
      <c r="G97" s="8">
        <v>30</v>
      </c>
      <c r="H97">
        <f t="shared" si="1"/>
        <v>60</v>
      </c>
    </row>
    <row r="98" spans="2:8" ht="14.4" x14ac:dyDescent="0.3">
      <c r="B98" s="64">
        <v>31245033</v>
      </c>
      <c r="C98" s="7">
        <v>712345333</v>
      </c>
      <c r="D98" s="6">
        <v>10000322</v>
      </c>
      <c r="E98" s="6">
        <v>36003</v>
      </c>
      <c r="F98" s="8">
        <v>2</v>
      </c>
      <c r="G98" s="8">
        <v>30</v>
      </c>
      <c r="H98">
        <f t="shared" si="1"/>
        <v>60</v>
      </c>
    </row>
    <row r="99" spans="2:8" ht="14.4" x14ac:dyDescent="0.3">
      <c r="B99" s="64">
        <v>31245034</v>
      </c>
      <c r="C99" s="7">
        <v>712345344</v>
      </c>
      <c r="D99" s="6">
        <v>10000329</v>
      </c>
      <c r="E99" s="6">
        <v>36004</v>
      </c>
      <c r="F99" s="8">
        <v>2</v>
      </c>
      <c r="G99" s="8">
        <v>30</v>
      </c>
      <c r="H99">
        <f t="shared" si="1"/>
        <v>60</v>
      </c>
    </row>
    <row r="100" spans="2:8" ht="14.4" x14ac:dyDescent="0.3">
      <c r="B100" s="64">
        <v>31245035</v>
      </c>
      <c r="C100" s="7">
        <v>712345355</v>
      </c>
      <c r="D100" s="6">
        <v>10000329</v>
      </c>
      <c r="E100" s="6">
        <v>36005</v>
      </c>
      <c r="F100" s="8">
        <v>2</v>
      </c>
      <c r="G100" s="8">
        <v>30</v>
      </c>
      <c r="H100">
        <f t="shared" si="1"/>
        <v>60</v>
      </c>
    </row>
    <row r="101" spans="2:8" ht="14.4" x14ac:dyDescent="0.3">
      <c r="B101" s="64">
        <v>31245036</v>
      </c>
      <c r="C101" s="7">
        <v>712345366</v>
      </c>
      <c r="D101" s="6">
        <v>10000337</v>
      </c>
      <c r="E101" s="6">
        <v>36000</v>
      </c>
      <c r="F101" s="8">
        <v>3</v>
      </c>
      <c r="G101" s="8">
        <v>20</v>
      </c>
      <c r="H101">
        <f t="shared" si="1"/>
        <v>60</v>
      </c>
    </row>
    <row r="102" spans="2:8" ht="14.4" x14ac:dyDescent="0.3">
      <c r="B102" s="64">
        <v>31245036</v>
      </c>
      <c r="C102" s="7">
        <v>712345366</v>
      </c>
      <c r="D102" s="6">
        <v>10000322</v>
      </c>
      <c r="E102" s="6">
        <v>36000</v>
      </c>
      <c r="F102" s="8">
        <v>2</v>
      </c>
      <c r="G102" s="8">
        <v>30</v>
      </c>
      <c r="H102">
        <f t="shared" si="1"/>
        <v>60</v>
      </c>
    </row>
    <row r="103" spans="2:8" ht="14.4" x14ac:dyDescent="0.3">
      <c r="B103" s="64">
        <v>31245039</v>
      </c>
      <c r="C103" s="7">
        <v>712345399</v>
      </c>
      <c r="D103" s="6">
        <v>10000340</v>
      </c>
      <c r="E103" s="6">
        <v>36009</v>
      </c>
      <c r="F103" s="8">
        <v>2</v>
      </c>
      <c r="G103" s="8">
        <v>30</v>
      </c>
      <c r="H103">
        <f t="shared" si="1"/>
        <v>60</v>
      </c>
    </row>
    <row r="104" spans="2:8" ht="14.4" x14ac:dyDescent="0.3">
      <c r="B104" s="64">
        <v>31245039</v>
      </c>
      <c r="C104" s="7">
        <v>712345399</v>
      </c>
      <c r="D104" s="6">
        <v>10000337</v>
      </c>
      <c r="E104" s="6">
        <v>36009</v>
      </c>
      <c r="F104" s="8">
        <v>3</v>
      </c>
      <c r="G104" s="8">
        <v>20</v>
      </c>
      <c r="H104">
        <f t="shared" si="1"/>
        <v>60</v>
      </c>
    </row>
    <row r="105" spans="2:8" ht="14.4" x14ac:dyDescent="0.3">
      <c r="B105" s="64">
        <v>31245047</v>
      </c>
      <c r="C105" s="7">
        <v>712345477</v>
      </c>
      <c r="D105" s="6">
        <v>10000340</v>
      </c>
      <c r="E105" s="6">
        <v>36000</v>
      </c>
      <c r="F105" s="8">
        <v>2</v>
      </c>
      <c r="G105" s="8">
        <v>30</v>
      </c>
      <c r="H105">
        <f t="shared" si="1"/>
        <v>60</v>
      </c>
    </row>
    <row r="106" spans="2:8" ht="14.4" x14ac:dyDescent="0.3">
      <c r="B106" s="64">
        <v>31245048</v>
      </c>
      <c r="C106" s="7">
        <v>712345488</v>
      </c>
      <c r="D106" s="6">
        <v>10000337</v>
      </c>
      <c r="E106" s="6">
        <v>36008</v>
      </c>
      <c r="F106" s="8">
        <v>3</v>
      </c>
      <c r="G106" s="8">
        <v>20</v>
      </c>
      <c r="H106">
        <f t="shared" si="1"/>
        <v>60</v>
      </c>
    </row>
    <row r="107" spans="2:8" ht="14.4" x14ac:dyDescent="0.3">
      <c r="B107" s="64">
        <v>31245049</v>
      </c>
      <c r="C107" s="7">
        <v>712345499</v>
      </c>
      <c r="D107" s="6">
        <v>10000329</v>
      </c>
      <c r="E107" s="6">
        <v>36009</v>
      </c>
      <c r="F107" s="8">
        <v>2</v>
      </c>
      <c r="G107" s="8">
        <v>30</v>
      </c>
      <c r="H107">
        <f t="shared" si="1"/>
        <v>60</v>
      </c>
    </row>
    <row r="108" spans="2:8" ht="14.4" x14ac:dyDescent="0.3">
      <c r="B108" s="64">
        <v>31245001</v>
      </c>
      <c r="C108" s="7">
        <v>712345011</v>
      </c>
      <c r="D108" s="6">
        <v>10000350</v>
      </c>
      <c r="E108" s="6">
        <v>36001</v>
      </c>
      <c r="F108" s="8">
        <v>1</v>
      </c>
      <c r="G108" s="8">
        <v>67</v>
      </c>
      <c r="H108">
        <f t="shared" si="1"/>
        <v>67</v>
      </c>
    </row>
    <row r="109" spans="2:8" ht="14.4" x14ac:dyDescent="0.3">
      <c r="B109" s="64">
        <v>31245019</v>
      </c>
      <c r="C109" s="7">
        <v>712345199</v>
      </c>
      <c r="D109" s="6">
        <v>10000350</v>
      </c>
      <c r="E109" s="6">
        <v>36001</v>
      </c>
      <c r="F109" s="8">
        <v>1</v>
      </c>
      <c r="G109" s="8">
        <v>67</v>
      </c>
      <c r="H109">
        <f t="shared" si="1"/>
        <v>67</v>
      </c>
    </row>
    <row r="110" spans="2:8" ht="14.4" x14ac:dyDescent="0.3">
      <c r="B110" s="64">
        <v>31245019</v>
      </c>
      <c r="C110" s="7">
        <v>712345199</v>
      </c>
      <c r="D110" s="6">
        <v>10000326</v>
      </c>
      <c r="E110" s="6">
        <v>36001</v>
      </c>
      <c r="F110" s="8">
        <v>1</v>
      </c>
      <c r="G110" s="8">
        <v>72</v>
      </c>
      <c r="H110">
        <f t="shared" si="1"/>
        <v>72</v>
      </c>
    </row>
    <row r="111" spans="2:8" ht="14.4" x14ac:dyDescent="0.3">
      <c r="B111" s="64">
        <v>31245023</v>
      </c>
      <c r="C111" s="7">
        <v>712345233</v>
      </c>
      <c r="D111" s="6">
        <v>10000324</v>
      </c>
      <c r="E111" s="6">
        <v>36003</v>
      </c>
      <c r="F111" s="8">
        <v>2</v>
      </c>
      <c r="G111" s="8">
        <v>36</v>
      </c>
      <c r="H111">
        <f t="shared" si="1"/>
        <v>72</v>
      </c>
    </row>
    <row r="112" spans="2:8" ht="14.4" x14ac:dyDescent="0.3">
      <c r="B112" s="64">
        <v>31245035</v>
      </c>
      <c r="C112" s="7">
        <v>712345355</v>
      </c>
      <c r="D112" s="6">
        <v>10000326</v>
      </c>
      <c r="E112" s="6">
        <v>36005</v>
      </c>
      <c r="F112" s="8">
        <v>1</v>
      </c>
      <c r="G112" s="8">
        <v>72</v>
      </c>
      <c r="H112">
        <f t="shared" si="1"/>
        <v>72</v>
      </c>
    </row>
    <row r="113" spans="2:8" ht="14.4" x14ac:dyDescent="0.3">
      <c r="B113" s="64">
        <v>31245039</v>
      </c>
      <c r="C113" s="7">
        <v>712345399</v>
      </c>
      <c r="D113" s="6">
        <v>10000324</v>
      </c>
      <c r="E113" s="6">
        <v>36009</v>
      </c>
      <c r="F113" s="8">
        <v>2</v>
      </c>
      <c r="G113" s="8">
        <v>36</v>
      </c>
      <c r="H113">
        <f t="shared" si="1"/>
        <v>72</v>
      </c>
    </row>
    <row r="114" spans="2:8" ht="14.4" x14ac:dyDescent="0.3">
      <c r="B114" s="64">
        <v>31245040</v>
      </c>
      <c r="C114" s="7">
        <v>712345400</v>
      </c>
      <c r="D114" s="6">
        <v>10000324</v>
      </c>
      <c r="E114" s="6">
        <v>36000</v>
      </c>
      <c r="F114" s="8">
        <v>2</v>
      </c>
      <c r="G114" s="8">
        <v>36</v>
      </c>
      <c r="H114">
        <f t="shared" si="1"/>
        <v>72</v>
      </c>
    </row>
    <row r="115" spans="2:8" ht="14.4" x14ac:dyDescent="0.3">
      <c r="B115" s="64">
        <v>31245012</v>
      </c>
      <c r="C115" s="7">
        <v>712345122</v>
      </c>
      <c r="D115" s="6">
        <v>10000323</v>
      </c>
      <c r="E115" s="6">
        <v>36002</v>
      </c>
      <c r="F115" s="8">
        <v>5</v>
      </c>
      <c r="G115" s="8">
        <v>15</v>
      </c>
      <c r="H115">
        <f t="shared" si="1"/>
        <v>75</v>
      </c>
    </row>
    <row r="116" spans="2:8" ht="14.4" x14ac:dyDescent="0.3">
      <c r="B116" s="64">
        <v>31245045</v>
      </c>
      <c r="C116" s="7">
        <v>712345455</v>
      </c>
      <c r="D116" s="6">
        <v>10000323</v>
      </c>
      <c r="E116" s="6">
        <v>36005</v>
      </c>
      <c r="F116" s="8">
        <v>5</v>
      </c>
      <c r="G116" s="8">
        <v>15</v>
      </c>
      <c r="H116">
        <f t="shared" si="1"/>
        <v>75</v>
      </c>
    </row>
    <row r="117" spans="2:8" ht="14.4" x14ac:dyDescent="0.3">
      <c r="B117" s="64">
        <v>31245004</v>
      </c>
      <c r="C117" s="7">
        <v>712345044</v>
      </c>
      <c r="D117" s="6">
        <v>10000336</v>
      </c>
      <c r="E117" s="6">
        <v>36004</v>
      </c>
      <c r="F117" s="8">
        <v>3</v>
      </c>
      <c r="G117" s="8">
        <v>26</v>
      </c>
      <c r="H117">
        <f t="shared" si="1"/>
        <v>78</v>
      </c>
    </row>
    <row r="118" spans="2:8" ht="14.4" x14ac:dyDescent="0.3">
      <c r="B118" s="64">
        <v>31245017</v>
      </c>
      <c r="C118" s="7">
        <v>712345177</v>
      </c>
      <c r="D118" s="6">
        <v>10000336</v>
      </c>
      <c r="E118" s="6">
        <v>36007</v>
      </c>
      <c r="F118" s="8">
        <v>3</v>
      </c>
      <c r="G118" s="8">
        <v>26</v>
      </c>
      <c r="H118">
        <f t="shared" si="1"/>
        <v>78</v>
      </c>
    </row>
    <row r="119" spans="2:8" ht="14.4" x14ac:dyDescent="0.3">
      <c r="B119" s="64">
        <v>31245019</v>
      </c>
      <c r="C119" s="7">
        <v>712345199</v>
      </c>
      <c r="D119" s="6">
        <v>10000336</v>
      </c>
      <c r="E119" s="6">
        <v>36001</v>
      </c>
      <c r="F119" s="8">
        <v>3</v>
      </c>
      <c r="G119" s="8">
        <v>26</v>
      </c>
      <c r="H119">
        <f t="shared" si="1"/>
        <v>78</v>
      </c>
    </row>
    <row r="120" spans="2:8" ht="14.4" x14ac:dyDescent="0.3">
      <c r="B120" s="64">
        <v>31245024</v>
      </c>
      <c r="C120" s="7">
        <v>712345244</v>
      </c>
      <c r="D120" s="6">
        <v>10000336</v>
      </c>
      <c r="E120" s="6">
        <v>36002</v>
      </c>
      <c r="F120" s="8">
        <v>3</v>
      </c>
      <c r="G120" s="8">
        <v>26</v>
      </c>
      <c r="H120">
        <f t="shared" si="1"/>
        <v>78</v>
      </c>
    </row>
    <row r="121" spans="2:8" ht="14.4" x14ac:dyDescent="0.3">
      <c r="B121" s="64">
        <v>31245003</v>
      </c>
      <c r="C121" s="7">
        <v>712345033</v>
      </c>
      <c r="D121" s="6">
        <v>10000348</v>
      </c>
      <c r="E121" s="6">
        <v>36003</v>
      </c>
      <c r="F121" s="8">
        <v>1</v>
      </c>
      <c r="G121" s="8">
        <v>80</v>
      </c>
      <c r="H121">
        <f t="shared" si="1"/>
        <v>80</v>
      </c>
    </row>
    <row r="122" spans="2:8" ht="14.4" x14ac:dyDescent="0.3">
      <c r="B122" s="64">
        <v>31245006</v>
      </c>
      <c r="C122" s="7">
        <v>712345066</v>
      </c>
      <c r="D122" s="6">
        <v>10000325</v>
      </c>
      <c r="E122" s="6">
        <v>36006</v>
      </c>
      <c r="F122" s="8">
        <v>4</v>
      </c>
      <c r="G122" s="8">
        <v>20</v>
      </c>
      <c r="H122">
        <f t="shared" si="1"/>
        <v>80</v>
      </c>
    </row>
    <row r="123" spans="2:8" ht="14.4" x14ac:dyDescent="0.3">
      <c r="B123" s="64">
        <v>31245006</v>
      </c>
      <c r="C123" s="7">
        <v>712345066</v>
      </c>
      <c r="D123" s="6">
        <v>10000325</v>
      </c>
      <c r="E123" s="6">
        <v>36006</v>
      </c>
      <c r="F123" s="8">
        <v>4</v>
      </c>
      <c r="G123" s="8">
        <v>20</v>
      </c>
      <c r="H123">
        <f t="shared" si="1"/>
        <v>80</v>
      </c>
    </row>
    <row r="124" spans="2:8" ht="14.4" x14ac:dyDescent="0.3">
      <c r="B124" s="64">
        <v>31245007</v>
      </c>
      <c r="C124" s="7">
        <v>712345077</v>
      </c>
      <c r="D124" s="6">
        <v>10000337</v>
      </c>
      <c r="E124" s="6">
        <v>36000</v>
      </c>
      <c r="F124" s="8">
        <v>4</v>
      </c>
      <c r="G124" s="8">
        <v>20</v>
      </c>
      <c r="H124">
        <f t="shared" si="1"/>
        <v>80</v>
      </c>
    </row>
    <row r="125" spans="2:8" ht="14.4" x14ac:dyDescent="0.3">
      <c r="B125" s="64">
        <v>31245008</v>
      </c>
      <c r="C125" s="7">
        <v>712345088</v>
      </c>
      <c r="D125" s="6">
        <v>10000337</v>
      </c>
      <c r="E125" s="6">
        <v>36008</v>
      </c>
      <c r="F125" s="8">
        <v>4</v>
      </c>
      <c r="G125" s="8">
        <v>20</v>
      </c>
      <c r="H125">
        <f t="shared" si="1"/>
        <v>80</v>
      </c>
    </row>
    <row r="126" spans="2:8" ht="14.4" x14ac:dyDescent="0.3">
      <c r="B126" s="64">
        <v>31245009</v>
      </c>
      <c r="C126" s="7">
        <v>712345099</v>
      </c>
      <c r="D126" s="6">
        <v>10000325</v>
      </c>
      <c r="E126" s="6">
        <v>36001</v>
      </c>
      <c r="F126" s="8">
        <v>4</v>
      </c>
      <c r="G126" s="8">
        <v>20</v>
      </c>
      <c r="H126">
        <f t="shared" si="1"/>
        <v>80</v>
      </c>
    </row>
    <row r="127" spans="2:8" ht="14.4" x14ac:dyDescent="0.3">
      <c r="B127" s="64">
        <v>31245019</v>
      </c>
      <c r="C127" s="7">
        <v>712345199</v>
      </c>
      <c r="D127" s="6">
        <v>10000327</v>
      </c>
      <c r="E127" s="6">
        <v>36001</v>
      </c>
      <c r="F127" s="8">
        <v>2</v>
      </c>
      <c r="G127" s="8">
        <v>40</v>
      </c>
      <c r="H127">
        <f t="shared" si="1"/>
        <v>80</v>
      </c>
    </row>
    <row r="128" spans="2:8" ht="14.4" x14ac:dyDescent="0.3">
      <c r="B128" s="64">
        <v>31245022</v>
      </c>
      <c r="C128" s="7">
        <v>712345222</v>
      </c>
      <c r="D128" s="6">
        <v>10000325</v>
      </c>
      <c r="E128" s="6">
        <v>36002</v>
      </c>
      <c r="F128" s="8">
        <v>4</v>
      </c>
      <c r="G128" s="8">
        <v>20</v>
      </c>
      <c r="H128">
        <f t="shared" si="1"/>
        <v>80</v>
      </c>
    </row>
    <row r="129" spans="2:8" ht="14.4" x14ac:dyDescent="0.3">
      <c r="B129" s="64">
        <v>31245033</v>
      </c>
      <c r="C129" s="7">
        <v>712345333</v>
      </c>
      <c r="D129" s="6">
        <v>10000348</v>
      </c>
      <c r="E129" s="6">
        <v>36003</v>
      </c>
      <c r="F129" s="8">
        <v>1</v>
      </c>
      <c r="G129" s="8">
        <v>80</v>
      </c>
      <c r="H129">
        <f t="shared" si="1"/>
        <v>80</v>
      </c>
    </row>
    <row r="130" spans="2:8" ht="14.4" x14ac:dyDescent="0.3">
      <c r="B130" s="64">
        <v>31245034</v>
      </c>
      <c r="C130" s="7">
        <v>712345344</v>
      </c>
      <c r="D130" s="6">
        <v>10000327</v>
      </c>
      <c r="E130" s="6">
        <v>36004</v>
      </c>
      <c r="F130" s="8">
        <v>2</v>
      </c>
      <c r="G130" s="8">
        <v>40</v>
      </c>
      <c r="H130">
        <f t="shared" si="1"/>
        <v>80</v>
      </c>
    </row>
    <row r="131" spans="2:8" ht="14.4" x14ac:dyDescent="0.3">
      <c r="B131" s="64">
        <v>31245034</v>
      </c>
      <c r="C131" s="7">
        <v>712345344</v>
      </c>
      <c r="D131" s="6">
        <v>10000348</v>
      </c>
      <c r="E131" s="6">
        <v>36004</v>
      </c>
      <c r="F131" s="8">
        <v>1</v>
      </c>
      <c r="G131" s="8">
        <v>80</v>
      </c>
      <c r="H131">
        <f t="shared" si="1"/>
        <v>80</v>
      </c>
    </row>
    <row r="132" spans="2:8" ht="14.4" x14ac:dyDescent="0.3">
      <c r="B132" s="64">
        <v>31245035</v>
      </c>
      <c r="C132" s="7">
        <v>712345355</v>
      </c>
      <c r="D132" s="6">
        <v>10000327</v>
      </c>
      <c r="E132" s="6">
        <v>36005</v>
      </c>
      <c r="F132" s="8">
        <v>2</v>
      </c>
      <c r="G132" s="8">
        <v>40</v>
      </c>
      <c r="H132">
        <f t="shared" ref="H132:H195" si="2">F132*G132</f>
        <v>80</v>
      </c>
    </row>
    <row r="133" spans="2:8" ht="14.4" x14ac:dyDescent="0.3">
      <c r="B133" s="64">
        <v>31245035</v>
      </c>
      <c r="C133" s="7">
        <v>712345355</v>
      </c>
      <c r="D133" s="6">
        <v>10000348</v>
      </c>
      <c r="E133" s="6">
        <v>36005</v>
      </c>
      <c r="F133" s="8">
        <v>1</v>
      </c>
      <c r="G133" s="8">
        <v>80</v>
      </c>
      <c r="H133">
        <f t="shared" si="2"/>
        <v>80</v>
      </c>
    </row>
    <row r="134" spans="2:8" ht="14.4" x14ac:dyDescent="0.3">
      <c r="B134" s="64">
        <v>31245036</v>
      </c>
      <c r="C134" s="7">
        <v>712345366</v>
      </c>
      <c r="D134" s="6">
        <v>10000327</v>
      </c>
      <c r="E134" s="6">
        <v>36000</v>
      </c>
      <c r="F134" s="8">
        <v>2</v>
      </c>
      <c r="G134" s="8">
        <v>40</v>
      </c>
      <c r="H134">
        <f t="shared" si="2"/>
        <v>80</v>
      </c>
    </row>
    <row r="135" spans="2:8" ht="14.4" x14ac:dyDescent="0.3">
      <c r="B135" s="64">
        <v>31245038</v>
      </c>
      <c r="C135" s="7">
        <v>712345388</v>
      </c>
      <c r="D135" s="6">
        <v>10000337</v>
      </c>
      <c r="E135" s="6">
        <v>36002</v>
      </c>
      <c r="F135" s="8">
        <v>4</v>
      </c>
      <c r="G135" s="8">
        <v>20</v>
      </c>
      <c r="H135">
        <f t="shared" si="2"/>
        <v>80</v>
      </c>
    </row>
    <row r="136" spans="2:8" ht="14.4" x14ac:dyDescent="0.3">
      <c r="B136" s="64">
        <v>31245040</v>
      </c>
      <c r="C136" s="7">
        <v>712345400</v>
      </c>
      <c r="D136" s="6">
        <v>10000337</v>
      </c>
      <c r="E136" s="6">
        <v>36000</v>
      </c>
      <c r="F136" s="8">
        <v>4</v>
      </c>
      <c r="G136" s="8">
        <v>20</v>
      </c>
      <c r="H136">
        <f t="shared" si="2"/>
        <v>80</v>
      </c>
    </row>
    <row r="137" spans="2:8" ht="14.4" x14ac:dyDescent="0.3">
      <c r="B137" s="64">
        <v>31245040</v>
      </c>
      <c r="C137" s="7">
        <v>712345400</v>
      </c>
      <c r="D137" s="6">
        <v>10000327</v>
      </c>
      <c r="E137" s="6">
        <v>36000</v>
      </c>
      <c r="F137" s="8">
        <v>2</v>
      </c>
      <c r="G137" s="8">
        <v>40</v>
      </c>
      <c r="H137">
        <f t="shared" si="2"/>
        <v>80</v>
      </c>
    </row>
    <row r="138" spans="2:8" ht="14.4" x14ac:dyDescent="0.3">
      <c r="B138" s="64">
        <v>31245043</v>
      </c>
      <c r="C138" s="7">
        <v>712345433</v>
      </c>
      <c r="D138" s="6">
        <v>10000337</v>
      </c>
      <c r="E138" s="6">
        <v>36003</v>
      </c>
      <c r="F138" s="8">
        <v>4</v>
      </c>
      <c r="G138" s="8">
        <v>20</v>
      </c>
      <c r="H138">
        <f t="shared" si="2"/>
        <v>80</v>
      </c>
    </row>
    <row r="139" spans="2:8" ht="14.4" x14ac:dyDescent="0.3">
      <c r="B139" s="64">
        <v>31245044</v>
      </c>
      <c r="C139" s="7">
        <v>712345444</v>
      </c>
      <c r="D139" s="6">
        <v>10000325</v>
      </c>
      <c r="E139" s="6">
        <v>36004</v>
      </c>
      <c r="F139" s="8">
        <v>4</v>
      </c>
      <c r="G139" s="8">
        <v>20</v>
      </c>
      <c r="H139">
        <f t="shared" si="2"/>
        <v>80</v>
      </c>
    </row>
    <row r="140" spans="2:8" ht="14.4" x14ac:dyDescent="0.3">
      <c r="B140" s="64">
        <v>31245049</v>
      </c>
      <c r="C140" s="7">
        <v>712345499</v>
      </c>
      <c r="D140" s="6">
        <v>10000348</v>
      </c>
      <c r="E140" s="6">
        <v>36009</v>
      </c>
      <c r="F140" s="8">
        <v>1</v>
      </c>
      <c r="G140" s="8">
        <v>80</v>
      </c>
      <c r="H140">
        <f t="shared" si="2"/>
        <v>80</v>
      </c>
    </row>
    <row r="141" spans="2:8" ht="14.4" x14ac:dyDescent="0.3">
      <c r="B141" s="64">
        <v>31245020</v>
      </c>
      <c r="C141" s="7">
        <v>712345200</v>
      </c>
      <c r="D141" s="6">
        <v>10000344</v>
      </c>
      <c r="E141" s="6">
        <v>36000</v>
      </c>
      <c r="F141" s="8">
        <v>1</v>
      </c>
      <c r="G141" s="8">
        <v>82</v>
      </c>
      <c r="H141">
        <f t="shared" si="2"/>
        <v>82</v>
      </c>
    </row>
    <row r="142" spans="2:8" ht="14.4" x14ac:dyDescent="0.3">
      <c r="B142" s="64">
        <v>31245034</v>
      </c>
      <c r="C142" s="7">
        <v>712345344</v>
      </c>
      <c r="D142" s="6">
        <v>10000344</v>
      </c>
      <c r="E142" s="6">
        <v>36004</v>
      </c>
      <c r="F142" s="8">
        <v>1</v>
      </c>
      <c r="G142" s="8">
        <v>82</v>
      </c>
      <c r="H142">
        <f t="shared" si="2"/>
        <v>82</v>
      </c>
    </row>
    <row r="143" spans="2:8" ht="14.4" x14ac:dyDescent="0.3">
      <c r="B143" s="64">
        <v>31245049</v>
      </c>
      <c r="C143" s="7">
        <v>712345499</v>
      </c>
      <c r="D143" s="6">
        <v>10000344</v>
      </c>
      <c r="E143" s="6">
        <v>36009</v>
      </c>
      <c r="F143" s="8">
        <v>1</v>
      </c>
      <c r="G143" s="8">
        <v>82</v>
      </c>
      <c r="H143">
        <f t="shared" si="2"/>
        <v>82</v>
      </c>
    </row>
    <row r="144" spans="2:8" ht="14.4" x14ac:dyDescent="0.3">
      <c r="B144" s="64">
        <v>31245023</v>
      </c>
      <c r="C144" s="7">
        <v>712345233</v>
      </c>
      <c r="D144" s="6">
        <v>10000332</v>
      </c>
      <c r="E144" s="6">
        <v>36003</v>
      </c>
      <c r="F144" s="8">
        <v>3</v>
      </c>
      <c r="G144" s="8">
        <v>28</v>
      </c>
      <c r="H144">
        <f t="shared" si="2"/>
        <v>84</v>
      </c>
    </row>
    <row r="145" spans="2:8" ht="14.4" x14ac:dyDescent="0.3">
      <c r="B145" s="64">
        <v>31245041</v>
      </c>
      <c r="C145" s="7">
        <v>712345411</v>
      </c>
      <c r="D145" s="6">
        <v>10000332</v>
      </c>
      <c r="E145" s="6">
        <v>36001</v>
      </c>
      <c r="F145" s="8">
        <v>3</v>
      </c>
      <c r="G145" s="8">
        <v>28</v>
      </c>
      <c r="H145">
        <f t="shared" si="2"/>
        <v>84</v>
      </c>
    </row>
    <row r="146" spans="2:8" ht="14.4" x14ac:dyDescent="0.3">
      <c r="B146" s="64">
        <v>31245047</v>
      </c>
      <c r="C146" s="7">
        <v>712345477</v>
      </c>
      <c r="D146" s="6">
        <v>10000332</v>
      </c>
      <c r="E146" s="6">
        <v>36000</v>
      </c>
      <c r="F146" s="8">
        <v>3</v>
      </c>
      <c r="G146" s="8">
        <v>28</v>
      </c>
      <c r="H146">
        <f t="shared" si="2"/>
        <v>84</v>
      </c>
    </row>
    <row r="147" spans="2:8" ht="14.4" x14ac:dyDescent="0.3">
      <c r="B147" s="64">
        <v>31245009</v>
      </c>
      <c r="C147" s="7">
        <v>712345099</v>
      </c>
      <c r="D147" s="6">
        <v>10000341</v>
      </c>
      <c r="E147" s="6">
        <v>36001</v>
      </c>
      <c r="F147" s="8">
        <v>3</v>
      </c>
      <c r="G147" s="8">
        <v>29</v>
      </c>
      <c r="H147">
        <f t="shared" si="2"/>
        <v>87</v>
      </c>
    </row>
    <row r="148" spans="2:8" ht="14.4" x14ac:dyDescent="0.3">
      <c r="B148" s="64">
        <v>31245011</v>
      </c>
      <c r="C148" s="7">
        <v>712345111</v>
      </c>
      <c r="D148" s="6">
        <v>10000341</v>
      </c>
      <c r="E148" s="6">
        <v>36001</v>
      </c>
      <c r="F148" s="8">
        <v>3</v>
      </c>
      <c r="G148" s="8">
        <v>29</v>
      </c>
      <c r="H148">
        <f t="shared" si="2"/>
        <v>87</v>
      </c>
    </row>
    <row r="149" spans="2:8" ht="14.4" x14ac:dyDescent="0.3">
      <c r="B149" s="64">
        <v>31245020</v>
      </c>
      <c r="C149" s="7">
        <v>712345200</v>
      </c>
      <c r="D149" s="6">
        <v>10000341</v>
      </c>
      <c r="E149" s="6">
        <v>36000</v>
      </c>
      <c r="F149" s="8">
        <v>3</v>
      </c>
      <c r="G149" s="8">
        <v>29</v>
      </c>
      <c r="H149">
        <f t="shared" si="2"/>
        <v>87</v>
      </c>
    </row>
    <row r="150" spans="2:8" ht="14.4" x14ac:dyDescent="0.3">
      <c r="B150" s="64">
        <v>31245034</v>
      </c>
      <c r="C150" s="7">
        <v>712345344</v>
      </c>
      <c r="D150" s="6">
        <v>10000341</v>
      </c>
      <c r="E150" s="6">
        <v>36004</v>
      </c>
      <c r="F150" s="8">
        <v>3</v>
      </c>
      <c r="G150" s="8">
        <v>29</v>
      </c>
      <c r="H150">
        <f t="shared" si="2"/>
        <v>87</v>
      </c>
    </row>
    <row r="151" spans="2:8" ht="14.4" x14ac:dyDescent="0.3">
      <c r="B151" s="64">
        <v>31245050</v>
      </c>
      <c r="C151" s="7">
        <v>712345500</v>
      </c>
      <c r="D151" s="6">
        <v>10000341</v>
      </c>
      <c r="E151" s="6">
        <v>36000</v>
      </c>
      <c r="F151" s="8">
        <v>3</v>
      </c>
      <c r="G151" s="8">
        <v>29</v>
      </c>
      <c r="H151">
        <f t="shared" si="2"/>
        <v>87</v>
      </c>
    </row>
    <row r="152" spans="2:8" ht="14.4" x14ac:dyDescent="0.3">
      <c r="B152" s="64">
        <v>31245004</v>
      </c>
      <c r="C152" s="7">
        <v>712345044</v>
      </c>
      <c r="D152" s="6">
        <v>10000322</v>
      </c>
      <c r="E152" s="6">
        <v>36004</v>
      </c>
      <c r="F152" s="8">
        <v>3</v>
      </c>
      <c r="G152" s="8">
        <v>30</v>
      </c>
      <c r="H152">
        <f t="shared" si="2"/>
        <v>90</v>
      </c>
    </row>
    <row r="153" spans="2:8" ht="14.4" x14ac:dyDescent="0.3">
      <c r="B153" s="64">
        <v>31245008</v>
      </c>
      <c r="C153" s="7">
        <v>712345088</v>
      </c>
      <c r="D153" s="6">
        <v>10000322</v>
      </c>
      <c r="E153" s="6">
        <v>36008</v>
      </c>
      <c r="F153" s="8">
        <v>3</v>
      </c>
      <c r="G153" s="8">
        <v>30</v>
      </c>
      <c r="H153">
        <f t="shared" si="2"/>
        <v>90</v>
      </c>
    </row>
    <row r="154" spans="2:8" ht="14.4" x14ac:dyDescent="0.3">
      <c r="B154" s="64">
        <v>31245008</v>
      </c>
      <c r="C154" s="7">
        <v>712345088</v>
      </c>
      <c r="D154" s="6">
        <v>10000322</v>
      </c>
      <c r="E154" s="6">
        <v>36008</v>
      </c>
      <c r="F154" s="8">
        <v>3</v>
      </c>
      <c r="G154" s="8">
        <v>30</v>
      </c>
      <c r="H154">
        <f t="shared" si="2"/>
        <v>90</v>
      </c>
    </row>
    <row r="155" spans="2:8" ht="14.4" x14ac:dyDescent="0.3">
      <c r="B155" s="64">
        <v>31245014</v>
      </c>
      <c r="C155" s="7">
        <v>712345144</v>
      </c>
      <c r="D155" s="6">
        <v>10000340</v>
      </c>
      <c r="E155" s="6">
        <v>36004</v>
      </c>
      <c r="F155" s="8">
        <v>3</v>
      </c>
      <c r="G155" s="8">
        <v>30</v>
      </c>
      <c r="H155">
        <f t="shared" si="2"/>
        <v>90</v>
      </c>
    </row>
    <row r="156" spans="2:8" ht="14.4" x14ac:dyDescent="0.3">
      <c r="B156" s="64">
        <v>31245014</v>
      </c>
      <c r="C156" s="7">
        <v>712345144</v>
      </c>
      <c r="D156" s="6">
        <v>10000329</v>
      </c>
      <c r="E156" s="6">
        <v>36004</v>
      </c>
      <c r="F156" s="8">
        <v>3</v>
      </c>
      <c r="G156" s="8">
        <v>30</v>
      </c>
      <c r="H156">
        <f t="shared" si="2"/>
        <v>90</v>
      </c>
    </row>
    <row r="157" spans="2:8" ht="14.4" x14ac:dyDescent="0.3">
      <c r="B157" s="64">
        <v>31245016</v>
      </c>
      <c r="C157" s="7">
        <v>712345166</v>
      </c>
      <c r="D157" s="6">
        <v>10000329</v>
      </c>
      <c r="E157" s="6">
        <v>36000</v>
      </c>
      <c r="F157" s="8">
        <v>3</v>
      </c>
      <c r="G157" s="8">
        <v>30</v>
      </c>
      <c r="H157">
        <f t="shared" si="2"/>
        <v>90</v>
      </c>
    </row>
    <row r="158" spans="2:8" ht="14.4" x14ac:dyDescent="0.3">
      <c r="B158" s="64">
        <v>31245017</v>
      </c>
      <c r="C158" s="7">
        <v>712345177</v>
      </c>
      <c r="D158" s="6">
        <v>10000329</v>
      </c>
      <c r="E158" s="6">
        <v>36007</v>
      </c>
      <c r="F158" s="8">
        <v>3</v>
      </c>
      <c r="G158" s="8">
        <v>30</v>
      </c>
      <c r="H158">
        <f t="shared" si="2"/>
        <v>90</v>
      </c>
    </row>
    <row r="159" spans="2:8" ht="14.4" x14ac:dyDescent="0.3">
      <c r="B159" s="64">
        <v>31245017</v>
      </c>
      <c r="C159" s="7">
        <v>712345177</v>
      </c>
      <c r="D159" s="6">
        <v>10000322</v>
      </c>
      <c r="E159" s="6">
        <v>36007</v>
      </c>
      <c r="F159" s="8">
        <v>3</v>
      </c>
      <c r="G159" s="8">
        <v>30</v>
      </c>
      <c r="H159">
        <f t="shared" si="2"/>
        <v>90</v>
      </c>
    </row>
    <row r="160" spans="2:8" ht="14.4" x14ac:dyDescent="0.3">
      <c r="B160" s="64">
        <v>31245023</v>
      </c>
      <c r="C160" s="7">
        <v>712345233</v>
      </c>
      <c r="D160" s="6">
        <v>10000329</v>
      </c>
      <c r="E160" s="6">
        <v>36003</v>
      </c>
      <c r="F160" s="8">
        <v>3</v>
      </c>
      <c r="G160" s="8">
        <v>30</v>
      </c>
      <c r="H160">
        <f t="shared" si="2"/>
        <v>90</v>
      </c>
    </row>
    <row r="161" spans="2:8" ht="14.4" x14ac:dyDescent="0.3">
      <c r="B161" s="64">
        <v>31245029</v>
      </c>
      <c r="C161" s="7">
        <v>712345299</v>
      </c>
      <c r="D161" s="6">
        <v>10000323</v>
      </c>
      <c r="E161" s="6">
        <v>36009</v>
      </c>
      <c r="F161" s="8">
        <v>6</v>
      </c>
      <c r="G161" s="8">
        <v>15</v>
      </c>
      <c r="H161">
        <f t="shared" si="2"/>
        <v>90</v>
      </c>
    </row>
    <row r="162" spans="2:8" ht="14.4" x14ac:dyDescent="0.3">
      <c r="B162" s="64">
        <v>31245031</v>
      </c>
      <c r="C162" s="7">
        <v>712345311</v>
      </c>
      <c r="D162" s="6">
        <v>10000329</v>
      </c>
      <c r="E162" s="6">
        <v>36001</v>
      </c>
      <c r="F162" s="8">
        <v>3</v>
      </c>
      <c r="G162" s="8">
        <v>30</v>
      </c>
      <c r="H162">
        <f t="shared" si="2"/>
        <v>90</v>
      </c>
    </row>
    <row r="163" spans="2:8" ht="14.4" x14ac:dyDescent="0.3">
      <c r="B163" s="64">
        <v>31245032</v>
      </c>
      <c r="C163" s="7">
        <v>712345322</v>
      </c>
      <c r="D163" s="6">
        <v>10000322</v>
      </c>
      <c r="E163" s="6">
        <v>36002</v>
      </c>
      <c r="F163" s="8">
        <v>3</v>
      </c>
      <c r="G163" s="8">
        <v>30</v>
      </c>
      <c r="H163">
        <f t="shared" si="2"/>
        <v>90</v>
      </c>
    </row>
    <row r="164" spans="2:8" ht="14.4" x14ac:dyDescent="0.3">
      <c r="B164" s="64">
        <v>31245033</v>
      </c>
      <c r="C164" s="7">
        <v>712345333</v>
      </c>
      <c r="D164" s="6">
        <v>10000340</v>
      </c>
      <c r="E164" s="6">
        <v>36003</v>
      </c>
      <c r="F164" s="8">
        <v>3</v>
      </c>
      <c r="G164" s="8">
        <v>30</v>
      </c>
      <c r="H164">
        <f t="shared" si="2"/>
        <v>90</v>
      </c>
    </row>
    <row r="165" spans="2:8" ht="14.4" x14ac:dyDescent="0.3">
      <c r="B165" s="64">
        <v>31245035</v>
      </c>
      <c r="C165" s="7">
        <v>712345355</v>
      </c>
      <c r="D165" s="6">
        <v>10000329</v>
      </c>
      <c r="E165" s="6">
        <v>36005</v>
      </c>
      <c r="F165" s="8">
        <v>3</v>
      </c>
      <c r="G165" s="8">
        <v>30</v>
      </c>
      <c r="H165">
        <f t="shared" si="2"/>
        <v>90</v>
      </c>
    </row>
    <row r="166" spans="2:8" ht="14.4" x14ac:dyDescent="0.3">
      <c r="B166" s="64">
        <v>31245043</v>
      </c>
      <c r="C166" s="7">
        <v>712345433</v>
      </c>
      <c r="D166" s="6">
        <v>10000322</v>
      </c>
      <c r="E166" s="6">
        <v>36003</v>
      </c>
      <c r="F166" s="8">
        <v>3</v>
      </c>
      <c r="G166" s="8">
        <v>30</v>
      </c>
      <c r="H166">
        <f t="shared" si="2"/>
        <v>90</v>
      </c>
    </row>
    <row r="167" spans="2:8" ht="14.4" x14ac:dyDescent="0.3">
      <c r="B167" s="64">
        <v>31245043</v>
      </c>
      <c r="C167" s="7">
        <v>712345433</v>
      </c>
      <c r="D167" s="6">
        <v>10000340</v>
      </c>
      <c r="E167" s="6">
        <v>36003</v>
      </c>
      <c r="F167" s="8">
        <v>3</v>
      </c>
      <c r="G167" s="8">
        <v>30</v>
      </c>
      <c r="H167">
        <f t="shared" si="2"/>
        <v>90</v>
      </c>
    </row>
    <row r="168" spans="2:8" ht="14.4" x14ac:dyDescent="0.3">
      <c r="B168" s="64">
        <v>31245049</v>
      </c>
      <c r="C168" s="7">
        <v>712345499</v>
      </c>
      <c r="D168" s="6">
        <v>10000322</v>
      </c>
      <c r="E168" s="6">
        <v>36009</v>
      </c>
      <c r="F168" s="8">
        <v>3</v>
      </c>
      <c r="G168" s="8">
        <v>30</v>
      </c>
      <c r="H168">
        <f t="shared" si="2"/>
        <v>90</v>
      </c>
    </row>
    <row r="169" spans="2:8" ht="14.4" x14ac:dyDescent="0.3">
      <c r="B169" s="64">
        <v>31245001</v>
      </c>
      <c r="C169" s="7">
        <v>712345011</v>
      </c>
      <c r="D169" s="6">
        <v>10000347</v>
      </c>
      <c r="E169" s="6">
        <v>36001</v>
      </c>
      <c r="F169" s="8">
        <v>2</v>
      </c>
      <c r="G169" s="8">
        <v>47</v>
      </c>
      <c r="H169">
        <f t="shared" si="2"/>
        <v>94</v>
      </c>
    </row>
    <row r="170" spans="2:8" ht="14.4" x14ac:dyDescent="0.3">
      <c r="B170" s="64">
        <v>31245014</v>
      </c>
      <c r="C170" s="7">
        <v>712345144</v>
      </c>
      <c r="D170" s="6">
        <v>10000347</v>
      </c>
      <c r="E170" s="6">
        <v>36004</v>
      </c>
      <c r="F170" s="8">
        <v>2</v>
      </c>
      <c r="G170" s="8">
        <v>47</v>
      </c>
      <c r="H170">
        <f t="shared" si="2"/>
        <v>94</v>
      </c>
    </row>
    <row r="171" spans="2:8" ht="14.4" x14ac:dyDescent="0.3">
      <c r="B171" s="64">
        <v>31245001</v>
      </c>
      <c r="C171" s="7">
        <v>712345011</v>
      </c>
      <c r="D171" s="6">
        <v>10000321</v>
      </c>
      <c r="E171" s="6">
        <v>36001</v>
      </c>
      <c r="F171" s="8">
        <v>2</v>
      </c>
      <c r="G171" s="8">
        <v>48</v>
      </c>
      <c r="H171">
        <f t="shared" si="2"/>
        <v>96</v>
      </c>
    </row>
    <row r="172" spans="2:8" ht="14.4" x14ac:dyDescent="0.3">
      <c r="B172" s="64">
        <v>31245017</v>
      </c>
      <c r="C172" s="7">
        <v>712345177</v>
      </c>
      <c r="D172" s="6">
        <v>10000321</v>
      </c>
      <c r="E172" s="6">
        <v>36007</v>
      </c>
      <c r="F172" s="8">
        <v>2</v>
      </c>
      <c r="G172" s="8">
        <v>48</v>
      </c>
      <c r="H172">
        <f t="shared" si="2"/>
        <v>96</v>
      </c>
    </row>
    <row r="173" spans="2:8" ht="14.4" x14ac:dyDescent="0.3">
      <c r="B173" s="64">
        <v>31245020</v>
      </c>
      <c r="C173" s="7">
        <v>712345200</v>
      </c>
      <c r="D173" s="6">
        <v>10000321</v>
      </c>
      <c r="E173" s="6">
        <v>36000</v>
      </c>
      <c r="F173" s="8">
        <v>2</v>
      </c>
      <c r="G173" s="8">
        <v>48</v>
      </c>
      <c r="H173">
        <f t="shared" si="2"/>
        <v>96</v>
      </c>
    </row>
    <row r="174" spans="2:8" ht="14.4" x14ac:dyDescent="0.3">
      <c r="B174" s="64">
        <v>31245020</v>
      </c>
      <c r="C174" s="7">
        <v>712345200</v>
      </c>
      <c r="D174" s="6">
        <v>10000321</v>
      </c>
      <c r="E174" s="6">
        <v>36000</v>
      </c>
      <c r="F174" s="8">
        <v>2</v>
      </c>
      <c r="G174" s="8">
        <v>48</v>
      </c>
      <c r="H174">
        <f t="shared" si="2"/>
        <v>96</v>
      </c>
    </row>
    <row r="175" spans="2:8" ht="14.4" x14ac:dyDescent="0.3">
      <c r="B175" s="64">
        <v>31245032</v>
      </c>
      <c r="C175" s="7">
        <v>712345322</v>
      </c>
      <c r="D175" s="6">
        <v>10000321</v>
      </c>
      <c r="E175" s="6">
        <v>36002</v>
      </c>
      <c r="F175" s="8">
        <v>2</v>
      </c>
      <c r="G175" s="8">
        <v>48</v>
      </c>
      <c r="H175">
        <f t="shared" si="2"/>
        <v>96</v>
      </c>
    </row>
    <row r="176" spans="2:8" ht="14.4" x14ac:dyDescent="0.3">
      <c r="B176" s="64">
        <v>31245034</v>
      </c>
      <c r="C176" s="7">
        <v>712345344</v>
      </c>
      <c r="D176" s="6">
        <v>10000321</v>
      </c>
      <c r="E176" s="6">
        <v>36004</v>
      </c>
      <c r="F176" s="8">
        <v>2</v>
      </c>
      <c r="G176" s="8">
        <v>48</v>
      </c>
      <c r="H176">
        <f t="shared" si="2"/>
        <v>96</v>
      </c>
    </row>
    <row r="177" spans="2:8" ht="14.4" x14ac:dyDescent="0.3">
      <c r="B177" s="64">
        <v>31245040</v>
      </c>
      <c r="C177" s="7">
        <v>712345400</v>
      </c>
      <c r="D177" s="6">
        <v>10000334</v>
      </c>
      <c r="E177" s="6">
        <v>36000</v>
      </c>
      <c r="F177" s="8">
        <v>2</v>
      </c>
      <c r="G177" s="8">
        <v>48</v>
      </c>
      <c r="H177">
        <f t="shared" si="2"/>
        <v>96</v>
      </c>
    </row>
    <row r="178" spans="2:8" ht="14.4" x14ac:dyDescent="0.3">
      <c r="B178" s="64">
        <v>31245005</v>
      </c>
      <c r="C178" s="7">
        <v>712345055</v>
      </c>
      <c r="D178" s="6">
        <v>10000325</v>
      </c>
      <c r="E178" s="6">
        <v>36005</v>
      </c>
      <c r="F178" s="8">
        <v>5</v>
      </c>
      <c r="G178" s="8">
        <v>20</v>
      </c>
      <c r="H178">
        <f t="shared" si="2"/>
        <v>100</v>
      </c>
    </row>
    <row r="179" spans="2:8" ht="14.4" x14ac:dyDescent="0.3">
      <c r="B179" s="64">
        <v>31245021</v>
      </c>
      <c r="C179" s="7">
        <v>712345211</v>
      </c>
      <c r="D179" s="6">
        <v>10000337</v>
      </c>
      <c r="E179" s="6">
        <v>36001</v>
      </c>
      <c r="F179" s="8">
        <v>5</v>
      </c>
      <c r="G179" s="8">
        <v>20</v>
      </c>
      <c r="H179">
        <f t="shared" si="2"/>
        <v>100</v>
      </c>
    </row>
    <row r="180" spans="2:8" ht="14.4" x14ac:dyDescent="0.3">
      <c r="B180" s="64">
        <v>31245026</v>
      </c>
      <c r="C180" s="7">
        <v>712345266</v>
      </c>
      <c r="D180" s="6">
        <v>10000325</v>
      </c>
      <c r="E180" s="6">
        <v>36006</v>
      </c>
      <c r="F180" s="8">
        <v>5</v>
      </c>
      <c r="G180" s="8">
        <v>20</v>
      </c>
      <c r="H180">
        <f t="shared" si="2"/>
        <v>100</v>
      </c>
    </row>
    <row r="181" spans="2:8" ht="14.4" x14ac:dyDescent="0.3">
      <c r="B181" s="64">
        <v>31245026</v>
      </c>
      <c r="C181" s="7">
        <v>712345266</v>
      </c>
      <c r="D181" s="6">
        <v>10000325</v>
      </c>
      <c r="E181" s="6">
        <v>36006</v>
      </c>
      <c r="F181" s="8">
        <v>5</v>
      </c>
      <c r="G181" s="8">
        <v>20</v>
      </c>
      <c r="H181">
        <f t="shared" si="2"/>
        <v>100</v>
      </c>
    </row>
    <row r="182" spans="2:8" ht="14.4" x14ac:dyDescent="0.3">
      <c r="B182" s="64">
        <v>31245035</v>
      </c>
      <c r="C182" s="7">
        <v>712345355</v>
      </c>
      <c r="D182" s="6">
        <v>10000338</v>
      </c>
      <c r="E182" s="6">
        <v>36005</v>
      </c>
      <c r="F182" s="8">
        <v>1</v>
      </c>
      <c r="G182" s="8">
        <v>100</v>
      </c>
      <c r="H182">
        <f t="shared" si="2"/>
        <v>100</v>
      </c>
    </row>
    <row r="183" spans="2:8" ht="14.4" x14ac:dyDescent="0.3">
      <c r="B183" s="64">
        <v>31245031</v>
      </c>
      <c r="C183" s="7">
        <v>712345311</v>
      </c>
      <c r="D183" s="6">
        <v>10000336</v>
      </c>
      <c r="E183" s="6">
        <v>36001</v>
      </c>
      <c r="F183" s="8">
        <v>4</v>
      </c>
      <c r="G183" s="8">
        <v>26</v>
      </c>
      <c r="H183">
        <f t="shared" si="2"/>
        <v>104</v>
      </c>
    </row>
    <row r="184" spans="2:8" ht="14.4" x14ac:dyDescent="0.3">
      <c r="B184" s="64">
        <v>31245036</v>
      </c>
      <c r="C184" s="7">
        <v>712345366</v>
      </c>
      <c r="D184" s="6">
        <v>10000335</v>
      </c>
      <c r="E184" s="6">
        <v>36000</v>
      </c>
      <c r="F184" s="8">
        <v>2</v>
      </c>
      <c r="G184" s="8">
        <v>52</v>
      </c>
      <c r="H184">
        <f t="shared" si="2"/>
        <v>104</v>
      </c>
    </row>
    <row r="185" spans="2:8" ht="14.4" x14ac:dyDescent="0.3">
      <c r="B185" s="64">
        <v>31245036</v>
      </c>
      <c r="C185" s="7">
        <v>712345366</v>
      </c>
      <c r="D185" s="6">
        <v>10000335</v>
      </c>
      <c r="E185" s="6">
        <v>36000</v>
      </c>
      <c r="F185" s="8">
        <v>2</v>
      </c>
      <c r="G185" s="8">
        <v>52</v>
      </c>
      <c r="H185">
        <f t="shared" si="2"/>
        <v>104</v>
      </c>
    </row>
    <row r="186" spans="2:8" ht="14.4" x14ac:dyDescent="0.3">
      <c r="B186" s="64">
        <v>31245039</v>
      </c>
      <c r="C186" s="7">
        <v>712345399</v>
      </c>
      <c r="D186" s="6">
        <v>10000336</v>
      </c>
      <c r="E186" s="6">
        <v>36009</v>
      </c>
      <c r="F186" s="8">
        <v>4</v>
      </c>
      <c r="G186" s="8">
        <v>26</v>
      </c>
      <c r="H186">
        <f t="shared" si="2"/>
        <v>104</v>
      </c>
    </row>
    <row r="187" spans="2:8" ht="14.4" x14ac:dyDescent="0.3">
      <c r="B187" s="64">
        <v>31245046</v>
      </c>
      <c r="C187" s="7">
        <v>712345466</v>
      </c>
      <c r="D187" s="6">
        <v>10000335</v>
      </c>
      <c r="E187" s="6">
        <v>36006</v>
      </c>
      <c r="F187" s="8">
        <v>2</v>
      </c>
      <c r="G187" s="8">
        <v>52</v>
      </c>
      <c r="H187">
        <f t="shared" si="2"/>
        <v>104</v>
      </c>
    </row>
    <row r="188" spans="2:8" ht="14.4" x14ac:dyDescent="0.3">
      <c r="B188" s="64">
        <v>31245008</v>
      </c>
      <c r="C188" s="7">
        <v>712345088</v>
      </c>
      <c r="D188" s="6">
        <v>10000333</v>
      </c>
      <c r="E188" s="6">
        <v>36008</v>
      </c>
      <c r="F188" s="8">
        <v>2</v>
      </c>
      <c r="G188" s="8">
        <v>54</v>
      </c>
      <c r="H188">
        <f t="shared" si="2"/>
        <v>108</v>
      </c>
    </row>
    <row r="189" spans="2:8" ht="14.4" x14ac:dyDescent="0.3">
      <c r="B189" s="64">
        <v>31245011</v>
      </c>
      <c r="C189" s="7">
        <v>712345111</v>
      </c>
      <c r="D189" s="6">
        <v>10000324</v>
      </c>
      <c r="E189" s="6">
        <v>36001</v>
      </c>
      <c r="F189" s="8">
        <v>3</v>
      </c>
      <c r="G189" s="8">
        <v>36</v>
      </c>
      <c r="H189">
        <f t="shared" si="2"/>
        <v>108</v>
      </c>
    </row>
    <row r="190" spans="2:8" ht="14.4" x14ac:dyDescent="0.3">
      <c r="B190" s="64">
        <v>31245014</v>
      </c>
      <c r="C190" s="7">
        <v>712345144</v>
      </c>
      <c r="D190" s="6">
        <v>10000343</v>
      </c>
      <c r="E190" s="6">
        <v>36004</v>
      </c>
      <c r="F190" s="8">
        <v>2</v>
      </c>
      <c r="G190" s="8">
        <v>54</v>
      </c>
      <c r="H190">
        <f t="shared" si="2"/>
        <v>108</v>
      </c>
    </row>
    <row r="191" spans="2:8" ht="14.4" x14ac:dyDescent="0.3">
      <c r="B191" s="64">
        <v>31245016</v>
      </c>
      <c r="C191" s="7">
        <v>712345166</v>
      </c>
      <c r="D191" s="6">
        <v>10000324</v>
      </c>
      <c r="E191" s="6">
        <v>36000</v>
      </c>
      <c r="F191" s="8">
        <v>3</v>
      </c>
      <c r="G191" s="8">
        <v>36</v>
      </c>
      <c r="H191">
        <f t="shared" si="2"/>
        <v>108</v>
      </c>
    </row>
    <row r="192" spans="2:8" ht="14.4" x14ac:dyDescent="0.3">
      <c r="B192" s="64">
        <v>31245017</v>
      </c>
      <c r="C192" s="7">
        <v>712345177</v>
      </c>
      <c r="D192" s="6">
        <v>10000333</v>
      </c>
      <c r="E192" s="6">
        <v>36007</v>
      </c>
      <c r="F192" s="8">
        <v>2</v>
      </c>
      <c r="G192" s="8">
        <v>54</v>
      </c>
      <c r="H192">
        <f t="shared" si="2"/>
        <v>108</v>
      </c>
    </row>
    <row r="193" spans="2:8" ht="14.4" x14ac:dyDescent="0.3">
      <c r="B193" s="64">
        <v>31245018</v>
      </c>
      <c r="C193" s="7">
        <v>712345188</v>
      </c>
      <c r="D193" s="6">
        <v>10000343</v>
      </c>
      <c r="E193" s="6">
        <v>36002</v>
      </c>
      <c r="F193" s="8">
        <v>2</v>
      </c>
      <c r="G193" s="8">
        <v>54</v>
      </c>
      <c r="H193">
        <f t="shared" si="2"/>
        <v>108</v>
      </c>
    </row>
    <row r="194" spans="2:8" ht="14.4" x14ac:dyDescent="0.3">
      <c r="B194" s="64">
        <v>31245023</v>
      </c>
      <c r="C194" s="7">
        <v>712345233</v>
      </c>
      <c r="D194" s="6">
        <v>10000333</v>
      </c>
      <c r="E194" s="6">
        <v>36003</v>
      </c>
      <c r="F194" s="8">
        <v>2</v>
      </c>
      <c r="G194" s="8">
        <v>54</v>
      </c>
      <c r="H194">
        <f t="shared" si="2"/>
        <v>108</v>
      </c>
    </row>
    <row r="195" spans="2:8" ht="14.4" x14ac:dyDescent="0.3">
      <c r="B195" s="64">
        <v>31245024</v>
      </c>
      <c r="C195" s="7">
        <v>712345244</v>
      </c>
      <c r="D195" s="6">
        <v>10000333</v>
      </c>
      <c r="E195" s="6">
        <v>36002</v>
      </c>
      <c r="F195" s="8">
        <v>2</v>
      </c>
      <c r="G195" s="8">
        <v>54</v>
      </c>
      <c r="H195">
        <f t="shared" si="2"/>
        <v>108</v>
      </c>
    </row>
    <row r="196" spans="2:8" ht="14.4" x14ac:dyDescent="0.3">
      <c r="B196" s="64">
        <v>31245024</v>
      </c>
      <c r="C196" s="7">
        <v>712345244</v>
      </c>
      <c r="D196" s="6">
        <v>10000333</v>
      </c>
      <c r="E196" s="6">
        <v>36002</v>
      </c>
      <c r="F196" s="8">
        <v>2</v>
      </c>
      <c r="G196" s="8">
        <v>54</v>
      </c>
      <c r="H196">
        <f t="shared" ref="H196:H259" si="3">F196*G196</f>
        <v>108</v>
      </c>
    </row>
    <row r="197" spans="2:8" ht="14.4" x14ac:dyDescent="0.3">
      <c r="B197" s="64">
        <v>31245026</v>
      </c>
      <c r="C197" s="7">
        <v>712345266</v>
      </c>
      <c r="D197" s="6">
        <v>10000324</v>
      </c>
      <c r="E197" s="6">
        <v>36006</v>
      </c>
      <c r="F197" s="8">
        <v>3</v>
      </c>
      <c r="G197" s="8">
        <v>36</v>
      </c>
      <c r="H197">
        <f t="shared" si="3"/>
        <v>108</v>
      </c>
    </row>
    <row r="198" spans="2:8" ht="14.4" x14ac:dyDescent="0.3">
      <c r="B198" s="64">
        <v>31245032</v>
      </c>
      <c r="C198" s="7">
        <v>712345322</v>
      </c>
      <c r="D198" s="6">
        <v>10000324</v>
      </c>
      <c r="E198" s="6">
        <v>36002</v>
      </c>
      <c r="F198" s="8">
        <v>3</v>
      </c>
      <c r="G198" s="8">
        <v>36</v>
      </c>
      <c r="H198">
        <f t="shared" si="3"/>
        <v>108</v>
      </c>
    </row>
    <row r="199" spans="2:8" ht="14.4" x14ac:dyDescent="0.3">
      <c r="B199" s="64">
        <v>31245033</v>
      </c>
      <c r="C199" s="7">
        <v>712345333</v>
      </c>
      <c r="D199" s="6">
        <v>10000343</v>
      </c>
      <c r="E199" s="6">
        <v>36003</v>
      </c>
      <c r="F199" s="8">
        <v>2</v>
      </c>
      <c r="G199" s="8">
        <v>54</v>
      </c>
      <c r="H199">
        <f t="shared" si="3"/>
        <v>108</v>
      </c>
    </row>
    <row r="200" spans="2:8" ht="14.4" x14ac:dyDescent="0.3">
      <c r="B200" s="64">
        <v>31245034</v>
      </c>
      <c r="C200" s="7">
        <v>712345344</v>
      </c>
      <c r="D200" s="6">
        <v>10000324</v>
      </c>
      <c r="E200" s="6">
        <v>36004</v>
      </c>
      <c r="F200" s="8">
        <v>3</v>
      </c>
      <c r="G200" s="8">
        <v>36</v>
      </c>
      <c r="H200">
        <f t="shared" si="3"/>
        <v>108</v>
      </c>
    </row>
    <row r="201" spans="2:8" ht="14.4" x14ac:dyDescent="0.3">
      <c r="B201" s="64">
        <v>31245039</v>
      </c>
      <c r="C201" s="7">
        <v>712345399</v>
      </c>
      <c r="D201" s="6">
        <v>10000324</v>
      </c>
      <c r="E201" s="6">
        <v>36009</v>
      </c>
      <c r="F201" s="8">
        <v>3</v>
      </c>
      <c r="G201" s="8">
        <v>36</v>
      </c>
      <c r="H201">
        <f t="shared" si="3"/>
        <v>108</v>
      </c>
    </row>
    <row r="202" spans="2:8" ht="14.4" x14ac:dyDescent="0.3">
      <c r="B202" s="64">
        <v>31245039</v>
      </c>
      <c r="C202" s="7">
        <v>712345399</v>
      </c>
      <c r="D202" s="6">
        <v>10000333</v>
      </c>
      <c r="E202" s="6">
        <v>36009</v>
      </c>
      <c r="F202" s="8">
        <v>2</v>
      </c>
      <c r="G202" s="8">
        <v>54</v>
      </c>
      <c r="H202">
        <f t="shared" si="3"/>
        <v>108</v>
      </c>
    </row>
    <row r="203" spans="2:8" ht="14.4" x14ac:dyDescent="0.3">
      <c r="B203" s="64">
        <v>31245049</v>
      </c>
      <c r="C203" s="7">
        <v>712345499</v>
      </c>
      <c r="D203" s="6">
        <v>10000333</v>
      </c>
      <c r="E203" s="6">
        <v>36009</v>
      </c>
      <c r="F203" s="8">
        <v>2</v>
      </c>
      <c r="G203" s="8">
        <v>54</v>
      </c>
      <c r="H203">
        <f t="shared" si="3"/>
        <v>108</v>
      </c>
    </row>
    <row r="204" spans="2:8" ht="14.4" x14ac:dyDescent="0.3">
      <c r="B204" s="64">
        <v>31245049</v>
      </c>
      <c r="C204" s="7">
        <v>712345499</v>
      </c>
      <c r="D204" s="6">
        <v>10000333</v>
      </c>
      <c r="E204" s="6">
        <v>36009</v>
      </c>
      <c r="F204" s="8">
        <v>2</v>
      </c>
      <c r="G204" s="8">
        <v>54</v>
      </c>
      <c r="H204">
        <f t="shared" si="3"/>
        <v>108</v>
      </c>
    </row>
    <row r="205" spans="2:8" ht="14.4" x14ac:dyDescent="0.3">
      <c r="B205" s="64">
        <v>31245049</v>
      </c>
      <c r="C205" s="7">
        <v>712345499</v>
      </c>
      <c r="D205" s="6">
        <v>10000333</v>
      </c>
      <c r="E205" s="6">
        <v>36009</v>
      </c>
      <c r="F205" s="8">
        <v>2</v>
      </c>
      <c r="G205" s="8">
        <v>54</v>
      </c>
      <c r="H205">
        <f t="shared" si="3"/>
        <v>108</v>
      </c>
    </row>
    <row r="206" spans="2:8" ht="14.4" x14ac:dyDescent="0.3">
      <c r="B206" s="64">
        <v>31245001</v>
      </c>
      <c r="C206" s="7">
        <v>712345011</v>
      </c>
      <c r="D206" s="6">
        <v>10000342</v>
      </c>
      <c r="E206" s="6">
        <v>36001</v>
      </c>
      <c r="F206" s="8">
        <v>2</v>
      </c>
      <c r="G206" s="8">
        <v>56</v>
      </c>
      <c r="H206">
        <f t="shared" si="3"/>
        <v>112</v>
      </c>
    </row>
    <row r="207" spans="2:8" ht="14.4" x14ac:dyDescent="0.3">
      <c r="B207" s="64">
        <v>31245002</v>
      </c>
      <c r="C207" s="7">
        <v>712345022</v>
      </c>
      <c r="D207" s="6">
        <v>10000342</v>
      </c>
      <c r="E207" s="6">
        <v>36002</v>
      </c>
      <c r="F207" s="8">
        <v>2</v>
      </c>
      <c r="G207" s="8">
        <v>56</v>
      </c>
      <c r="H207">
        <f t="shared" si="3"/>
        <v>112</v>
      </c>
    </row>
    <row r="208" spans="2:8" ht="14.4" x14ac:dyDescent="0.3">
      <c r="B208" s="64">
        <v>31245010</v>
      </c>
      <c r="C208" s="7">
        <v>712345100</v>
      </c>
      <c r="D208" s="6">
        <v>10000332</v>
      </c>
      <c r="E208" s="6">
        <v>36000</v>
      </c>
      <c r="F208" s="8">
        <v>4</v>
      </c>
      <c r="G208" s="8">
        <v>28</v>
      </c>
      <c r="H208">
        <f t="shared" si="3"/>
        <v>112</v>
      </c>
    </row>
    <row r="209" spans="2:8" ht="14.4" x14ac:dyDescent="0.3">
      <c r="B209" s="64">
        <v>31245030</v>
      </c>
      <c r="C209" s="7">
        <v>712345300</v>
      </c>
      <c r="D209" s="6">
        <v>10000332</v>
      </c>
      <c r="E209" s="6">
        <v>36000</v>
      </c>
      <c r="F209" s="8">
        <v>4</v>
      </c>
      <c r="G209" s="8">
        <v>28</v>
      </c>
      <c r="H209">
        <f t="shared" si="3"/>
        <v>112</v>
      </c>
    </row>
    <row r="210" spans="2:8" ht="14.4" x14ac:dyDescent="0.3">
      <c r="B210" s="64">
        <v>31245039</v>
      </c>
      <c r="C210" s="7">
        <v>712345399</v>
      </c>
      <c r="D210" s="6">
        <v>10000332</v>
      </c>
      <c r="E210" s="6">
        <v>36009</v>
      </c>
      <c r="F210" s="8">
        <v>4</v>
      </c>
      <c r="G210" s="8">
        <v>28</v>
      </c>
      <c r="H210">
        <f t="shared" si="3"/>
        <v>112</v>
      </c>
    </row>
    <row r="211" spans="2:8" ht="14.4" x14ac:dyDescent="0.3">
      <c r="B211" s="64">
        <v>31245040</v>
      </c>
      <c r="C211" s="7">
        <v>712345400</v>
      </c>
      <c r="D211" s="6">
        <v>10000332</v>
      </c>
      <c r="E211" s="6">
        <v>36000</v>
      </c>
      <c r="F211" s="8">
        <v>4</v>
      </c>
      <c r="G211" s="8">
        <v>28</v>
      </c>
      <c r="H211">
        <f t="shared" si="3"/>
        <v>112</v>
      </c>
    </row>
    <row r="212" spans="2:8" ht="14.4" x14ac:dyDescent="0.3">
      <c r="B212" s="64">
        <v>31245042</v>
      </c>
      <c r="C212" s="7">
        <v>712345422</v>
      </c>
      <c r="D212" s="6">
        <v>10000332</v>
      </c>
      <c r="E212" s="6">
        <v>36002</v>
      </c>
      <c r="F212" s="8">
        <v>4</v>
      </c>
      <c r="G212" s="8">
        <v>28</v>
      </c>
      <c r="H212">
        <f t="shared" si="3"/>
        <v>112</v>
      </c>
    </row>
    <row r="213" spans="2:8" ht="14.4" x14ac:dyDescent="0.3">
      <c r="B213" s="64">
        <v>31245048</v>
      </c>
      <c r="C213" s="7">
        <v>712345488</v>
      </c>
      <c r="D213" s="6">
        <v>10000342</v>
      </c>
      <c r="E213" s="6">
        <v>36008</v>
      </c>
      <c r="F213" s="8">
        <v>2</v>
      </c>
      <c r="G213" s="8">
        <v>56</v>
      </c>
      <c r="H213">
        <f t="shared" si="3"/>
        <v>112</v>
      </c>
    </row>
    <row r="214" spans="2:8" ht="14.4" x14ac:dyDescent="0.3">
      <c r="B214" s="64">
        <v>31245001</v>
      </c>
      <c r="C214" s="7">
        <v>712345011</v>
      </c>
      <c r="D214" s="6">
        <v>10000331</v>
      </c>
      <c r="E214" s="6">
        <v>36001</v>
      </c>
      <c r="F214" s="8">
        <v>2</v>
      </c>
      <c r="G214" s="8">
        <v>57</v>
      </c>
      <c r="H214">
        <f t="shared" si="3"/>
        <v>114</v>
      </c>
    </row>
    <row r="215" spans="2:8" ht="14.4" x14ac:dyDescent="0.3">
      <c r="B215" s="64">
        <v>31245014</v>
      </c>
      <c r="C215" s="7">
        <v>712345144</v>
      </c>
      <c r="D215" s="6">
        <v>10000331</v>
      </c>
      <c r="E215" s="6">
        <v>36004</v>
      </c>
      <c r="F215" s="8">
        <v>2</v>
      </c>
      <c r="G215" s="8">
        <v>57</v>
      </c>
      <c r="H215">
        <f t="shared" si="3"/>
        <v>114</v>
      </c>
    </row>
    <row r="216" spans="2:8" ht="14.4" x14ac:dyDescent="0.3">
      <c r="B216" s="64">
        <v>31245020</v>
      </c>
      <c r="C216" s="7">
        <v>712345200</v>
      </c>
      <c r="D216" s="6">
        <v>10000331</v>
      </c>
      <c r="E216" s="6">
        <v>36000</v>
      </c>
      <c r="F216" s="8">
        <v>2</v>
      </c>
      <c r="G216" s="8">
        <v>57</v>
      </c>
      <c r="H216">
        <f t="shared" si="3"/>
        <v>114</v>
      </c>
    </row>
    <row r="217" spans="2:8" ht="14.4" x14ac:dyDescent="0.3">
      <c r="B217" s="64">
        <v>31245030</v>
      </c>
      <c r="C217" s="7">
        <v>712345300</v>
      </c>
      <c r="D217" s="6">
        <v>10000331</v>
      </c>
      <c r="E217" s="6">
        <v>36000</v>
      </c>
      <c r="F217" s="8">
        <v>2</v>
      </c>
      <c r="G217" s="8">
        <v>57</v>
      </c>
      <c r="H217">
        <f t="shared" si="3"/>
        <v>114</v>
      </c>
    </row>
    <row r="218" spans="2:8" ht="14.4" x14ac:dyDescent="0.3">
      <c r="B218" s="64">
        <v>31245027</v>
      </c>
      <c r="C218" s="7">
        <v>712345277</v>
      </c>
      <c r="D218" s="6">
        <v>10000341</v>
      </c>
      <c r="E218" s="6">
        <v>36000</v>
      </c>
      <c r="F218" s="8">
        <v>4</v>
      </c>
      <c r="G218" s="8">
        <v>29</v>
      </c>
      <c r="H218">
        <f t="shared" si="3"/>
        <v>116</v>
      </c>
    </row>
    <row r="219" spans="2:8" ht="14.4" x14ac:dyDescent="0.3">
      <c r="B219" s="64">
        <v>31245028</v>
      </c>
      <c r="C219" s="7">
        <v>712345288</v>
      </c>
      <c r="D219" s="6">
        <v>10000341</v>
      </c>
      <c r="E219" s="6">
        <v>36008</v>
      </c>
      <c r="F219" s="8">
        <v>4</v>
      </c>
      <c r="G219" s="8">
        <v>29</v>
      </c>
      <c r="H219">
        <f t="shared" si="3"/>
        <v>116</v>
      </c>
    </row>
    <row r="220" spans="2:8" ht="14.4" x14ac:dyDescent="0.3">
      <c r="B220" s="64">
        <v>31245044</v>
      </c>
      <c r="C220" s="7">
        <v>712345444</v>
      </c>
      <c r="D220" s="6">
        <v>10000341</v>
      </c>
      <c r="E220" s="6">
        <v>36004</v>
      </c>
      <c r="F220" s="8">
        <v>4</v>
      </c>
      <c r="G220" s="8">
        <v>29</v>
      </c>
      <c r="H220">
        <f t="shared" si="3"/>
        <v>116</v>
      </c>
    </row>
    <row r="221" spans="2:8" ht="14.4" x14ac:dyDescent="0.3">
      <c r="B221" s="64">
        <v>31245047</v>
      </c>
      <c r="C221" s="7">
        <v>712345477</v>
      </c>
      <c r="D221" s="6">
        <v>10000341</v>
      </c>
      <c r="E221" s="6">
        <v>36000</v>
      </c>
      <c r="F221" s="8">
        <v>4</v>
      </c>
      <c r="G221" s="8">
        <v>29</v>
      </c>
      <c r="H221">
        <f t="shared" si="3"/>
        <v>116</v>
      </c>
    </row>
    <row r="222" spans="2:8" ht="14.4" x14ac:dyDescent="0.3">
      <c r="B222" s="64">
        <v>31245004</v>
      </c>
      <c r="C222" s="7">
        <v>712345044</v>
      </c>
      <c r="D222" s="6">
        <v>10000327</v>
      </c>
      <c r="E222" s="6">
        <v>36004</v>
      </c>
      <c r="F222" s="8">
        <v>3</v>
      </c>
      <c r="G222" s="8">
        <v>40</v>
      </c>
      <c r="H222">
        <f t="shared" si="3"/>
        <v>120</v>
      </c>
    </row>
    <row r="223" spans="2:8" ht="14.4" x14ac:dyDescent="0.3">
      <c r="B223" s="64">
        <v>31245005</v>
      </c>
      <c r="C223" s="7">
        <v>712345055</v>
      </c>
      <c r="D223" s="6">
        <v>10000322</v>
      </c>
      <c r="E223" s="6">
        <v>36005</v>
      </c>
      <c r="F223" s="8">
        <v>4</v>
      </c>
      <c r="G223" s="8">
        <v>30</v>
      </c>
      <c r="H223">
        <f t="shared" si="3"/>
        <v>120</v>
      </c>
    </row>
    <row r="224" spans="2:8" ht="14.4" x14ac:dyDescent="0.3">
      <c r="B224" s="64">
        <v>31245011</v>
      </c>
      <c r="C224" s="7">
        <v>712345111</v>
      </c>
      <c r="D224" s="6">
        <v>10000340</v>
      </c>
      <c r="E224" s="6">
        <v>36001</v>
      </c>
      <c r="F224" s="8">
        <v>4</v>
      </c>
      <c r="G224" s="8">
        <v>30</v>
      </c>
      <c r="H224">
        <f t="shared" si="3"/>
        <v>120</v>
      </c>
    </row>
    <row r="225" spans="2:8" ht="14.4" x14ac:dyDescent="0.3">
      <c r="B225" s="64">
        <v>31245011</v>
      </c>
      <c r="C225" s="7">
        <v>712345111</v>
      </c>
      <c r="D225" s="6">
        <v>10000327</v>
      </c>
      <c r="E225" s="6">
        <v>36001</v>
      </c>
      <c r="F225" s="8">
        <v>3</v>
      </c>
      <c r="G225" s="8">
        <v>40</v>
      </c>
      <c r="H225">
        <f t="shared" si="3"/>
        <v>120</v>
      </c>
    </row>
    <row r="226" spans="2:8" ht="14.4" x14ac:dyDescent="0.3">
      <c r="B226" s="64">
        <v>31245012</v>
      </c>
      <c r="C226" s="7">
        <v>712345122</v>
      </c>
      <c r="D226" s="6">
        <v>10000340</v>
      </c>
      <c r="E226" s="6">
        <v>36002</v>
      </c>
      <c r="F226" s="8">
        <v>4</v>
      </c>
      <c r="G226" s="8">
        <v>30</v>
      </c>
      <c r="H226">
        <f t="shared" si="3"/>
        <v>120</v>
      </c>
    </row>
    <row r="227" spans="2:8" ht="14.4" x14ac:dyDescent="0.3">
      <c r="B227" s="64">
        <v>31245019</v>
      </c>
      <c r="C227" s="7">
        <v>712345199</v>
      </c>
      <c r="D227" s="6">
        <v>10000339</v>
      </c>
      <c r="E227" s="6">
        <v>36001</v>
      </c>
      <c r="F227" s="8">
        <v>1</v>
      </c>
      <c r="G227" s="8">
        <v>120</v>
      </c>
      <c r="H227">
        <f t="shared" si="3"/>
        <v>120</v>
      </c>
    </row>
    <row r="228" spans="2:8" ht="14.4" x14ac:dyDescent="0.3">
      <c r="B228" s="64">
        <v>31245020</v>
      </c>
      <c r="C228" s="7">
        <v>712345200</v>
      </c>
      <c r="D228" s="6">
        <v>10000339</v>
      </c>
      <c r="E228" s="6">
        <v>36000</v>
      </c>
      <c r="F228" s="8">
        <v>1</v>
      </c>
      <c r="G228" s="8">
        <v>120</v>
      </c>
      <c r="H228">
        <f t="shared" si="3"/>
        <v>120</v>
      </c>
    </row>
    <row r="229" spans="2:8" ht="14.4" x14ac:dyDescent="0.3">
      <c r="B229" s="64">
        <v>31245022</v>
      </c>
      <c r="C229" s="7">
        <v>712345222</v>
      </c>
      <c r="D229" s="6">
        <v>10000329</v>
      </c>
      <c r="E229" s="6">
        <v>36002</v>
      </c>
      <c r="F229" s="8">
        <v>4</v>
      </c>
      <c r="G229" s="8">
        <v>30</v>
      </c>
      <c r="H229">
        <f t="shared" si="3"/>
        <v>120</v>
      </c>
    </row>
    <row r="230" spans="2:8" ht="14.4" x14ac:dyDescent="0.3">
      <c r="B230" s="64">
        <v>31245023</v>
      </c>
      <c r="C230" s="7">
        <v>712345233</v>
      </c>
      <c r="D230" s="6">
        <v>10000322</v>
      </c>
      <c r="E230" s="6">
        <v>36003</v>
      </c>
      <c r="F230" s="8">
        <v>4</v>
      </c>
      <c r="G230" s="8">
        <v>30</v>
      </c>
      <c r="H230">
        <f t="shared" si="3"/>
        <v>120</v>
      </c>
    </row>
    <row r="231" spans="2:8" ht="14.4" x14ac:dyDescent="0.3">
      <c r="B231" s="64">
        <v>31245023</v>
      </c>
      <c r="C231" s="7">
        <v>712345233</v>
      </c>
      <c r="D231" s="6">
        <v>10000340</v>
      </c>
      <c r="E231" s="6">
        <v>36003</v>
      </c>
      <c r="F231" s="8">
        <v>4</v>
      </c>
      <c r="G231" s="8">
        <v>30</v>
      </c>
      <c r="H231">
        <f t="shared" si="3"/>
        <v>120</v>
      </c>
    </row>
    <row r="232" spans="2:8" ht="14.4" x14ac:dyDescent="0.3">
      <c r="B232" s="64">
        <v>31245028</v>
      </c>
      <c r="C232" s="7">
        <v>712345288</v>
      </c>
      <c r="D232" s="6">
        <v>10000337</v>
      </c>
      <c r="E232" s="6">
        <v>36008</v>
      </c>
      <c r="F232" s="8">
        <v>6</v>
      </c>
      <c r="G232" s="8">
        <v>20</v>
      </c>
      <c r="H232">
        <f t="shared" si="3"/>
        <v>120</v>
      </c>
    </row>
    <row r="233" spans="2:8" ht="14.4" x14ac:dyDescent="0.3">
      <c r="B233" s="64">
        <v>31245040</v>
      </c>
      <c r="C233" s="7">
        <v>712345400</v>
      </c>
      <c r="D233" s="6">
        <v>10000322</v>
      </c>
      <c r="E233" s="6">
        <v>36000</v>
      </c>
      <c r="F233" s="8">
        <v>4</v>
      </c>
      <c r="G233" s="8">
        <v>30</v>
      </c>
      <c r="H233">
        <f t="shared" si="3"/>
        <v>120</v>
      </c>
    </row>
    <row r="234" spans="2:8" ht="14.4" x14ac:dyDescent="0.3">
      <c r="B234" s="64">
        <v>31245042</v>
      </c>
      <c r="C234" s="7">
        <v>712345422</v>
      </c>
      <c r="D234" s="6">
        <v>10000327</v>
      </c>
      <c r="E234" s="6">
        <v>36002</v>
      </c>
      <c r="F234" s="8">
        <v>3</v>
      </c>
      <c r="G234" s="8">
        <v>40</v>
      </c>
      <c r="H234">
        <f t="shared" si="3"/>
        <v>120</v>
      </c>
    </row>
    <row r="235" spans="2:8" ht="14.4" x14ac:dyDescent="0.3">
      <c r="B235" s="64">
        <v>31245044</v>
      </c>
      <c r="C235" s="7">
        <v>712345444</v>
      </c>
      <c r="D235" s="6">
        <v>10000340</v>
      </c>
      <c r="E235" s="6">
        <v>36004</v>
      </c>
      <c r="F235" s="8">
        <v>4</v>
      </c>
      <c r="G235" s="8">
        <v>30</v>
      </c>
      <c r="H235">
        <f t="shared" si="3"/>
        <v>120</v>
      </c>
    </row>
    <row r="236" spans="2:8" ht="14.4" x14ac:dyDescent="0.3">
      <c r="B236" s="64">
        <v>31245047</v>
      </c>
      <c r="C236" s="7">
        <v>712345477</v>
      </c>
      <c r="D236" s="6">
        <v>10000340</v>
      </c>
      <c r="E236" s="6">
        <v>36000</v>
      </c>
      <c r="F236" s="8">
        <v>4</v>
      </c>
      <c r="G236" s="8">
        <v>30</v>
      </c>
      <c r="H236">
        <f t="shared" si="3"/>
        <v>120</v>
      </c>
    </row>
    <row r="237" spans="2:8" ht="14.4" x14ac:dyDescent="0.3">
      <c r="B237" s="64">
        <v>31245047</v>
      </c>
      <c r="C237" s="7">
        <v>712345477</v>
      </c>
      <c r="D237" s="6">
        <v>10000327</v>
      </c>
      <c r="E237" s="6">
        <v>36000</v>
      </c>
      <c r="F237" s="8">
        <v>3</v>
      </c>
      <c r="G237" s="8">
        <v>40</v>
      </c>
      <c r="H237">
        <f t="shared" si="3"/>
        <v>120</v>
      </c>
    </row>
    <row r="238" spans="2:8" ht="14.4" x14ac:dyDescent="0.3">
      <c r="B238" s="64">
        <v>31245050</v>
      </c>
      <c r="C238" s="7">
        <v>712345500</v>
      </c>
      <c r="D238" s="6">
        <v>10000327</v>
      </c>
      <c r="E238" s="6">
        <v>36000</v>
      </c>
      <c r="F238" s="8">
        <v>3</v>
      </c>
      <c r="G238" s="8">
        <v>40</v>
      </c>
      <c r="H238">
        <f t="shared" si="3"/>
        <v>120</v>
      </c>
    </row>
    <row r="239" spans="2:8" ht="14.4" x14ac:dyDescent="0.3">
      <c r="B239" s="64">
        <v>31245041</v>
      </c>
      <c r="C239" s="7">
        <v>712345411</v>
      </c>
      <c r="D239" s="6">
        <v>10000336</v>
      </c>
      <c r="E239" s="6">
        <v>36001</v>
      </c>
      <c r="F239" s="8">
        <v>5</v>
      </c>
      <c r="G239" s="8">
        <v>26</v>
      </c>
      <c r="H239">
        <f t="shared" si="3"/>
        <v>130</v>
      </c>
    </row>
    <row r="240" spans="2:8" ht="14.4" x14ac:dyDescent="0.3">
      <c r="B240" s="64">
        <v>31245044</v>
      </c>
      <c r="C240" s="7">
        <v>712345444</v>
      </c>
      <c r="D240" s="6">
        <v>10000336</v>
      </c>
      <c r="E240" s="6">
        <v>36004</v>
      </c>
      <c r="F240" s="8">
        <v>5</v>
      </c>
      <c r="G240" s="8">
        <v>26</v>
      </c>
      <c r="H240">
        <f t="shared" si="3"/>
        <v>130</v>
      </c>
    </row>
    <row r="241" spans="2:8" ht="14.4" x14ac:dyDescent="0.3">
      <c r="B241" s="64">
        <v>31245019</v>
      </c>
      <c r="C241" s="7">
        <v>712345199</v>
      </c>
      <c r="D241" s="6">
        <v>10000350</v>
      </c>
      <c r="E241" s="6">
        <v>36001</v>
      </c>
      <c r="F241" s="8">
        <v>2</v>
      </c>
      <c r="G241" s="8">
        <v>67</v>
      </c>
      <c r="H241">
        <f t="shared" si="3"/>
        <v>134</v>
      </c>
    </row>
    <row r="242" spans="2:8" ht="14.4" x14ac:dyDescent="0.3">
      <c r="B242" s="64">
        <v>31245039</v>
      </c>
      <c r="C242" s="7">
        <v>712345399</v>
      </c>
      <c r="D242" s="6">
        <v>10000350</v>
      </c>
      <c r="E242" s="6">
        <v>36009</v>
      </c>
      <c r="F242" s="8">
        <v>2</v>
      </c>
      <c r="G242" s="8">
        <v>67</v>
      </c>
      <c r="H242">
        <f t="shared" si="3"/>
        <v>134</v>
      </c>
    </row>
    <row r="243" spans="2:8" ht="14.4" x14ac:dyDescent="0.3">
      <c r="B243" s="64">
        <v>31245009</v>
      </c>
      <c r="C243" s="7">
        <v>712345099</v>
      </c>
      <c r="D243" s="6">
        <v>10000332</v>
      </c>
      <c r="E243" s="6">
        <v>36001</v>
      </c>
      <c r="F243" s="8">
        <v>5</v>
      </c>
      <c r="G243" s="8">
        <v>28</v>
      </c>
      <c r="H243">
        <f t="shared" si="3"/>
        <v>140</v>
      </c>
    </row>
    <row r="244" spans="2:8" ht="14.4" x14ac:dyDescent="0.3">
      <c r="B244" s="64">
        <v>31245011</v>
      </c>
      <c r="C244" s="7">
        <v>712345111</v>
      </c>
      <c r="D244" s="6">
        <v>10000332</v>
      </c>
      <c r="E244" s="6">
        <v>36001</v>
      </c>
      <c r="F244" s="8">
        <v>5</v>
      </c>
      <c r="G244" s="8">
        <v>28</v>
      </c>
      <c r="H244">
        <f t="shared" si="3"/>
        <v>140</v>
      </c>
    </row>
    <row r="245" spans="2:8" ht="14.4" x14ac:dyDescent="0.3">
      <c r="B245" s="64">
        <v>31245028</v>
      </c>
      <c r="C245" s="7">
        <v>712345288</v>
      </c>
      <c r="D245" s="6">
        <v>10000332</v>
      </c>
      <c r="E245" s="6">
        <v>36008</v>
      </c>
      <c r="F245" s="8">
        <v>5</v>
      </c>
      <c r="G245" s="8">
        <v>28</v>
      </c>
      <c r="H245">
        <f t="shared" si="3"/>
        <v>140</v>
      </c>
    </row>
    <row r="246" spans="2:8" ht="14.4" x14ac:dyDescent="0.3">
      <c r="B246" s="64">
        <v>31245003</v>
      </c>
      <c r="C246" s="7">
        <v>712345033</v>
      </c>
      <c r="D246" s="6">
        <v>10000347</v>
      </c>
      <c r="E246" s="6">
        <v>36003</v>
      </c>
      <c r="F246" s="8">
        <v>3</v>
      </c>
      <c r="G246" s="8">
        <v>47</v>
      </c>
      <c r="H246">
        <f t="shared" si="3"/>
        <v>141</v>
      </c>
    </row>
    <row r="247" spans="2:8" ht="14.4" x14ac:dyDescent="0.3">
      <c r="B247" s="64">
        <v>31245010</v>
      </c>
      <c r="C247" s="7">
        <v>712345100</v>
      </c>
      <c r="D247" s="6">
        <v>10000347</v>
      </c>
      <c r="E247" s="6">
        <v>36000</v>
      </c>
      <c r="F247" s="8">
        <v>3</v>
      </c>
      <c r="G247" s="8">
        <v>47</v>
      </c>
      <c r="H247">
        <f t="shared" si="3"/>
        <v>141</v>
      </c>
    </row>
    <row r="248" spans="2:8" ht="14.4" x14ac:dyDescent="0.3">
      <c r="B248" s="64">
        <v>31245015</v>
      </c>
      <c r="C248" s="7">
        <v>712345155</v>
      </c>
      <c r="D248" s="6">
        <v>10000347</v>
      </c>
      <c r="E248" s="6">
        <v>36005</v>
      </c>
      <c r="F248" s="8">
        <v>3</v>
      </c>
      <c r="G248" s="8">
        <v>47</v>
      </c>
      <c r="H248">
        <f t="shared" si="3"/>
        <v>141</v>
      </c>
    </row>
    <row r="249" spans="2:8" ht="14.4" x14ac:dyDescent="0.3">
      <c r="B249" s="64">
        <v>31245047</v>
      </c>
      <c r="C249" s="7">
        <v>712345477</v>
      </c>
      <c r="D249" s="6">
        <v>10000347</v>
      </c>
      <c r="E249" s="6">
        <v>36000</v>
      </c>
      <c r="F249" s="8">
        <v>3</v>
      </c>
      <c r="G249" s="8">
        <v>47</v>
      </c>
      <c r="H249">
        <f t="shared" si="3"/>
        <v>141</v>
      </c>
    </row>
    <row r="250" spans="2:8" ht="14.4" x14ac:dyDescent="0.3">
      <c r="B250" s="64">
        <v>31245003</v>
      </c>
      <c r="C250" s="7">
        <v>712345033</v>
      </c>
      <c r="D250" s="6">
        <v>10000321</v>
      </c>
      <c r="E250" s="6">
        <v>36003</v>
      </c>
      <c r="F250" s="8">
        <v>3</v>
      </c>
      <c r="G250" s="8">
        <v>48</v>
      </c>
      <c r="H250">
        <f t="shared" si="3"/>
        <v>144</v>
      </c>
    </row>
    <row r="251" spans="2:8" ht="14.4" x14ac:dyDescent="0.3">
      <c r="B251" s="64">
        <v>31245004</v>
      </c>
      <c r="C251" s="7">
        <v>712345044</v>
      </c>
      <c r="D251" s="6">
        <v>10000326</v>
      </c>
      <c r="E251" s="6">
        <v>36004</v>
      </c>
      <c r="F251" s="8">
        <v>2</v>
      </c>
      <c r="G251" s="8">
        <v>72</v>
      </c>
      <c r="H251">
        <f t="shared" si="3"/>
        <v>144</v>
      </c>
    </row>
    <row r="252" spans="2:8" ht="14.4" x14ac:dyDescent="0.3">
      <c r="B252" s="64">
        <v>31245015</v>
      </c>
      <c r="C252" s="7">
        <v>712345155</v>
      </c>
      <c r="D252" s="6">
        <v>10000334</v>
      </c>
      <c r="E252" s="6">
        <v>36005</v>
      </c>
      <c r="F252" s="8">
        <v>3</v>
      </c>
      <c r="G252" s="8">
        <v>48</v>
      </c>
      <c r="H252">
        <f t="shared" si="3"/>
        <v>144</v>
      </c>
    </row>
    <row r="253" spans="2:8" ht="14.4" x14ac:dyDescent="0.3">
      <c r="B253" s="64">
        <v>31245019</v>
      </c>
      <c r="C253" s="7">
        <v>712345199</v>
      </c>
      <c r="D253" s="6">
        <v>10000334</v>
      </c>
      <c r="E253" s="6">
        <v>36001</v>
      </c>
      <c r="F253" s="8">
        <v>3</v>
      </c>
      <c r="G253" s="8">
        <v>48</v>
      </c>
      <c r="H253">
        <f t="shared" si="3"/>
        <v>144</v>
      </c>
    </row>
    <row r="254" spans="2:8" ht="14.4" x14ac:dyDescent="0.3">
      <c r="B254" s="64">
        <v>31245024</v>
      </c>
      <c r="C254" s="7">
        <v>712345244</v>
      </c>
      <c r="D254" s="6">
        <v>10000326</v>
      </c>
      <c r="E254" s="6">
        <v>36002</v>
      </c>
      <c r="F254" s="8">
        <v>2</v>
      </c>
      <c r="G254" s="8">
        <v>72</v>
      </c>
      <c r="H254">
        <f t="shared" si="3"/>
        <v>144</v>
      </c>
    </row>
    <row r="255" spans="2:8" ht="14.4" x14ac:dyDescent="0.3">
      <c r="B255" s="64">
        <v>31245025</v>
      </c>
      <c r="C255" s="7">
        <v>712345255</v>
      </c>
      <c r="D255" s="6">
        <v>10000321</v>
      </c>
      <c r="E255" s="6">
        <v>36005</v>
      </c>
      <c r="F255" s="8">
        <v>3</v>
      </c>
      <c r="G255" s="8">
        <v>48</v>
      </c>
      <c r="H255">
        <f t="shared" si="3"/>
        <v>144</v>
      </c>
    </row>
    <row r="256" spans="2:8" ht="14.4" x14ac:dyDescent="0.3">
      <c r="B256" s="64">
        <v>31245027</v>
      </c>
      <c r="C256" s="7">
        <v>712345277</v>
      </c>
      <c r="D256" s="6">
        <v>10000321</v>
      </c>
      <c r="E256" s="6">
        <v>36000</v>
      </c>
      <c r="F256" s="8">
        <v>3</v>
      </c>
      <c r="G256" s="8">
        <v>48</v>
      </c>
      <c r="H256">
        <f t="shared" si="3"/>
        <v>144</v>
      </c>
    </row>
    <row r="257" spans="2:8" ht="14.4" x14ac:dyDescent="0.3">
      <c r="B257" s="64">
        <v>31245027</v>
      </c>
      <c r="C257" s="7">
        <v>712345277</v>
      </c>
      <c r="D257" s="6">
        <v>10000334</v>
      </c>
      <c r="E257" s="6">
        <v>36000</v>
      </c>
      <c r="F257" s="8">
        <v>3</v>
      </c>
      <c r="G257" s="8">
        <v>48</v>
      </c>
      <c r="H257">
        <f t="shared" si="3"/>
        <v>144</v>
      </c>
    </row>
    <row r="258" spans="2:8" ht="14.4" x14ac:dyDescent="0.3">
      <c r="B258" s="64">
        <v>31245031</v>
      </c>
      <c r="C258" s="7">
        <v>712345311</v>
      </c>
      <c r="D258" s="6">
        <v>10000334</v>
      </c>
      <c r="E258" s="6">
        <v>36001</v>
      </c>
      <c r="F258" s="8">
        <v>3</v>
      </c>
      <c r="G258" s="8">
        <v>48</v>
      </c>
      <c r="H258">
        <f t="shared" si="3"/>
        <v>144</v>
      </c>
    </row>
    <row r="259" spans="2:8" ht="14.4" x14ac:dyDescent="0.3">
      <c r="B259" s="64">
        <v>31245039</v>
      </c>
      <c r="C259" s="7">
        <v>712345399</v>
      </c>
      <c r="D259" s="6">
        <v>10000321</v>
      </c>
      <c r="E259" s="6">
        <v>36009</v>
      </c>
      <c r="F259" s="8">
        <v>3</v>
      </c>
      <c r="G259" s="8">
        <v>48</v>
      </c>
      <c r="H259">
        <f t="shared" si="3"/>
        <v>144</v>
      </c>
    </row>
    <row r="260" spans="2:8" ht="14.4" x14ac:dyDescent="0.3">
      <c r="B260" s="64">
        <v>31245039</v>
      </c>
      <c r="C260" s="7">
        <v>712345399</v>
      </c>
      <c r="D260" s="6">
        <v>10000324</v>
      </c>
      <c r="E260" s="6">
        <v>36009</v>
      </c>
      <c r="F260" s="8">
        <v>4</v>
      </c>
      <c r="G260" s="8">
        <v>36</v>
      </c>
      <c r="H260">
        <f t="shared" ref="H260:H323" si="4">F260*G260</f>
        <v>144</v>
      </c>
    </row>
    <row r="261" spans="2:8" ht="14.4" x14ac:dyDescent="0.3">
      <c r="B261" s="64">
        <v>31245040</v>
      </c>
      <c r="C261" s="7">
        <v>712345400</v>
      </c>
      <c r="D261" s="6">
        <v>10000334</v>
      </c>
      <c r="E261" s="6">
        <v>36000</v>
      </c>
      <c r="F261" s="8">
        <v>3</v>
      </c>
      <c r="G261" s="8">
        <v>48</v>
      </c>
      <c r="H261">
        <f t="shared" si="4"/>
        <v>144</v>
      </c>
    </row>
    <row r="262" spans="2:8" ht="14.4" x14ac:dyDescent="0.3">
      <c r="B262" s="64">
        <v>31245046</v>
      </c>
      <c r="C262" s="7">
        <v>712345466</v>
      </c>
      <c r="D262" s="6">
        <v>10000324</v>
      </c>
      <c r="E262" s="6">
        <v>36006</v>
      </c>
      <c r="F262" s="8">
        <v>4</v>
      </c>
      <c r="G262" s="8">
        <v>36</v>
      </c>
      <c r="H262">
        <f t="shared" si="4"/>
        <v>144</v>
      </c>
    </row>
    <row r="263" spans="2:8" ht="14.4" x14ac:dyDescent="0.3">
      <c r="B263" s="64">
        <v>31245050</v>
      </c>
      <c r="C263" s="7">
        <v>712345500</v>
      </c>
      <c r="D263" s="6">
        <v>10000326</v>
      </c>
      <c r="E263" s="6">
        <v>36000</v>
      </c>
      <c r="F263" s="8">
        <v>2</v>
      </c>
      <c r="G263" s="8">
        <v>72</v>
      </c>
      <c r="H263">
        <f t="shared" si="4"/>
        <v>144</v>
      </c>
    </row>
    <row r="264" spans="2:8" ht="14.4" x14ac:dyDescent="0.3">
      <c r="B264" s="64">
        <v>31245009</v>
      </c>
      <c r="C264" s="7">
        <v>712345099</v>
      </c>
      <c r="D264" s="6">
        <v>10000341</v>
      </c>
      <c r="E264" s="6">
        <v>36001</v>
      </c>
      <c r="F264" s="8">
        <v>5</v>
      </c>
      <c r="G264" s="8">
        <v>29</v>
      </c>
      <c r="H264">
        <f t="shared" si="4"/>
        <v>145</v>
      </c>
    </row>
    <row r="265" spans="2:8" ht="14.4" x14ac:dyDescent="0.3">
      <c r="B265" s="64">
        <v>31245011</v>
      </c>
      <c r="C265" s="7">
        <v>712345111</v>
      </c>
      <c r="D265" s="6">
        <v>10000341</v>
      </c>
      <c r="E265" s="6">
        <v>36001</v>
      </c>
      <c r="F265" s="8">
        <v>5</v>
      </c>
      <c r="G265" s="8">
        <v>29</v>
      </c>
      <c r="H265">
        <f t="shared" si="4"/>
        <v>145</v>
      </c>
    </row>
    <row r="266" spans="2:8" ht="14.4" x14ac:dyDescent="0.3">
      <c r="B266" s="64">
        <v>31245022</v>
      </c>
      <c r="C266" s="7">
        <v>712345222</v>
      </c>
      <c r="D266" s="6">
        <v>10000341</v>
      </c>
      <c r="E266" s="6">
        <v>36002</v>
      </c>
      <c r="F266" s="8">
        <v>5</v>
      </c>
      <c r="G266" s="8">
        <v>29</v>
      </c>
      <c r="H266">
        <f t="shared" si="4"/>
        <v>145</v>
      </c>
    </row>
    <row r="267" spans="2:8" ht="14.4" x14ac:dyDescent="0.3">
      <c r="B267" s="64">
        <v>31245009</v>
      </c>
      <c r="C267" s="7">
        <v>712345099</v>
      </c>
      <c r="D267" s="6">
        <v>10000329</v>
      </c>
      <c r="E267" s="6">
        <v>36001</v>
      </c>
      <c r="F267" s="8">
        <v>5</v>
      </c>
      <c r="G267" s="8">
        <v>30</v>
      </c>
      <c r="H267">
        <f t="shared" si="4"/>
        <v>150</v>
      </c>
    </row>
    <row r="268" spans="2:8" ht="14.4" x14ac:dyDescent="0.3">
      <c r="B268" s="64">
        <v>31245009</v>
      </c>
      <c r="C268" s="7">
        <v>712345099</v>
      </c>
      <c r="D268" s="6">
        <v>10000329</v>
      </c>
      <c r="E268" s="6">
        <v>36001</v>
      </c>
      <c r="F268" s="8">
        <v>5</v>
      </c>
      <c r="G268" s="8">
        <v>30</v>
      </c>
      <c r="H268">
        <f t="shared" si="4"/>
        <v>150</v>
      </c>
    </row>
    <row r="269" spans="2:8" ht="14.4" x14ac:dyDescent="0.3">
      <c r="B269" s="64">
        <v>31245026</v>
      </c>
      <c r="C269" s="7">
        <v>712345266</v>
      </c>
      <c r="D269" s="6">
        <v>10000340</v>
      </c>
      <c r="E269" s="6">
        <v>36006</v>
      </c>
      <c r="F269" s="8">
        <v>5</v>
      </c>
      <c r="G269" s="8">
        <v>30</v>
      </c>
      <c r="H269">
        <f t="shared" si="4"/>
        <v>150</v>
      </c>
    </row>
    <row r="270" spans="2:8" ht="14.4" x14ac:dyDescent="0.3">
      <c r="B270" s="64">
        <v>31245038</v>
      </c>
      <c r="C270" s="7">
        <v>712345388</v>
      </c>
      <c r="D270" s="6">
        <v>10000340</v>
      </c>
      <c r="E270" s="6">
        <v>36002</v>
      </c>
      <c r="F270" s="8">
        <v>5</v>
      </c>
      <c r="G270" s="8">
        <v>30</v>
      </c>
      <c r="H270">
        <f t="shared" si="4"/>
        <v>150</v>
      </c>
    </row>
    <row r="271" spans="2:8" ht="14.4" x14ac:dyDescent="0.3">
      <c r="B271" s="64">
        <v>31245041</v>
      </c>
      <c r="C271" s="7">
        <v>712345411</v>
      </c>
      <c r="D271" s="6">
        <v>10000322</v>
      </c>
      <c r="E271" s="6">
        <v>36001</v>
      </c>
      <c r="F271" s="8">
        <v>5</v>
      </c>
      <c r="G271" s="8">
        <v>30</v>
      </c>
      <c r="H271">
        <f t="shared" si="4"/>
        <v>150</v>
      </c>
    </row>
    <row r="272" spans="2:8" ht="14.4" x14ac:dyDescent="0.3">
      <c r="B272" s="64">
        <v>31245042</v>
      </c>
      <c r="C272" s="7">
        <v>712345422</v>
      </c>
      <c r="D272" s="6">
        <v>10000329</v>
      </c>
      <c r="E272" s="6">
        <v>36002</v>
      </c>
      <c r="F272" s="8">
        <v>5</v>
      </c>
      <c r="G272" s="8">
        <v>30</v>
      </c>
      <c r="H272">
        <f t="shared" si="4"/>
        <v>150</v>
      </c>
    </row>
    <row r="273" spans="2:8" ht="14.4" x14ac:dyDescent="0.3">
      <c r="B273" s="64">
        <v>31245044</v>
      </c>
      <c r="C273" s="7">
        <v>712345444</v>
      </c>
      <c r="D273" s="6">
        <v>10000340</v>
      </c>
      <c r="E273" s="6">
        <v>36004</v>
      </c>
      <c r="F273" s="8">
        <v>5</v>
      </c>
      <c r="G273" s="8">
        <v>30</v>
      </c>
      <c r="H273">
        <f t="shared" si="4"/>
        <v>150</v>
      </c>
    </row>
    <row r="274" spans="2:8" ht="14.4" x14ac:dyDescent="0.3">
      <c r="B274" s="64">
        <v>31245044</v>
      </c>
      <c r="C274" s="7">
        <v>712345444</v>
      </c>
      <c r="D274" s="6">
        <v>10000329</v>
      </c>
      <c r="E274" s="6">
        <v>36004</v>
      </c>
      <c r="F274" s="8">
        <v>5</v>
      </c>
      <c r="G274" s="8">
        <v>30</v>
      </c>
      <c r="H274">
        <f t="shared" si="4"/>
        <v>150</v>
      </c>
    </row>
    <row r="275" spans="2:8" ht="14.4" x14ac:dyDescent="0.3">
      <c r="B275" s="64">
        <v>31245002</v>
      </c>
      <c r="C275" s="7">
        <v>712345022</v>
      </c>
      <c r="D275" s="6">
        <v>10000349</v>
      </c>
      <c r="E275" s="6">
        <v>36002</v>
      </c>
      <c r="F275" s="8">
        <v>1</v>
      </c>
      <c r="G275" s="8">
        <v>152</v>
      </c>
      <c r="H275">
        <f t="shared" si="4"/>
        <v>152</v>
      </c>
    </row>
    <row r="276" spans="2:8" ht="14.4" x14ac:dyDescent="0.3">
      <c r="B276" s="64">
        <v>31245032</v>
      </c>
      <c r="C276" s="7">
        <v>712345322</v>
      </c>
      <c r="D276" s="6">
        <v>10000349</v>
      </c>
      <c r="E276" s="6">
        <v>36002</v>
      </c>
      <c r="F276" s="8">
        <v>1</v>
      </c>
      <c r="G276" s="8">
        <v>152</v>
      </c>
      <c r="H276">
        <f t="shared" si="4"/>
        <v>152</v>
      </c>
    </row>
    <row r="277" spans="2:8" ht="14.4" x14ac:dyDescent="0.3">
      <c r="B277" s="64">
        <v>31245035</v>
      </c>
      <c r="C277" s="7">
        <v>712345355</v>
      </c>
      <c r="D277" s="6">
        <v>10000349</v>
      </c>
      <c r="E277" s="6">
        <v>36005</v>
      </c>
      <c r="F277" s="8">
        <v>1</v>
      </c>
      <c r="G277" s="8">
        <v>152</v>
      </c>
      <c r="H277">
        <f t="shared" si="4"/>
        <v>152</v>
      </c>
    </row>
    <row r="278" spans="2:8" ht="14.4" x14ac:dyDescent="0.3">
      <c r="B278" s="64">
        <v>31245005</v>
      </c>
      <c r="C278" s="7">
        <v>712345055</v>
      </c>
      <c r="D278" s="6">
        <v>10000336</v>
      </c>
      <c r="E278" s="6">
        <v>36005</v>
      </c>
      <c r="F278" s="8">
        <v>6</v>
      </c>
      <c r="G278" s="8">
        <v>26</v>
      </c>
      <c r="H278">
        <f t="shared" si="4"/>
        <v>156</v>
      </c>
    </row>
    <row r="279" spans="2:8" ht="14.4" x14ac:dyDescent="0.3">
      <c r="B279" s="64">
        <v>31245009</v>
      </c>
      <c r="C279" s="7">
        <v>712345099</v>
      </c>
      <c r="D279" s="6">
        <v>10000335</v>
      </c>
      <c r="E279" s="6">
        <v>36001</v>
      </c>
      <c r="F279" s="8">
        <v>3</v>
      </c>
      <c r="G279" s="8">
        <v>52</v>
      </c>
      <c r="H279">
        <f t="shared" si="4"/>
        <v>156</v>
      </c>
    </row>
    <row r="280" spans="2:8" ht="14.4" x14ac:dyDescent="0.3">
      <c r="B280" s="64">
        <v>31245014</v>
      </c>
      <c r="C280" s="7">
        <v>712345144</v>
      </c>
      <c r="D280" s="6">
        <v>10000335</v>
      </c>
      <c r="E280" s="6">
        <v>36004</v>
      </c>
      <c r="F280" s="8">
        <v>3</v>
      </c>
      <c r="G280" s="8">
        <v>52</v>
      </c>
      <c r="H280">
        <f t="shared" si="4"/>
        <v>156</v>
      </c>
    </row>
    <row r="281" spans="2:8" ht="14.4" x14ac:dyDescent="0.3">
      <c r="B281" s="64">
        <v>31245018</v>
      </c>
      <c r="C281" s="7">
        <v>712345188</v>
      </c>
      <c r="D281" s="6">
        <v>10000335</v>
      </c>
      <c r="E281" s="6">
        <v>36002</v>
      </c>
      <c r="F281" s="8">
        <v>3</v>
      </c>
      <c r="G281" s="8">
        <v>52</v>
      </c>
      <c r="H281">
        <f t="shared" si="4"/>
        <v>156</v>
      </c>
    </row>
    <row r="282" spans="2:8" ht="14.4" x14ac:dyDescent="0.3">
      <c r="B282" s="64">
        <v>31245020</v>
      </c>
      <c r="C282" s="7">
        <v>712345200</v>
      </c>
      <c r="D282" s="6">
        <v>10000335</v>
      </c>
      <c r="E282" s="6">
        <v>36000</v>
      </c>
      <c r="F282" s="8">
        <v>3</v>
      </c>
      <c r="G282" s="8">
        <v>52</v>
      </c>
      <c r="H282">
        <f t="shared" si="4"/>
        <v>156</v>
      </c>
    </row>
    <row r="283" spans="2:8" ht="14.4" x14ac:dyDescent="0.3">
      <c r="B283" s="64">
        <v>31245024</v>
      </c>
      <c r="C283" s="7">
        <v>712345244</v>
      </c>
      <c r="D283" s="6">
        <v>10000335</v>
      </c>
      <c r="E283" s="6">
        <v>36002</v>
      </c>
      <c r="F283" s="8">
        <v>3</v>
      </c>
      <c r="G283" s="8">
        <v>52</v>
      </c>
      <c r="H283">
        <f t="shared" si="4"/>
        <v>156</v>
      </c>
    </row>
    <row r="284" spans="2:8" ht="14.4" x14ac:dyDescent="0.3">
      <c r="B284" s="64">
        <v>31245028</v>
      </c>
      <c r="C284" s="7">
        <v>712345288</v>
      </c>
      <c r="D284" s="6">
        <v>10000336</v>
      </c>
      <c r="E284" s="6">
        <v>36008</v>
      </c>
      <c r="F284" s="8">
        <v>6</v>
      </c>
      <c r="G284" s="8">
        <v>26</v>
      </c>
      <c r="H284">
        <f t="shared" si="4"/>
        <v>156</v>
      </c>
    </row>
    <row r="285" spans="2:8" ht="14.4" x14ac:dyDescent="0.3">
      <c r="B285" s="64">
        <v>31245030</v>
      </c>
      <c r="C285" s="7">
        <v>712345300</v>
      </c>
      <c r="D285" s="6">
        <v>10000335</v>
      </c>
      <c r="E285" s="6">
        <v>36000</v>
      </c>
      <c r="F285" s="8">
        <v>3</v>
      </c>
      <c r="G285" s="8">
        <v>52</v>
      </c>
      <c r="H285">
        <f t="shared" si="4"/>
        <v>156</v>
      </c>
    </row>
    <row r="286" spans="2:8" ht="14.4" x14ac:dyDescent="0.3">
      <c r="B286" s="64">
        <v>31245039</v>
      </c>
      <c r="C286" s="7">
        <v>712345399</v>
      </c>
      <c r="D286" s="6">
        <v>10000335</v>
      </c>
      <c r="E286" s="6">
        <v>36009</v>
      </c>
      <c r="F286" s="8">
        <v>3</v>
      </c>
      <c r="G286" s="8">
        <v>52</v>
      </c>
      <c r="H286">
        <f t="shared" si="4"/>
        <v>156</v>
      </c>
    </row>
    <row r="287" spans="2:8" ht="14.4" x14ac:dyDescent="0.3">
      <c r="B287" s="64">
        <v>31245041</v>
      </c>
      <c r="C287" s="7">
        <v>712345411</v>
      </c>
      <c r="D287" s="6">
        <v>10000335</v>
      </c>
      <c r="E287" s="6">
        <v>36001</v>
      </c>
      <c r="F287" s="8">
        <v>3</v>
      </c>
      <c r="G287" s="8">
        <v>52</v>
      </c>
      <c r="H287">
        <f t="shared" si="4"/>
        <v>156</v>
      </c>
    </row>
    <row r="288" spans="2:8" ht="14.4" x14ac:dyDescent="0.3">
      <c r="B288" s="64">
        <v>31245045</v>
      </c>
      <c r="C288" s="7">
        <v>712345455</v>
      </c>
      <c r="D288" s="6">
        <v>10000336</v>
      </c>
      <c r="E288" s="6">
        <v>36005</v>
      </c>
      <c r="F288" s="8">
        <v>6</v>
      </c>
      <c r="G288" s="8">
        <v>26</v>
      </c>
      <c r="H288">
        <f t="shared" si="4"/>
        <v>156</v>
      </c>
    </row>
    <row r="289" spans="2:8" ht="14.4" x14ac:dyDescent="0.3">
      <c r="B289" s="64">
        <v>31245003</v>
      </c>
      <c r="C289" s="7">
        <v>712345033</v>
      </c>
      <c r="D289" s="6">
        <v>10000345</v>
      </c>
      <c r="E289" s="6">
        <v>36003</v>
      </c>
      <c r="F289" s="8">
        <v>1</v>
      </c>
      <c r="G289" s="8">
        <v>158</v>
      </c>
      <c r="H289">
        <f t="shared" si="4"/>
        <v>158</v>
      </c>
    </row>
    <row r="290" spans="2:8" ht="14.4" x14ac:dyDescent="0.3">
      <c r="B290" s="64">
        <v>31245048</v>
      </c>
      <c r="C290" s="7">
        <v>712345488</v>
      </c>
      <c r="D290" s="6">
        <v>10000345</v>
      </c>
      <c r="E290" s="6">
        <v>36008</v>
      </c>
      <c r="F290" s="8">
        <v>1</v>
      </c>
      <c r="G290" s="8">
        <v>158</v>
      </c>
      <c r="H290">
        <f t="shared" si="4"/>
        <v>158</v>
      </c>
    </row>
    <row r="291" spans="2:8" ht="14.4" x14ac:dyDescent="0.3">
      <c r="B291" s="64">
        <v>31245003</v>
      </c>
      <c r="C291" s="7">
        <v>712345033</v>
      </c>
      <c r="D291" s="6">
        <v>10000348</v>
      </c>
      <c r="E291" s="6">
        <v>36003</v>
      </c>
      <c r="F291" s="8">
        <v>2</v>
      </c>
      <c r="G291" s="8">
        <v>80</v>
      </c>
      <c r="H291">
        <f t="shared" si="4"/>
        <v>160</v>
      </c>
    </row>
    <row r="292" spans="2:8" ht="14.4" x14ac:dyDescent="0.3">
      <c r="B292" s="64">
        <v>31245003</v>
      </c>
      <c r="C292" s="7">
        <v>712345033</v>
      </c>
      <c r="D292" s="6">
        <v>10000348</v>
      </c>
      <c r="E292" s="6">
        <v>36003</v>
      </c>
      <c r="F292" s="8">
        <v>2</v>
      </c>
      <c r="G292" s="8">
        <v>80</v>
      </c>
      <c r="H292">
        <f t="shared" si="4"/>
        <v>160</v>
      </c>
    </row>
    <row r="293" spans="2:8" ht="14.4" x14ac:dyDescent="0.3">
      <c r="B293" s="64">
        <v>31245013</v>
      </c>
      <c r="C293" s="7">
        <v>712345133</v>
      </c>
      <c r="D293" s="6">
        <v>10000327</v>
      </c>
      <c r="E293" s="6">
        <v>36003</v>
      </c>
      <c r="F293" s="8">
        <v>4</v>
      </c>
      <c r="G293" s="8">
        <v>40</v>
      </c>
      <c r="H293">
        <f t="shared" si="4"/>
        <v>160</v>
      </c>
    </row>
    <row r="294" spans="2:8" ht="14.4" x14ac:dyDescent="0.3">
      <c r="B294" s="64">
        <v>31245015</v>
      </c>
      <c r="C294" s="7">
        <v>712345155</v>
      </c>
      <c r="D294" s="6">
        <v>10000348</v>
      </c>
      <c r="E294" s="6">
        <v>36005</v>
      </c>
      <c r="F294" s="8">
        <v>2</v>
      </c>
      <c r="G294" s="8">
        <v>80</v>
      </c>
      <c r="H294">
        <f t="shared" si="4"/>
        <v>160</v>
      </c>
    </row>
    <row r="295" spans="2:8" ht="14.4" x14ac:dyDescent="0.3">
      <c r="B295" s="64">
        <v>31245016</v>
      </c>
      <c r="C295" s="7">
        <v>712345166</v>
      </c>
      <c r="D295" s="6">
        <v>10000330</v>
      </c>
      <c r="E295" s="6">
        <v>36000</v>
      </c>
      <c r="F295" s="8">
        <v>1</v>
      </c>
      <c r="G295" s="8">
        <v>160</v>
      </c>
      <c r="H295">
        <f t="shared" si="4"/>
        <v>160</v>
      </c>
    </row>
    <row r="296" spans="2:8" ht="14.4" x14ac:dyDescent="0.3">
      <c r="B296" s="64">
        <v>31245031</v>
      </c>
      <c r="C296" s="7">
        <v>712345311</v>
      </c>
      <c r="D296" s="6">
        <v>10000348</v>
      </c>
      <c r="E296" s="6">
        <v>36001</v>
      </c>
      <c r="F296" s="8">
        <v>2</v>
      </c>
      <c r="G296" s="8">
        <v>80</v>
      </c>
      <c r="H296">
        <f t="shared" si="4"/>
        <v>160</v>
      </c>
    </row>
    <row r="297" spans="2:8" ht="14.4" x14ac:dyDescent="0.3">
      <c r="B297" s="64">
        <v>31245001</v>
      </c>
      <c r="C297" s="7">
        <v>712345011</v>
      </c>
      <c r="D297" s="6">
        <v>10000333</v>
      </c>
      <c r="E297" s="6">
        <v>36001</v>
      </c>
      <c r="F297" s="8">
        <v>3</v>
      </c>
      <c r="G297" s="8">
        <v>54</v>
      </c>
      <c r="H297">
        <f t="shared" si="4"/>
        <v>162</v>
      </c>
    </row>
    <row r="298" spans="2:8" ht="14.4" x14ac:dyDescent="0.3">
      <c r="B298" s="64">
        <v>31245004</v>
      </c>
      <c r="C298" s="7">
        <v>712345044</v>
      </c>
      <c r="D298" s="6">
        <v>10000333</v>
      </c>
      <c r="E298" s="6">
        <v>36004</v>
      </c>
      <c r="F298" s="8">
        <v>3</v>
      </c>
      <c r="G298" s="8">
        <v>54</v>
      </c>
      <c r="H298">
        <f t="shared" si="4"/>
        <v>162</v>
      </c>
    </row>
    <row r="299" spans="2:8" ht="14.4" x14ac:dyDescent="0.3">
      <c r="B299" s="64">
        <v>31245016</v>
      </c>
      <c r="C299" s="7">
        <v>712345166</v>
      </c>
      <c r="D299" s="6">
        <v>10000333</v>
      </c>
      <c r="E299" s="6">
        <v>36000</v>
      </c>
      <c r="F299" s="8">
        <v>3</v>
      </c>
      <c r="G299" s="8">
        <v>54</v>
      </c>
      <c r="H299">
        <f t="shared" si="4"/>
        <v>162</v>
      </c>
    </row>
    <row r="300" spans="2:8" ht="14.4" x14ac:dyDescent="0.3">
      <c r="B300" s="64">
        <v>31245018</v>
      </c>
      <c r="C300" s="7">
        <v>712345188</v>
      </c>
      <c r="D300" s="6">
        <v>10000333</v>
      </c>
      <c r="E300" s="6">
        <v>36002</v>
      </c>
      <c r="F300" s="8">
        <v>3</v>
      </c>
      <c r="G300" s="8">
        <v>54</v>
      </c>
      <c r="H300">
        <f t="shared" si="4"/>
        <v>162</v>
      </c>
    </row>
    <row r="301" spans="2:8" ht="14.4" x14ac:dyDescent="0.3">
      <c r="B301" s="64">
        <v>31245026</v>
      </c>
      <c r="C301" s="7">
        <v>712345266</v>
      </c>
      <c r="D301" s="6">
        <v>10000343</v>
      </c>
      <c r="E301" s="6">
        <v>36006</v>
      </c>
      <c r="F301" s="8">
        <v>3</v>
      </c>
      <c r="G301" s="8">
        <v>54</v>
      </c>
      <c r="H301">
        <f t="shared" si="4"/>
        <v>162</v>
      </c>
    </row>
    <row r="302" spans="2:8" ht="14.4" x14ac:dyDescent="0.3">
      <c r="B302" s="64">
        <v>31245030</v>
      </c>
      <c r="C302" s="7">
        <v>712345300</v>
      </c>
      <c r="D302" s="6">
        <v>10000333</v>
      </c>
      <c r="E302" s="6">
        <v>36000</v>
      </c>
      <c r="F302" s="8">
        <v>3</v>
      </c>
      <c r="G302" s="8">
        <v>54</v>
      </c>
      <c r="H302">
        <f t="shared" si="4"/>
        <v>162</v>
      </c>
    </row>
    <row r="303" spans="2:8" ht="14.4" x14ac:dyDescent="0.3">
      <c r="B303" s="64">
        <v>31245032</v>
      </c>
      <c r="C303" s="7">
        <v>712345322</v>
      </c>
      <c r="D303" s="6">
        <v>10000343</v>
      </c>
      <c r="E303" s="6">
        <v>36002</v>
      </c>
      <c r="F303" s="8">
        <v>3</v>
      </c>
      <c r="G303" s="8">
        <v>54</v>
      </c>
      <c r="H303">
        <f t="shared" si="4"/>
        <v>162</v>
      </c>
    </row>
    <row r="304" spans="2:8" ht="14.4" x14ac:dyDescent="0.3">
      <c r="B304" s="64">
        <v>31245035</v>
      </c>
      <c r="C304" s="7">
        <v>712345355</v>
      </c>
      <c r="D304" s="6">
        <v>10000343</v>
      </c>
      <c r="E304" s="6">
        <v>36005</v>
      </c>
      <c r="F304" s="8">
        <v>3</v>
      </c>
      <c r="G304" s="8">
        <v>54</v>
      </c>
      <c r="H304">
        <f t="shared" si="4"/>
        <v>162</v>
      </c>
    </row>
    <row r="305" spans="2:8" ht="14.4" x14ac:dyDescent="0.3">
      <c r="B305" s="64">
        <v>31245035</v>
      </c>
      <c r="C305" s="7">
        <v>712345355</v>
      </c>
      <c r="D305" s="6">
        <v>10000343</v>
      </c>
      <c r="E305" s="6">
        <v>36005</v>
      </c>
      <c r="F305" s="8">
        <v>3</v>
      </c>
      <c r="G305" s="8">
        <v>54</v>
      </c>
      <c r="H305">
        <f t="shared" si="4"/>
        <v>162</v>
      </c>
    </row>
    <row r="306" spans="2:8" ht="14.4" x14ac:dyDescent="0.3">
      <c r="B306" s="64">
        <v>31245024</v>
      </c>
      <c r="C306" s="7">
        <v>712345244</v>
      </c>
      <c r="D306" s="6">
        <v>10000344</v>
      </c>
      <c r="E306" s="6">
        <v>36002</v>
      </c>
      <c r="F306" s="8">
        <v>2</v>
      </c>
      <c r="G306" s="8">
        <v>82</v>
      </c>
      <c r="H306">
        <f t="shared" si="4"/>
        <v>164</v>
      </c>
    </row>
    <row r="307" spans="2:8" ht="14.4" x14ac:dyDescent="0.3">
      <c r="B307" s="64">
        <v>31245036</v>
      </c>
      <c r="C307" s="7">
        <v>712345366</v>
      </c>
      <c r="D307" s="6">
        <v>10000344</v>
      </c>
      <c r="E307" s="6">
        <v>36000</v>
      </c>
      <c r="F307" s="8">
        <v>2</v>
      </c>
      <c r="G307" s="8">
        <v>82</v>
      </c>
      <c r="H307">
        <f t="shared" si="4"/>
        <v>164</v>
      </c>
    </row>
    <row r="308" spans="2:8" ht="14.4" x14ac:dyDescent="0.3">
      <c r="B308" s="64">
        <v>31245039</v>
      </c>
      <c r="C308" s="7">
        <v>712345399</v>
      </c>
      <c r="D308" s="6">
        <v>10000344</v>
      </c>
      <c r="E308" s="6">
        <v>36009</v>
      </c>
      <c r="F308" s="8">
        <v>2</v>
      </c>
      <c r="G308" s="8">
        <v>82</v>
      </c>
      <c r="H308">
        <f t="shared" si="4"/>
        <v>164</v>
      </c>
    </row>
    <row r="309" spans="2:8" ht="14.4" x14ac:dyDescent="0.3">
      <c r="B309" s="64">
        <v>31245046</v>
      </c>
      <c r="C309" s="7">
        <v>712345466</v>
      </c>
      <c r="D309" s="6">
        <v>10000344</v>
      </c>
      <c r="E309" s="6">
        <v>36006</v>
      </c>
      <c r="F309" s="8">
        <v>2</v>
      </c>
      <c r="G309" s="8">
        <v>82</v>
      </c>
      <c r="H309">
        <f t="shared" si="4"/>
        <v>164</v>
      </c>
    </row>
    <row r="310" spans="2:8" ht="14.4" x14ac:dyDescent="0.3">
      <c r="B310" s="64">
        <v>31245047</v>
      </c>
      <c r="C310" s="7">
        <v>712345477</v>
      </c>
      <c r="D310" s="6">
        <v>10000344</v>
      </c>
      <c r="E310" s="6">
        <v>36000</v>
      </c>
      <c r="F310" s="8">
        <v>2</v>
      </c>
      <c r="G310" s="8">
        <v>82</v>
      </c>
      <c r="H310">
        <f t="shared" si="4"/>
        <v>164</v>
      </c>
    </row>
    <row r="311" spans="2:8" ht="14.4" x14ac:dyDescent="0.3">
      <c r="B311" s="64">
        <v>31245003</v>
      </c>
      <c r="C311" s="7">
        <v>712345033</v>
      </c>
      <c r="D311" s="6">
        <v>10000342</v>
      </c>
      <c r="E311" s="6">
        <v>36003</v>
      </c>
      <c r="F311" s="8">
        <v>3</v>
      </c>
      <c r="G311" s="8">
        <v>56</v>
      </c>
      <c r="H311">
        <f t="shared" si="4"/>
        <v>168</v>
      </c>
    </row>
    <row r="312" spans="2:8" ht="14.4" x14ac:dyDescent="0.3">
      <c r="B312" s="64">
        <v>31245009</v>
      </c>
      <c r="C312" s="7">
        <v>712345099</v>
      </c>
      <c r="D312" s="6">
        <v>10000342</v>
      </c>
      <c r="E312" s="6">
        <v>36001</v>
      </c>
      <c r="F312" s="8">
        <v>3</v>
      </c>
      <c r="G312" s="8">
        <v>56</v>
      </c>
      <c r="H312">
        <f t="shared" si="4"/>
        <v>168</v>
      </c>
    </row>
    <row r="313" spans="2:8" ht="14.4" x14ac:dyDescent="0.3">
      <c r="B313" s="64">
        <v>31245025</v>
      </c>
      <c r="C313" s="7">
        <v>712345255</v>
      </c>
      <c r="D313" s="6">
        <v>10000342</v>
      </c>
      <c r="E313" s="6">
        <v>36005</v>
      </c>
      <c r="F313" s="8">
        <v>3</v>
      </c>
      <c r="G313" s="8">
        <v>56</v>
      </c>
      <c r="H313">
        <f t="shared" si="4"/>
        <v>168</v>
      </c>
    </row>
    <row r="314" spans="2:8" ht="14.4" x14ac:dyDescent="0.3">
      <c r="B314" s="64">
        <v>31245029</v>
      </c>
      <c r="C314" s="7">
        <v>712345299</v>
      </c>
      <c r="D314" s="6">
        <v>10000332</v>
      </c>
      <c r="E314" s="6">
        <v>36009</v>
      </c>
      <c r="F314" s="8">
        <v>6</v>
      </c>
      <c r="G314" s="8">
        <v>28</v>
      </c>
      <c r="H314">
        <f t="shared" si="4"/>
        <v>168</v>
      </c>
    </row>
    <row r="315" spans="2:8" ht="14.4" x14ac:dyDescent="0.3">
      <c r="B315" s="64">
        <v>31245026</v>
      </c>
      <c r="C315" s="7">
        <v>712345266</v>
      </c>
      <c r="D315" s="6">
        <v>10000331</v>
      </c>
      <c r="E315" s="6">
        <v>36006</v>
      </c>
      <c r="F315" s="8">
        <v>3</v>
      </c>
      <c r="G315" s="8">
        <v>57</v>
      </c>
      <c r="H315">
        <f t="shared" si="4"/>
        <v>171</v>
      </c>
    </row>
    <row r="316" spans="2:8" ht="14.4" x14ac:dyDescent="0.3">
      <c r="B316" s="64">
        <v>31245031</v>
      </c>
      <c r="C316" s="7">
        <v>712345311</v>
      </c>
      <c r="D316" s="6">
        <v>10000331</v>
      </c>
      <c r="E316" s="6">
        <v>36001</v>
      </c>
      <c r="F316" s="8">
        <v>3</v>
      </c>
      <c r="G316" s="8">
        <v>57</v>
      </c>
      <c r="H316">
        <f t="shared" si="4"/>
        <v>171</v>
      </c>
    </row>
    <row r="317" spans="2:8" ht="14.4" x14ac:dyDescent="0.3">
      <c r="B317" s="64">
        <v>31245039</v>
      </c>
      <c r="C317" s="7">
        <v>712345399</v>
      </c>
      <c r="D317" s="6">
        <v>10000331</v>
      </c>
      <c r="E317" s="6">
        <v>36009</v>
      </c>
      <c r="F317" s="8">
        <v>3</v>
      </c>
      <c r="G317" s="8">
        <v>57</v>
      </c>
      <c r="H317">
        <f t="shared" si="4"/>
        <v>171</v>
      </c>
    </row>
    <row r="318" spans="2:8" ht="14.4" x14ac:dyDescent="0.3">
      <c r="B318" s="64">
        <v>31245043</v>
      </c>
      <c r="C318" s="7">
        <v>712345433</v>
      </c>
      <c r="D318" s="6">
        <v>10000331</v>
      </c>
      <c r="E318" s="6">
        <v>36003</v>
      </c>
      <c r="F318" s="8">
        <v>3</v>
      </c>
      <c r="G318" s="8">
        <v>57</v>
      </c>
      <c r="H318">
        <f t="shared" si="4"/>
        <v>171</v>
      </c>
    </row>
    <row r="319" spans="2:8" ht="14.4" x14ac:dyDescent="0.3">
      <c r="B319" s="64">
        <v>31245044</v>
      </c>
      <c r="C319" s="7">
        <v>712345444</v>
      </c>
      <c r="D319" s="6">
        <v>10000341</v>
      </c>
      <c r="E319" s="6">
        <v>36004</v>
      </c>
      <c r="F319" s="8">
        <v>6</v>
      </c>
      <c r="G319" s="8">
        <v>29</v>
      </c>
      <c r="H319">
        <f t="shared" si="4"/>
        <v>174</v>
      </c>
    </row>
    <row r="320" spans="2:8" ht="14.4" x14ac:dyDescent="0.3">
      <c r="B320" s="64">
        <v>31245012</v>
      </c>
      <c r="C320" s="7">
        <v>712345122</v>
      </c>
      <c r="D320" s="6">
        <v>10000322</v>
      </c>
      <c r="E320" s="6">
        <v>36002</v>
      </c>
      <c r="F320" s="8">
        <v>6</v>
      </c>
      <c r="G320" s="8">
        <v>30</v>
      </c>
      <c r="H320">
        <f t="shared" si="4"/>
        <v>180</v>
      </c>
    </row>
    <row r="321" spans="2:8" ht="14.4" x14ac:dyDescent="0.3">
      <c r="B321" s="64">
        <v>31245012</v>
      </c>
      <c r="C321" s="7">
        <v>712345122</v>
      </c>
      <c r="D321" s="6">
        <v>10000324</v>
      </c>
      <c r="E321" s="6">
        <v>36002</v>
      </c>
      <c r="F321" s="8">
        <v>5</v>
      </c>
      <c r="G321" s="8">
        <v>36</v>
      </c>
      <c r="H321">
        <f t="shared" si="4"/>
        <v>180</v>
      </c>
    </row>
    <row r="322" spans="2:8" ht="14.4" x14ac:dyDescent="0.3">
      <c r="B322" s="64">
        <v>31245021</v>
      </c>
      <c r="C322" s="7">
        <v>712345211</v>
      </c>
      <c r="D322" s="6">
        <v>10000324</v>
      </c>
      <c r="E322" s="6">
        <v>36001</v>
      </c>
      <c r="F322" s="8">
        <v>5</v>
      </c>
      <c r="G322" s="8">
        <v>36</v>
      </c>
      <c r="H322">
        <f t="shared" si="4"/>
        <v>180</v>
      </c>
    </row>
    <row r="323" spans="2:8" ht="14.4" x14ac:dyDescent="0.3">
      <c r="B323" s="64">
        <v>31245021</v>
      </c>
      <c r="C323" s="7">
        <v>712345211</v>
      </c>
      <c r="D323" s="6">
        <v>10000324</v>
      </c>
      <c r="E323" s="6">
        <v>36001</v>
      </c>
      <c r="F323" s="8">
        <v>5</v>
      </c>
      <c r="G323" s="8">
        <v>36</v>
      </c>
      <c r="H323">
        <f t="shared" si="4"/>
        <v>180</v>
      </c>
    </row>
    <row r="324" spans="2:8" ht="14.4" x14ac:dyDescent="0.3">
      <c r="B324" s="64">
        <v>31245028</v>
      </c>
      <c r="C324" s="7">
        <v>712345288</v>
      </c>
      <c r="D324" s="6">
        <v>10000329</v>
      </c>
      <c r="E324" s="6">
        <v>36008</v>
      </c>
      <c r="F324" s="8">
        <v>6</v>
      </c>
      <c r="G324" s="8">
        <v>30</v>
      </c>
      <c r="H324">
        <f t="shared" ref="H324:H387" si="5">F324*G324</f>
        <v>180</v>
      </c>
    </row>
    <row r="325" spans="2:8" ht="14.4" x14ac:dyDescent="0.3">
      <c r="B325" s="64">
        <v>31245028</v>
      </c>
      <c r="C325" s="7">
        <v>712345288</v>
      </c>
      <c r="D325" s="6">
        <v>10000340</v>
      </c>
      <c r="E325" s="6">
        <v>36008</v>
      </c>
      <c r="F325" s="8">
        <v>6</v>
      </c>
      <c r="G325" s="8">
        <v>30</v>
      </c>
      <c r="H325">
        <f t="shared" si="5"/>
        <v>180</v>
      </c>
    </row>
    <row r="326" spans="2:8" ht="14.4" x14ac:dyDescent="0.3">
      <c r="B326" s="64">
        <v>31245029</v>
      </c>
      <c r="C326" s="7">
        <v>712345299</v>
      </c>
      <c r="D326" s="6">
        <v>10000324</v>
      </c>
      <c r="E326" s="6">
        <v>36009</v>
      </c>
      <c r="F326" s="8">
        <v>5</v>
      </c>
      <c r="G326" s="8">
        <v>36</v>
      </c>
      <c r="H326">
        <f t="shared" si="5"/>
        <v>180</v>
      </c>
    </row>
    <row r="327" spans="2:8" ht="14.4" x14ac:dyDescent="0.3">
      <c r="B327" s="64">
        <v>31245037</v>
      </c>
      <c r="C327" s="7">
        <v>712345377</v>
      </c>
      <c r="D327" s="6">
        <v>10000322</v>
      </c>
      <c r="E327" s="6">
        <v>36007</v>
      </c>
      <c r="F327" s="8">
        <v>6</v>
      </c>
      <c r="G327" s="8">
        <v>30</v>
      </c>
      <c r="H327">
        <f t="shared" si="5"/>
        <v>180</v>
      </c>
    </row>
    <row r="328" spans="2:8" ht="14.4" x14ac:dyDescent="0.3">
      <c r="B328" s="64">
        <v>31245038</v>
      </c>
      <c r="C328" s="7">
        <v>712345388</v>
      </c>
      <c r="D328" s="6">
        <v>10000329</v>
      </c>
      <c r="E328" s="6">
        <v>36002</v>
      </c>
      <c r="F328" s="8">
        <v>6</v>
      </c>
      <c r="G328" s="8">
        <v>30</v>
      </c>
      <c r="H328">
        <f t="shared" si="5"/>
        <v>180</v>
      </c>
    </row>
    <row r="329" spans="2:8" ht="14.4" x14ac:dyDescent="0.3">
      <c r="B329" s="64">
        <v>31245043</v>
      </c>
      <c r="C329" s="7">
        <v>712345433</v>
      </c>
      <c r="D329" s="6">
        <v>10000324</v>
      </c>
      <c r="E329" s="6">
        <v>36003</v>
      </c>
      <c r="F329" s="8">
        <v>5</v>
      </c>
      <c r="G329" s="8">
        <v>36</v>
      </c>
      <c r="H329">
        <f t="shared" si="5"/>
        <v>180</v>
      </c>
    </row>
    <row r="330" spans="2:8" ht="14.4" x14ac:dyDescent="0.3">
      <c r="B330" s="64">
        <v>31245031</v>
      </c>
      <c r="C330" s="7">
        <v>712345311</v>
      </c>
      <c r="D330" s="6">
        <v>10000347</v>
      </c>
      <c r="E330" s="6">
        <v>36001</v>
      </c>
      <c r="F330" s="8">
        <v>4</v>
      </c>
      <c r="G330" s="8">
        <v>47</v>
      </c>
      <c r="H330">
        <f t="shared" si="5"/>
        <v>188</v>
      </c>
    </row>
    <row r="331" spans="2:8" ht="14.4" x14ac:dyDescent="0.3">
      <c r="B331" s="64">
        <v>31245042</v>
      </c>
      <c r="C331" s="7">
        <v>712345422</v>
      </c>
      <c r="D331" s="6">
        <v>10000347</v>
      </c>
      <c r="E331" s="6">
        <v>36002</v>
      </c>
      <c r="F331" s="8">
        <v>4</v>
      </c>
      <c r="G331" s="8">
        <v>47</v>
      </c>
      <c r="H331">
        <f t="shared" si="5"/>
        <v>188</v>
      </c>
    </row>
    <row r="332" spans="2:8" ht="14.4" x14ac:dyDescent="0.3">
      <c r="B332" s="64">
        <v>31245047</v>
      </c>
      <c r="C332" s="7">
        <v>712345477</v>
      </c>
      <c r="D332" s="6">
        <v>10000347</v>
      </c>
      <c r="E332" s="6">
        <v>36000</v>
      </c>
      <c r="F332" s="8">
        <v>4</v>
      </c>
      <c r="G332" s="8">
        <v>47</v>
      </c>
      <c r="H332">
        <f t="shared" si="5"/>
        <v>188</v>
      </c>
    </row>
    <row r="333" spans="2:8" ht="14.4" x14ac:dyDescent="0.3">
      <c r="B333" s="64">
        <v>31245010</v>
      </c>
      <c r="C333" s="7">
        <v>712345100</v>
      </c>
      <c r="D333" s="6">
        <v>10000334</v>
      </c>
      <c r="E333" s="6">
        <v>36000</v>
      </c>
      <c r="F333" s="8">
        <v>4</v>
      </c>
      <c r="G333" s="8">
        <v>48</v>
      </c>
      <c r="H333">
        <f t="shared" si="5"/>
        <v>192</v>
      </c>
    </row>
    <row r="334" spans="2:8" ht="14.4" x14ac:dyDescent="0.3">
      <c r="B334" s="64">
        <v>31245012</v>
      </c>
      <c r="C334" s="7">
        <v>712345122</v>
      </c>
      <c r="D334" s="6">
        <v>10000334</v>
      </c>
      <c r="E334" s="6">
        <v>36002</v>
      </c>
      <c r="F334" s="8">
        <v>4</v>
      </c>
      <c r="G334" s="8">
        <v>48</v>
      </c>
      <c r="H334">
        <f t="shared" si="5"/>
        <v>192</v>
      </c>
    </row>
    <row r="335" spans="2:8" ht="14.4" x14ac:dyDescent="0.3">
      <c r="B335" s="64">
        <v>31245012</v>
      </c>
      <c r="C335" s="7">
        <v>712345122</v>
      </c>
      <c r="D335" s="6">
        <v>10000321</v>
      </c>
      <c r="E335" s="6">
        <v>36002</v>
      </c>
      <c r="F335" s="8">
        <v>4</v>
      </c>
      <c r="G335" s="8">
        <v>48</v>
      </c>
      <c r="H335">
        <f t="shared" si="5"/>
        <v>192</v>
      </c>
    </row>
    <row r="336" spans="2:8" ht="14.4" x14ac:dyDescent="0.3">
      <c r="B336" s="64">
        <v>31245013</v>
      </c>
      <c r="C336" s="7">
        <v>712345133</v>
      </c>
      <c r="D336" s="6">
        <v>10000321</v>
      </c>
      <c r="E336" s="6">
        <v>36003</v>
      </c>
      <c r="F336" s="8">
        <v>4</v>
      </c>
      <c r="G336" s="8">
        <v>48</v>
      </c>
      <c r="H336">
        <f t="shared" si="5"/>
        <v>192</v>
      </c>
    </row>
    <row r="337" spans="2:8" ht="14.4" x14ac:dyDescent="0.3">
      <c r="B337" s="64">
        <v>31245038</v>
      </c>
      <c r="C337" s="7">
        <v>712345388</v>
      </c>
      <c r="D337" s="6">
        <v>10000334</v>
      </c>
      <c r="E337" s="6">
        <v>36002</v>
      </c>
      <c r="F337" s="8">
        <v>4</v>
      </c>
      <c r="G337" s="8">
        <v>48</v>
      </c>
      <c r="H337">
        <f t="shared" si="5"/>
        <v>192</v>
      </c>
    </row>
    <row r="338" spans="2:8" ht="14.4" x14ac:dyDescent="0.3">
      <c r="B338" s="64">
        <v>31245039</v>
      </c>
      <c r="C338" s="7">
        <v>712345399</v>
      </c>
      <c r="D338" s="6">
        <v>10000321</v>
      </c>
      <c r="E338" s="6">
        <v>36009</v>
      </c>
      <c r="F338" s="8">
        <v>4</v>
      </c>
      <c r="G338" s="8">
        <v>48</v>
      </c>
      <c r="H338">
        <f t="shared" si="5"/>
        <v>192</v>
      </c>
    </row>
    <row r="339" spans="2:8" ht="14.4" x14ac:dyDescent="0.3">
      <c r="B339" s="64">
        <v>31245040</v>
      </c>
      <c r="C339" s="7">
        <v>712345400</v>
      </c>
      <c r="D339" s="6">
        <v>10000321</v>
      </c>
      <c r="E339" s="6">
        <v>36000</v>
      </c>
      <c r="F339" s="8">
        <v>4</v>
      </c>
      <c r="G339" s="8">
        <v>48</v>
      </c>
      <c r="H339">
        <f t="shared" si="5"/>
        <v>192</v>
      </c>
    </row>
    <row r="340" spans="2:8" ht="14.4" x14ac:dyDescent="0.3">
      <c r="B340" s="64">
        <v>31245042</v>
      </c>
      <c r="C340" s="7">
        <v>712345422</v>
      </c>
      <c r="D340" s="6">
        <v>10000321</v>
      </c>
      <c r="E340" s="6">
        <v>36002</v>
      </c>
      <c r="F340" s="8">
        <v>4</v>
      </c>
      <c r="G340" s="8">
        <v>48</v>
      </c>
      <c r="H340">
        <f t="shared" si="5"/>
        <v>192</v>
      </c>
    </row>
    <row r="341" spans="2:8" ht="14.4" x14ac:dyDescent="0.3">
      <c r="B341" s="64">
        <v>31245002</v>
      </c>
      <c r="C341" s="7">
        <v>712345022</v>
      </c>
      <c r="D341" s="6">
        <v>10000338</v>
      </c>
      <c r="E341" s="6">
        <v>36002</v>
      </c>
      <c r="F341" s="8">
        <v>2</v>
      </c>
      <c r="G341" s="8">
        <v>100</v>
      </c>
      <c r="H341">
        <f t="shared" si="5"/>
        <v>200</v>
      </c>
    </row>
    <row r="342" spans="2:8" ht="14.4" x14ac:dyDescent="0.3">
      <c r="B342" s="64">
        <v>31245008</v>
      </c>
      <c r="C342" s="7">
        <v>712345088</v>
      </c>
      <c r="D342" s="6">
        <v>10000338</v>
      </c>
      <c r="E342" s="6">
        <v>36008</v>
      </c>
      <c r="F342" s="8">
        <v>2</v>
      </c>
      <c r="G342" s="8">
        <v>100</v>
      </c>
      <c r="H342">
        <f t="shared" si="5"/>
        <v>200</v>
      </c>
    </row>
    <row r="343" spans="2:8" ht="14.4" x14ac:dyDescent="0.3">
      <c r="B343" s="64">
        <v>31245017</v>
      </c>
      <c r="C343" s="7">
        <v>712345177</v>
      </c>
      <c r="D343" s="6">
        <v>10000338</v>
      </c>
      <c r="E343" s="6">
        <v>36007</v>
      </c>
      <c r="F343" s="8">
        <v>2</v>
      </c>
      <c r="G343" s="8">
        <v>100</v>
      </c>
      <c r="H343">
        <f t="shared" si="5"/>
        <v>200</v>
      </c>
    </row>
    <row r="344" spans="2:8" ht="14.4" x14ac:dyDescent="0.3">
      <c r="B344" s="64">
        <v>31245031</v>
      </c>
      <c r="C344" s="7">
        <v>712345311</v>
      </c>
      <c r="D344" s="6">
        <v>10000338</v>
      </c>
      <c r="E344" s="6">
        <v>36001</v>
      </c>
      <c r="F344" s="8">
        <v>2</v>
      </c>
      <c r="G344" s="8">
        <v>100</v>
      </c>
      <c r="H344">
        <f t="shared" si="5"/>
        <v>200</v>
      </c>
    </row>
    <row r="345" spans="2:8" ht="14.4" x14ac:dyDescent="0.3">
      <c r="B345" s="64">
        <v>31245043</v>
      </c>
      <c r="C345" s="7">
        <v>712345433</v>
      </c>
      <c r="D345" s="6">
        <v>10000327</v>
      </c>
      <c r="E345" s="6">
        <v>36003</v>
      </c>
      <c r="F345" s="8">
        <v>5</v>
      </c>
      <c r="G345" s="8">
        <v>40</v>
      </c>
      <c r="H345">
        <f t="shared" si="5"/>
        <v>200</v>
      </c>
    </row>
    <row r="346" spans="2:8" ht="14.4" x14ac:dyDescent="0.3">
      <c r="B346" s="64">
        <v>31245044</v>
      </c>
      <c r="C346" s="7">
        <v>712345444</v>
      </c>
      <c r="D346" s="6">
        <v>10000327</v>
      </c>
      <c r="E346" s="6">
        <v>36004</v>
      </c>
      <c r="F346" s="8">
        <v>5</v>
      </c>
      <c r="G346" s="8">
        <v>40</v>
      </c>
      <c r="H346">
        <f t="shared" si="5"/>
        <v>200</v>
      </c>
    </row>
    <row r="347" spans="2:8" ht="14.4" x14ac:dyDescent="0.3">
      <c r="B347" s="64">
        <v>31245003</v>
      </c>
      <c r="C347" s="7">
        <v>712345033</v>
      </c>
      <c r="D347" s="6">
        <v>10000350</v>
      </c>
      <c r="E347" s="6">
        <v>36003</v>
      </c>
      <c r="F347" s="8">
        <v>3</v>
      </c>
      <c r="G347" s="8">
        <v>67</v>
      </c>
      <c r="H347">
        <f t="shared" si="5"/>
        <v>201</v>
      </c>
    </row>
    <row r="348" spans="2:8" ht="14.4" x14ac:dyDescent="0.3">
      <c r="B348" s="64">
        <v>31245020</v>
      </c>
      <c r="C348" s="7">
        <v>712345200</v>
      </c>
      <c r="D348" s="6">
        <v>10000350</v>
      </c>
      <c r="E348" s="6">
        <v>36000</v>
      </c>
      <c r="F348" s="8">
        <v>3</v>
      </c>
      <c r="G348" s="8">
        <v>67</v>
      </c>
      <c r="H348">
        <f t="shared" si="5"/>
        <v>201</v>
      </c>
    </row>
    <row r="349" spans="2:8" ht="14.4" x14ac:dyDescent="0.3">
      <c r="B349" s="64">
        <v>31245041</v>
      </c>
      <c r="C349" s="7">
        <v>712345411</v>
      </c>
      <c r="D349" s="6">
        <v>10000350</v>
      </c>
      <c r="E349" s="6">
        <v>36001</v>
      </c>
      <c r="F349" s="8">
        <v>3</v>
      </c>
      <c r="G349" s="8">
        <v>67</v>
      </c>
      <c r="H349">
        <f t="shared" si="5"/>
        <v>201</v>
      </c>
    </row>
    <row r="350" spans="2:8" ht="14.4" x14ac:dyDescent="0.3">
      <c r="B350" s="64">
        <v>31245012</v>
      </c>
      <c r="C350" s="7">
        <v>712345122</v>
      </c>
      <c r="D350" s="6">
        <v>10000335</v>
      </c>
      <c r="E350" s="6">
        <v>36002</v>
      </c>
      <c r="F350" s="8">
        <v>4</v>
      </c>
      <c r="G350" s="8">
        <v>52</v>
      </c>
      <c r="H350">
        <f t="shared" si="5"/>
        <v>208</v>
      </c>
    </row>
    <row r="351" spans="2:8" ht="14.4" x14ac:dyDescent="0.3">
      <c r="B351" s="64">
        <v>31245025</v>
      </c>
      <c r="C351" s="7">
        <v>712345255</v>
      </c>
      <c r="D351" s="6">
        <v>10000335</v>
      </c>
      <c r="E351" s="6">
        <v>36005</v>
      </c>
      <c r="F351" s="8">
        <v>4</v>
      </c>
      <c r="G351" s="8">
        <v>52</v>
      </c>
      <c r="H351">
        <f t="shared" si="5"/>
        <v>208</v>
      </c>
    </row>
    <row r="352" spans="2:8" ht="14.4" x14ac:dyDescent="0.3">
      <c r="B352" s="64">
        <v>31245039</v>
      </c>
      <c r="C352" s="7">
        <v>712345399</v>
      </c>
      <c r="D352" s="6">
        <v>10000335</v>
      </c>
      <c r="E352" s="6">
        <v>36009</v>
      </c>
      <c r="F352" s="8">
        <v>4</v>
      </c>
      <c r="G352" s="8">
        <v>52</v>
      </c>
      <c r="H352">
        <f t="shared" si="5"/>
        <v>208</v>
      </c>
    </row>
    <row r="353" spans="2:8" ht="14.4" x14ac:dyDescent="0.3">
      <c r="B353" s="64">
        <v>31245001</v>
      </c>
      <c r="C353" s="7">
        <v>712345011</v>
      </c>
      <c r="D353" s="6">
        <v>10000326</v>
      </c>
      <c r="E353" s="6">
        <v>36001</v>
      </c>
      <c r="F353" s="8">
        <v>3</v>
      </c>
      <c r="G353" s="8">
        <v>72</v>
      </c>
      <c r="H353">
        <f t="shared" si="5"/>
        <v>216</v>
      </c>
    </row>
    <row r="354" spans="2:8" ht="14.4" x14ac:dyDescent="0.3">
      <c r="B354" s="64">
        <v>31245007</v>
      </c>
      <c r="C354" s="7">
        <v>712345077</v>
      </c>
      <c r="D354" s="6">
        <v>10000333</v>
      </c>
      <c r="E354" s="6">
        <v>36000</v>
      </c>
      <c r="F354" s="8">
        <v>4</v>
      </c>
      <c r="G354" s="8">
        <v>54</v>
      </c>
      <c r="H354">
        <f t="shared" si="5"/>
        <v>216</v>
      </c>
    </row>
    <row r="355" spans="2:8" ht="14.4" x14ac:dyDescent="0.3">
      <c r="B355" s="64">
        <v>31245007</v>
      </c>
      <c r="C355" s="7">
        <v>712345077</v>
      </c>
      <c r="D355" s="6">
        <v>10000333</v>
      </c>
      <c r="E355" s="6">
        <v>36000</v>
      </c>
      <c r="F355" s="8">
        <v>4</v>
      </c>
      <c r="G355" s="8">
        <v>54</v>
      </c>
      <c r="H355">
        <f t="shared" si="5"/>
        <v>216</v>
      </c>
    </row>
    <row r="356" spans="2:8" ht="14.4" x14ac:dyDescent="0.3">
      <c r="B356" s="64">
        <v>31245010</v>
      </c>
      <c r="C356" s="7">
        <v>712345100</v>
      </c>
      <c r="D356" s="6">
        <v>10000326</v>
      </c>
      <c r="E356" s="6">
        <v>36000</v>
      </c>
      <c r="F356" s="8">
        <v>3</v>
      </c>
      <c r="G356" s="8">
        <v>72</v>
      </c>
      <c r="H356">
        <f t="shared" si="5"/>
        <v>216</v>
      </c>
    </row>
    <row r="357" spans="2:8" ht="14.4" x14ac:dyDescent="0.3">
      <c r="B357" s="64">
        <v>31245011</v>
      </c>
      <c r="C357" s="7">
        <v>712345111</v>
      </c>
      <c r="D357" s="6">
        <v>10000326</v>
      </c>
      <c r="E357" s="6">
        <v>36001</v>
      </c>
      <c r="F357" s="8">
        <v>3</v>
      </c>
      <c r="G357" s="8">
        <v>72</v>
      </c>
      <c r="H357">
        <f t="shared" si="5"/>
        <v>216</v>
      </c>
    </row>
    <row r="358" spans="2:8" ht="14.4" x14ac:dyDescent="0.3">
      <c r="B358" s="64">
        <v>31245012</v>
      </c>
      <c r="C358" s="7">
        <v>712345122</v>
      </c>
      <c r="D358" s="6">
        <v>10000324</v>
      </c>
      <c r="E358" s="6">
        <v>36002</v>
      </c>
      <c r="F358" s="8">
        <v>6</v>
      </c>
      <c r="G358" s="8">
        <v>36</v>
      </c>
      <c r="H358">
        <f t="shared" si="5"/>
        <v>216</v>
      </c>
    </row>
    <row r="359" spans="2:8" ht="14.4" x14ac:dyDescent="0.3">
      <c r="B359" s="64">
        <v>31245012</v>
      </c>
      <c r="C359" s="7">
        <v>712345122</v>
      </c>
      <c r="D359" s="6">
        <v>10000343</v>
      </c>
      <c r="E359" s="6">
        <v>36002</v>
      </c>
      <c r="F359" s="8">
        <v>4</v>
      </c>
      <c r="G359" s="8">
        <v>54</v>
      </c>
      <c r="H359">
        <f t="shared" si="5"/>
        <v>216</v>
      </c>
    </row>
    <row r="360" spans="2:8" ht="14.4" x14ac:dyDescent="0.3">
      <c r="B360" s="64">
        <v>31245015</v>
      </c>
      <c r="C360" s="7">
        <v>712345155</v>
      </c>
      <c r="D360" s="6">
        <v>10000326</v>
      </c>
      <c r="E360" s="6">
        <v>36005</v>
      </c>
      <c r="F360" s="8">
        <v>3</v>
      </c>
      <c r="G360" s="8">
        <v>72</v>
      </c>
      <c r="H360">
        <f t="shared" si="5"/>
        <v>216</v>
      </c>
    </row>
    <row r="361" spans="2:8" ht="14.4" x14ac:dyDescent="0.3">
      <c r="B361" s="64">
        <v>31245024</v>
      </c>
      <c r="C361" s="7">
        <v>712345244</v>
      </c>
      <c r="D361" s="6">
        <v>10000333</v>
      </c>
      <c r="E361" s="6">
        <v>36002</v>
      </c>
      <c r="F361" s="8">
        <v>4</v>
      </c>
      <c r="G361" s="8">
        <v>54</v>
      </c>
      <c r="H361">
        <f t="shared" si="5"/>
        <v>216</v>
      </c>
    </row>
    <row r="362" spans="2:8" ht="14.4" x14ac:dyDescent="0.3">
      <c r="B362" s="64">
        <v>31245025</v>
      </c>
      <c r="C362" s="7">
        <v>712345255</v>
      </c>
      <c r="D362" s="6">
        <v>10000343</v>
      </c>
      <c r="E362" s="6">
        <v>36005</v>
      </c>
      <c r="F362" s="8">
        <v>4</v>
      </c>
      <c r="G362" s="8">
        <v>54</v>
      </c>
      <c r="H362">
        <f t="shared" si="5"/>
        <v>216</v>
      </c>
    </row>
    <row r="363" spans="2:8" ht="14.4" x14ac:dyDescent="0.3">
      <c r="B363" s="64">
        <v>31245026</v>
      </c>
      <c r="C363" s="7">
        <v>712345266</v>
      </c>
      <c r="D363" s="6">
        <v>10000326</v>
      </c>
      <c r="E363" s="6">
        <v>36006</v>
      </c>
      <c r="F363" s="8">
        <v>3</v>
      </c>
      <c r="G363" s="8">
        <v>72</v>
      </c>
      <c r="H363">
        <f t="shared" si="5"/>
        <v>216</v>
      </c>
    </row>
    <row r="364" spans="2:8" ht="14.4" x14ac:dyDescent="0.3">
      <c r="B364" s="64">
        <v>31245030</v>
      </c>
      <c r="C364" s="7">
        <v>712345300</v>
      </c>
      <c r="D364" s="6">
        <v>10000343</v>
      </c>
      <c r="E364" s="6">
        <v>36000</v>
      </c>
      <c r="F364" s="8">
        <v>4</v>
      </c>
      <c r="G364" s="8">
        <v>54</v>
      </c>
      <c r="H364">
        <f t="shared" si="5"/>
        <v>216</v>
      </c>
    </row>
    <row r="365" spans="2:8" ht="14.4" x14ac:dyDescent="0.3">
      <c r="B365" s="64">
        <v>31245033</v>
      </c>
      <c r="C365" s="7">
        <v>712345333</v>
      </c>
      <c r="D365" s="6">
        <v>10000326</v>
      </c>
      <c r="E365" s="6">
        <v>36003</v>
      </c>
      <c r="F365" s="8">
        <v>3</v>
      </c>
      <c r="G365" s="8">
        <v>72</v>
      </c>
      <c r="H365">
        <f t="shared" si="5"/>
        <v>216</v>
      </c>
    </row>
    <row r="366" spans="2:8" ht="14.4" x14ac:dyDescent="0.3">
      <c r="B366" s="64">
        <v>31245038</v>
      </c>
      <c r="C366" s="7">
        <v>712345388</v>
      </c>
      <c r="D366" s="6">
        <v>10000333</v>
      </c>
      <c r="E366" s="6">
        <v>36002</v>
      </c>
      <c r="F366" s="8">
        <v>4</v>
      </c>
      <c r="G366" s="8">
        <v>54</v>
      </c>
      <c r="H366">
        <f t="shared" si="5"/>
        <v>216</v>
      </c>
    </row>
    <row r="367" spans="2:8" ht="14.4" x14ac:dyDescent="0.3">
      <c r="B367" s="64">
        <v>31245042</v>
      </c>
      <c r="C367" s="7">
        <v>712345422</v>
      </c>
      <c r="D367" s="6">
        <v>10000326</v>
      </c>
      <c r="E367" s="6">
        <v>36002</v>
      </c>
      <c r="F367" s="8">
        <v>3</v>
      </c>
      <c r="G367" s="8">
        <v>72</v>
      </c>
      <c r="H367">
        <f t="shared" si="5"/>
        <v>216</v>
      </c>
    </row>
    <row r="368" spans="2:8" ht="14.4" x14ac:dyDescent="0.3">
      <c r="B368" s="64">
        <v>31245042</v>
      </c>
      <c r="C368" s="7">
        <v>712345422</v>
      </c>
      <c r="D368" s="6">
        <v>10000333</v>
      </c>
      <c r="E368" s="6">
        <v>36002</v>
      </c>
      <c r="F368" s="8">
        <v>4</v>
      </c>
      <c r="G368" s="8">
        <v>54</v>
      </c>
      <c r="H368">
        <f t="shared" si="5"/>
        <v>216</v>
      </c>
    </row>
    <row r="369" spans="2:8" ht="14.4" x14ac:dyDescent="0.3">
      <c r="B369" s="64">
        <v>31245016</v>
      </c>
      <c r="C369" s="7">
        <v>712345166</v>
      </c>
      <c r="D369" s="6">
        <v>10000328</v>
      </c>
      <c r="E369" s="6">
        <v>36000</v>
      </c>
      <c r="F369" s="8">
        <v>1</v>
      </c>
      <c r="G369" s="8">
        <v>220</v>
      </c>
      <c r="H369">
        <f t="shared" si="5"/>
        <v>220</v>
      </c>
    </row>
    <row r="370" spans="2:8" ht="14.4" x14ac:dyDescent="0.3">
      <c r="B370" s="64">
        <v>31245019</v>
      </c>
      <c r="C370" s="7">
        <v>712345199</v>
      </c>
      <c r="D370" s="6">
        <v>10000328</v>
      </c>
      <c r="E370" s="6">
        <v>36001</v>
      </c>
      <c r="F370" s="8">
        <v>1</v>
      </c>
      <c r="G370" s="8">
        <v>220</v>
      </c>
      <c r="H370">
        <f t="shared" si="5"/>
        <v>220</v>
      </c>
    </row>
    <row r="371" spans="2:8" ht="14.4" x14ac:dyDescent="0.3">
      <c r="B371" s="64">
        <v>31245006</v>
      </c>
      <c r="C371" s="7">
        <v>712345066</v>
      </c>
      <c r="D371" s="6">
        <v>10000342</v>
      </c>
      <c r="E371" s="6">
        <v>36006</v>
      </c>
      <c r="F371" s="8">
        <v>4</v>
      </c>
      <c r="G371" s="8">
        <v>56</v>
      </c>
      <c r="H371">
        <f t="shared" si="5"/>
        <v>224</v>
      </c>
    </row>
    <row r="372" spans="2:8" ht="14.4" x14ac:dyDescent="0.3">
      <c r="B372" s="64">
        <v>31245012</v>
      </c>
      <c r="C372" s="7">
        <v>712345122</v>
      </c>
      <c r="D372" s="6">
        <v>10000342</v>
      </c>
      <c r="E372" s="6">
        <v>36002</v>
      </c>
      <c r="F372" s="8">
        <v>4</v>
      </c>
      <c r="G372" s="8">
        <v>56</v>
      </c>
      <c r="H372">
        <f t="shared" si="5"/>
        <v>224</v>
      </c>
    </row>
    <row r="373" spans="2:8" ht="14.4" x14ac:dyDescent="0.3">
      <c r="B373" s="64">
        <v>31245024</v>
      </c>
      <c r="C373" s="7">
        <v>712345244</v>
      </c>
      <c r="D373" s="6">
        <v>10000342</v>
      </c>
      <c r="E373" s="6">
        <v>36002</v>
      </c>
      <c r="F373" s="8">
        <v>4</v>
      </c>
      <c r="G373" s="8">
        <v>56</v>
      </c>
      <c r="H373">
        <f t="shared" si="5"/>
        <v>224</v>
      </c>
    </row>
    <row r="374" spans="2:8" ht="14.4" x14ac:dyDescent="0.3">
      <c r="B374" s="64">
        <v>31245043</v>
      </c>
      <c r="C374" s="7">
        <v>712345433</v>
      </c>
      <c r="D374" s="6">
        <v>10000342</v>
      </c>
      <c r="E374" s="6">
        <v>36003</v>
      </c>
      <c r="F374" s="8">
        <v>4</v>
      </c>
      <c r="G374" s="8">
        <v>56</v>
      </c>
      <c r="H374">
        <f t="shared" si="5"/>
        <v>224</v>
      </c>
    </row>
    <row r="375" spans="2:8" ht="14.4" x14ac:dyDescent="0.3">
      <c r="B375" s="64">
        <v>31245029</v>
      </c>
      <c r="C375" s="7">
        <v>712345299</v>
      </c>
      <c r="D375" s="6">
        <v>10000331</v>
      </c>
      <c r="E375" s="6">
        <v>36009</v>
      </c>
      <c r="F375" s="8">
        <v>4</v>
      </c>
      <c r="G375" s="8">
        <v>57</v>
      </c>
      <c r="H375">
        <f t="shared" si="5"/>
        <v>228</v>
      </c>
    </row>
    <row r="376" spans="2:8" ht="14.4" x14ac:dyDescent="0.3">
      <c r="B376" s="64">
        <v>31245045</v>
      </c>
      <c r="C376" s="7">
        <v>712345455</v>
      </c>
      <c r="D376" s="6">
        <v>10000331</v>
      </c>
      <c r="E376" s="6">
        <v>36005</v>
      </c>
      <c r="F376" s="8">
        <v>4</v>
      </c>
      <c r="G376" s="8">
        <v>57</v>
      </c>
      <c r="H376">
        <f t="shared" si="5"/>
        <v>228</v>
      </c>
    </row>
    <row r="377" spans="2:8" ht="14.4" x14ac:dyDescent="0.3">
      <c r="B377" s="64">
        <v>31245045</v>
      </c>
      <c r="C377" s="7">
        <v>712345455</v>
      </c>
      <c r="D377" s="6">
        <v>10000331</v>
      </c>
      <c r="E377" s="6">
        <v>36005</v>
      </c>
      <c r="F377" s="8">
        <v>4</v>
      </c>
      <c r="G377" s="8">
        <v>57</v>
      </c>
      <c r="H377">
        <f t="shared" si="5"/>
        <v>228</v>
      </c>
    </row>
    <row r="378" spans="2:8" ht="14.4" x14ac:dyDescent="0.3">
      <c r="B378" s="64">
        <v>31245011</v>
      </c>
      <c r="C378" s="7">
        <v>712345111</v>
      </c>
      <c r="D378" s="6">
        <v>10000347</v>
      </c>
      <c r="E378" s="6">
        <v>36001</v>
      </c>
      <c r="F378" s="8">
        <v>5</v>
      </c>
      <c r="G378" s="8">
        <v>47</v>
      </c>
      <c r="H378">
        <f t="shared" si="5"/>
        <v>235</v>
      </c>
    </row>
    <row r="379" spans="2:8" ht="14.4" x14ac:dyDescent="0.3">
      <c r="B379" s="64">
        <v>31245025</v>
      </c>
      <c r="C379" s="7">
        <v>712345255</v>
      </c>
      <c r="D379" s="6">
        <v>10000347</v>
      </c>
      <c r="E379" s="6">
        <v>36005</v>
      </c>
      <c r="F379" s="8">
        <v>5</v>
      </c>
      <c r="G379" s="8">
        <v>47</v>
      </c>
      <c r="H379">
        <f t="shared" si="5"/>
        <v>235</v>
      </c>
    </row>
    <row r="380" spans="2:8" ht="14.4" x14ac:dyDescent="0.3">
      <c r="B380" s="64">
        <v>31245027</v>
      </c>
      <c r="C380" s="7">
        <v>712345277</v>
      </c>
      <c r="D380" s="6">
        <v>10000347</v>
      </c>
      <c r="E380" s="6">
        <v>36000</v>
      </c>
      <c r="F380" s="8">
        <v>5</v>
      </c>
      <c r="G380" s="8">
        <v>47</v>
      </c>
      <c r="H380">
        <f t="shared" si="5"/>
        <v>235</v>
      </c>
    </row>
    <row r="381" spans="2:8" ht="14.4" x14ac:dyDescent="0.3">
      <c r="B381" s="64">
        <v>31245041</v>
      </c>
      <c r="C381" s="7">
        <v>712345411</v>
      </c>
      <c r="D381" s="6">
        <v>10000347</v>
      </c>
      <c r="E381" s="6">
        <v>36001</v>
      </c>
      <c r="F381" s="8">
        <v>5</v>
      </c>
      <c r="G381" s="8">
        <v>47</v>
      </c>
      <c r="H381">
        <f t="shared" si="5"/>
        <v>235</v>
      </c>
    </row>
    <row r="382" spans="2:8" ht="14.4" x14ac:dyDescent="0.3">
      <c r="B382" s="64">
        <v>31245001</v>
      </c>
      <c r="C382" s="7">
        <v>712345011</v>
      </c>
      <c r="D382" s="6">
        <v>10000339</v>
      </c>
      <c r="E382" s="6">
        <v>36001</v>
      </c>
      <c r="F382" s="8">
        <v>2</v>
      </c>
      <c r="G382" s="8">
        <v>120</v>
      </c>
      <c r="H382">
        <f t="shared" si="5"/>
        <v>240</v>
      </c>
    </row>
    <row r="383" spans="2:8" ht="14.4" x14ac:dyDescent="0.3">
      <c r="B383" s="64">
        <v>31245005</v>
      </c>
      <c r="C383" s="7">
        <v>712345055</v>
      </c>
      <c r="D383" s="6">
        <v>10000334</v>
      </c>
      <c r="E383" s="6">
        <v>36005</v>
      </c>
      <c r="F383" s="8">
        <v>5</v>
      </c>
      <c r="G383" s="8">
        <v>48</v>
      </c>
      <c r="H383">
        <f t="shared" si="5"/>
        <v>240</v>
      </c>
    </row>
    <row r="384" spans="2:8" ht="14.4" x14ac:dyDescent="0.3">
      <c r="B384" s="64">
        <v>31245008</v>
      </c>
      <c r="C384" s="7">
        <v>712345088</v>
      </c>
      <c r="D384" s="6">
        <v>10000339</v>
      </c>
      <c r="E384" s="6">
        <v>36008</v>
      </c>
      <c r="F384" s="8">
        <v>2</v>
      </c>
      <c r="G384" s="8">
        <v>120</v>
      </c>
      <c r="H384">
        <f t="shared" si="5"/>
        <v>240</v>
      </c>
    </row>
    <row r="385" spans="2:8" ht="14.4" x14ac:dyDescent="0.3">
      <c r="B385" s="64">
        <v>31245012</v>
      </c>
      <c r="C385" s="7">
        <v>712345122</v>
      </c>
      <c r="D385" s="6">
        <v>10000327</v>
      </c>
      <c r="E385" s="6">
        <v>36002</v>
      </c>
      <c r="F385" s="8">
        <v>6</v>
      </c>
      <c r="G385" s="8">
        <v>40</v>
      </c>
      <c r="H385">
        <f t="shared" si="5"/>
        <v>240</v>
      </c>
    </row>
    <row r="386" spans="2:8" ht="14.4" x14ac:dyDescent="0.3">
      <c r="B386" s="64">
        <v>31245013</v>
      </c>
      <c r="C386" s="7">
        <v>712345133</v>
      </c>
      <c r="D386" s="6">
        <v>10000334</v>
      </c>
      <c r="E386" s="6">
        <v>36003</v>
      </c>
      <c r="F386" s="8">
        <v>5</v>
      </c>
      <c r="G386" s="8">
        <v>48</v>
      </c>
      <c r="H386">
        <f t="shared" si="5"/>
        <v>240</v>
      </c>
    </row>
    <row r="387" spans="2:8" ht="14.4" x14ac:dyDescent="0.3">
      <c r="B387" s="64">
        <v>31245016</v>
      </c>
      <c r="C387" s="7">
        <v>712345166</v>
      </c>
      <c r="D387" s="6">
        <v>10000339</v>
      </c>
      <c r="E387" s="6">
        <v>36000</v>
      </c>
      <c r="F387" s="8">
        <v>2</v>
      </c>
      <c r="G387" s="8">
        <v>120</v>
      </c>
      <c r="H387">
        <f t="shared" si="5"/>
        <v>240</v>
      </c>
    </row>
    <row r="388" spans="2:8" ht="14.4" x14ac:dyDescent="0.3">
      <c r="B388" s="64">
        <v>31245017</v>
      </c>
      <c r="C388" s="7">
        <v>712345177</v>
      </c>
      <c r="D388" s="6">
        <v>10000348</v>
      </c>
      <c r="E388" s="6">
        <v>36007</v>
      </c>
      <c r="F388" s="8">
        <v>3</v>
      </c>
      <c r="G388" s="8">
        <v>80</v>
      </c>
      <c r="H388">
        <f t="shared" ref="H388:H451" si="6">F388*G388</f>
        <v>240</v>
      </c>
    </row>
    <row r="389" spans="2:8" ht="14.4" x14ac:dyDescent="0.3">
      <c r="B389" s="64">
        <v>31245019</v>
      </c>
      <c r="C389" s="7">
        <v>712345199</v>
      </c>
      <c r="D389" s="6">
        <v>10000339</v>
      </c>
      <c r="E389" s="6">
        <v>36001</v>
      </c>
      <c r="F389" s="8">
        <v>2</v>
      </c>
      <c r="G389" s="8">
        <v>120</v>
      </c>
      <c r="H389">
        <f t="shared" si="6"/>
        <v>240</v>
      </c>
    </row>
    <row r="390" spans="2:8" ht="14.4" x14ac:dyDescent="0.3">
      <c r="B390" s="64">
        <v>31245027</v>
      </c>
      <c r="C390" s="7">
        <v>712345277</v>
      </c>
      <c r="D390" s="6">
        <v>10000334</v>
      </c>
      <c r="E390" s="6">
        <v>36000</v>
      </c>
      <c r="F390" s="8">
        <v>5</v>
      </c>
      <c r="G390" s="8">
        <v>48</v>
      </c>
      <c r="H390">
        <f t="shared" si="6"/>
        <v>240</v>
      </c>
    </row>
    <row r="391" spans="2:8" ht="14.4" x14ac:dyDescent="0.3">
      <c r="B391" s="64">
        <v>31245027</v>
      </c>
      <c r="C391" s="7">
        <v>712345277</v>
      </c>
      <c r="D391" s="6">
        <v>10000321</v>
      </c>
      <c r="E391" s="6">
        <v>36000</v>
      </c>
      <c r="F391" s="8">
        <v>5</v>
      </c>
      <c r="G391" s="8">
        <v>48</v>
      </c>
      <c r="H391">
        <f t="shared" si="6"/>
        <v>240</v>
      </c>
    </row>
    <row r="392" spans="2:8" ht="14.4" x14ac:dyDescent="0.3">
      <c r="B392" s="64">
        <v>31245028</v>
      </c>
      <c r="C392" s="7">
        <v>712345288</v>
      </c>
      <c r="D392" s="6">
        <v>10000327</v>
      </c>
      <c r="E392" s="6">
        <v>36008</v>
      </c>
      <c r="F392" s="8">
        <v>6</v>
      </c>
      <c r="G392" s="8">
        <v>40</v>
      </c>
      <c r="H392">
        <f t="shared" si="6"/>
        <v>240</v>
      </c>
    </row>
    <row r="393" spans="2:8" ht="14.4" x14ac:dyDescent="0.3">
      <c r="B393" s="64">
        <v>31245034</v>
      </c>
      <c r="C393" s="7">
        <v>712345344</v>
      </c>
      <c r="D393" s="6">
        <v>10000339</v>
      </c>
      <c r="E393" s="6">
        <v>36004</v>
      </c>
      <c r="F393" s="8">
        <v>2</v>
      </c>
      <c r="G393" s="8">
        <v>120</v>
      </c>
      <c r="H393">
        <f t="shared" si="6"/>
        <v>240</v>
      </c>
    </row>
    <row r="394" spans="2:8" ht="14.4" x14ac:dyDescent="0.3">
      <c r="B394" s="64">
        <v>31245039</v>
      </c>
      <c r="C394" s="7">
        <v>712345399</v>
      </c>
      <c r="D394" s="6">
        <v>10000348</v>
      </c>
      <c r="E394" s="6">
        <v>36009</v>
      </c>
      <c r="F394" s="8">
        <v>3</v>
      </c>
      <c r="G394" s="8">
        <v>80</v>
      </c>
      <c r="H394">
        <f t="shared" si="6"/>
        <v>240</v>
      </c>
    </row>
    <row r="395" spans="2:8" ht="14.4" x14ac:dyDescent="0.3">
      <c r="B395" s="64">
        <v>31245041</v>
      </c>
      <c r="C395" s="7">
        <v>712345411</v>
      </c>
      <c r="D395" s="6">
        <v>10000334</v>
      </c>
      <c r="E395" s="6">
        <v>36001</v>
      </c>
      <c r="F395" s="8">
        <v>5</v>
      </c>
      <c r="G395" s="8">
        <v>48</v>
      </c>
      <c r="H395">
        <f t="shared" si="6"/>
        <v>240</v>
      </c>
    </row>
    <row r="396" spans="2:8" ht="14.4" x14ac:dyDescent="0.3">
      <c r="B396" s="64">
        <v>31245044</v>
      </c>
      <c r="C396" s="7">
        <v>712345444</v>
      </c>
      <c r="D396" s="6">
        <v>10000327</v>
      </c>
      <c r="E396" s="6">
        <v>36004</v>
      </c>
      <c r="F396" s="8">
        <v>6</v>
      </c>
      <c r="G396" s="8">
        <v>40</v>
      </c>
      <c r="H396">
        <f t="shared" si="6"/>
        <v>240</v>
      </c>
    </row>
    <row r="397" spans="2:8" ht="14.4" x14ac:dyDescent="0.3">
      <c r="B397" s="64">
        <v>31245048</v>
      </c>
      <c r="C397" s="7">
        <v>712345488</v>
      </c>
      <c r="D397" s="6">
        <v>10000348</v>
      </c>
      <c r="E397" s="6">
        <v>36008</v>
      </c>
      <c r="F397" s="8">
        <v>3</v>
      </c>
      <c r="G397" s="8">
        <v>80</v>
      </c>
      <c r="H397">
        <f t="shared" si="6"/>
        <v>240</v>
      </c>
    </row>
    <row r="398" spans="2:8" ht="14.4" x14ac:dyDescent="0.3">
      <c r="B398" s="64">
        <v>31245002</v>
      </c>
      <c r="C398" s="7">
        <v>712345022</v>
      </c>
      <c r="D398" s="6">
        <v>10000344</v>
      </c>
      <c r="E398" s="6">
        <v>36002</v>
      </c>
      <c r="F398" s="8">
        <v>3</v>
      </c>
      <c r="G398" s="8">
        <v>82</v>
      </c>
      <c r="H398">
        <f t="shared" si="6"/>
        <v>246</v>
      </c>
    </row>
    <row r="399" spans="2:8" ht="14.4" x14ac:dyDescent="0.3">
      <c r="B399" s="64">
        <v>31245026</v>
      </c>
      <c r="C399" s="7">
        <v>712345266</v>
      </c>
      <c r="D399" s="6">
        <v>10000344</v>
      </c>
      <c r="E399" s="6">
        <v>36006</v>
      </c>
      <c r="F399" s="8">
        <v>3</v>
      </c>
      <c r="G399" s="8">
        <v>82</v>
      </c>
      <c r="H399">
        <f t="shared" si="6"/>
        <v>246</v>
      </c>
    </row>
    <row r="400" spans="2:8" ht="14.4" x14ac:dyDescent="0.3">
      <c r="B400" s="64">
        <v>31245034</v>
      </c>
      <c r="C400" s="7">
        <v>712345344</v>
      </c>
      <c r="D400" s="6">
        <v>10000344</v>
      </c>
      <c r="E400" s="6">
        <v>36004</v>
      </c>
      <c r="F400" s="8">
        <v>3</v>
      </c>
      <c r="G400" s="8">
        <v>82</v>
      </c>
      <c r="H400">
        <f t="shared" si="6"/>
        <v>246</v>
      </c>
    </row>
    <row r="401" spans="2:8" ht="14.4" x14ac:dyDescent="0.3">
      <c r="B401" s="64">
        <v>31245048</v>
      </c>
      <c r="C401" s="7">
        <v>712345488</v>
      </c>
      <c r="D401" s="6">
        <v>10000344</v>
      </c>
      <c r="E401" s="6">
        <v>36008</v>
      </c>
      <c r="F401" s="8">
        <v>3</v>
      </c>
      <c r="G401" s="8">
        <v>82</v>
      </c>
      <c r="H401">
        <f t="shared" si="6"/>
        <v>246</v>
      </c>
    </row>
    <row r="402" spans="2:8" ht="14.4" x14ac:dyDescent="0.3">
      <c r="B402" s="64">
        <v>31245038</v>
      </c>
      <c r="C402" s="7">
        <v>712345388</v>
      </c>
      <c r="D402" s="6">
        <v>10000335</v>
      </c>
      <c r="E402" s="6">
        <v>36002</v>
      </c>
      <c r="F402" s="8">
        <v>5</v>
      </c>
      <c r="G402" s="8">
        <v>52</v>
      </c>
      <c r="H402">
        <f t="shared" si="6"/>
        <v>260</v>
      </c>
    </row>
    <row r="403" spans="2:8" ht="14.4" x14ac:dyDescent="0.3">
      <c r="B403" s="64">
        <v>31245044</v>
      </c>
      <c r="C403" s="7">
        <v>712345444</v>
      </c>
      <c r="D403" s="6">
        <v>10000335</v>
      </c>
      <c r="E403" s="6">
        <v>36004</v>
      </c>
      <c r="F403" s="8">
        <v>5</v>
      </c>
      <c r="G403" s="8">
        <v>52</v>
      </c>
      <c r="H403">
        <f t="shared" si="6"/>
        <v>260</v>
      </c>
    </row>
    <row r="404" spans="2:8" ht="14.4" x14ac:dyDescent="0.3">
      <c r="B404" s="64">
        <v>31245006</v>
      </c>
      <c r="C404" s="7">
        <v>712345066</v>
      </c>
      <c r="D404" s="6">
        <v>10000350</v>
      </c>
      <c r="E404" s="6">
        <v>36006</v>
      </c>
      <c r="F404" s="8">
        <v>4</v>
      </c>
      <c r="G404" s="8">
        <v>67</v>
      </c>
      <c r="H404">
        <f t="shared" si="6"/>
        <v>268</v>
      </c>
    </row>
    <row r="405" spans="2:8" ht="14.4" x14ac:dyDescent="0.3">
      <c r="B405" s="64">
        <v>31245012</v>
      </c>
      <c r="C405" s="7">
        <v>712345122</v>
      </c>
      <c r="D405" s="6">
        <v>10000350</v>
      </c>
      <c r="E405" s="6">
        <v>36002</v>
      </c>
      <c r="F405" s="8">
        <v>4</v>
      </c>
      <c r="G405" s="8">
        <v>67</v>
      </c>
      <c r="H405">
        <f t="shared" si="6"/>
        <v>268</v>
      </c>
    </row>
    <row r="406" spans="2:8" ht="14.4" x14ac:dyDescent="0.3">
      <c r="B406" s="64">
        <v>31245021</v>
      </c>
      <c r="C406" s="7">
        <v>712345211</v>
      </c>
      <c r="D406" s="6">
        <v>10000350</v>
      </c>
      <c r="E406" s="6">
        <v>36001</v>
      </c>
      <c r="F406" s="8">
        <v>4</v>
      </c>
      <c r="G406" s="8">
        <v>67</v>
      </c>
      <c r="H406">
        <f t="shared" si="6"/>
        <v>268</v>
      </c>
    </row>
    <row r="407" spans="2:8" ht="14.4" x14ac:dyDescent="0.3">
      <c r="B407" s="64">
        <v>31245028</v>
      </c>
      <c r="C407" s="7">
        <v>712345288</v>
      </c>
      <c r="D407" s="6">
        <v>10000350</v>
      </c>
      <c r="E407" s="6">
        <v>36008</v>
      </c>
      <c r="F407" s="8">
        <v>4</v>
      </c>
      <c r="G407" s="8">
        <v>67</v>
      </c>
      <c r="H407">
        <f t="shared" si="6"/>
        <v>268</v>
      </c>
    </row>
    <row r="408" spans="2:8" ht="14.4" x14ac:dyDescent="0.3">
      <c r="B408" s="64">
        <v>31245029</v>
      </c>
      <c r="C408" s="7">
        <v>712345299</v>
      </c>
      <c r="D408" s="6">
        <v>10000350</v>
      </c>
      <c r="E408" s="6">
        <v>36009</v>
      </c>
      <c r="F408" s="8">
        <v>4</v>
      </c>
      <c r="G408" s="8">
        <v>67</v>
      </c>
      <c r="H408">
        <f t="shared" si="6"/>
        <v>268</v>
      </c>
    </row>
    <row r="409" spans="2:8" ht="14.4" x14ac:dyDescent="0.3">
      <c r="B409" s="64">
        <v>31245039</v>
      </c>
      <c r="C409" s="7">
        <v>712345399</v>
      </c>
      <c r="D409" s="6">
        <v>10000350</v>
      </c>
      <c r="E409" s="6">
        <v>36009</v>
      </c>
      <c r="F409" s="8">
        <v>4</v>
      </c>
      <c r="G409" s="8">
        <v>67</v>
      </c>
      <c r="H409">
        <f t="shared" si="6"/>
        <v>268</v>
      </c>
    </row>
    <row r="410" spans="2:8" ht="14.4" x14ac:dyDescent="0.3">
      <c r="B410" s="64">
        <v>31245005</v>
      </c>
      <c r="C410" s="7">
        <v>712345055</v>
      </c>
      <c r="D410" s="6">
        <v>10000333</v>
      </c>
      <c r="E410" s="6">
        <v>36005</v>
      </c>
      <c r="F410" s="8">
        <v>5</v>
      </c>
      <c r="G410" s="8">
        <v>54</v>
      </c>
      <c r="H410">
        <f t="shared" si="6"/>
        <v>270</v>
      </c>
    </row>
    <row r="411" spans="2:8" ht="14.4" x14ac:dyDescent="0.3">
      <c r="B411" s="64">
        <v>31245010</v>
      </c>
      <c r="C411" s="7">
        <v>712345100</v>
      </c>
      <c r="D411" s="6">
        <v>10000333</v>
      </c>
      <c r="E411" s="6">
        <v>36000</v>
      </c>
      <c r="F411" s="8">
        <v>5</v>
      </c>
      <c r="G411" s="8">
        <v>54</v>
      </c>
      <c r="H411">
        <f t="shared" si="6"/>
        <v>270</v>
      </c>
    </row>
    <row r="412" spans="2:8" ht="14.4" x14ac:dyDescent="0.3">
      <c r="B412" s="64">
        <v>31245043</v>
      </c>
      <c r="C412" s="7">
        <v>712345433</v>
      </c>
      <c r="D412" s="6">
        <v>10000343</v>
      </c>
      <c r="E412" s="6">
        <v>36003</v>
      </c>
      <c r="F412" s="8">
        <v>5</v>
      </c>
      <c r="G412" s="8">
        <v>54</v>
      </c>
      <c r="H412">
        <f t="shared" si="6"/>
        <v>270</v>
      </c>
    </row>
    <row r="413" spans="2:8" ht="14.4" x14ac:dyDescent="0.3">
      <c r="B413" s="64">
        <v>31245028</v>
      </c>
      <c r="C413" s="7">
        <v>712345288</v>
      </c>
      <c r="D413" s="6">
        <v>10000347</v>
      </c>
      <c r="E413" s="6">
        <v>36008</v>
      </c>
      <c r="F413" s="8">
        <v>6</v>
      </c>
      <c r="G413" s="8">
        <v>47</v>
      </c>
      <c r="H413">
        <f t="shared" si="6"/>
        <v>282</v>
      </c>
    </row>
    <row r="414" spans="2:8" ht="14.4" x14ac:dyDescent="0.3">
      <c r="B414" s="64">
        <v>31245006</v>
      </c>
      <c r="C414" s="7">
        <v>712345066</v>
      </c>
      <c r="D414" s="6">
        <v>10000331</v>
      </c>
      <c r="E414" s="6">
        <v>36006</v>
      </c>
      <c r="F414" s="8">
        <v>5</v>
      </c>
      <c r="G414" s="8">
        <v>57</v>
      </c>
      <c r="H414">
        <f t="shared" si="6"/>
        <v>285</v>
      </c>
    </row>
    <row r="415" spans="2:8" ht="14.4" x14ac:dyDescent="0.3">
      <c r="B415" s="64">
        <v>31245012</v>
      </c>
      <c r="C415" s="7">
        <v>712345122</v>
      </c>
      <c r="D415" s="6">
        <v>10000331</v>
      </c>
      <c r="E415" s="6">
        <v>36002</v>
      </c>
      <c r="F415" s="8">
        <v>5</v>
      </c>
      <c r="G415" s="8">
        <v>57</v>
      </c>
      <c r="H415">
        <f t="shared" si="6"/>
        <v>285</v>
      </c>
    </row>
    <row r="416" spans="2:8" ht="14.4" x14ac:dyDescent="0.3">
      <c r="B416" s="64">
        <v>31245021</v>
      </c>
      <c r="C416" s="7">
        <v>712345211</v>
      </c>
      <c r="D416" s="6">
        <v>10000331</v>
      </c>
      <c r="E416" s="6">
        <v>36001</v>
      </c>
      <c r="F416" s="8">
        <v>5</v>
      </c>
      <c r="G416" s="8">
        <v>57</v>
      </c>
      <c r="H416">
        <f t="shared" si="6"/>
        <v>285</v>
      </c>
    </row>
    <row r="417" spans="2:8" ht="14.4" x14ac:dyDescent="0.3">
      <c r="B417" s="64">
        <v>31245011</v>
      </c>
      <c r="C417" s="7">
        <v>712345111</v>
      </c>
      <c r="D417" s="6">
        <v>10000326</v>
      </c>
      <c r="E417" s="6">
        <v>36001</v>
      </c>
      <c r="F417" s="8">
        <v>4</v>
      </c>
      <c r="G417" s="8">
        <v>72</v>
      </c>
      <c r="H417">
        <f t="shared" si="6"/>
        <v>288</v>
      </c>
    </row>
    <row r="418" spans="2:8" ht="14.4" x14ac:dyDescent="0.3">
      <c r="B418" s="64">
        <v>31245022</v>
      </c>
      <c r="C418" s="7">
        <v>712345222</v>
      </c>
      <c r="D418" s="6">
        <v>10000334</v>
      </c>
      <c r="E418" s="6">
        <v>36002</v>
      </c>
      <c r="F418" s="8">
        <v>6</v>
      </c>
      <c r="G418" s="8">
        <v>48</v>
      </c>
      <c r="H418">
        <f t="shared" si="6"/>
        <v>288</v>
      </c>
    </row>
    <row r="419" spans="2:8" ht="14.4" x14ac:dyDescent="0.3">
      <c r="B419" s="64">
        <v>31245022</v>
      </c>
      <c r="C419" s="7">
        <v>712345222</v>
      </c>
      <c r="D419" s="6">
        <v>10000321</v>
      </c>
      <c r="E419" s="6">
        <v>36002</v>
      </c>
      <c r="F419" s="8">
        <v>6</v>
      </c>
      <c r="G419" s="8">
        <v>48</v>
      </c>
      <c r="H419">
        <f t="shared" si="6"/>
        <v>288</v>
      </c>
    </row>
    <row r="420" spans="2:8" ht="14.4" x14ac:dyDescent="0.3">
      <c r="B420" s="64">
        <v>31245024</v>
      </c>
      <c r="C420" s="7">
        <v>712345244</v>
      </c>
      <c r="D420" s="6">
        <v>10000326</v>
      </c>
      <c r="E420" s="6">
        <v>36002</v>
      </c>
      <c r="F420" s="8">
        <v>4</v>
      </c>
      <c r="G420" s="8">
        <v>72</v>
      </c>
      <c r="H420">
        <f t="shared" si="6"/>
        <v>288</v>
      </c>
    </row>
    <row r="421" spans="2:8" ht="14.4" x14ac:dyDescent="0.3">
      <c r="B421" s="64">
        <v>31245028</v>
      </c>
      <c r="C421" s="7">
        <v>712345288</v>
      </c>
      <c r="D421" s="6">
        <v>10000326</v>
      </c>
      <c r="E421" s="6">
        <v>36008</v>
      </c>
      <c r="F421" s="8">
        <v>4</v>
      </c>
      <c r="G421" s="8">
        <v>72</v>
      </c>
      <c r="H421">
        <f t="shared" si="6"/>
        <v>288</v>
      </c>
    </row>
    <row r="422" spans="2:8" ht="14.4" x14ac:dyDescent="0.3">
      <c r="B422" s="64">
        <v>31245031</v>
      </c>
      <c r="C422" s="7">
        <v>712345311</v>
      </c>
      <c r="D422" s="6">
        <v>10000326</v>
      </c>
      <c r="E422" s="6">
        <v>36001</v>
      </c>
      <c r="F422" s="8">
        <v>4</v>
      </c>
      <c r="G422" s="8">
        <v>72</v>
      </c>
      <c r="H422">
        <f t="shared" si="6"/>
        <v>288</v>
      </c>
    </row>
    <row r="423" spans="2:8" ht="14.4" x14ac:dyDescent="0.3">
      <c r="B423" s="64">
        <v>31245037</v>
      </c>
      <c r="C423" s="7">
        <v>712345377</v>
      </c>
      <c r="D423" s="6">
        <v>10000326</v>
      </c>
      <c r="E423" s="6">
        <v>36007</v>
      </c>
      <c r="F423" s="8">
        <v>4</v>
      </c>
      <c r="G423" s="8">
        <v>72</v>
      </c>
      <c r="H423">
        <f t="shared" si="6"/>
        <v>288</v>
      </c>
    </row>
    <row r="424" spans="2:8" ht="14.4" x14ac:dyDescent="0.3">
      <c r="B424" s="64">
        <v>31245037</v>
      </c>
      <c r="C424" s="7">
        <v>712345377</v>
      </c>
      <c r="D424" s="6">
        <v>10000334</v>
      </c>
      <c r="E424" s="6">
        <v>36007</v>
      </c>
      <c r="F424" s="8">
        <v>6</v>
      </c>
      <c r="G424" s="8">
        <v>48</v>
      </c>
      <c r="H424">
        <f t="shared" si="6"/>
        <v>288</v>
      </c>
    </row>
    <row r="425" spans="2:8" ht="14.4" x14ac:dyDescent="0.3">
      <c r="B425" s="64">
        <v>31245004</v>
      </c>
      <c r="C425" s="7">
        <v>712345044</v>
      </c>
      <c r="D425" s="6">
        <v>10000338</v>
      </c>
      <c r="E425" s="6">
        <v>36004</v>
      </c>
      <c r="F425" s="8">
        <v>3</v>
      </c>
      <c r="G425" s="8">
        <v>100</v>
      </c>
      <c r="H425">
        <f t="shared" si="6"/>
        <v>300</v>
      </c>
    </row>
    <row r="426" spans="2:8" ht="14.4" x14ac:dyDescent="0.3">
      <c r="B426" s="64">
        <v>31245010</v>
      </c>
      <c r="C426" s="7">
        <v>712345100</v>
      </c>
      <c r="D426" s="6">
        <v>10000338</v>
      </c>
      <c r="E426" s="6">
        <v>36000</v>
      </c>
      <c r="F426" s="8">
        <v>3</v>
      </c>
      <c r="G426" s="8">
        <v>100</v>
      </c>
      <c r="H426">
        <f t="shared" si="6"/>
        <v>300</v>
      </c>
    </row>
    <row r="427" spans="2:8" ht="14.4" x14ac:dyDescent="0.3">
      <c r="B427" s="64">
        <v>31245032</v>
      </c>
      <c r="C427" s="7">
        <v>712345322</v>
      </c>
      <c r="D427" s="6">
        <v>10000338</v>
      </c>
      <c r="E427" s="6">
        <v>36002</v>
      </c>
      <c r="F427" s="8">
        <v>3</v>
      </c>
      <c r="G427" s="8">
        <v>100</v>
      </c>
      <c r="H427">
        <f t="shared" si="6"/>
        <v>300</v>
      </c>
    </row>
    <row r="428" spans="2:8" ht="14.4" x14ac:dyDescent="0.3">
      <c r="B428" s="64">
        <v>31245040</v>
      </c>
      <c r="C428" s="7">
        <v>712345400</v>
      </c>
      <c r="D428" s="6">
        <v>10000338</v>
      </c>
      <c r="E428" s="6">
        <v>36000</v>
      </c>
      <c r="F428" s="8">
        <v>3</v>
      </c>
      <c r="G428" s="8">
        <v>100</v>
      </c>
      <c r="H428">
        <f t="shared" si="6"/>
        <v>300</v>
      </c>
    </row>
    <row r="429" spans="2:8" ht="14.4" x14ac:dyDescent="0.3">
      <c r="B429" s="64">
        <v>31245050</v>
      </c>
      <c r="C429" s="7">
        <v>712345500</v>
      </c>
      <c r="D429" s="6">
        <v>10000338</v>
      </c>
      <c r="E429" s="6">
        <v>36000</v>
      </c>
      <c r="F429" s="8">
        <v>3</v>
      </c>
      <c r="G429" s="8">
        <v>100</v>
      </c>
      <c r="H429">
        <f t="shared" si="6"/>
        <v>300</v>
      </c>
    </row>
    <row r="430" spans="2:8" ht="14.4" x14ac:dyDescent="0.3">
      <c r="B430" s="64">
        <v>31245031</v>
      </c>
      <c r="C430" s="7">
        <v>712345311</v>
      </c>
      <c r="D430" s="6">
        <v>10000349</v>
      </c>
      <c r="E430" s="6">
        <v>36001</v>
      </c>
      <c r="F430" s="8">
        <v>2</v>
      </c>
      <c r="G430" s="8">
        <v>152</v>
      </c>
      <c r="H430">
        <f t="shared" si="6"/>
        <v>304</v>
      </c>
    </row>
    <row r="431" spans="2:8" ht="14.4" x14ac:dyDescent="0.3">
      <c r="B431" s="64">
        <v>31245021</v>
      </c>
      <c r="C431" s="7">
        <v>712345211</v>
      </c>
      <c r="D431" s="6">
        <v>10000335</v>
      </c>
      <c r="E431" s="6">
        <v>36001</v>
      </c>
      <c r="F431" s="8">
        <v>6</v>
      </c>
      <c r="G431" s="8">
        <v>52</v>
      </c>
      <c r="H431">
        <f t="shared" si="6"/>
        <v>312</v>
      </c>
    </row>
    <row r="432" spans="2:8" ht="14.4" x14ac:dyDescent="0.3">
      <c r="B432" s="64">
        <v>31245022</v>
      </c>
      <c r="C432" s="7">
        <v>712345222</v>
      </c>
      <c r="D432" s="6">
        <v>10000335</v>
      </c>
      <c r="E432" s="6">
        <v>36002</v>
      </c>
      <c r="F432" s="8">
        <v>6</v>
      </c>
      <c r="G432" s="8">
        <v>52</v>
      </c>
      <c r="H432">
        <f t="shared" si="6"/>
        <v>312</v>
      </c>
    </row>
    <row r="433" spans="2:8" ht="14.4" x14ac:dyDescent="0.3">
      <c r="B433" s="64">
        <v>31245017</v>
      </c>
      <c r="C433" s="7">
        <v>712345177</v>
      </c>
      <c r="D433" s="6">
        <v>10000345</v>
      </c>
      <c r="E433" s="6">
        <v>36007</v>
      </c>
      <c r="F433" s="8">
        <v>2</v>
      </c>
      <c r="G433" s="8">
        <v>158</v>
      </c>
      <c r="H433">
        <f t="shared" si="6"/>
        <v>316</v>
      </c>
    </row>
    <row r="434" spans="2:8" ht="14.4" x14ac:dyDescent="0.3">
      <c r="B434" s="64">
        <v>31245019</v>
      </c>
      <c r="C434" s="7">
        <v>712345199</v>
      </c>
      <c r="D434" s="6">
        <v>10000345</v>
      </c>
      <c r="E434" s="6">
        <v>36001</v>
      </c>
      <c r="F434" s="8">
        <v>2</v>
      </c>
      <c r="G434" s="8">
        <v>158</v>
      </c>
      <c r="H434">
        <f t="shared" si="6"/>
        <v>316</v>
      </c>
    </row>
    <row r="435" spans="2:8" ht="14.4" x14ac:dyDescent="0.3">
      <c r="B435" s="64">
        <v>31245033</v>
      </c>
      <c r="C435" s="7">
        <v>712345333</v>
      </c>
      <c r="D435" s="6">
        <v>10000345</v>
      </c>
      <c r="E435" s="6">
        <v>36003</v>
      </c>
      <c r="F435" s="8">
        <v>2</v>
      </c>
      <c r="G435" s="8">
        <v>158</v>
      </c>
      <c r="H435">
        <f t="shared" si="6"/>
        <v>316</v>
      </c>
    </row>
    <row r="436" spans="2:8" ht="14.4" x14ac:dyDescent="0.3">
      <c r="B436" s="64">
        <v>31245050</v>
      </c>
      <c r="C436" s="7">
        <v>712345500</v>
      </c>
      <c r="D436" s="6">
        <v>10000345</v>
      </c>
      <c r="E436" s="6">
        <v>36000</v>
      </c>
      <c r="F436" s="8">
        <v>2</v>
      </c>
      <c r="G436" s="8">
        <v>158</v>
      </c>
      <c r="H436">
        <f t="shared" si="6"/>
        <v>316</v>
      </c>
    </row>
    <row r="437" spans="2:8" ht="14.4" x14ac:dyDescent="0.3">
      <c r="B437" s="64">
        <v>31245014</v>
      </c>
      <c r="C437" s="7">
        <v>712345144</v>
      </c>
      <c r="D437" s="6">
        <v>10000348</v>
      </c>
      <c r="E437" s="6">
        <v>36004</v>
      </c>
      <c r="F437" s="8">
        <v>4</v>
      </c>
      <c r="G437" s="8">
        <v>80</v>
      </c>
      <c r="H437">
        <f t="shared" si="6"/>
        <v>320</v>
      </c>
    </row>
    <row r="438" spans="2:8" ht="14.4" x14ac:dyDescent="0.3">
      <c r="B438" s="64">
        <v>31245018</v>
      </c>
      <c r="C438" s="7">
        <v>712345188</v>
      </c>
      <c r="D438" s="6">
        <v>10000330</v>
      </c>
      <c r="E438" s="6">
        <v>36002</v>
      </c>
      <c r="F438" s="8">
        <v>2</v>
      </c>
      <c r="G438" s="8">
        <v>160</v>
      </c>
      <c r="H438">
        <f t="shared" si="6"/>
        <v>320</v>
      </c>
    </row>
    <row r="439" spans="2:8" ht="14.4" x14ac:dyDescent="0.3">
      <c r="B439" s="64">
        <v>31245023</v>
      </c>
      <c r="C439" s="7">
        <v>712345233</v>
      </c>
      <c r="D439" s="6">
        <v>10000348</v>
      </c>
      <c r="E439" s="6">
        <v>36003</v>
      </c>
      <c r="F439" s="8">
        <v>4</v>
      </c>
      <c r="G439" s="8">
        <v>80</v>
      </c>
      <c r="H439">
        <f t="shared" si="6"/>
        <v>320</v>
      </c>
    </row>
    <row r="440" spans="2:8" ht="14.4" x14ac:dyDescent="0.3">
      <c r="B440" s="64">
        <v>31245024</v>
      </c>
      <c r="C440" s="7">
        <v>712345244</v>
      </c>
      <c r="D440" s="6">
        <v>10000330</v>
      </c>
      <c r="E440" s="6">
        <v>36002</v>
      </c>
      <c r="F440" s="8">
        <v>2</v>
      </c>
      <c r="G440" s="8">
        <v>160</v>
      </c>
      <c r="H440">
        <f t="shared" si="6"/>
        <v>320</v>
      </c>
    </row>
    <row r="441" spans="2:8" ht="14.4" x14ac:dyDescent="0.3">
      <c r="B441" s="64">
        <v>31245031</v>
      </c>
      <c r="C441" s="7">
        <v>712345311</v>
      </c>
      <c r="D441" s="6">
        <v>10000348</v>
      </c>
      <c r="E441" s="6">
        <v>36001</v>
      </c>
      <c r="F441" s="8">
        <v>4</v>
      </c>
      <c r="G441" s="8">
        <v>80</v>
      </c>
      <c r="H441">
        <f t="shared" si="6"/>
        <v>320</v>
      </c>
    </row>
    <row r="442" spans="2:8" ht="14.4" x14ac:dyDescent="0.3">
      <c r="B442" s="64">
        <v>31245033</v>
      </c>
      <c r="C442" s="7">
        <v>712345333</v>
      </c>
      <c r="D442" s="6">
        <v>10000330</v>
      </c>
      <c r="E442" s="6">
        <v>36003</v>
      </c>
      <c r="F442" s="8">
        <v>2</v>
      </c>
      <c r="G442" s="8">
        <v>160</v>
      </c>
      <c r="H442">
        <f t="shared" si="6"/>
        <v>320</v>
      </c>
    </row>
    <row r="443" spans="2:8" ht="14.4" x14ac:dyDescent="0.3">
      <c r="B443" s="64">
        <v>31245040</v>
      </c>
      <c r="C443" s="7">
        <v>712345400</v>
      </c>
      <c r="D443" s="6">
        <v>10000330</v>
      </c>
      <c r="E443" s="6">
        <v>36000</v>
      </c>
      <c r="F443" s="8">
        <v>2</v>
      </c>
      <c r="G443" s="8">
        <v>160</v>
      </c>
      <c r="H443">
        <f t="shared" si="6"/>
        <v>320</v>
      </c>
    </row>
    <row r="444" spans="2:8" ht="14.4" x14ac:dyDescent="0.3">
      <c r="B444" s="64">
        <v>31245043</v>
      </c>
      <c r="C444" s="7">
        <v>712345433</v>
      </c>
      <c r="D444" s="6">
        <v>10000348</v>
      </c>
      <c r="E444" s="6">
        <v>36003</v>
      </c>
      <c r="F444" s="8">
        <v>4</v>
      </c>
      <c r="G444" s="8">
        <v>80</v>
      </c>
      <c r="H444">
        <f t="shared" si="6"/>
        <v>320</v>
      </c>
    </row>
    <row r="445" spans="2:8" ht="14.4" x14ac:dyDescent="0.3">
      <c r="B445" s="64">
        <v>31245047</v>
      </c>
      <c r="C445" s="7">
        <v>712345477</v>
      </c>
      <c r="D445" s="6">
        <v>10000330</v>
      </c>
      <c r="E445" s="6">
        <v>36000</v>
      </c>
      <c r="F445" s="8">
        <v>2</v>
      </c>
      <c r="G445" s="8">
        <v>160</v>
      </c>
      <c r="H445">
        <f t="shared" si="6"/>
        <v>320</v>
      </c>
    </row>
    <row r="446" spans="2:8" ht="14.4" x14ac:dyDescent="0.3">
      <c r="B446" s="64">
        <v>31245029</v>
      </c>
      <c r="C446" s="7">
        <v>712345299</v>
      </c>
      <c r="D446" s="6">
        <v>10000333</v>
      </c>
      <c r="E446" s="6">
        <v>36009</v>
      </c>
      <c r="F446" s="8">
        <v>6</v>
      </c>
      <c r="G446" s="8">
        <v>54</v>
      </c>
      <c r="H446">
        <f t="shared" si="6"/>
        <v>324</v>
      </c>
    </row>
    <row r="447" spans="2:8" ht="14.4" x14ac:dyDescent="0.3">
      <c r="B447" s="64">
        <v>31245044</v>
      </c>
      <c r="C447" s="7">
        <v>712345444</v>
      </c>
      <c r="D447" s="6">
        <v>10000333</v>
      </c>
      <c r="E447" s="6">
        <v>36004</v>
      </c>
      <c r="F447" s="8">
        <v>6</v>
      </c>
      <c r="G447" s="8">
        <v>54</v>
      </c>
      <c r="H447">
        <f t="shared" si="6"/>
        <v>324</v>
      </c>
    </row>
    <row r="448" spans="2:8" ht="14.4" x14ac:dyDescent="0.3">
      <c r="B448" s="64">
        <v>31245007</v>
      </c>
      <c r="C448" s="7">
        <v>712345077</v>
      </c>
      <c r="D448" s="6">
        <v>10000344</v>
      </c>
      <c r="E448" s="6">
        <v>36000</v>
      </c>
      <c r="F448" s="8">
        <v>4</v>
      </c>
      <c r="G448" s="8">
        <v>82</v>
      </c>
      <c r="H448">
        <f t="shared" si="6"/>
        <v>328</v>
      </c>
    </row>
    <row r="449" spans="2:8" ht="14.4" x14ac:dyDescent="0.3">
      <c r="B449" s="64">
        <v>31245008</v>
      </c>
      <c r="C449" s="7">
        <v>712345088</v>
      </c>
      <c r="D449" s="6">
        <v>10000344</v>
      </c>
      <c r="E449" s="6">
        <v>36008</v>
      </c>
      <c r="F449" s="8">
        <v>4</v>
      </c>
      <c r="G449" s="8">
        <v>82</v>
      </c>
      <c r="H449">
        <f t="shared" si="6"/>
        <v>328</v>
      </c>
    </row>
    <row r="450" spans="2:8" ht="14.4" x14ac:dyDescent="0.3">
      <c r="B450" s="64">
        <v>31245013</v>
      </c>
      <c r="C450" s="7">
        <v>712345133</v>
      </c>
      <c r="D450" s="6">
        <v>10000344</v>
      </c>
      <c r="E450" s="6">
        <v>36003</v>
      </c>
      <c r="F450" s="8">
        <v>4</v>
      </c>
      <c r="G450" s="8">
        <v>82</v>
      </c>
      <c r="H450">
        <f t="shared" si="6"/>
        <v>328</v>
      </c>
    </row>
    <row r="451" spans="2:8" ht="14.4" x14ac:dyDescent="0.3">
      <c r="B451" s="64">
        <v>31245021</v>
      </c>
      <c r="C451" s="7">
        <v>712345211</v>
      </c>
      <c r="D451" s="6">
        <v>10000344</v>
      </c>
      <c r="E451" s="6">
        <v>36001</v>
      </c>
      <c r="F451" s="8">
        <v>4</v>
      </c>
      <c r="G451" s="8">
        <v>82</v>
      </c>
      <c r="H451">
        <f t="shared" si="6"/>
        <v>328</v>
      </c>
    </row>
    <row r="452" spans="2:8" ht="14.4" x14ac:dyDescent="0.3">
      <c r="B452" s="64">
        <v>31245024</v>
      </c>
      <c r="C452" s="7">
        <v>712345244</v>
      </c>
      <c r="D452" s="6">
        <v>10000344</v>
      </c>
      <c r="E452" s="6">
        <v>36002</v>
      </c>
      <c r="F452" s="8">
        <v>4</v>
      </c>
      <c r="G452" s="8">
        <v>82</v>
      </c>
      <c r="H452">
        <f t="shared" ref="H452:H515" si="7">F452*G452</f>
        <v>328</v>
      </c>
    </row>
    <row r="453" spans="2:8" ht="14.4" x14ac:dyDescent="0.3">
      <c r="B453" s="64">
        <v>31245025</v>
      </c>
      <c r="C453" s="7">
        <v>712345255</v>
      </c>
      <c r="D453" s="6">
        <v>10000344</v>
      </c>
      <c r="E453" s="6">
        <v>36005</v>
      </c>
      <c r="F453" s="8">
        <v>4</v>
      </c>
      <c r="G453" s="8">
        <v>82</v>
      </c>
      <c r="H453">
        <f t="shared" si="7"/>
        <v>328</v>
      </c>
    </row>
    <row r="454" spans="2:8" ht="14.4" x14ac:dyDescent="0.3">
      <c r="B454" s="64">
        <v>31245027</v>
      </c>
      <c r="C454" s="7">
        <v>712345277</v>
      </c>
      <c r="D454" s="6">
        <v>10000344</v>
      </c>
      <c r="E454" s="6">
        <v>36000</v>
      </c>
      <c r="F454" s="8">
        <v>4</v>
      </c>
      <c r="G454" s="8">
        <v>82</v>
      </c>
      <c r="H454">
        <f t="shared" si="7"/>
        <v>328</v>
      </c>
    </row>
    <row r="455" spans="2:8" ht="14.4" x14ac:dyDescent="0.3">
      <c r="B455" s="64">
        <v>31245027</v>
      </c>
      <c r="C455" s="7">
        <v>712345277</v>
      </c>
      <c r="D455" s="6">
        <v>10000344</v>
      </c>
      <c r="E455" s="6">
        <v>36000</v>
      </c>
      <c r="F455" s="8">
        <v>4</v>
      </c>
      <c r="G455" s="8">
        <v>82</v>
      </c>
      <c r="H455">
        <f t="shared" si="7"/>
        <v>328</v>
      </c>
    </row>
    <row r="456" spans="2:8" ht="14.4" x14ac:dyDescent="0.3">
      <c r="B456" s="64">
        <v>31245030</v>
      </c>
      <c r="C456" s="7">
        <v>712345300</v>
      </c>
      <c r="D456" s="6">
        <v>10000344</v>
      </c>
      <c r="E456" s="6">
        <v>36000</v>
      </c>
      <c r="F456" s="8">
        <v>4</v>
      </c>
      <c r="G456" s="8">
        <v>82</v>
      </c>
      <c r="H456">
        <f t="shared" si="7"/>
        <v>328</v>
      </c>
    </row>
    <row r="457" spans="2:8" ht="14.4" x14ac:dyDescent="0.3">
      <c r="B457" s="64">
        <v>31245044</v>
      </c>
      <c r="C457" s="7">
        <v>712345444</v>
      </c>
      <c r="D457" s="6">
        <v>10000344</v>
      </c>
      <c r="E457" s="6">
        <v>36004</v>
      </c>
      <c r="F457" s="8">
        <v>4</v>
      </c>
      <c r="G457" s="8">
        <v>82</v>
      </c>
      <c r="H457">
        <f t="shared" si="7"/>
        <v>328</v>
      </c>
    </row>
    <row r="458" spans="2:8" ht="14.4" x14ac:dyDescent="0.3">
      <c r="B458" s="64">
        <v>31245047</v>
      </c>
      <c r="C458" s="7">
        <v>712345477</v>
      </c>
      <c r="D458" s="6">
        <v>10000344</v>
      </c>
      <c r="E458" s="6">
        <v>36000</v>
      </c>
      <c r="F458" s="8">
        <v>4</v>
      </c>
      <c r="G458" s="8">
        <v>82</v>
      </c>
      <c r="H458">
        <f t="shared" si="7"/>
        <v>328</v>
      </c>
    </row>
    <row r="459" spans="2:8" ht="14.4" x14ac:dyDescent="0.3">
      <c r="B459" s="64">
        <v>31245009</v>
      </c>
      <c r="C459" s="7">
        <v>712345099</v>
      </c>
      <c r="D459" s="6">
        <v>10000350</v>
      </c>
      <c r="E459" s="6">
        <v>36001</v>
      </c>
      <c r="F459" s="8">
        <v>5</v>
      </c>
      <c r="G459" s="8">
        <v>67</v>
      </c>
      <c r="H459">
        <f t="shared" si="7"/>
        <v>335</v>
      </c>
    </row>
    <row r="460" spans="2:8" ht="14.4" x14ac:dyDescent="0.3">
      <c r="B460" s="64">
        <v>31245021</v>
      </c>
      <c r="C460" s="7">
        <v>712345211</v>
      </c>
      <c r="D460" s="6">
        <v>10000350</v>
      </c>
      <c r="E460" s="6">
        <v>36001</v>
      </c>
      <c r="F460" s="8">
        <v>5</v>
      </c>
      <c r="G460" s="8">
        <v>67</v>
      </c>
      <c r="H460">
        <f t="shared" si="7"/>
        <v>335</v>
      </c>
    </row>
    <row r="461" spans="2:8" ht="14.4" x14ac:dyDescent="0.3">
      <c r="B461" s="64">
        <v>31245044</v>
      </c>
      <c r="C461" s="7">
        <v>712345444</v>
      </c>
      <c r="D461" s="6">
        <v>10000350</v>
      </c>
      <c r="E461" s="6">
        <v>36004</v>
      </c>
      <c r="F461" s="8">
        <v>5</v>
      </c>
      <c r="G461" s="8">
        <v>67</v>
      </c>
      <c r="H461">
        <f t="shared" si="7"/>
        <v>335</v>
      </c>
    </row>
    <row r="462" spans="2:8" ht="14.4" x14ac:dyDescent="0.3">
      <c r="B462" s="64">
        <v>31245012</v>
      </c>
      <c r="C462" s="7">
        <v>712345122</v>
      </c>
      <c r="D462" s="6">
        <v>10000331</v>
      </c>
      <c r="E462" s="6">
        <v>36002</v>
      </c>
      <c r="F462" s="8">
        <v>6</v>
      </c>
      <c r="G462" s="8">
        <v>57</v>
      </c>
      <c r="H462">
        <f t="shared" si="7"/>
        <v>342</v>
      </c>
    </row>
    <row r="463" spans="2:8" ht="14.4" x14ac:dyDescent="0.3">
      <c r="B463" s="64">
        <v>31245044</v>
      </c>
      <c r="C463" s="7">
        <v>712345444</v>
      </c>
      <c r="D463" s="6">
        <v>10000331</v>
      </c>
      <c r="E463" s="6">
        <v>36004</v>
      </c>
      <c r="F463" s="8">
        <v>6</v>
      </c>
      <c r="G463" s="8">
        <v>57</v>
      </c>
      <c r="H463">
        <f t="shared" si="7"/>
        <v>342</v>
      </c>
    </row>
    <row r="464" spans="2:8" ht="14.4" x14ac:dyDescent="0.3">
      <c r="B464" s="64">
        <v>31245045</v>
      </c>
      <c r="C464" s="7">
        <v>712345455</v>
      </c>
      <c r="D464" s="6">
        <v>10000331</v>
      </c>
      <c r="E464" s="6">
        <v>36005</v>
      </c>
      <c r="F464" s="8">
        <v>6</v>
      </c>
      <c r="G464" s="8">
        <v>57</v>
      </c>
      <c r="H464">
        <f t="shared" si="7"/>
        <v>342</v>
      </c>
    </row>
    <row r="465" spans="2:8" ht="14.4" x14ac:dyDescent="0.3">
      <c r="B465" s="64">
        <v>31245003</v>
      </c>
      <c r="C465" s="7">
        <v>712345033</v>
      </c>
      <c r="D465" s="6">
        <v>10000339</v>
      </c>
      <c r="E465" s="6">
        <v>36003</v>
      </c>
      <c r="F465" s="8">
        <v>3</v>
      </c>
      <c r="G465" s="8">
        <v>120</v>
      </c>
      <c r="H465">
        <f t="shared" si="7"/>
        <v>360</v>
      </c>
    </row>
    <row r="466" spans="2:8" ht="14.4" x14ac:dyDescent="0.3">
      <c r="B466" s="64">
        <v>31245009</v>
      </c>
      <c r="C466" s="7">
        <v>712345099</v>
      </c>
      <c r="D466" s="6">
        <v>10000326</v>
      </c>
      <c r="E466" s="6">
        <v>36001</v>
      </c>
      <c r="F466" s="8">
        <v>5</v>
      </c>
      <c r="G466" s="8">
        <v>72</v>
      </c>
      <c r="H466">
        <f t="shared" si="7"/>
        <v>360</v>
      </c>
    </row>
    <row r="467" spans="2:8" ht="14.4" x14ac:dyDescent="0.3">
      <c r="B467" s="64">
        <v>31245009</v>
      </c>
      <c r="C467" s="7">
        <v>712345099</v>
      </c>
      <c r="D467" s="6">
        <v>10000326</v>
      </c>
      <c r="E467" s="6">
        <v>36001</v>
      </c>
      <c r="F467" s="8">
        <v>5</v>
      </c>
      <c r="G467" s="8">
        <v>72</v>
      </c>
      <c r="H467">
        <f t="shared" si="7"/>
        <v>360</v>
      </c>
    </row>
    <row r="468" spans="2:8" ht="14.4" x14ac:dyDescent="0.3">
      <c r="B468" s="64">
        <v>31245013</v>
      </c>
      <c r="C468" s="7">
        <v>712345133</v>
      </c>
      <c r="D468" s="6">
        <v>10000326</v>
      </c>
      <c r="E468" s="6">
        <v>36003</v>
      </c>
      <c r="F468" s="8">
        <v>5</v>
      </c>
      <c r="G468" s="8">
        <v>72</v>
      </c>
      <c r="H468">
        <f t="shared" si="7"/>
        <v>360</v>
      </c>
    </row>
    <row r="469" spans="2:8" ht="14.4" x14ac:dyDescent="0.3">
      <c r="B469" s="64">
        <v>31245017</v>
      </c>
      <c r="C469" s="7">
        <v>712345177</v>
      </c>
      <c r="D469" s="6">
        <v>10000339</v>
      </c>
      <c r="E469" s="6">
        <v>36007</v>
      </c>
      <c r="F469" s="8">
        <v>3</v>
      </c>
      <c r="G469" s="8">
        <v>120</v>
      </c>
      <c r="H469">
        <f t="shared" si="7"/>
        <v>360</v>
      </c>
    </row>
    <row r="470" spans="2:8" ht="14.4" x14ac:dyDescent="0.3">
      <c r="B470" s="64">
        <v>31245020</v>
      </c>
      <c r="C470" s="7">
        <v>712345200</v>
      </c>
      <c r="D470" s="6">
        <v>10000339</v>
      </c>
      <c r="E470" s="6">
        <v>36000</v>
      </c>
      <c r="F470" s="8">
        <v>3</v>
      </c>
      <c r="G470" s="8">
        <v>120</v>
      </c>
      <c r="H470">
        <f t="shared" si="7"/>
        <v>360</v>
      </c>
    </row>
    <row r="471" spans="2:8" ht="14.4" x14ac:dyDescent="0.3">
      <c r="B471" s="64">
        <v>31245021</v>
      </c>
      <c r="C471" s="7">
        <v>712345211</v>
      </c>
      <c r="D471" s="6">
        <v>10000326</v>
      </c>
      <c r="E471" s="6">
        <v>36001</v>
      </c>
      <c r="F471" s="8">
        <v>5</v>
      </c>
      <c r="G471" s="8">
        <v>72</v>
      </c>
      <c r="H471">
        <f t="shared" si="7"/>
        <v>360</v>
      </c>
    </row>
    <row r="472" spans="2:8" ht="14.4" x14ac:dyDescent="0.3">
      <c r="B472" s="64">
        <v>31245022</v>
      </c>
      <c r="C472" s="7">
        <v>712345222</v>
      </c>
      <c r="D472" s="6">
        <v>10000326</v>
      </c>
      <c r="E472" s="6">
        <v>36002</v>
      </c>
      <c r="F472" s="8">
        <v>5</v>
      </c>
      <c r="G472" s="8">
        <v>72</v>
      </c>
      <c r="H472">
        <f t="shared" si="7"/>
        <v>360</v>
      </c>
    </row>
    <row r="473" spans="2:8" ht="14.4" x14ac:dyDescent="0.3">
      <c r="B473" s="64">
        <v>31245034</v>
      </c>
      <c r="C473" s="7">
        <v>712345344</v>
      </c>
      <c r="D473" s="6">
        <v>10000339</v>
      </c>
      <c r="E473" s="6">
        <v>36004</v>
      </c>
      <c r="F473" s="8">
        <v>3</v>
      </c>
      <c r="G473" s="8">
        <v>120</v>
      </c>
      <c r="H473">
        <f t="shared" si="7"/>
        <v>360</v>
      </c>
    </row>
    <row r="474" spans="2:8" ht="14.4" x14ac:dyDescent="0.3">
      <c r="B474" s="64">
        <v>31245038</v>
      </c>
      <c r="C474" s="7">
        <v>712345388</v>
      </c>
      <c r="D474" s="6">
        <v>10000326</v>
      </c>
      <c r="E474" s="6">
        <v>36002</v>
      </c>
      <c r="F474" s="8">
        <v>5</v>
      </c>
      <c r="G474" s="8">
        <v>72</v>
      </c>
      <c r="H474">
        <f t="shared" si="7"/>
        <v>360</v>
      </c>
    </row>
    <row r="475" spans="2:8" ht="14.4" x14ac:dyDescent="0.3">
      <c r="B475" s="64">
        <v>31245039</v>
      </c>
      <c r="C475" s="7">
        <v>712345399</v>
      </c>
      <c r="D475" s="6">
        <v>10000339</v>
      </c>
      <c r="E475" s="6">
        <v>36009</v>
      </c>
      <c r="F475" s="8">
        <v>3</v>
      </c>
      <c r="G475" s="8">
        <v>120</v>
      </c>
      <c r="H475">
        <f t="shared" si="7"/>
        <v>360</v>
      </c>
    </row>
    <row r="476" spans="2:8" ht="14.4" x14ac:dyDescent="0.3">
      <c r="B476" s="64">
        <v>31245042</v>
      </c>
      <c r="C476" s="7">
        <v>712345422</v>
      </c>
      <c r="D476" s="6">
        <v>10000339</v>
      </c>
      <c r="E476" s="6">
        <v>36002</v>
      </c>
      <c r="F476" s="8">
        <v>3</v>
      </c>
      <c r="G476" s="8">
        <v>120</v>
      </c>
      <c r="H476">
        <f t="shared" si="7"/>
        <v>360</v>
      </c>
    </row>
    <row r="477" spans="2:8" ht="14.4" x14ac:dyDescent="0.3">
      <c r="B477" s="64">
        <v>31245050</v>
      </c>
      <c r="C477" s="7">
        <v>712345500</v>
      </c>
      <c r="D477" s="6">
        <v>10000339</v>
      </c>
      <c r="E477" s="6">
        <v>36000</v>
      </c>
      <c r="F477" s="8">
        <v>3</v>
      </c>
      <c r="G477" s="8">
        <v>120</v>
      </c>
      <c r="H477">
        <f t="shared" si="7"/>
        <v>360</v>
      </c>
    </row>
    <row r="478" spans="2:8" ht="14.4" x14ac:dyDescent="0.3">
      <c r="B478" s="64">
        <v>31245001</v>
      </c>
      <c r="C478" s="7">
        <v>712345011</v>
      </c>
      <c r="D478" s="6">
        <v>10000346</v>
      </c>
      <c r="E478" s="6">
        <v>36001</v>
      </c>
      <c r="F478" s="8">
        <v>2</v>
      </c>
      <c r="G478" s="8">
        <v>192</v>
      </c>
      <c r="H478">
        <f t="shared" si="7"/>
        <v>384</v>
      </c>
    </row>
    <row r="479" spans="2:8" ht="14.4" x14ac:dyDescent="0.3">
      <c r="B479" s="64">
        <v>31245006</v>
      </c>
      <c r="C479" s="7">
        <v>712345066</v>
      </c>
      <c r="D479" s="6">
        <v>10000338</v>
      </c>
      <c r="E479" s="6">
        <v>36006</v>
      </c>
      <c r="F479" s="8">
        <v>4</v>
      </c>
      <c r="G479" s="8">
        <v>100</v>
      </c>
      <c r="H479">
        <f t="shared" si="7"/>
        <v>400</v>
      </c>
    </row>
    <row r="480" spans="2:8" ht="14.4" x14ac:dyDescent="0.3">
      <c r="B480" s="64">
        <v>31245009</v>
      </c>
      <c r="C480" s="7">
        <v>712345099</v>
      </c>
      <c r="D480" s="6">
        <v>10000338</v>
      </c>
      <c r="E480" s="6">
        <v>36001</v>
      </c>
      <c r="F480" s="8">
        <v>4</v>
      </c>
      <c r="G480" s="8">
        <v>100</v>
      </c>
      <c r="H480">
        <f t="shared" si="7"/>
        <v>400</v>
      </c>
    </row>
    <row r="481" spans="2:8" ht="14.4" x14ac:dyDescent="0.3">
      <c r="B481" s="64">
        <v>31245025</v>
      </c>
      <c r="C481" s="7">
        <v>712345255</v>
      </c>
      <c r="D481" s="6">
        <v>10000338</v>
      </c>
      <c r="E481" s="6">
        <v>36005</v>
      </c>
      <c r="F481" s="8">
        <v>4</v>
      </c>
      <c r="G481" s="8">
        <v>100</v>
      </c>
      <c r="H481">
        <f t="shared" si="7"/>
        <v>400</v>
      </c>
    </row>
    <row r="482" spans="2:8" ht="14.4" x14ac:dyDescent="0.3">
      <c r="B482" s="64">
        <v>31245025</v>
      </c>
      <c r="C482" s="7">
        <v>712345255</v>
      </c>
      <c r="D482" s="6">
        <v>10000348</v>
      </c>
      <c r="E482" s="6">
        <v>36005</v>
      </c>
      <c r="F482" s="8">
        <v>5</v>
      </c>
      <c r="G482" s="8">
        <v>80</v>
      </c>
      <c r="H482">
        <f t="shared" si="7"/>
        <v>400</v>
      </c>
    </row>
    <row r="483" spans="2:8" ht="14.4" x14ac:dyDescent="0.3">
      <c r="B483" s="64">
        <v>31245026</v>
      </c>
      <c r="C483" s="7">
        <v>712345266</v>
      </c>
      <c r="D483" s="6">
        <v>10000348</v>
      </c>
      <c r="E483" s="6">
        <v>36006</v>
      </c>
      <c r="F483" s="8">
        <v>5</v>
      </c>
      <c r="G483" s="8">
        <v>80</v>
      </c>
      <c r="H483">
        <f t="shared" si="7"/>
        <v>400</v>
      </c>
    </row>
    <row r="484" spans="2:8" ht="14.4" x14ac:dyDescent="0.3">
      <c r="B484" s="64">
        <v>31245037</v>
      </c>
      <c r="C484" s="7">
        <v>712345377</v>
      </c>
      <c r="D484" s="6">
        <v>10000348</v>
      </c>
      <c r="E484" s="6">
        <v>36007</v>
      </c>
      <c r="F484" s="8">
        <v>5</v>
      </c>
      <c r="G484" s="8">
        <v>80</v>
      </c>
      <c r="H484">
        <f t="shared" si="7"/>
        <v>400</v>
      </c>
    </row>
    <row r="485" spans="2:8" ht="14.4" x14ac:dyDescent="0.3">
      <c r="B485" s="64">
        <v>31245043</v>
      </c>
      <c r="C485" s="7">
        <v>712345433</v>
      </c>
      <c r="D485" s="6">
        <v>10000338</v>
      </c>
      <c r="E485" s="6">
        <v>36003</v>
      </c>
      <c r="F485" s="8">
        <v>4</v>
      </c>
      <c r="G485" s="8">
        <v>100</v>
      </c>
      <c r="H485">
        <f t="shared" si="7"/>
        <v>400</v>
      </c>
    </row>
    <row r="486" spans="2:8" ht="14.4" x14ac:dyDescent="0.3">
      <c r="B486" s="64">
        <v>31245046</v>
      </c>
      <c r="C486" s="7">
        <v>712345466</v>
      </c>
      <c r="D486" s="6">
        <v>10000338</v>
      </c>
      <c r="E486" s="6">
        <v>36006</v>
      </c>
      <c r="F486" s="8">
        <v>4</v>
      </c>
      <c r="G486" s="8">
        <v>100</v>
      </c>
      <c r="H486">
        <f t="shared" si="7"/>
        <v>400</v>
      </c>
    </row>
    <row r="487" spans="2:8" ht="14.4" x14ac:dyDescent="0.3">
      <c r="B487" s="64">
        <v>31245047</v>
      </c>
      <c r="C487" s="7">
        <v>712345477</v>
      </c>
      <c r="D487" s="6">
        <v>10000338</v>
      </c>
      <c r="E487" s="6">
        <v>36000</v>
      </c>
      <c r="F487" s="8">
        <v>4</v>
      </c>
      <c r="G487" s="8">
        <v>100</v>
      </c>
      <c r="H487">
        <f t="shared" si="7"/>
        <v>400</v>
      </c>
    </row>
    <row r="488" spans="2:8" ht="14.4" x14ac:dyDescent="0.3">
      <c r="B488" s="64">
        <v>31245012</v>
      </c>
      <c r="C488" s="7">
        <v>712345122</v>
      </c>
      <c r="D488" s="6">
        <v>10000350</v>
      </c>
      <c r="E488" s="6">
        <v>36002</v>
      </c>
      <c r="F488" s="8">
        <v>6</v>
      </c>
      <c r="G488" s="8">
        <v>67</v>
      </c>
      <c r="H488">
        <f t="shared" si="7"/>
        <v>402</v>
      </c>
    </row>
    <row r="489" spans="2:8" ht="14.4" x14ac:dyDescent="0.3">
      <c r="B489" s="64">
        <v>31245038</v>
      </c>
      <c r="C489" s="7">
        <v>712345388</v>
      </c>
      <c r="D489" s="6">
        <v>10000350</v>
      </c>
      <c r="E489" s="6">
        <v>36002</v>
      </c>
      <c r="F489" s="8">
        <v>6</v>
      </c>
      <c r="G489" s="8">
        <v>67</v>
      </c>
      <c r="H489">
        <f t="shared" si="7"/>
        <v>402</v>
      </c>
    </row>
    <row r="490" spans="2:8" ht="14.4" x14ac:dyDescent="0.3">
      <c r="B490" s="64">
        <v>31245005</v>
      </c>
      <c r="C490" s="7">
        <v>712345055</v>
      </c>
      <c r="D490" s="6">
        <v>10000344</v>
      </c>
      <c r="E490" s="6">
        <v>36005</v>
      </c>
      <c r="F490" s="8">
        <v>5</v>
      </c>
      <c r="G490" s="8">
        <v>82</v>
      </c>
      <c r="H490">
        <f t="shared" si="7"/>
        <v>410</v>
      </c>
    </row>
    <row r="491" spans="2:8" ht="14.4" x14ac:dyDescent="0.3">
      <c r="B491" s="64">
        <v>31245044</v>
      </c>
      <c r="C491" s="7">
        <v>712345444</v>
      </c>
      <c r="D491" s="6">
        <v>10000344</v>
      </c>
      <c r="E491" s="6">
        <v>36004</v>
      </c>
      <c r="F491" s="8">
        <v>5</v>
      </c>
      <c r="G491" s="8">
        <v>82</v>
      </c>
      <c r="H491">
        <f t="shared" si="7"/>
        <v>410</v>
      </c>
    </row>
    <row r="492" spans="2:8" ht="14.4" x14ac:dyDescent="0.3">
      <c r="B492" s="64">
        <v>31245006</v>
      </c>
      <c r="C492" s="7">
        <v>712345066</v>
      </c>
      <c r="D492" s="6">
        <v>10000326</v>
      </c>
      <c r="E492" s="6">
        <v>36006</v>
      </c>
      <c r="F492" s="8">
        <v>6</v>
      </c>
      <c r="G492" s="8">
        <v>72</v>
      </c>
      <c r="H492">
        <f t="shared" si="7"/>
        <v>432</v>
      </c>
    </row>
    <row r="493" spans="2:8" ht="14.4" x14ac:dyDescent="0.3">
      <c r="B493" s="64">
        <v>31245021</v>
      </c>
      <c r="C493" s="7">
        <v>712345211</v>
      </c>
      <c r="D493" s="6">
        <v>10000326</v>
      </c>
      <c r="E493" s="6">
        <v>36001</v>
      </c>
      <c r="F493" s="8">
        <v>6</v>
      </c>
      <c r="G493" s="8">
        <v>72</v>
      </c>
      <c r="H493">
        <f t="shared" si="7"/>
        <v>432</v>
      </c>
    </row>
    <row r="494" spans="2:8" ht="14.4" x14ac:dyDescent="0.3">
      <c r="B494" s="64">
        <v>31245003</v>
      </c>
      <c r="C494" s="7">
        <v>712345033</v>
      </c>
      <c r="D494" s="6">
        <v>10000328</v>
      </c>
      <c r="E494" s="6">
        <v>36003</v>
      </c>
      <c r="F494" s="8">
        <v>2</v>
      </c>
      <c r="G494" s="8">
        <v>220</v>
      </c>
      <c r="H494">
        <f t="shared" si="7"/>
        <v>440</v>
      </c>
    </row>
    <row r="495" spans="2:8" ht="14.4" x14ac:dyDescent="0.3">
      <c r="B495" s="64">
        <v>31245033</v>
      </c>
      <c r="C495" s="7">
        <v>712345333</v>
      </c>
      <c r="D495" s="6">
        <v>10000328</v>
      </c>
      <c r="E495" s="6">
        <v>36003</v>
      </c>
      <c r="F495" s="8">
        <v>2</v>
      </c>
      <c r="G495" s="8">
        <v>220</v>
      </c>
      <c r="H495">
        <f t="shared" si="7"/>
        <v>440</v>
      </c>
    </row>
    <row r="496" spans="2:8" ht="14.4" x14ac:dyDescent="0.3">
      <c r="B496" s="64">
        <v>31245035</v>
      </c>
      <c r="C496" s="7">
        <v>712345355</v>
      </c>
      <c r="D496" s="6">
        <v>10000328</v>
      </c>
      <c r="E496" s="6">
        <v>36005</v>
      </c>
      <c r="F496" s="8">
        <v>2</v>
      </c>
      <c r="G496" s="8">
        <v>220</v>
      </c>
      <c r="H496">
        <f t="shared" si="7"/>
        <v>440</v>
      </c>
    </row>
    <row r="497" spans="2:8" ht="14.4" x14ac:dyDescent="0.3">
      <c r="B497" s="64">
        <v>31245003</v>
      </c>
      <c r="C497" s="7">
        <v>712345033</v>
      </c>
      <c r="D497" s="6">
        <v>10000349</v>
      </c>
      <c r="E497" s="6">
        <v>36003</v>
      </c>
      <c r="F497" s="8">
        <v>3</v>
      </c>
      <c r="G497" s="8">
        <v>152</v>
      </c>
      <c r="H497">
        <f t="shared" si="7"/>
        <v>456</v>
      </c>
    </row>
    <row r="498" spans="2:8" ht="14.4" x14ac:dyDescent="0.3">
      <c r="B498" s="64">
        <v>31245015</v>
      </c>
      <c r="C498" s="7">
        <v>712345155</v>
      </c>
      <c r="D498" s="6">
        <v>10000349</v>
      </c>
      <c r="E498" s="6">
        <v>36005</v>
      </c>
      <c r="F498" s="8">
        <v>3</v>
      </c>
      <c r="G498" s="8">
        <v>152</v>
      </c>
      <c r="H498">
        <f t="shared" si="7"/>
        <v>456</v>
      </c>
    </row>
    <row r="499" spans="2:8" ht="14.4" x14ac:dyDescent="0.3">
      <c r="B499" s="64">
        <v>31245019</v>
      </c>
      <c r="C499" s="7">
        <v>712345199</v>
      </c>
      <c r="D499" s="6">
        <v>10000349</v>
      </c>
      <c r="E499" s="6">
        <v>36001</v>
      </c>
      <c r="F499" s="8">
        <v>3</v>
      </c>
      <c r="G499" s="8">
        <v>152</v>
      </c>
      <c r="H499">
        <f t="shared" si="7"/>
        <v>456</v>
      </c>
    </row>
    <row r="500" spans="2:8" ht="14.4" x14ac:dyDescent="0.3">
      <c r="B500" s="64">
        <v>31245033</v>
      </c>
      <c r="C500" s="7">
        <v>712345333</v>
      </c>
      <c r="D500" s="6">
        <v>10000349</v>
      </c>
      <c r="E500" s="6">
        <v>36003</v>
      </c>
      <c r="F500" s="8">
        <v>3</v>
      </c>
      <c r="G500" s="8">
        <v>152</v>
      </c>
      <c r="H500">
        <f t="shared" si="7"/>
        <v>456</v>
      </c>
    </row>
    <row r="501" spans="2:8" ht="14.4" x14ac:dyDescent="0.3">
      <c r="B501" s="64">
        <v>31245036</v>
      </c>
      <c r="C501" s="7">
        <v>712345366</v>
      </c>
      <c r="D501" s="6">
        <v>10000349</v>
      </c>
      <c r="E501" s="6">
        <v>36000</v>
      </c>
      <c r="F501" s="8">
        <v>3</v>
      </c>
      <c r="G501" s="8">
        <v>152</v>
      </c>
      <c r="H501">
        <f t="shared" si="7"/>
        <v>456</v>
      </c>
    </row>
    <row r="502" spans="2:8" ht="14.4" x14ac:dyDescent="0.3">
      <c r="B502" s="64">
        <v>31245039</v>
      </c>
      <c r="C502" s="7">
        <v>712345399</v>
      </c>
      <c r="D502" s="6">
        <v>10000349</v>
      </c>
      <c r="E502" s="6">
        <v>36009</v>
      </c>
      <c r="F502" s="8">
        <v>3</v>
      </c>
      <c r="G502" s="8">
        <v>152</v>
      </c>
      <c r="H502">
        <f t="shared" si="7"/>
        <v>456</v>
      </c>
    </row>
    <row r="503" spans="2:8" ht="14.4" x14ac:dyDescent="0.3">
      <c r="B503" s="64">
        <v>31245046</v>
      </c>
      <c r="C503" s="7">
        <v>712345466</v>
      </c>
      <c r="D503" s="6">
        <v>10000349</v>
      </c>
      <c r="E503" s="6">
        <v>36006</v>
      </c>
      <c r="F503" s="8">
        <v>3</v>
      </c>
      <c r="G503" s="8">
        <v>152</v>
      </c>
      <c r="H503">
        <f t="shared" si="7"/>
        <v>456</v>
      </c>
    </row>
    <row r="504" spans="2:8" ht="14.4" x14ac:dyDescent="0.3">
      <c r="B504" s="64">
        <v>31245047</v>
      </c>
      <c r="C504" s="7">
        <v>712345477</v>
      </c>
      <c r="D504" s="6">
        <v>10000349</v>
      </c>
      <c r="E504" s="6">
        <v>36000</v>
      </c>
      <c r="F504" s="8">
        <v>3</v>
      </c>
      <c r="G504" s="8">
        <v>152</v>
      </c>
      <c r="H504">
        <f t="shared" si="7"/>
        <v>456</v>
      </c>
    </row>
    <row r="505" spans="2:8" ht="14.4" x14ac:dyDescent="0.3">
      <c r="B505" s="64">
        <v>31245008</v>
      </c>
      <c r="C505" s="7">
        <v>712345088</v>
      </c>
      <c r="D505" s="6">
        <v>10000345</v>
      </c>
      <c r="E505" s="6">
        <v>36008</v>
      </c>
      <c r="F505" s="8">
        <v>3</v>
      </c>
      <c r="G505" s="8">
        <v>158</v>
      </c>
      <c r="H505">
        <f t="shared" si="7"/>
        <v>474</v>
      </c>
    </row>
    <row r="506" spans="2:8" ht="14.4" x14ac:dyDescent="0.3">
      <c r="B506" s="64">
        <v>31245009</v>
      </c>
      <c r="C506" s="7">
        <v>712345099</v>
      </c>
      <c r="D506" s="6">
        <v>10000345</v>
      </c>
      <c r="E506" s="6">
        <v>36001</v>
      </c>
      <c r="F506" s="8">
        <v>3</v>
      </c>
      <c r="G506" s="8">
        <v>158</v>
      </c>
      <c r="H506">
        <f t="shared" si="7"/>
        <v>474</v>
      </c>
    </row>
    <row r="507" spans="2:8" ht="14.4" x14ac:dyDescent="0.3">
      <c r="B507" s="64">
        <v>31245020</v>
      </c>
      <c r="C507" s="7">
        <v>712345200</v>
      </c>
      <c r="D507" s="6">
        <v>10000345</v>
      </c>
      <c r="E507" s="6">
        <v>36000</v>
      </c>
      <c r="F507" s="8">
        <v>3</v>
      </c>
      <c r="G507" s="8">
        <v>158</v>
      </c>
      <c r="H507">
        <f t="shared" si="7"/>
        <v>474</v>
      </c>
    </row>
    <row r="508" spans="2:8" ht="14.4" x14ac:dyDescent="0.3">
      <c r="B508" s="64">
        <v>31245025</v>
      </c>
      <c r="C508" s="7">
        <v>712345255</v>
      </c>
      <c r="D508" s="6">
        <v>10000345</v>
      </c>
      <c r="E508" s="6">
        <v>36005</v>
      </c>
      <c r="F508" s="8">
        <v>3</v>
      </c>
      <c r="G508" s="8">
        <v>158</v>
      </c>
      <c r="H508">
        <f t="shared" si="7"/>
        <v>474</v>
      </c>
    </row>
    <row r="509" spans="2:8" ht="14.4" x14ac:dyDescent="0.3">
      <c r="B509" s="64">
        <v>31245034</v>
      </c>
      <c r="C509" s="7">
        <v>712345344</v>
      </c>
      <c r="D509" s="6">
        <v>10000345</v>
      </c>
      <c r="E509" s="6">
        <v>36004</v>
      </c>
      <c r="F509" s="8">
        <v>3</v>
      </c>
      <c r="G509" s="8">
        <v>158</v>
      </c>
      <c r="H509">
        <f t="shared" si="7"/>
        <v>474</v>
      </c>
    </row>
    <row r="510" spans="2:8" ht="14.4" x14ac:dyDescent="0.3">
      <c r="B510" s="64">
        <v>31245034</v>
      </c>
      <c r="C510" s="7">
        <v>712345344</v>
      </c>
      <c r="D510" s="6">
        <v>10000345</v>
      </c>
      <c r="E510" s="6">
        <v>36004</v>
      </c>
      <c r="F510" s="8">
        <v>3</v>
      </c>
      <c r="G510" s="8">
        <v>158</v>
      </c>
      <c r="H510">
        <f t="shared" si="7"/>
        <v>474</v>
      </c>
    </row>
    <row r="511" spans="2:8" ht="14.4" x14ac:dyDescent="0.3">
      <c r="B511" s="64">
        <v>31245040</v>
      </c>
      <c r="C511" s="7">
        <v>712345400</v>
      </c>
      <c r="D511" s="6">
        <v>10000345</v>
      </c>
      <c r="E511" s="6">
        <v>36000</v>
      </c>
      <c r="F511" s="8">
        <v>3</v>
      </c>
      <c r="G511" s="8">
        <v>158</v>
      </c>
      <c r="H511">
        <f t="shared" si="7"/>
        <v>474</v>
      </c>
    </row>
    <row r="512" spans="2:8" ht="14.4" x14ac:dyDescent="0.3">
      <c r="B512" s="64">
        <v>31245043</v>
      </c>
      <c r="C512" s="7">
        <v>712345433</v>
      </c>
      <c r="D512" s="6">
        <v>10000345</v>
      </c>
      <c r="E512" s="6">
        <v>36003</v>
      </c>
      <c r="F512" s="8">
        <v>3</v>
      </c>
      <c r="G512" s="8">
        <v>158</v>
      </c>
      <c r="H512">
        <f t="shared" si="7"/>
        <v>474</v>
      </c>
    </row>
    <row r="513" spans="2:8" ht="14.4" x14ac:dyDescent="0.3">
      <c r="B513" s="64">
        <v>31245049</v>
      </c>
      <c r="C513" s="7">
        <v>712345499</v>
      </c>
      <c r="D513" s="6">
        <v>10000345</v>
      </c>
      <c r="E513" s="6">
        <v>36009</v>
      </c>
      <c r="F513" s="8">
        <v>3</v>
      </c>
      <c r="G513" s="8">
        <v>158</v>
      </c>
      <c r="H513">
        <f t="shared" si="7"/>
        <v>474</v>
      </c>
    </row>
    <row r="514" spans="2:8" ht="14.4" x14ac:dyDescent="0.3">
      <c r="B514" s="64">
        <v>31245049</v>
      </c>
      <c r="C514" s="7">
        <v>712345499</v>
      </c>
      <c r="D514" s="6">
        <v>10000345</v>
      </c>
      <c r="E514" s="6">
        <v>36009</v>
      </c>
      <c r="F514" s="8">
        <v>3</v>
      </c>
      <c r="G514" s="8">
        <v>158</v>
      </c>
      <c r="H514">
        <f t="shared" si="7"/>
        <v>474</v>
      </c>
    </row>
    <row r="515" spans="2:8" ht="14.4" x14ac:dyDescent="0.3">
      <c r="B515" s="64">
        <v>31245011</v>
      </c>
      <c r="C515" s="7">
        <v>712345111</v>
      </c>
      <c r="D515" s="6">
        <v>10000339</v>
      </c>
      <c r="E515" s="6">
        <v>36001</v>
      </c>
      <c r="F515" s="8">
        <v>4</v>
      </c>
      <c r="G515" s="8">
        <v>120</v>
      </c>
      <c r="H515">
        <f t="shared" si="7"/>
        <v>480</v>
      </c>
    </row>
    <row r="516" spans="2:8" ht="14.4" x14ac:dyDescent="0.3">
      <c r="B516" s="64">
        <v>31245012</v>
      </c>
      <c r="C516" s="7">
        <v>712345122</v>
      </c>
      <c r="D516" s="6">
        <v>10000348</v>
      </c>
      <c r="E516" s="6">
        <v>36002</v>
      </c>
      <c r="F516" s="8">
        <v>6</v>
      </c>
      <c r="G516" s="8">
        <v>80</v>
      </c>
      <c r="H516">
        <f t="shared" ref="H516:H579" si="8">F516*G516</f>
        <v>480</v>
      </c>
    </row>
    <row r="517" spans="2:8" ht="14.4" x14ac:dyDescent="0.3">
      <c r="B517" s="64">
        <v>31245016</v>
      </c>
      <c r="C517" s="7">
        <v>712345166</v>
      </c>
      <c r="D517" s="6">
        <v>10000330</v>
      </c>
      <c r="E517" s="6">
        <v>36000</v>
      </c>
      <c r="F517" s="8">
        <v>3</v>
      </c>
      <c r="G517" s="8">
        <v>160</v>
      </c>
      <c r="H517">
        <f t="shared" si="8"/>
        <v>480</v>
      </c>
    </row>
    <row r="518" spans="2:8" ht="14.4" x14ac:dyDescent="0.3">
      <c r="B518" s="64">
        <v>31245018</v>
      </c>
      <c r="C518" s="7">
        <v>712345188</v>
      </c>
      <c r="D518" s="6">
        <v>10000330</v>
      </c>
      <c r="E518" s="6">
        <v>36002</v>
      </c>
      <c r="F518" s="8">
        <v>3</v>
      </c>
      <c r="G518" s="8">
        <v>160</v>
      </c>
      <c r="H518">
        <f t="shared" si="8"/>
        <v>480</v>
      </c>
    </row>
    <row r="519" spans="2:8" ht="14.4" x14ac:dyDescent="0.3">
      <c r="B519" s="64">
        <v>31245022</v>
      </c>
      <c r="C519" s="7">
        <v>712345222</v>
      </c>
      <c r="D519" s="6">
        <v>10000348</v>
      </c>
      <c r="E519" s="6">
        <v>36002</v>
      </c>
      <c r="F519" s="8">
        <v>6</v>
      </c>
      <c r="G519" s="8">
        <v>80</v>
      </c>
      <c r="H519">
        <f t="shared" si="8"/>
        <v>480</v>
      </c>
    </row>
    <row r="520" spans="2:8" ht="14.4" x14ac:dyDescent="0.3">
      <c r="B520" s="64">
        <v>31245025</v>
      </c>
      <c r="C520" s="7">
        <v>712345255</v>
      </c>
      <c r="D520" s="6">
        <v>10000330</v>
      </c>
      <c r="E520" s="6">
        <v>36005</v>
      </c>
      <c r="F520" s="8">
        <v>3</v>
      </c>
      <c r="G520" s="8">
        <v>160</v>
      </c>
      <c r="H520">
        <f t="shared" si="8"/>
        <v>480</v>
      </c>
    </row>
    <row r="521" spans="2:8" ht="14.4" x14ac:dyDescent="0.3">
      <c r="B521" s="64">
        <v>31245026</v>
      </c>
      <c r="C521" s="7">
        <v>712345266</v>
      </c>
      <c r="D521" s="6">
        <v>10000330</v>
      </c>
      <c r="E521" s="6">
        <v>36006</v>
      </c>
      <c r="F521" s="8">
        <v>3</v>
      </c>
      <c r="G521" s="8">
        <v>160</v>
      </c>
      <c r="H521">
        <f t="shared" si="8"/>
        <v>480</v>
      </c>
    </row>
    <row r="522" spans="2:8" ht="14.4" x14ac:dyDescent="0.3">
      <c r="B522" s="64">
        <v>31245027</v>
      </c>
      <c r="C522" s="7">
        <v>712345277</v>
      </c>
      <c r="D522" s="6">
        <v>10000330</v>
      </c>
      <c r="E522" s="6">
        <v>36000</v>
      </c>
      <c r="F522" s="8">
        <v>3</v>
      </c>
      <c r="G522" s="8">
        <v>160</v>
      </c>
      <c r="H522">
        <f t="shared" si="8"/>
        <v>480</v>
      </c>
    </row>
    <row r="523" spans="2:8" ht="14.4" x14ac:dyDescent="0.3">
      <c r="B523" s="64">
        <v>31245029</v>
      </c>
      <c r="C523" s="7">
        <v>712345299</v>
      </c>
      <c r="D523" s="6">
        <v>10000339</v>
      </c>
      <c r="E523" s="6">
        <v>36009</v>
      </c>
      <c r="F523" s="8">
        <v>4</v>
      </c>
      <c r="G523" s="8">
        <v>120</v>
      </c>
      <c r="H523">
        <f t="shared" si="8"/>
        <v>480</v>
      </c>
    </row>
    <row r="524" spans="2:8" ht="14.4" x14ac:dyDescent="0.3">
      <c r="B524" s="64">
        <v>31245040</v>
      </c>
      <c r="C524" s="7">
        <v>712345400</v>
      </c>
      <c r="D524" s="6">
        <v>10000339</v>
      </c>
      <c r="E524" s="6">
        <v>36000</v>
      </c>
      <c r="F524" s="8">
        <v>4</v>
      </c>
      <c r="G524" s="8">
        <v>120</v>
      </c>
      <c r="H524">
        <f t="shared" si="8"/>
        <v>480</v>
      </c>
    </row>
    <row r="525" spans="2:8" ht="14.4" x14ac:dyDescent="0.3">
      <c r="B525" s="64">
        <v>31245043</v>
      </c>
      <c r="C525" s="7">
        <v>712345433</v>
      </c>
      <c r="D525" s="6">
        <v>10000330</v>
      </c>
      <c r="E525" s="6">
        <v>36003</v>
      </c>
      <c r="F525" s="8">
        <v>3</v>
      </c>
      <c r="G525" s="8">
        <v>160</v>
      </c>
      <c r="H525">
        <f t="shared" si="8"/>
        <v>480</v>
      </c>
    </row>
    <row r="526" spans="2:8" ht="14.4" x14ac:dyDescent="0.3">
      <c r="B526" s="64">
        <v>31245013</v>
      </c>
      <c r="C526" s="7">
        <v>712345133</v>
      </c>
      <c r="D526" s="6">
        <v>10000344</v>
      </c>
      <c r="E526" s="6">
        <v>36003</v>
      </c>
      <c r="F526" s="8">
        <v>6</v>
      </c>
      <c r="G526" s="8">
        <v>82</v>
      </c>
      <c r="H526">
        <f t="shared" si="8"/>
        <v>492</v>
      </c>
    </row>
    <row r="527" spans="2:8" ht="14.4" x14ac:dyDescent="0.3">
      <c r="B527" s="64">
        <v>31245027</v>
      </c>
      <c r="C527" s="7">
        <v>712345277</v>
      </c>
      <c r="D527" s="6">
        <v>10000338</v>
      </c>
      <c r="E527" s="6">
        <v>36000</v>
      </c>
      <c r="F527" s="8">
        <v>5</v>
      </c>
      <c r="G527" s="8">
        <v>100</v>
      </c>
      <c r="H527">
        <f t="shared" si="8"/>
        <v>500</v>
      </c>
    </row>
    <row r="528" spans="2:8" ht="14.4" x14ac:dyDescent="0.3">
      <c r="B528" s="64">
        <v>31245029</v>
      </c>
      <c r="C528" s="7">
        <v>712345299</v>
      </c>
      <c r="D528" s="6">
        <v>10000338</v>
      </c>
      <c r="E528" s="6">
        <v>36009</v>
      </c>
      <c r="F528" s="8">
        <v>5</v>
      </c>
      <c r="G528" s="8">
        <v>100</v>
      </c>
      <c r="H528">
        <f t="shared" si="8"/>
        <v>500</v>
      </c>
    </row>
    <row r="529" spans="2:8" ht="14.4" x14ac:dyDescent="0.3">
      <c r="B529" s="64">
        <v>31245015</v>
      </c>
      <c r="C529" s="7">
        <v>712345155</v>
      </c>
      <c r="D529" s="6">
        <v>10000346</v>
      </c>
      <c r="E529" s="6">
        <v>36005</v>
      </c>
      <c r="F529" s="8">
        <v>3</v>
      </c>
      <c r="G529" s="8">
        <v>192</v>
      </c>
      <c r="H529">
        <f t="shared" si="8"/>
        <v>576</v>
      </c>
    </row>
    <row r="530" spans="2:8" ht="14.4" x14ac:dyDescent="0.3">
      <c r="B530" s="64">
        <v>31245016</v>
      </c>
      <c r="C530" s="7">
        <v>712345166</v>
      </c>
      <c r="D530" s="6">
        <v>10000346</v>
      </c>
      <c r="E530" s="6">
        <v>36000</v>
      </c>
      <c r="F530" s="8">
        <v>3</v>
      </c>
      <c r="G530" s="8">
        <v>192</v>
      </c>
      <c r="H530">
        <f t="shared" si="8"/>
        <v>576</v>
      </c>
    </row>
    <row r="531" spans="2:8" ht="14.4" x14ac:dyDescent="0.3">
      <c r="B531" s="64">
        <v>31245036</v>
      </c>
      <c r="C531" s="7">
        <v>712345366</v>
      </c>
      <c r="D531" s="6">
        <v>10000346</v>
      </c>
      <c r="E531" s="6">
        <v>36000</v>
      </c>
      <c r="F531" s="8">
        <v>3</v>
      </c>
      <c r="G531" s="8">
        <v>192</v>
      </c>
      <c r="H531">
        <f t="shared" si="8"/>
        <v>576</v>
      </c>
    </row>
    <row r="532" spans="2:8" ht="14.4" x14ac:dyDescent="0.3">
      <c r="B532" s="64">
        <v>31245041</v>
      </c>
      <c r="C532" s="7">
        <v>712345411</v>
      </c>
      <c r="D532" s="6">
        <v>10000346</v>
      </c>
      <c r="E532" s="6">
        <v>36001</v>
      </c>
      <c r="F532" s="8">
        <v>3</v>
      </c>
      <c r="G532" s="8">
        <v>192</v>
      </c>
      <c r="H532">
        <f t="shared" si="8"/>
        <v>576</v>
      </c>
    </row>
    <row r="533" spans="2:8" ht="14.4" x14ac:dyDescent="0.3">
      <c r="B533" s="64">
        <v>31245028</v>
      </c>
      <c r="C533" s="7">
        <v>712345288</v>
      </c>
      <c r="D533" s="6">
        <v>10000339</v>
      </c>
      <c r="E533" s="6">
        <v>36008</v>
      </c>
      <c r="F533" s="8">
        <v>5</v>
      </c>
      <c r="G533" s="8">
        <v>120</v>
      </c>
      <c r="H533">
        <f t="shared" si="8"/>
        <v>600</v>
      </c>
    </row>
    <row r="534" spans="2:8" ht="14.4" x14ac:dyDescent="0.3">
      <c r="B534" s="64">
        <v>31245038</v>
      </c>
      <c r="C534" s="7">
        <v>712345388</v>
      </c>
      <c r="D534" s="6">
        <v>10000338</v>
      </c>
      <c r="E534" s="6">
        <v>36002</v>
      </c>
      <c r="F534" s="8">
        <v>6</v>
      </c>
      <c r="G534" s="8">
        <v>100</v>
      </c>
      <c r="H534">
        <f t="shared" si="8"/>
        <v>600</v>
      </c>
    </row>
    <row r="535" spans="2:8" ht="14.4" x14ac:dyDescent="0.3">
      <c r="B535" s="64">
        <v>31245038</v>
      </c>
      <c r="C535" s="7">
        <v>712345388</v>
      </c>
      <c r="D535" s="6">
        <v>10000339</v>
      </c>
      <c r="E535" s="6">
        <v>36002</v>
      </c>
      <c r="F535" s="8">
        <v>5</v>
      </c>
      <c r="G535" s="8">
        <v>120</v>
      </c>
      <c r="H535">
        <f t="shared" si="8"/>
        <v>600</v>
      </c>
    </row>
    <row r="536" spans="2:8" ht="14.4" x14ac:dyDescent="0.3">
      <c r="B536" s="64">
        <v>31245014</v>
      </c>
      <c r="C536" s="7">
        <v>712345144</v>
      </c>
      <c r="D536" s="6">
        <v>10000349</v>
      </c>
      <c r="E536" s="6">
        <v>36004</v>
      </c>
      <c r="F536" s="8">
        <v>4</v>
      </c>
      <c r="G536" s="8">
        <v>152</v>
      </c>
      <c r="H536">
        <f t="shared" si="8"/>
        <v>608</v>
      </c>
    </row>
    <row r="537" spans="2:8" ht="14.4" x14ac:dyDescent="0.3">
      <c r="B537" s="64">
        <v>31245025</v>
      </c>
      <c r="C537" s="7">
        <v>712345255</v>
      </c>
      <c r="D537" s="6">
        <v>10000349</v>
      </c>
      <c r="E537" s="6">
        <v>36005</v>
      </c>
      <c r="F537" s="8">
        <v>4</v>
      </c>
      <c r="G537" s="8">
        <v>152</v>
      </c>
      <c r="H537">
        <f t="shared" si="8"/>
        <v>608</v>
      </c>
    </row>
    <row r="538" spans="2:8" ht="14.4" x14ac:dyDescent="0.3">
      <c r="B538" s="64">
        <v>31245028</v>
      </c>
      <c r="C538" s="7">
        <v>712345288</v>
      </c>
      <c r="D538" s="6">
        <v>10000349</v>
      </c>
      <c r="E538" s="6">
        <v>36008</v>
      </c>
      <c r="F538" s="8">
        <v>4</v>
      </c>
      <c r="G538" s="8">
        <v>152</v>
      </c>
      <c r="H538">
        <f t="shared" si="8"/>
        <v>608</v>
      </c>
    </row>
    <row r="539" spans="2:8" ht="14.4" x14ac:dyDescent="0.3">
      <c r="B539" s="64">
        <v>31245037</v>
      </c>
      <c r="C539" s="7">
        <v>712345377</v>
      </c>
      <c r="D539" s="6">
        <v>10000349</v>
      </c>
      <c r="E539" s="6">
        <v>36007</v>
      </c>
      <c r="F539" s="8">
        <v>4</v>
      </c>
      <c r="G539" s="8">
        <v>152</v>
      </c>
      <c r="H539">
        <f t="shared" si="8"/>
        <v>608</v>
      </c>
    </row>
    <row r="540" spans="2:8" ht="14.4" x14ac:dyDescent="0.3">
      <c r="B540" s="64">
        <v>31245023</v>
      </c>
      <c r="C540" s="7">
        <v>712345233</v>
      </c>
      <c r="D540" s="6">
        <v>10000345</v>
      </c>
      <c r="E540" s="6">
        <v>36003</v>
      </c>
      <c r="F540" s="8">
        <v>4</v>
      </c>
      <c r="G540" s="8">
        <v>158</v>
      </c>
      <c r="H540">
        <f t="shared" si="8"/>
        <v>632</v>
      </c>
    </row>
    <row r="541" spans="2:8" ht="14.4" x14ac:dyDescent="0.3">
      <c r="B541" s="64">
        <v>31245023</v>
      </c>
      <c r="C541" s="7">
        <v>712345233</v>
      </c>
      <c r="D541" s="6">
        <v>10000345</v>
      </c>
      <c r="E541" s="6">
        <v>36003</v>
      </c>
      <c r="F541" s="8">
        <v>4</v>
      </c>
      <c r="G541" s="8">
        <v>158</v>
      </c>
      <c r="H541">
        <f t="shared" si="8"/>
        <v>632</v>
      </c>
    </row>
    <row r="542" spans="2:8" ht="14.4" x14ac:dyDescent="0.3">
      <c r="B542" s="64">
        <v>31245026</v>
      </c>
      <c r="C542" s="7">
        <v>712345266</v>
      </c>
      <c r="D542" s="6">
        <v>10000345</v>
      </c>
      <c r="E542" s="6">
        <v>36006</v>
      </c>
      <c r="F542" s="8">
        <v>4</v>
      </c>
      <c r="G542" s="8">
        <v>158</v>
      </c>
      <c r="H542">
        <f t="shared" si="8"/>
        <v>632</v>
      </c>
    </row>
    <row r="543" spans="2:8" ht="14.4" x14ac:dyDescent="0.3">
      <c r="B543" s="64">
        <v>31245044</v>
      </c>
      <c r="C543" s="7">
        <v>712345444</v>
      </c>
      <c r="D543" s="6">
        <v>10000345</v>
      </c>
      <c r="E543" s="6">
        <v>36004</v>
      </c>
      <c r="F543" s="8">
        <v>4</v>
      </c>
      <c r="G543" s="8">
        <v>158</v>
      </c>
      <c r="H543">
        <f t="shared" si="8"/>
        <v>632</v>
      </c>
    </row>
    <row r="544" spans="2:8" ht="14.4" x14ac:dyDescent="0.3">
      <c r="B544" s="64">
        <v>31245007</v>
      </c>
      <c r="C544" s="7">
        <v>712345077</v>
      </c>
      <c r="D544" s="6">
        <v>10000330</v>
      </c>
      <c r="E544" s="6">
        <v>36000</v>
      </c>
      <c r="F544" s="8">
        <v>4</v>
      </c>
      <c r="G544" s="8">
        <v>160</v>
      </c>
      <c r="H544">
        <f t="shared" si="8"/>
        <v>640</v>
      </c>
    </row>
    <row r="545" spans="2:8" ht="14.4" x14ac:dyDescent="0.3">
      <c r="B545" s="64">
        <v>31245029</v>
      </c>
      <c r="C545" s="7">
        <v>712345299</v>
      </c>
      <c r="D545" s="6">
        <v>10000330</v>
      </c>
      <c r="E545" s="6">
        <v>36009</v>
      </c>
      <c r="F545" s="8">
        <v>4</v>
      </c>
      <c r="G545" s="8">
        <v>160</v>
      </c>
      <c r="H545">
        <f t="shared" si="8"/>
        <v>640</v>
      </c>
    </row>
    <row r="546" spans="2:8" ht="14.4" x14ac:dyDescent="0.3">
      <c r="B546" s="64">
        <v>31245018</v>
      </c>
      <c r="C546" s="7">
        <v>712345188</v>
      </c>
      <c r="D546" s="6">
        <v>10000328</v>
      </c>
      <c r="E546" s="6">
        <v>36002</v>
      </c>
      <c r="F546" s="8">
        <v>3</v>
      </c>
      <c r="G546" s="8">
        <v>220</v>
      </c>
      <c r="H546">
        <f t="shared" si="8"/>
        <v>660</v>
      </c>
    </row>
    <row r="547" spans="2:8" ht="14.4" x14ac:dyDescent="0.3">
      <c r="B547" s="64">
        <v>31245049</v>
      </c>
      <c r="C547" s="7">
        <v>712345499</v>
      </c>
      <c r="D547" s="6">
        <v>10000328</v>
      </c>
      <c r="E547" s="6">
        <v>36009</v>
      </c>
      <c r="F547" s="8">
        <v>3</v>
      </c>
      <c r="G547" s="8">
        <v>220</v>
      </c>
      <c r="H547">
        <f t="shared" si="8"/>
        <v>660</v>
      </c>
    </row>
    <row r="548" spans="2:8" ht="14.4" x14ac:dyDescent="0.3">
      <c r="B548" s="64">
        <v>31245028</v>
      </c>
      <c r="C548" s="7">
        <v>712345288</v>
      </c>
      <c r="D548" s="6">
        <v>10000339</v>
      </c>
      <c r="E548" s="6">
        <v>36008</v>
      </c>
      <c r="F548" s="8">
        <v>6</v>
      </c>
      <c r="G548" s="8">
        <v>120</v>
      </c>
      <c r="H548">
        <f t="shared" si="8"/>
        <v>720</v>
      </c>
    </row>
    <row r="549" spans="2:8" ht="14.4" x14ac:dyDescent="0.3">
      <c r="B549" s="64">
        <v>31245029</v>
      </c>
      <c r="C549" s="7">
        <v>712345299</v>
      </c>
      <c r="D549" s="6">
        <v>10000339</v>
      </c>
      <c r="E549" s="6">
        <v>36009</v>
      </c>
      <c r="F549" s="8">
        <v>6</v>
      </c>
      <c r="G549" s="8">
        <v>120</v>
      </c>
      <c r="H549">
        <f t="shared" si="8"/>
        <v>720</v>
      </c>
    </row>
    <row r="550" spans="2:8" ht="14.4" x14ac:dyDescent="0.3">
      <c r="B550" s="64">
        <v>31245038</v>
      </c>
      <c r="C550" s="7">
        <v>712345388</v>
      </c>
      <c r="D550" s="6">
        <v>10000339</v>
      </c>
      <c r="E550" s="6">
        <v>36002</v>
      </c>
      <c r="F550" s="8">
        <v>6</v>
      </c>
      <c r="G550" s="8">
        <v>120</v>
      </c>
      <c r="H550">
        <f t="shared" si="8"/>
        <v>720</v>
      </c>
    </row>
    <row r="551" spans="2:8" ht="14.4" x14ac:dyDescent="0.3">
      <c r="B551" s="64">
        <v>31245029</v>
      </c>
      <c r="C551" s="7">
        <v>712345299</v>
      </c>
      <c r="D551" s="6">
        <v>10000349</v>
      </c>
      <c r="E551" s="6">
        <v>36009</v>
      </c>
      <c r="F551" s="8">
        <v>5</v>
      </c>
      <c r="G551" s="8">
        <v>152</v>
      </c>
      <c r="H551">
        <f t="shared" si="8"/>
        <v>760</v>
      </c>
    </row>
    <row r="552" spans="2:8" ht="14.4" x14ac:dyDescent="0.3">
      <c r="B552" s="64">
        <v>31245024</v>
      </c>
      <c r="C552" s="7">
        <v>712345244</v>
      </c>
      <c r="D552" s="6">
        <v>10000346</v>
      </c>
      <c r="E552" s="6">
        <v>36002</v>
      </c>
      <c r="F552" s="8">
        <v>4</v>
      </c>
      <c r="G552" s="8">
        <v>192</v>
      </c>
      <c r="H552">
        <f t="shared" si="8"/>
        <v>768</v>
      </c>
    </row>
    <row r="553" spans="2:8" ht="14.4" x14ac:dyDescent="0.3">
      <c r="B553" s="64">
        <v>31245039</v>
      </c>
      <c r="C553" s="7">
        <v>712345399</v>
      </c>
      <c r="D553" s="6">
        <v>10000346</v>
      </c>
      <c r="E553" s="6">
        <v>36009</v>
      </c>
      <c r="F553" s="8">
        <v>4</v>
      </c>
      <c r="G553" s="8">
        <v>192</v>
      </c>
      <c r="H553">
        <f t="shared" si="8"/>
        <v>768</v>
      </c>
    </row>
    <row r="554" spans="2:8" ht="14.4" x14ac:dyDescent="0.3">
      <c r="B554" s="64">
        <v>31245046</v>
      </c>
      <c r="C554" s="7">
        <v>712345466</v>
      </c>
      <c r="D554" s="6">
        <v>10000346</v>
      </c>
      <c r="E554" s="6">
        <v>36006</v>
      </c>
      <c r="F554" s="8">
        <v>4</v>
      </c>
      <c r="G554" s="8">
        <v>192</v>
      </c>
      <c r="H554">
        <f t="shared" si="8"/>
        <v>768</v>
      </c>
    </row>
    <row r="555" spans="2:8" ht="14.4" x14ac:dyDescent="0.3">
      <c r="B555" s="64">
        <v>31245025</v>
      </c>
      <c r="C555" s="7">
        <v>712345255</v>
      </c>
      <c r="D555" s="6">
        <v>10000345</v>
      </c>
      <c r="E555" s="6">
        <v>36005</v>
      </c>
      <c r="F555" s="8">
        <v>5</v>
      </c>
      <c r="G555" s="8">
        <v>158</v>
      </c>
      <c r="H555">
        <f t="shared" si="8"/>
        <v>790</v>
      </c>
    </row>
    <row r="556" spans="2:8" ht="14.4" x14ac:dyDescent="0.3">
      <c r="B556" s="64">
        <v>31245038</v>
      </c>
      <c r="C556" s="7">
        <v>712345388</v>
      </c>
      <c r="D556" s="6">
        <v>10000345</v>
      </c>
      <c r="E556" s="6">
        <v>36002</v>
      </c>
      <c r="F556" s="8">
        <v>5</v>
      </c>
      <c r="G556" s="8">
        <v>158</v>
      </c>
      <c r="H556">
        <f t="shared" si="8"/>
        <v>790</v>
      </c>
    </row>
    <row r="557" spans="2:8" ht="14.4" x14ac:dyDescent="0.3">
      <c r="B557" s="64">
        <v>31245028</v>
      </c>
      <c r="C557" s="7">
        <v>712345288</v>
      </c>
      <c r="D557" s="6">
        <v>10000330</v>
      </c>
      <c r="E557" s="6">
        <v>36008</v>
      </c>
      <c r="F557" s="8">
        <v>5</v>
      </c>
      <c r="G557" s="8">
        <v>160</v>
      </c>
      <c r="H557">
        <f t="shared" si="8"/>
        <v>800</v>
      </c>
    </row>
    <row r="558" spans="2:8" ht="14.4" x14ac:dyDescent="0.3">
      <c r="B558" s="64">
        <v>31245011</v>
      </c>
      <c r="C558" s="7">
        <v>712345111</v>
      </c>
      <c r="D558" s="6">
        <v>10000328</v>
      </c>
      <c r="E558" s="6">
        <v>36001</v>
      </c>
      <c r="F558" s="8">
        <v>4</v>
      </c>
      <c r="G558" s="8">
        <v>220</v>
      </c>
      <c r="H558">
        <f t="shared" si="8"/>
        <v>880</v>
      </c>
    </row>
    <row r="559" spans="2:8" ht="14.4" x14ac:dyDescent="0.3">
      <c r="B559" s="64">
        <v>31245045</v>
      </c>
      <c r="C559" s="7">
        <v>712345455</v>
      </c>
      <c r="D559" s="6">
        <v>10000328</v>
      </c>
      <c r="E559" s="6">
        <v>36005</v>
      </c>
      <c r="F559" s="8">
        <v>4</v>
      </c>
      <c r="G559" s="8">
        <v>220</v>
      </c>
      <c r="H559">
        <f t="shared" si="8"/>
        <v>880</v>
      </c>
    </row>
    <row r="560" spans="2:8" ht="14.4" x14ac:dyDescent="0.3">
      <c r="B560" s="64">
        <v>31245045</v>
      </c>
      <c r="C560" s="7">
        <v>712345455</v>
      </c>
      <c r="D560" s="6">
        <v>10000328</v>
      </c>
      <c r="E560" s="6">
        <v>36005</v>
      </c>
      <c r="F560" s="8">
        <v>4</v>
      </c>
      <c r="G560" s="8">
        <v>220</v>
      </c>
      <c r="H560">
        <f t="shared" si="8"/>
        <v>880</v>
      </c>
    </row>
    <row r="561" spans="2:9" ht="14.4" x14ac:dyDescent="0.3">
      <c r="B561" s="64">
        <v>31245006</v>
      </c>
      <c r="C561" s="7">
        <v>712345066</v>
      </c>
      <c r="D561" s="6">
        <v>10000345</v>
      </c>
      <c r="E561" s="6">
        <v>36006</v>
      </c>
      <c r="F561" s="8">
        <v>6</v>
      </c>
      <c r="G561" s="8">
        <v>158</v>
      </c>
      <c r="H561">
        <f t="shared" si="8"/>
        <v>948</v>
      </c>
    </row>
    <row r="562" spans="2:9" ht="14.4" x14ac:dyDescent="0.3">
      <c r="B562" s="64">
        <v>31245012</v>
      </c>
      <c r="C562" s="7">
        <v>712345122</v>
      </c>
      <c r="D562" s="6">
        <v>10000345</v>
      </c>
      <c r="E562" s="6">
        <v>36002</v>
      </c>
      <c r="F562" s="8">
        <v>6</v>
      </c>
      <c r="G562" s="8">
        <v>158</v>
      </c>
      <c r="H562">
        <f t="shared" si="8"/>
        <v>948</v>
      </c>
    </row>
    <row r="563" spans="2:9" ht="14.4" x14ac:dyDescent="0.3">
      <c r="B563" s="64">
        <v>31245012</v>
      </c>
      <c r="C563" s="7">
        <v>712345122</v>
      </c>
      <c r="D563" s="6">
        <v>10000330</v>
      </c>
      <c r="E563" s="6">
        <v>36002</v>
      </c>
      <c r="F563" s="8">
        <v>6</v>
      </c>
      <c r="G563" s="8">
        <v>160</v>
      </c>
      <c r="H563">
        <f t="shared" si="8"/>
        <v>960</v>
      </c>
    </row>
    <row r="564" spans="2:9" ht="14.4" x14ac:dyDescent="0.3">
      <c r="B564" s="64">
        <v>31245038</v>
      </c>
      <c r="C564" s="7">
        <v>712345388</v>
      </c>
      <c r="D564" s="6">
        <v>10000346</v>
      </c>
      <c r="E564" s="6">
        <v>36002</v>
      </c>
      <c r="F564" s="8">
        <v>5</v>
      </c>
      <c r="G564" s="8">
        <v>192</v>
      </c>
      <c r="H564">
        <f t="shared" si="8"/>
        <v>960</v>
      </c>
    </row>
    <row r="565" spans="2:9" ht="14.4" x14ac:dyDescent="0.3">
      <c r="B565" s="64">
        <v>31245011</v>
      </c>
      <c r="C565" s="7">
        <v>712345111</v>
      </c>
      <c r="D565" s="6">
        <v>10000328</v>
      </c>
      <c r="E565" s="6">
        <v>36001</v>
      </c>
      <c r="F565" s="8">
        <v>5</v>
      </c>
      <c r="G565" s="8">
        <v>220</v>
      </c>
      <c r="H565">
        <f t="shared" si="8"/>
        <v>1100</v>
      </c>
    </row>
    <row r="566" spans="2:9" ht="14.4" x14ac:dyDescent="0.3">
      <c r="B566" s="64">
        <v>31245038</v>
      </c>
      <c r="C566" s="7">
        <v>712345388</v>
      </c>
      <c r="D566" s="6">
        <v>10000328</v>
      </c>
      <c r="E566" s="6">
        <v>36002</v>
      </c>
      <c r="F566" s="8">
        <v>5</v>
      </c>
      <c r="G566" s="8">
        <v>220</v>
      </c>
      <c r="H566">
        <f t="shared" si="8"/>
        <v>1100</v>
      </c>
    </row>
    <row r="567" spans="2:9" ht="14.4" x14ac:dyDescent="0.3">
      <c r="B567" s="64">
        <v>31245012</v>
      </c>
      <c r="C567" s="7">
        <v>712345122</v>
      </c>
      <c r="D567" s="6">
        <v>10000346</v>
      </c>
      <c r="E567" s="6">
        <v>36002</v>
      </c>
      <c r="F567" s="8">
        <v>6</v>
      </c>
      <c r="G567" s="8">
        <v>192</v>
      </c>
      <c r="H567">
        <f t="shared" si="8"/>
        <v>1152</v>
      </c>
    </row>
    <row r="568" spans="2:9" ht="14.4" x14ac:dyDescent="0.3">
      <c r="B568" s="64">
        <v>31245021</v>
      </c>
      <c r="C568" s="7">
        <v>712345211</v>
      </c>
      <c r="D568" s="6">
        <v>10000346</v>
      </c>
      <c r="E568" s="6">
        <v>36001</v>
      </c>
      <c r="F568" s="8">
        <v>6</v>
      </c>
      <c r="G568" s="8">
        <v>192</v>
      </c>
      <c r="H568">
        <f t="shared" si="8"/>
        <v>1152</v>
      </c>
    </row>
    <row r="569" spans="2:9" ht="14.4" x14ac:dyDescent="0.3">
      <c r="B569" s="64">
        <v>31245029</v>
      </c>
      <c r="C569" s="7">
        <v>712345299</v>
      </c>
      <c r="D569" s="6">
        <v>10000346</v>
      </c>
      <c r="E569" s="6">
        <v>36009</v>
      </c>
      <c r="F569" s="8">
        <v>6</v>
      </c>
      <c r="G569" s="8">
        <v>192</v>
      </c>
      <c r="H569">
        <f t="shared" si="8"/>
        <v>1152</v>
      </c>
    </row>
    <row r="570" spans="2:9" ht="14.4" x14ac:dyDescent="0.3">
      <c r="B570" s="64">
        <v>31245038</v>
      </c>
      <c r="C570" s="7">
        <v>712345388</v>
      </c>
      <c r="D570" s="6">
        <v>10000346</v>
      </c>
      <c r="E570" s="6">
        <v>36002</v>
      </c>
      <c r="F570" s="8">
        <v>6</v>
      </c>
      <c r="G570" s="8">
        <v>192</v>
      </c>
      <c r="H570">
        <f t="shared" si="8"/>
        <v>1152</v>
      </c>
    </row>
    <row r="571" spans="2:9" ht="14.4" x14ac:dyDescent="0.3">
      <c r="B571" s="64">
        <v>31245013</v>
      </c>
      <c r="C571" s="7">
        <v>712345133</v>
      </c>
      <c r="D571" s="6">
        <v>10000328</v>
      </c>
      <c r="E571" s="6">
        <v>36003</v>
      </c>
      <c r="F571" s="8">
        <v>6</v>
      </c>
      <c r="G571" s="8">
        <v>220</v>
      </c>
      <c r="H571">
        <f t="shared" si="8"/>
        <v>1320</v>
      </c>
    </row>
    <row r="572" spans="2:9" ht="14.4" x14ac:dyDescent="0.3">
      <c r="B572" s="64">
        <v>31245037</v>
      </c>
      <c r="C572" s="7">
        <v>712345377</v>
      </c>
      <c r="D572" s="6">
        <v>10000328</v>
      </c>
      <c r="E572" s="6">
        <v>36007</v>
      </c>
      <c r="F572" s="8">
        <v>6</v>
      </c>
      <c r="G572" s="8">
        <v>220</v>
      </c>
      <c r="H572">
        <f t="shared" si="8"/>
        <v>1320</v>
      </c>
      <c r="I572" s="41" t="s">
        <v>121</v>
      </c>
    </row>
    <row r="573" spans="2:9" x14ac:dyDescent="0.25">
      <c r="H573">
        <f>SUM(H4:H572)</f>
        <v>129524</v>
      </c>
    </row>
  </sheetData>
  <sortState xmlns:xlrd2="http://schemas.microsoft.com/office/spreadsheetml/2017/richdata2" ref="B4:H573">
    <sortCondition ref="H4:H573"/>
  </sortState>
  <mergeCells count="1">
    <mergeCell ref="J7:L7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55265-76D0-43B1-BF0B-04E113BD1C79}">
  <sheetPr filterMode="1"/>
  <dimension ref="B2:AC572"/>
  <sheetViews>
    <sheetView topLeftCell="N1" workbookViewId="0">
      <selection activeCell="R114" sqref="R114"/>
    </sheetView>
  </sheetViews>
  <sheetFormatPr defaultRowHeight="13.8" x14ac:dyDescent="0.25"/>
  <cols>
    <col min="2" max="2" width="24.19921875" customWidth="1"/>
    <col min="3" max="3" width="25.59765625" customWidth="1"/>
  </cols>
  <sheetData>
    <row r="2" spans="2:23" ht="14.4" thickBot="1" x14ac:dyDescent="0.3"/>
    <row r="3" spans="2:23" ht="14.4" x14ac:dyDescent="0.3">
      <c r="B3" s="51"/>
      <c r="G3" s="1" t="s">
        <v>0</v>
      </c>
      <c r="H3" s="2" t="s">
        <v>1</v>
      </c>
      <c r="I3" s="2" t="s">
        <v>2</v>
      </c>
      <c r="J3" s="2" t="s">
        <v>3</v>
      </c>
      <c r="K3" s="2" t="s">
        <v>4</v>
      </c>
      <c r="L3" s="2" t="s">
        <v>5</v>
      </c>
      <c r="M3" s="2" t="s">
        <v>6</v>
      </c>
      <c r="N3" s="3" t="s">
        <v>7</v>
      </c>
      <c r="P3" s="1" t="s">
        <v>0</v>
      </c>
      <c r="Q3" s="2" t="s">
        <v>1</v>
      </c>
      <c r="R3" s="2" t="s">
        <v>2</v>
      </c>
      <c r="S3" s="2" t="s">
        <v>3</v>
      </c>
      <c r="T3" s="2" t="s">
        <v>4</v>
      </c>
      <c r="U3" s="2" t="s">
        <v>5</v>
      </c>
      <c r="V3" s="2" t="s">
        <v>6</v>
      </c>
      <c r="W3" s="3" t="s">
        <v>7</v>
      </c>
    </row>
    <row r="4" spans="2:23" ht="14.4" hidden="1" x14ac:dyDescent="0.3">
      <c r="B4" s="31">
        <v>10000321</v>
      </c>
      <c r="G4" s="5">
        <v>44166</v>
      </c>
      <c r="H4" s="6">
        <v>31245001</v>
      </c>
      <c r="I4" s="7">
        <v>712345011</v>
      </c>
      <c r="J4" s="6">
        <v>10000346</v>
      </c>
      <c r="K4" s="6">
        <v>36001</v>
      </c>
      <c r="L4" s="8">
        <v>2</v>
      </c>
      <c r="M4" s="8">
        <v>192</v>
      </c>
      <c r="N4" s="9">
        <f t="shared" ref="N4:N258" si="0">M4*L4</f>
        <v>384</v>
      </c>
    </row>
    <row r="5" spans="2:23" ht="14.4" hidden="1" x14ac:dyDescent="0.3">
      <c r="B5" s="31">
        <v>10000322</v>
      </c>
      <c r="G5" s="5">
        <v>44166</v>
      </c>
      <c r="H5" s="6">
        <v>31245001</v>
      </c>
      <c r="I5" s="7">
        <v>712345011</v>
      </c>
      <c r="J5" s="6">
        <v>10000339</v>
      </c>
      <c r="K5" s="6">
        <v>36001</v>
      </c>
      <c r="L5" s="8">
        <v>2</v>
      </c>
      <c r="M5" s="8">
        <v>120</v>
      </c>
      <c r="N5" s="9">
        <f t="shared" si="0"/>
        <v>240</v>
      </c>
    </row>
    <row r="6" spans="2:23" ht="14.4" hidden="1" x14ac:dyDescent="0.3">
      <c r="B6" s="31">
        <v>10000323</v>
      </c>
      <c r="G6" s="5">
        <v>44166</v>
      </c>
      <c r="H6" s="6">
        <v>31245001</v>
      </c>
      <c r="I6" s="7">
        <v>712345011</v>
      </c>
      <c r="J6" s="6">
        <v>10000347</v>
      </c>
      <c r="K6" s="6">
        <v>36001</v>
      </c>
      <c r="L6" s="8">
        <v>2</v>
      </c>
      <c r="M6" s="8">
        <v>47</v>
      </c>
      <c r="N6" s="9">
        <f t="shared" si="0"/>
        <v>94</v>
      </c>
    </row>
    <row r="7" spans="2:23" ht="14.4" hidden="1" x14ac:dyDescent="0.3">
      <c r="B7" s="31">
        <v>10000324</v>
      </c>
      <c r="G7" s="5">
        <v>44166</v>
      </c>
      <c r="H7" s="6">
        <v>31245001</v>
      </c>
      <c r="I7" s="7">
        <v>712345011</v>
      </c>
      <c r="J7" s="6">
        <v>10000350</v>
      </c>
      <c r="K7" s="6">
        <v>36001</v>
      </c>
      <c r="L7" s="8">
        <v>1</v>
      </c>
      <c r="M7" s="8">
        <v>67</v>
      </c>
      <c r="N7" s="9">
        <f t="shared" si="0"/>
        <v>67</v>
      </c>
    </row>
    <row r="8" spans="2:23" ht="14.4" hidden="1" x14ac:dyDescent="0.3">
      <c r="B8" s="31">
        <v>10000325</v>
      </c>
      <c r="G8" s="5">
        <v>44166</v>
      </c>
      <c r="H8" s="6">
        <v>31245001</v>
      </c>
      <c r="I8" s="7">
        <v>712345011</v>
      </c>
      <c r="J8" s="6">
        <v>10000332</v>
      </c>
      <c r="K8" s="6">
        <v>36001</v>
      </c>
      <c r="L8" s="8">
        <v>2</v>
      </c>
      <c r="M8" s="8">
        <v>28</v>
      </c>
      <c r="N8" s="9">
        <f t="shared" si="0"/>
        <v>56</v>
      </c>
    </row>
    <row r="9" spans="2:23" ht="14.4" hidden="1" x14ac:dyDescent="0.3">
      <c r="B9" s="31">
        <v>10000326</v>
      </c>
      <c r="G9" s="5">
        <v>44166</v>
      </c>
      <c r="H9" s="6">
        <v>31245001</v>
      </c>
      <c r="I9" s="7">
        <v>712345011</v>
      </c>
      <c r="J9" s="6">
        <v>10000332</v>
      </c>
      <c r="K9" s="6">
        <v>36001</v>
      </c>
      <c r="L9" s="8">
        <v>1</v>
      </c>
      <c r="M9" s="8">
        <v>28</v>
      </c>
      <c r="N9" s="9">
        <f t="shared" si="0"/>
        <v>28</v>
      </c>
    </row>
    <row r="10" spans="2:23" ht="14.4" hidden="1" x14ac:dyDescent="0.3">
      <c r="B10" s="31">
        <v>10000327</v>
      </c>
      <c r="G10" s="5">
        <v>44166</v>
      </c>
      <c r="H10" s="6">
        <v>31245001</v>
      </c>
      <c r="I10" s="7">
        <v>712345011</v>
      </c>
      <c r="J10" s="6">
        <v>10000343</v>
      </c>
      <c r="K10" s="6">
        <v>36001</v>
      </c>
      <c r="L10" s="8">
        <v>1</v>
      </c>
      <c r="M10" s="8">
        <v>54</v>
      </c>
      <c r="N10" s="9">
        <f t="shared" si="0"/>
        <v>54</v>
      </c>
    </row>
    <row r="11" spans="2:23" ht="14.4" hidden="1" x14ac:dyDescent="0.3">
      <c r="B11" s="31">
        <v>10000328</v>
      </c>
      <c r="G11" s="5">
        <v>44166</v>
      </c>
      <c r="H11" s="6">
        <v>31245001</v>
      </c>
      <c r="I11" s="7">
        <v>712345011</v>
      </c>
      <c r="J11" s="6">
        <v>10000333</v>
      </c>
      <c r="K11" s="6">
        <v>36001</v>
      </c>
      <c r="L11" s="8">
        <v>3</v>
      </c>
      <c r="M11" s="8">
        <v>54</v>
      </c>
      <c r="N11" s="9">
        <f t="shared" si="0"/>
        <v>162</v>
      </c>
    </row>
    <row r="12" spans="2:23" ht="14.4" hidden="1" x14ac:dyDescent="0.3">
      <c r="B12" s="31">
        <v>10000329</v>
      </c>
      <c r="G12" s="5">
        <v>44166</v>
      </c>
      <c r="H12" s="6">
        <v>31245001</v>
      </c>
      <c r="I12" s="7">
        <v>712345011</v>
      </c>
      <c r="J12" s="6">
        <v>10000342</v>
      </c>
      <c r="K12" s="6">
        <v>36001</v>
      </c>
      <c r="L12" s="8">
        <v>2</v>
      </c>
      <c r="M12" s="8">
        <v>56</v>
      </c>
      <c r="N12" s="9">
        <f t="shared" si="0"/>
        <v>112</v>
      </c>
    </row>
    <row r="13" spans="2:23" ht="14.4" hidden="1" x14ac:dyDescent="0.3">
      <c r="B13" s="31">
        <v>10000330</v>
      </c>
      <c r="G13" s="5">
        <v>44166</v>
      </c>
      <c r="H13" s="6">
        <v>31245001</v>
      </c>
      <c r="I13" s="7">
        <v>712345011</v>
      </c>
      <c r="J13" s="6">
        <v>10000321</v>
      </c>
      <c r="K13" s="6">
        <v>36001</v>
      </c>
      <c r="L13" s="8">
        <v>2</v>
      </c>
      <c r="M13" s="8">
        <v>48</v>
      </c>
      <c r="N13" s="9">
        <f t="shared" si="0"/>
        <v>96</v>
      </c>
    </row>
    <row r="14" spans="2:23" ht="14.4" hidden="1" x14ac:dyDescent="0.3">
      <c r="B14" s="31">
        <v>10000331</v>
      </c>
      <c r="G14" s="5">
        <v>44166</v>
      </c>
      <c r="H14" s="6">
        <v>31245001</v>
      </c>
      <c r="I14" s="7">
        <v>712345011</v>
      </c>
      <c r="J14" s="6">
        <v>10000331</v>
      </c>
      <c r="K14" s="6">
        <v>36001</v>
      </c>
      <c r="L14" s="8">
        <v>2</v>
      </c>
      <c r="M14" s="8">
        <v>57</v>
      </c>
      <c r="N14" s="9">
        <f t="shared" si="0"/>
        <v>114</v>
      </c>
    </row>
    <row r="15" spans="2:23" ht="14.4" hidden="1" x14ac:dyDescent="0.3">
      <c r="B15" s="31">
        <v>10000332</v>
      </c>
      <c r="G15" s="5">
        <v>44166</v>
      </c>
      <c r="H15" s="6">
        <v>31245001</v>
      </c>
      <c r="I15" s="7">
        <v>712345011</v>
      </c>
      <c r="J15" s="6">
        <v>10000326</v>
      </c>
      <c r="K15" s="6">
        <v>36001</v>
      </c>
      <c r="L15" s="8">
        <v>3</v>
      </c>
      <c r="M15" s="8">
        <v>72</v>
      </c>
      <c r="N15" s="9">
        <f t="shared" si="0"/>
        <v>216</v>
      </c>
    </row>
    <row r="16" spans="2:23" ht="14.4" hidden="1" x14ac:dyDescent="0.3">
      <c r="B16" s="31">
        <v>10000333</v>
      </c>
      <c r="G16" s="5">
        <v>44167</v>
      </c>
      <c r="H16" s="6">
        <v>31245002</v>
      </c>
      <c r="I16" s="7">
        <v>712345022</v>
      </c>
      <c r="J16" s="6">
        <v>10000342</v>
      </c>
      <c r="K16" s="6">
        <v>36002</v>
      </c>
      <c r="L16" s="8">
        <v>1</v>
      </c>
      <c r="M16" s="8">
        <v>56</v>
      </c>
      <c r="N16" s="9">
        <f t="shared" si="0"/>
        <v>56</v>
      </c>
    </row>
    <row r="17" spans="2:14" ht="14.4" hidden="1" x14ac:dyDescent="0.3">
      <c r="B17" s="31">
        <v>10000334</v>
      </c>
      <c r="G17" s="5">
        <v>44167</v>
      </c>
      <c r="H17" s="6">
        <v>31245002</v>
      </c>
      <c r="I17" s="7">
        <v>712345022</v>
      </c>
      <c r="J17" s="6">
        <v>10000344</v>
      </c>
      <c r="K17" s="6">
        <v>36002</v>
      </c>
      <c r="L17" s="8">
        <v>3</v>
      </c>
      <c r="M17" s="8">
        <v>82</v>
      </c>
      <c r="N17" s="9">
        <f t="shared" si="0"/>
        <v>246</v>
      </c>
    </row>
    <row r="18" spans="2:14" ht="14.4" hidden="1" x14ac:dyDescent="0.3">
      <c r="B18" s="31">
        <v>10000335</v>
      </c>
      <c r="G18" s="5">
        <v>44167</v>
      </c>
      <c r="H18" s="6">
        <v>31245002</v>
      </c>
      <c r="I18" s="7">
        <v>712345022</v>
      </c>
      <c r="J18" s="6">
        <v>10000332</v>
      </c>
      <c r="K18" s="6">
        <v>36002</v>
      </c>
      <c r="L18" s="8">
        <v>1</v>
      </c>
      <c r="M18" s="8">
        <v>28</v>
      </c>
      <c r="N18" s="9">
        <f t="shared" si="0"/>
        <v>28</v>
      </c>
    </row>
    <row r="19" spans="2:14" ht="14.4" hidden="1" x14ac:dyDescent="0.3">
      <c r="B19" s="31">
        <v>10000336</v>
      </c>
      <c r="G19" s="5">
        <v>44167</v>
      </c>
      <c r="H19" s="6">
        <v>31245002</v>
      </c>
      <c r="I19" s="7">
        <v>712345022</v>
      </c>
      <c r="J19" s="6">
        <v>10000349</v>
      </c>
      <c r="K19" s="6">
        <v>36002</v>
      </c>
      <c r="L19" s="8">
        <v>1</v>
      </c>
      <c r="M19" s="8">
        <v>152</v>
      </c>
      <c r="N19" s="9">
        <f t="shared" si="0"/>
        <v>152</v>
      </c>
    </row>
    <row r="20" spans="2:14" ht="14.4" hidden="1" x14ac:dyDescent="0.3">
      <c r="B20" s="31">
        <v>10000337</v>
      </c>
      <c r="G20" s="5">
        <v>44167</v>
      </c>
      <c r="H20" s="6">
        <v>31245002</v>
      </c>
      <c r="I20" s="7">
        <v>712345022</v>
      </c>
      <c r="J20" s="6">
        <v>10000325</v>
      </c>
      <c r="K20" s="6">
        <v>36002</v>
      </c>
      <c r="L20" s="8">
        <v>1</v>
      </c>
      <c r="M20" s="8">
        <v>20</v>
      </c>
      <c r="N20" s="9">
        <f t="shared" si="0"/>
        <v>20</v>
      </c>
    </row>
    <row r="21" spans="2:14" ht="14.4" hidden="1" x14ac:dyDescent="0.3">
      <c r="B21" s="31">
        <v>10000338</v>
      </c>
      <c r="G21" s="5">
        <v>44167</v>
      </c>
      <c r="H21" s="6">
        <v>31245002</v>
      </c>
      <c r="I21" s="7">
        <v>712345022</v>
      </c>
      <c r="J21" s="6">
        <v>10000342</v>
      </c>
      <c r="K21" s="6">
        <v>36002</v>
      </c>
      <c r="L21" s="8">
        <v>2</v>
      </c>
      <c r="M21" s="8">
        <v>56</v>
      </c>
      <c r="N21" s="9">
        <f t="shared" si="0"/>
        <v>112</v>
      </c>
    </row>
    <row r="22" spans="2:14" ht="14.4" hidden="1" x14ac:dyDescent="0.3">
      <c r="B22" s="31">
        <v>10000339</v>
      </c>
      <c r="G22" s="5">
        <v>44167</v>
      </c>
      <c r="H22" s="6">
        <v>31245002</v>
      </c>
      <c r="I22" s="7">
        <v>712345022</v>
      </c>
      <c r="J22" s="6">
        <v>10000323</v>
      </c>
      <c r="K22" s="6">
        <v>36002</v>
      </c>
      <c r="L22" s="8">
        <v>1</v>
      </c>
      <c r="M22" s="8">
        <v>15</v>
      </c>
      <c r="N22" s="9">
        <f t="shared" si="0"/>
        <v>15</v>
      </c>
    </row>
    <row r="23" spans="2:14" ht="14.4" hidden="1" x14ac:dyDescent="0.3">
      <c r="B23" s="31">
        <v>10000340</v>
      </c>
      <c r="G23" s="5">
        <v>44167</v>
      </c>
      <c r="H23" s="6">
        <v>31245002</v>
      </c>
      <c r="I23" s="7">
        <v>712345022</v>
      </c>
      <c r="J23" s="6">
        <v>10000325</v>
      </c>
      <c r="K23" s="6">
        <v>36002</v>
      </c>
      <c r="L23" s="8">
        <v>1</v>
      </c>
      <c r="M23" s="8">
        <v>20</v>
      </c>
      <c r="N23" s="9">
        <f t="shared" si="0"/>
        <v>20</v>
      </c>
    </row>
    <row r="24" spans="2:14" ht="14.4" hidden="1" x14ac:dyDescent="0.3">
      <c r="B24" s="31">
        <v>10000341</v>
      </c>
      <c r="G24" s="5">
        <v>44167</v>
      </c>
      <c r="H24" s="6">
        <v>31245002</v>
      </c>
      <c r="I24" s="7">
        <v>712345022</v>
      </c>
      <c r="J24" s="6">
        <v>10000338</v>
      </c>
      <c r="K24" s="6">
        <v>36002</v>
      </c>
      <c r="L24" s="8">
        <v>2</v>
      </c>
      <c r="M24" s="8">
        <v>100</v>
      </c>
      <c r="N24" s="9">
        <f t="shared" si="0"/>
        <v>200</v>
      </c>
    </row>
    <row r="25" spans="2:14" ht="14.4" hidden="1" x14ac:dyDescent="0.3">
      <c r="B25" s="31">
        <v>10000342</v>
      </c>
      <c r="G25" s="5">
        <v>44168</v>
      </c>
      <c r="H25" s="6">
        <v>31245003</v>
      </c>
      <c r="I25" s="7">
        <v>712345033</v>
      </c>
      <c r="J25" s="6">
        <v>10000349</v>
      </c>
      <c r="K25" s="6">
        <v>36003</v>
      </c>
      <c r="L25" s="8">
        <v>3</v>
      </c>
      <c r="M25" s="8">
        <v>152</v>
      </c>
      <c r="N25" s="9">
        <f t="shared" si="0"/>
        <v>456</v>
      </c>
    </row>
    <row r="26" spans="2:14" ht="14.4" hidden="1" x14ac:dyDescent="0.3">
      <c r="B26" s="31">
        <v>10000343</v>
      </c>
      <c r="G26" s="5">
        <v>44168</v>
      </c>
      <c r="H26" s="6">
        <v>31245003</v>
      </c>
      <c r="I26" s="7">
        <v>712345033</v>
      </c>
      <c r="J26" s="6">
        <v>10000348</v>
      </c>
      <c r="K26" s="6">
        <v>36003</v>
      </c>
      <c r="L26" s="8">
        <v>2</v>
      </c>
      <c r="M26" s="8">
        <v>80</v>
      </c>
      <c r="N26" s="9">
        <f t="shared" si="0"/>
        <v>160</v>
      </c>
    </row>
    <row r="27" spans="2:14" ht="14.4" hidden="1" x14ac:dyDescent="0.3">
      <c r="B27" s="31">
        <v>10000344</v>
      </c>
      <c r="G27" s="5">
        <v>44168</v>
      </c>
      <c r="H27" s="6">
        <v>31245003</v>
      </c>
      <c r="I27" s="7">
        <v>712345033</v>
      </c>
      <c r="J27" s="6">
        <v>10000325</v>
      </c>
      <c r="K27" s="6">
        <v>36003</v>
      </c>
      <c r="L27" s="8">
        <v>2</v>
      </c>
      <c r="M27" s="8">
        <v>20</v>
      </c>
      <c r="N27" s="9">
        <f t="shared" si="0"/>
        <v>40</v>
      </c>
    </row>
    <row r="28" spans="2:14" ht="14.4" hidden="1" x14ac:dyDescent="0.3">
      <c r="B28" s="31">
        <v>10000345</v>
      </c>
      <c r="G28" s="5">
        <v>44168</v>
      </c>
      <c r="H28" s="6">
        <v>31245003</v>
      </c>
      <c r="I28" s="7">
        <v>712345033</v>
      </c>
      <c r="J28" s="6">
        <v>10000347</v>
      </c>
      <c r="K28" s="6">
        <v>36003</v>
      </c>
      <c r="L28" s="8">
        <v>3</v>
      </c>
      <c r="M28" s="8">
        <v>47</v>
      </c>
      <c r="N28" s="9">
        <f t="shared" si="0"/>
        <v>141</v>
      </c>
    </row>
    <row r="29" spans="2:14" ht="14.4" hidden="1" x14ac:dyDescent="0.3">
      <c r="B29" s="31">
        <v>10000346</v>
      </c>
      <c r="G29" s="5">
        <v>44168</v>
      </c>
      <c r="H29" s="6">
        <v>31245003</v>
      </c>
      <c r="I29" s="7">
        <v>712345033</v>
      </c>
      <c r="J29" s="6">
        <v>10000327</v>
      </c>
      <c r="K29" s="6">
        <v>36003</v>
      </c>
      <c r="L29" s="8">
        <v>1</v>
      </c>
      <c r="M29" s="8">
        <v>40</v>
      </c>
      <c r="N29" s="9">
        <f t="shared" si="0"/>
        <v>40</v>
      </c>
    </row>
    <row r="30" spans="2:14" ht="14.4" hidden="1" x14ac:dyDescent="0.3">
      <c r="B30" s="31">
        <v>10000347</v>
      </c>
      <c r="G30" s="5">
        <v>44168</v>
      </c>
      <c r="H30" s="6">
        <v>31245003</v>
      </c>
      <c r="I30" s="7">
        <v>712345033</v>
      </c>
      <c r="J30" s="6">
        <v>10000350</v>
      </c>
      <c r="K30" s="6">
        <v>36003</v>
      </c>
      <c r="L30" s="8">
        <v>3</v>
      </c>
      <c r="M30" s="8">
        <v>67</v>
      </c>
      <c r="N30" s="9">
        <f t="shared" si="0"/>
        <v>201</v>
      </c>
    </row>
    <row r="31" spans="2:14" ht="14.4" hidden="1" x14ac:dyDescent="0.3">
      <c r="B31" s="31">
        <v>10000348</v>
      </c>
      <c r="G31" s="5">
        <v>44168</v>
      </c>
      <c r="H31" s="6">
        <v>31245003</v>
      </c>
      <c r="I31" s="7">
        <v>712345033</v>
      </c>
      <c r="J31" s="6">
        <v>10000348</v>
      </c>
      <c r="K31" s="6">
        <v>36003</v>
      </c>
      <c r="L31" s="8">
        <v>2</v>
      </c>
      <c r="M31" s="8">
        <v>80</v>
      </c>
      <c r="N31" s="9">
        <f t="shared" si="0"/>
        <v>160</v>
      </c>
    </row>
    <row r="32" spans="2:14" ht="14.4" hidden="1" x14ac:dyDescent="0.3">
      <c r="B32" s="31">
        <v>10000349</v>
      </c>
      <c r="G32" s="5">
        <v>44168</v>
      </c>
      <c r="H32" s="6">
        <v>31245003</v>
      </c>
      <c r="I32" s="7">
        <v>712345033</v>
      </c>
      <c r="J32" s="6">
        <v>10000328</v>
      </c>
      <c r="K32" s="6">
        <v>36003</v>
      </c>
      <c r="L32" s="8">
        <v>2</v>
      </c>
      <c r="M32" s="8">
        <v>220</v>
      </c>
      <c r="N32" s="9">
        <f t="shared" si="0"/>
        <v>440</v>
      </c>
    </row>
    <row r="33" spans="2:14" ht="15" hidden="1" thickBot="1" x14ac:dyDescent="0.35">
      <c r="B33" s="35">
        <v>10000350</v>
      </c>
      <c r="G33" s="5">
        <v>44168</v>
      </c>
      <c r="H33" s="6">
        <v>31245003</v>
      </c>
      <c r="I33" s="7">
        <v>712345033</v>
      </c>
      <c r="J33" s="6">
        <v>10000342</v>
      </c>
      <c r="K33" s="6">
        <v>36003</v>
      </c>
      <c r="L33" s="8">
        <v>3</v>
      </c>
      <c r="M33" s="8">
        <v>56</v>
      </c>
      <c r="N33" s="9">
        <f t="shared" si="0"/>
        <v>168</v>
      </c>
    </row>
    <row r="34" spans="2:14" ht="14.4" hidden="1" x14ac:dyDescent="0.3">
      <c r="G34" s="5">
        <v>44168</v>
      </c>
      <c r="H34" s="6">
        <v>31245003</v>
      </c>
      <c r="I34" s="7">
        <v>712345033</v>
      </c>
      <c r="J34" s="6">
        <v>10000339</v>
      </c>
      <c r="K34" s="6">
        <v>36003</v>
      </c>
      <c r="L34" s="8">
        <v>3</v>
      </c>
      <c r="M34" s="8">
        <v>120</v>
      </c>
      <c r="N34" s="9">
        <f t="shared" si="0"/>
        <v>360</v>
      </c>
    </row>
    <row r="35" spans="2:14" ht="14.4" hidden="1" x14ac:dyDescent="0.3">
      <c r="G35" s="5">
        <v>44168</v>
      </c>
      <c r="H35" s="6">
        <v>31245003</v>
      </c>
      <c r="I35" s="7">
        <v>712345033</v>
      </c>
      <c r="J35" s="6">
        <v>10000331</v>
      </c>
      <c r="K35" s="6">
        <v>36003</v>
      </c>
      <c r="L35" s="8">
        <v>1</v>
      </c>
      <c r="M35" s="8">
        <v>57</v>
      </c>
      <c r="N35" s="9">
        <f t="shared" si="0"/>
        <v>57</v>
      </c>
    </row>
    <row r="36" spans="2:14" ht="14.4" hidden="1" x14ac:dyDescent="0.3">
      <c r="G36" s="5">
        <v>44168</v>
      </c>
      <c r="H36" s="6">
        <v>31245003</v>
      </c>
      <c r="I36" s="7">
        <v>712345033</v>
      </c>
      <c r="J36" s="6">
        <v>10000348</v>
      </c>
      <c r="K36" s="6">
        <v>36003</v>
      </c>
      <c r="L36" s="8">
        <v>1</v>
      </c>
      <c r="M36" s="8">
        <v>80</v>
      </c>
      <c r="N36" s="9">
        <f t="shared" si="0"/>
        <v>80</v>
      </c>
    </row>
    <row r="37" spans="2:14" ht="14.4" hidden="1" x14ac:dyDescent="0.3">
      <c r="G37" s="5">
        <v>44168</v>
      </c>
      <c r="H37" s="6">
        <v>31245003</v>
      </c>
      <c r="I37" s="7">
        <v>712345033</v>
      </c>
      <c r="J37" s="6">
        <v>10000345</v>
      </c>
      <c r="K37" s="6">
        <v>36003</v>
      </c>
      <c r="L37" s="8">
        <v>1</v>
      </c>
      <c r="M37" s="8">
        <v>158</v>
      </c>
      <c r="N37" s="9">
        <f t="shared" si="0"/>
        <v>158</v>
      </c>
    </row>
    <row r="38" spans="2:14" ht="14.4" hidden="1" x14ac:dyDescent="0.3">
      <c r="G38" s="5">
        <v>44168</v>
      </c>
      <c r="H38" s="6">
        <v>31245003</v>
      </c>
      <c r="I38" s="7">
        <v>712345033</v>
      </c>
      <c r="J38" s="6">
        <v>10000321</v>
      </c>
      <c r="K38" s="6">
        <v>36003</v>
      </c>
      <c r="L38" s="8">
        <v>3</v>
      </c>
      <c r="M38" s="8">
        <v>48</v>
      </c>
      <c r="N38" s="9">
        <f t="shared" si="0"/>
        <v>144</v>
      </c>
    </row>
    <row r="39" spans="2:14" ht="14.4" hidden="1" x14ac:dyDescent="0.3">
      <c r="G39" s="5">
        <v>44168</v>
      </c>
      <c r="H39" s="6">
        <v>31245003</v>
      </c>
      <c r="I39" s="7">
        <v>712345033</v>
      </c>
      <c r="J39" s="6">
        <v>10000336</v>
      </c>
      <c r="K39" s="6">
        <v>36003</v>
      </c>
      <c r="L39" s="8">
        <v>2</v>
      </c>
      <c r="M39" s="8">
        <v>26</v>
      </c>
      <c r="N39" s="9">
        <f t="shared" si="0"/>
        <v>52</v>
      </c>
    </row>
    <row r="40" spans="2:14" ht="14.4" hidden="1" x14ac:dyDescent="0.3">
      <c r="G40" s="5">
        <v>44169</v>
      </c>
      <c r="H40" s="6">
        <v>31245004</v>
      </c>
      <c r="I40" s="7">
        <v>712345044</v>
      </c>
      <c r="J40" s="6">
        <v>10000327</v>
      </c>
      <c r="K40" s="6">
        <v>36004</v>
      </c>
      <c r="L40" s="8">
        <v>3</v>
      </c>
      <c r="M40" s="8">
        <v>40</v>
      </c>
      <c r="N40" s="9">
        <f t="shared" si="0"/>
        <v>120</v>
      </c>
    </row>
    <row r="41" spans="2:14" ht="14.4" hidden="1" x14ac:dyDescent="0.3">
      <c r="G41" s="5">
        <v>44169</v>
      </c>
      <c r="H41" s="6">
        <v>31245004</v>
      </c>
      <c r="I41" s="7">
        <v>712345044</v>
      </c>
      <c r="J41" s="6">
        <v>10000322</v>
      </c>
      <c r="K41" s="6">
        <v>36004</v>
      </c>
      <c r="L41" s="8">
        <v>3</v>
      </c>
      <c r="M41" s="8">
        <v>30</v>
      </c>
      <c r="N41" s="9">
        <f t="shared" si="0"/>
        <v>90</v>
      </c>
    </row>
    <row r="42" spans="2:14" ht="14.4" hidden="1" x14ac:dyDescent="0.3">
      <c r="G42" s="5">
        <v>44169</v>
      </c>
      <c r="H42" s="6">
        <v>31245004</v>
      </c>
      <c r="I42" s="7">
        <v>712345044</v>
      </c>
      <c r="J42" s="6">
        <v>10000326</v>
      </c>
      <c r="K42" s="6">
        <v>36004</v>
      </c>
      <c r="L42" s="8">
        <v>2</v>
      </c>
      <c r="M42" s="8">
        <v>72</v>
      </c>
      <c r="N42" s="9">
        <f t="shared" si="0"/>
        <v>144</v>
      </c>
    </row>
    <row r="43" spans="2:14" ht="14.4" hidden="1" x14ac:dyDescent="0.3">
      <c r="G43" s="5">
        <v>44169</v>
      </c>
      <c r="H43" s="6">
        <v>31245004</v>
      </c>
      <c r="I43" s="7">
        <v>712345044</v>
      </c>
      <c r="J43" s="6">
        <v>10000333</v>
      </c>
      <c r="K43" s="6">
        <v>36004</v>
      </c>
      <c r="L43" s="8">
        <v>1</v>
      </c>
      <c r="M43" s="8">
        <v>54</v>
      </c>
      <c r="N43" s="9">
        <f t="shared" si="0"/>
        <v>54</v>
      </c>
    </row>
    <row r="44" spans="2:14" ht="14.4" hidden="1" x14ac:dyDescent="0.3">
      <c r="G44" s="5">
        <v>44169</v>
      </c>
      <c r="H44" s="6">
        <v>31245004</v>
      </c>
      <c r="I44" s="7">
        <v>712345044</v>
      </c>
      <c r="J44" s="6">
        <v>10000325</v>
      </c>
      <c r="K44" s="6">
        <v>36004</v>
      </c>
      <c r="L44" s="8">
        <v>3</v>
      </c>
      <c r="M44" s="8">
        <v>20</v>
      </c>
      <c r="N44" s="9">
        <f t="shared" si="0"/>
        <v>60</v>
      </c>
    </row>
    <row r="45" spans="2:14" ht="14.4" hidden="1" x14ac:dyDescent="0.3">
      <c r="G45" s="5">
        <v>44169</v>
      </c>
      <c r="H45" s="6">
        <v>31245004</v>
      </c>
      <c r="I45" s="7">
        <v>712345044</v>
      </c>
      <c r="J45" s="6">
        <v>10000336</v>
      </c>
      <c r="K45" s="6">
        <v>36004</v>
      </c>
      <c r="L45" s="8">
        <v>3</v>
      </c>
      <c r="M45" s="8">
        <v>26</v>
      </c>
      <c r="N45" s="9">
        <f t="shared" si="0"/>
        <v>78</v>
      </c>
    </row>
    <row r="46" spans="2:14" ht="14.4" hidden="1" x14ac:dyDescent="0.3">
      <c r="G46" s="5">
        <v>44169</v>
      </c>
      <c r="H46" s="6">
        <v>31245004</v>
      </c>
      <c r="I46" s="7">
        <v>712345044</v>
      </c>
      <c r="J46" s="6">
        <v>10000334</v>
      </c>
      <c r="K46" s="6">
        <v>36004</v>
      </c>
      <c r="L46" s="8">
        <v>1</v>
      </c>
      <c r="M46" s="8">
        <v>48</v>
      </c>
      <c r="N46" s="9">
        <f t="shared" si="0"/>
        <v>48</v>
      </c>
    </row>
    <row r="47" spans="2:14" ht="14.4" hidden="1" x14ac:dyDescent="0.3">
      <c r="G47" s="5">
        <v>44169</v>
      </c>
      <c r="H47" s="6">
        <v>31245004</v>
      </c>
      <c r="I47" s="7">
        <v>712345044</v>
      </c>
      <c r="J47" s="6">
        <v>10000333</v>
      </c>
      <c r="K47" s="6">
        <v>36004</v>
      </c>
      <c r="L47" s="8">
        <v>3</v>
      </c>
      <c r="M47" s="8">
        <v>54</v>
      </c>
      <c r="N47" s="9">
        <f t="shared" si="0"/>
        <v>162</v>
      </c>
    </row>
    <row r="48" spans="2:14" ht="14.4" hidden="1" x14ac:dyDescent="0.3">
      <c r="G48" s="5">
        <v>44169</v>
      </c>
      <c r="H48" s="6">
        <v>31245004</v>
      </c>
      <c r="I48" s="7">
        <v>712345044</v>
      </c>
      <c r="J48" s="6">
        <v>10000338</v>
      </c>
      <c r="K48" s="6">
        <v>36004</v>
      </c>
      <c r="L48" s="8">
        <v>3</v>
      </c>
      <c r="M48" s="8">
        <v>100</v>
      </c>
      <c r="N48" s="9">
        <f t="shared" si="0"/>
        <v>300</v>
      </c>
    </row>
    <row r="49" spans="7:14" ht="14.4" hidden="1" x14ac:dyDescent="0.3">
      <c r="G49" s="5">
        <v>44169</v>
      </c>
      <c r="H49" s="6">
        <v>31245004</v>
      </c>
      <c r="I49" s="7">
        <v>712345044</v>
      </c>
      <c r="J49" s="6">
        <v>10000329</v>
      </c>
      <c r="K49" s="6">
        <v>36004</v>
      </c>
      <c r="L49" s="8">
        <v>1</v>
      </c>
      <c r="M49" s="8">
        <v>30</v>
      </c>
      <c r="N49" s="9">
        <f t="shared" si="0"/>
        <v>30</v>
      </c>
    </row>
    <row r="50" spans="7:14" ht="14.4" hidden="1" x14ac:dyDescent="0.3">
      <c r="G50" s="5">
        <v>44170</v>
      </c>
      <c r="H50" s="6">
        <v>31245005</v>
      </c>
      <c r="I50" s="7">
        <v>712345055</v>
      </c>
      <c r="J50" s="6">
        <v>10000336</v>
      </c>
      <c r="K50" s="6">
        <v>36005</v>
      </c>
      <c r="L50" s="8">
        <v>6</v>
      </c>
      <c r="M50" s="8">
        <v>26</v>
      </c>
      <c r="N50" s="9">
        <f t="shared" si="0"/>
        <v>156</v>
      </c>
    </row>
    <row r="51" spans="7:14" ht="14.4" hidden="1" x14ac:dyDescent="0.3">
      <c r="G51" s="5">
        <v>44170</v>
      </c>
      <c r="H51" s="6">
        <v>31245005</v>
      </c>
      <c r="I51" s="7">
        <v>712345055</v>
      </c>
      <c r="J51" s="6">
        <v>10000333</v>
      </c>
      <c r="K51" s="6">
        <v>36005</v>
      </c>
      <c r="L51" s="8">
        <v>5</v>
      </c>
      <c r="M51" s="8">
        <v>54</v>
      </c>
      <c r="N51" s="9">
        <f t="shared" si="0"/>
        <v>270</v>
      </c>
    </row>
    <row r="52" spans="7:14" ht="14.4" hidden="1" x14ac:dyDescent="0.3">
      <c r="G52" s="5">
        <v>44170</v>
      </c>
      <c r="H52" s="6">
        <v>31245005</v>
      </c>
      <c r="I52" s="7">
        <v>712345055</v>
      </c>
      <c r="J52" s="6">
        <v>10000344</v>
      </c>
      <c r="K52" s="6">
        <v>36005</v>
      </c>
      <c r="L52" s="8">
        <v>5</v>
      </c>
      <c r="M52" s="8">
        <v>82</v>
      </c>
      <c r="N52" s="9">
        <f t="shared" si="0"/>
        <v>410</v>
      </c>
    </row>
    <row r="53" spans="7:14" ht="14.4" hidden="1" x14ac:dyDescent="0.3">
      <c r="G53" s="5">
        <v>44170</v>
      </c>
      <c r="H53" s="6">
        <v>31245005</v>
      </c>
      <c r="I53" s="7">
        <v>712345055</v>
      </c>
      <c r="J53" s="6">
        <v>10000322</v>
      </c>
      <c r="K53" s="6">
        <v>36005</v>
      </c>
      <c r="L53" s="8">
        <v>4</v>
      </c>
      <c r="M53" s="8">
        <v>30</v>
      </c>
      <c r="N53" s="9">
        <f t="shared" si="0"/>
        <v>120</v>
      </c>
    </row>
    <row r="54" spans="7:14" ht="14.4" hidden="1" x14ac:dyDescent="0.3">
      <c r="G54" s="5">
        <v>44170</v>
      </c>
      <c r="H54" s="6">
        <v>31245005</v>
      </c>
      <c r="I54" s="7">
        <v>712345055</v>
      </c>
      <c r="J54" s="6">
        <v>10000334</v>
      </c>
      <c r="K54" s="6">
        <v>36005</v>
      </c>
      <c r="L54" s="8">
        <v>5</v>
      </c>
      <c r="M54" s="8">
        <v>48</v>
      </c>
      <c r="N54" s="9">
        <f t="shared" si="0"/>
        <v>240</v>
      </c>
    </row>
    <row r="55" spans="7:14" ht="14.4" hidden="1" x14ac:dyDescent="0.3">
      <c r="G55" s="5">
        <v>44170</v>
      </c>
      <c r="H55" s="6">
        <v>31245005</v>
      </c>
      <c r="I55" s="7">
        <v>712345055</v>
      </c>
      <c r="J55" s="6">
        <v>10000325</v>
      </c>
      <c r="K55" s="6">
        <v>36005</v>
      </c>
      <c r="L55" s="8">
        <v>5</v>
      </c>
      <c r="M55" s="8">
        <v>20</v>
      </c>
      <c r="N55" s="9">
        <f t="shared" si="0"/>
        <v>100</v>
      </c>
    </row>
    <row r="56" spans="7:14" ht="14.4" hidden="1" x14ac:dyDescent="0.3">
      <c r="G56" s="5">
        <v>44171</v>
      </c>
      <c r="H56" s="6">
        <v>31245006</v>
      </c>
      <c r="I56" s="7">
        <v>712345066</v>
      </c>
      <c r="J56" s="6">
        <v>10000325</v>
      </c>
      <c r="K56" s="6">
        <v>36006</v>
      </c>
      <c r="L56" s="8">
        <v>4</v>
      </c>
      <c r="M56" s="8">
        <v>20</v>
      </c>
      <c r="N56" s="9">
        <f t="shared" si="0"/>
        <v>80</v>
      </c>
    </row>
    <row r="57" spans="7:14" ht="14.4" hidden="1" x14ac:dyDescent="0.3">
      <c r="G57" s="5">
        <v>44171</v>
      </c>
      <c r="H57" s="6">
        <v>31245006</v>
      </c>
      <c r="I57" s="7">
        <v>712345066</v>
      </c>
      <c r="J57" s="6">
        <v>10000338</v>
      </c>
      <c r="K57" s="6">
        <v>36006</v>
      </c>
      <c r="L57" s="8">
        <v>4</v>
      </c>
      <c r="M57" s="8">
        <v>100</v>
      </c>
      <c r="N57" s="9">
        <f t="shared" si="0"/>
        <v>400</v>
      </c>
    </row>
    <row r="58" spans="7:14" ht="14.4" hidden="1" x14ac:dyDescent="0.3">
      <c r="G58" s="5">
        <v>44171</v>
      </c>
      <c r="H58" s="6">
        <v>31245006</v>
      </c>
      <c r="I58" s="7">
        <v>712345066</v>
      </c>
      <c r="J58" s="6">
        <v>10000342</v>
      </c>
      <c r="K58" s="6">
        <v>36006</v>
      </c>
      <c r="L58" s="8">
        <v>4</v>
      </c>
      <c r="M58" s="8">
        <v>56</v>
      </c>
      <c r="N58" s="9">
        <f t="shared" si="0"/>
        <v>224</v>
      </c>
    </row>
    <row r="59" spans="7:14" ht="14.4" hidden="1" x14ac:dyDescent="0.3">
      <c r="G59" s="5">
        <v>44171</v>
      </c>
      <c r="H59" s="6">
        <v>31245006</v>
      </c>
      <c r="I59" s="7">
        <v>712345066</v>
      </c>
      <c r="J59" s="6">
        <v>10000325</v>
      </c>
      <c r="K59" s="6">
        <v>36006</v>
      </c>
      <c r="L59" s="8">
        <v>4</v>
      </c>
      <c r="M59" s="8">
        <v>20</v>
      </c>
      <c r="N59" s="9">
        <f t="shared" si="0"/>
        <v>80</v>
      </c>
    </row>
    <row r="60" spans="7:14" ht="14.4" hidden="1" x14ac:dyDescent="0.3">
      <c r="G60" s="5">
        <v>44171</v>
      </c>
      <c r="H60" s="6">
        <v>31245006</v>
      </c>
      <c r="I60" s="7">
        <v>712345066</v>
      </c>
      <c r="J60" s="6">
        <v>10000331</v>
      </c>
      <c r="K60" s="6">
        <v>36006</v>
      </c>
      <c r="L60" s="8">
        <v>5</v>
      </c>
      <c r="M60" s="8">
        <v>57</v>
      </c>
      <c r="N60" s="9">
        <f t="shared" si="0"/>
        <v>285</v>
      </c>
    </row>
    <row r="61" spans="7:14" ht="14.4" hidden="1" x14ac:dyDescent="0.3">
      <c r="G61" s="5">
        <v>44171</v>
      </c>
      <c r="H61" s="6">
        <v>31245006</v>
      </c>
      <c r="I61" s="7">
        <v>712345066</v>
      </c>
      <c r="J61" s="6">
        <v>10000326</v>
      </c>
      <c r="K61" s="6">
        <v>36006</v>
      </c>
      <c r="L61" s="8">
        <v>6</v>
      </c>
      <c r="M61" s="8">
        <v>72</v>
      </c>
      <c r="N61" s="9">
        <f t="shared" si="0"/>
        <v>432</v>
      </c>
    </row>
    <row r="62" spans="7:14" ht="14.4" hidden="1" x14ac:dyDescent="0.3">
      <c r="G62" s="5">
        <v>44171</v>
      </c>
      <c r="H62" s="6">
        <v>31245006</v>
      </c>
      <c r="I62" s="7">
        <v>712345066</v>
      </c>
      <c r="J62" s="6">
        <v>10000350</v>
      </c>
      <c r="K62" s="6">
        <v>36006</v>
      </c>
      <c r="L62" s="8">
        <v>4</v>
      </c>
      <c r="M62" s="8">
        <v>67</v>
      </c>
      <c r="N62" s="9">
        <f t="shared" si="0"/>
        <v>268</v>
      </c>
    </row>
    <row r="63" spans="7:14" ht="14.4" hidden="1" x14ac:dyDescent="0.3">
      <c r="G63" s="5">
        <v>44171</v>
      </c>
      <c r="H63" s="6">
        <v>31245006</v>
      </c>
      <c r="I63" s="7">
        <v>712345066</v>
      </c>
      <c r="J63" s="6">
        <v>10000345</v>
      </c>
      <c r="K63" s="6">
        <v>36006</v>
      </c>
      <c r="L63" s="8">
        <v>6</v>
      </c>
      <c r="M63" s="8">
        <v>158</v>
      </c>
      <c r="N63" s="9">
        <f t="shared" si="0"/>
        <v>948</v>
      </c>
    </row>
    <row r="64" spans="7:14" ht="14.4" hidden="1" x14ac:dyDescent="0.3">
      <c r="G64" s="5">
        <v>44172</v>
      </c>
      <c r="H64" s="6">
        <v>31245007</v>
      </c>
      <c r="I64" s="7">
        <v>712345077</v>
      </c>
      <c r="J64" s="6">
        <v>10000333</v>
      </c>
      <c r="K64" s="6">
        <v>36000</v>
      </c>
      <c r="L64" s="8">
        <v>4</v>
      </c>
      <c r="M64" s="8">
        <v>54</v>
      </c>
      <c r="N64" s="9">
        <f t="shared" si="0"/>
        <v>216</v>
      </c>
    </row>
    <row r="65" spans="2:23" ht="14.4" hidden="1" x14ac:dyDescent="0.3">
      <c r="G65" s="5">
        <v>44172</v>
      </c>
      <c r="H65" s="6">
        <v>31245007</v>
      </c>
      <c r="I65" s="7">
        <v>712345077</v>
      </c>
      <c r="J65" s="6">
        <v>10000337</v>
      </c>
      <c r="K65" s="6">
        <v>36000</v>
      </c>
      <c r="L65" s="8">
        <v>4</v>
      </c>
      <c r="M65" s="8">
        <v>20</v>
      </c>
      <c r="N65" s="9">
        <f t="shared" si="0"/>
        <v>80</v>
      </c>
    </row>
    <row r="66" spans="2:23" ht="14.4" hidden="1" x14ac:dyDescent="0.3">
      <c r="G66" s="5">
        <v>44172</v>
      </c>
      <c r="H66" s="6">
        <v>31245007</v>
      </c>
      <c r="I66" s="7">
        <v>712345077</v>
      </c>
      <c r="J66" s="6">
        <v>10000323</v>
      </c>
      <c r="K66" s="6">
        <v>36000</v>
      </c>
      <c r="L66" s="8">
        <v>4</v>
      </c>
      <c r="M66" s="8">
        <v>15</v>
      </c>
      <c r="N66" s="9">
        <f t="shared" si="0"/>
        <v>60</v>
      </c>
    </row>
    <row r="67" spans="2:23" ht="14.4" hidden="1" x14ac:dyDescent="0.3">
      <c r="G67" s="5">
        <v>44172</v>
      </c>
      <c r="H67" s="6">
        <v>31245007</v>
      </c>
      <c r="I67" s="7">
        <v>712345077</v>
      </c>
      <c r="J67" s="6">
        <v>10000325</v>
      </c>
      <c r="K67" s="6">
        <v>36000</v>
      </c>
      <c r="L67" s="8">
        <v>2</v>
      </c>
      <c r="M67" s="8">
        <v>20</v>
      </c>
      <c r="N67" s="9">
        <f t="shared" si="0"/>
        <v>40</v>
      </c>
    </row>
    <row r="68" spans="2:23" ht="14.4" hidden="1" x14ac:dyDescent="0.3">
      <c r="G68" s="5">
        <v>44172</v>
      </c>
      <c r="H68" s="6">
        <v>31245007</v>
      </c>
      <c r="I68" s="7">
        <v>712345077</v>
      </c>
      <c r="J68" s="6">
        <v>10000333</v>
      </c>
      <c r="K68" s="6">
        <v>36000</v>
      </c>
      <c r="L68" s="8">
        <v>4</v>
      </c>
      <c r="M68" s="8">
        <v>54</v>
      </c>
      <c r="N68" s="9">
        <f t="shared" si="0"/>
        <v>216</v>
      </c>
    </row>
    <row r="69" spans="2:23" ht="14.4" hidden="1" x14ac:dyDescent="0.3">
      <c r="G69" s="5">
        <v>44172</v>
      </c>
      <c r="H69" s="6">
        <v>31245007</v>
      </c>
      <c r="I69" s="7">
        <v>712345077</v>
      </c>
      <c r="J69" s="6">
        <v>10000323</v>
      </c>
      <c r="K69" s="6">
        <v>36000</v>
      </c>
      <c r="L69" s="8">
        <v>4</v>
      </c>
      <c r="M69" s="8">
        <v>15</v>
      </c>
      <c r="N69" s="9">
        <f t="shared" si="0"/>
        <v>60</v>
      </c>
    </row>
    <row r="70" spans="2:23" ht="14.4" hidden="1" x14ac:dyDescent="0.3">
      <c r="G70" s="5">
        <v>44172</v>
      </c>
      <c r="H70" s="6">
        <v>31245007</v>
      </c>
      <c r="I70" s="7">
        <v>712345077</v>
      </c>
      <c r="J70" s="6">
        <v>10000330</v>
      </c>
      <c r="K70" s="6">
        <v>36000</v>
      </c>
      <c r="L70" s="8">
        <v>4</v>
      </c>
      <c r="M70" s="8">
        <v>160</v>
      </c>
      <c r="N70" s="9">
        <f t="shared" si="0"/>
        <v>640</v>
      </c>
    </row>
    <row r="71" spans="2:23" ht="14.4" hidden="1" x14ac:dyDescent="0.3">
      <c r="G71" s="5">
        <v>44172</v>
      </c>
      <c r="H71" s="6">
        <v>31245007</v>
      </c>
      <c r="I71" s="7">
        <v>712345077</v>
      </c>
      <c r="J71" s="6">
        <v>10000344</v>
      </c>
      <c r="K71" s="6">
        <v>36000</v>
      </c>
      <c r="L71" s="8">
        <v>4</v>
      </c>
      <c r="M71" s="8">
        <v>82</v>
      </c>
      <c r="N71" s="9">
        <f t="shared" si="0"/>
        <v>328</v>
      </c>
    </row>
    <row r="72" spans="2:23" ht="14.4" x14ac:dyDescent="0.3">
      <c r="B72" s="63" t="s">
        <v>3</v>
      </c>
      <c r="C72" s="41" t="s">
        <v>128</v>
      </c>
      <c r="G72" s="5">
        <v>44173</v>
      </c>
      <c r="H72" s="6">
        <v>31245008</v>
      </c>
      <c r="I72" s="7">
        <v>712345088</v>
      </c>
      <c r="J72" s="6">
        <v>10000337</v>
      </c>
      <c r="K72" s="6">
        <v>36008</v>
      </c>
      <c r="L72" s="8">
        <v>4</v>
      </c>
      <c r="M72" s="8">
        <v>20</v>
      </c>
      <c r="N72" s="9">
        <f t="shared" si="0"/>
        <v>80</v>
      </c>
      <c r="P72" s="5">
        <v>44173</v>
      </c>
      <c r="Q72" s="6">
        <v>31245008</v>
      </c>
      <c r="R72" s="7">
        <v>712345088</v>
      </c>
      <c r="S72" s="6">
        <v>10000337</v>
      </c>
      <c r="T72" s="6">
        <v>36008</v>
      </c>
      <c r="U72" s="8">
        <v>4</v>
      </c>
      <c r="V72" s="8">
        <v>20</v>
      </c>
      <c r="W72" s="9">
        <f t="shared" ref="W72:W96" si="1">V72*U72</f>
        <v>80</v>
      </c>
    </row>
    <row r="73" spans="2:23" ht="14.4" x14ac:dyDescent="0.3">
      <c r="B73" s="64">
        <v>10000346</v>
      </c>
      <c r="C73">
        <f t="shared" ref="C73:C102" ca="1" si="2">SUMIF($S$3:$S$97,B73,$W$3:$W$96)</f>
        <v>0</v>
      </c>
      <c r="G73" s="5">
        <v>44173</v>
      </c>
      <c r="H73" s="6">
        <v>31245008</v>
      </c>
      <c r="I73" s="7">
        <v>712345088</v>
      </c>
      <c r="J73" s="6">
        <v>10000344</v>
      </c>
      <c r="K73" s="6">
        <v>36008</v>
      </c>
      <c r="L73" s="8">
        <v>4</v>
      </c>
      <c r="M73" s="8">
        <v>82</v>
      </c>
      <c r="N73" s="9">
        <f t="shared" si="0"/>
        <v>328</v>
      </c>
      <c r="P73" s="5">
        <v>44173</v>
      </c>
      <c r="Q73" s="6">
        <v>31245008</v>
      </c>
      <c r="R73" s="7">
        <v>712345088</v>
      </c>
      <c r="S73" s="6">
        <v>10000344</v>
      </c>
      <c r="T73" s="6">
        <v>36008</v>
      </c>
      <c r="U73" s="8">
        <v>4</v>
      </c>
      <c r="V73" s="8">
        <v>82</v>
      </c>
      <c r="W73" s="9">
        <f t="shared" si="1"/>
        <v>328</v>
      </c>
    </row>
    <row r="74" spans="2:23" ht="14.4" x14ac:dyDescent="0.3">
      <c r="B74" s="64">
        <v>10000347</v>
      </c>
      <c r="C74">
        <f t="shared" ca="1" si="2"/>
        <v>0</v>
      </c>
      <c r="G74" s="5">
        <v>44173</v>
      </c>
      <c r="H74" s="6">
        <v>31245008</v>
      </c>
      <c r="I74" s="7">
        <v>712345088</v>
      </c>
      <c r="J74" s="6">
        <v>10000337</v>
      </c>
      <c r="K74" s="6">
        <v>36008</v>
      </c>
      <c r="L74" s="8">
        <v>2</v>
      </c>
      <c r="M74" s="8">
        <v>20</v>
      </c>
      <c r="N74" s="9">
        <f t="shared" si="0"/>
        <v>40</v>
      </c>
      <c r="P74" s="5">
        <v>44173</v>
      </c>
      <c r="Q74" s="6">
        <v>31245008</v>
      </c>
      <c r="R74" s="7">
        <v>712345088</v>
      </c>
      <c r="S74" s="6">
        <v>10000337</v>
      </c>
      <c r="T74" s="6">
        <v>36008</v>
      </c>
      <c r="U74" s="8">
        <v>2</v>
      </c>
      <c r="V74" s="8">
        <v>20</v>
      </c>
      <c r="W74" s="9">
        <f t="shared" si="1"/>
        <v>40</v>
      </c>
    </row>
    <row r="75" spans="2:23" ht="14.4" x14ac:dyDescent="0.3">
      <c r="B75" s="64">
        <v>10000343</v>
      </c>
      <c r="C75">
        <f t="shared" ca="1" si="2"/>
        <v>0</v>
      </c>
      <c r="G75" s="5">
        <v>44173</v>
      </c>
      <c r="H75" s="6">
        <v>31245008</v>
      </c>
      <c r="I75" s="7">
        <v>712345088</v>
      </c>
      <c r="J75" s="6">
        <v>10000325</v>
      </c>
      <c r="K75" s="6">
        <v>36008</v>
      </c>
      <c r="L75" s="8">
        <v>3</v>
      </c>
      <c r="M75" s="8">
        <v>20</v>
      </c>
      <c r="N75" s="9">
        <f t="shared" si="0"/>
        <v>60</v>
      </c>
      <c r="P75" s="5">
        <v>44173</v>
      </c>
      <c r="Q75" s="6">
        <v>31245008</v>
      </c>
      <c r="R75" s="7">
        <v>712345088</v>
      </c>
      <c r="S75" s="6">
        <v>10000325</v>
      </c>
      <c r="T75" s="6">
        <v>36008</v>
      </c>
      <c r="U75" s="8">
        <v>3</v>
      </c>
      <c r="V75" s="8">
        <v>20</v>
      </c>
      <c r="W75" s="9">
        <f t="shared" si="1"/>
        <v>60</v>
      </c>
    </row>
    <row r="76" spans="2:23" ht="14.4" x14ac:dyDescent="0.3">
      <c r="B76" s="64">
        <v>10000321</v>
      </c>
      <c r="C76">
        <f t="shared" ca="1" si="2"/>
        <v>0</v>
      </c>
      <c r="G76" s="5">
        <v>44173</v>
      </c>
      <c r="H76" s="6">
        <v>31245008</v>
      </c>
      <c r="I76" s="7">
        <v>712345088</v>
      </c>
      <c r="J76" s="6">
        <v>10000338</v>
      </c>
      <c r="K76" s="6">
        <v>36008</v>
      </c>
      <c r="L76" s="8">
        <v>2</v>
      </c>
      <c r="M76" s="8">
        <v>100</v>
      </c>
      <c r="N76" s="9">
        <f t="shared" si="0"/>
        <v>200</v>
      </c>
      <c r="P76" s="5">
        <v>44173</v>
      </c>
      <c r="Q76" s="6">
        <v>31245008</v>
      </c>
      <c r="R76" s="7">
        <v>712345088</v>
      </c>
      <c r="S76" s="6">
        <v>10000338</v>
      </c>
      <c r="T76" s="6">
        <v>36008</v>
      </c>
      <c r="U76" s="8">
        <v>2</v>
      </c>
      <c r="V76" s="8">
        <v>100</v>
      </c>
      <c r="W76" s="9">
        <f t="shared" si="1"/>
        <v>200</v>
      </c>
    </row>
    <row r="77" spans="2:23" ht="14.4" x14ac:dyDescent="0.3">
      <c r="B77" s="64">
        <v>10000331</v>
      </c>
      <c r="C77">
        <f t="shared" ca="1" si="2"/>
        <v>0</v>
      </c>
      <c r="G77" s="5">
        <v>44173</v>
      </c>
      <c r="H77" s="6">
        <v>31245008</v>
      </c>
      <c r="I77" s="7">
        <v>712345088</v>
      </c>
      <c r="J77" s="6">
        <v>10000322</v>
      </c>
      <c r="K77" s="6">
        <v>36008</v>
      </c>
      <c r="L77" s="8">
        <v>3</v>
      </c>
      <c r="M77" s="8">
        <v>30</v>
      </c>
      <c r="N77" s="9">
        <f t="shared" si="0"/>
        <v>90</v>
      </c>
      <c r="P77" s="5">
        <v>44173</v>
      </c>
      <c r="Q77" s="6">
        <v>31245008</v>
      </c>
      <c r="R77" s="7">
        <v>712345088</v>
      </c>
      <c r="S77" s="6">
        <v>10000322</v>
      </c>
      <c r="T77" s="6">
        <v>36008</v>
      </c>
      <c r="U77" s="8">
        <v>3</v>
      </c>
      <c r="V77" s="8">
        <v>30</v>
      </c>
      <c r="W77" s="9">
        <f t="shared" si="1"/>
        <v>90</v>
      </c>
    </row>
    <row r="78" spans="2:23" ht="14.4" x14ac:dyDescent="0.3">
      <c r="B78" s="64">
        <v>10000349</v>
      </c>
      <c r="C78">
        <f t="shared" ca="1" si="2"/>
        <v>0</v>
      </c>
      <c r="G78" s="5">
        <v>44173</v>
      </c>
      <c r="H78" s="6">
        <v>31245008</v>
      </c>
      <c r="I78" s="7">
        <v>712345088</v>
      </c>
      <c r="J78" s="6">
        <v>10000333</v>
      </c>
      <c r="K78" s="6">
        <v>36008</v>
      </c>
      <c r="L78" s="8">
        <v>2</v>
      </c>
      <c r="M78" s="8">
        <v>54</v>
      </c>
      <c r="N78" s="9">
        <f t="shared" si="0"/>
        <v>108</v>
      </c>
      <c r="P78" s="5">
        <v>44173</v>
      </c>
      <c r="Q78" s="6">
        <v>31245008</v>
      </c>
      <c r="R78" s="7">
        <v>712345088</v>
      </c>
      <c r="S78" s="6">
        <v>10000333</v>
      </c>
      <c r="T78" s="6">
        <v>36008</v>
      </c>
      <c r="U78" s="8">
        <v>2</v>
      </c>
      <c r="V78" s="8">
        <v>54</v>
      </c>
      <c r="W78" s="9">
        <f t="shared" si="1"/>
        <v>108</v>
      </c>
    </row>
    <row r="79" spans="2:23" ht="14.4" x14ac:dyDescent="0.3">
      <c r="B79" s="64">
        <v>10000348</v>
      </c>
      <c r="C79">
        <f t="shared" ca="1" si="2"/>
        <v>0</v>
      </c>
      <c r="G79" s="5">
        <v>44173</v>
      </c>
      <c r="H79" s="6">
        <v>31245008</v>
      </c>
      <c r="I79" s="7">
        <v>712345088</v>
      </c>
      <c r="J79" s="6">
        <v>10000323</v>
      </c>
      <c r="K79" s="6">
        <v>36008</v>
      </c>
      <c r="L79" s="8">
        <v>4</v>
      </c>
      <c r="M79" s="8">
        <v>15</v>
      </c>
      <c r="N79" s="9">
        <f t="shared" si="0"/>
        <v>60</v>
      </c>
      <c r="P79" s="5">
        <v>44173</v>
      </c>
      <c r="Q79" s="6">
        <v>31245008</v>
      </c>
      <c r="R79" s="7">
        <v>712345088</v>
      </c>
      <c r="S79" s="6">
        <v>10000323</v>
      </c>
      <c r="T79" s="6">
        <v>36008</v>
      </c>
      <c r="U79" s="8">
        <v>4</v>
      </c>
      <c r="V79" s="8">
        <v>15</v>
      </c>
      <c r="W79" s="9">
        <f t="shared" si="1"/>
        <v>60</v>
      </c>
    </row>
    <row r="80" spans="2:23" ht="14.4" x14ac:dyDescent="0.3">
      <c r="B80" s="64">
        <v>10000327</v>
      </c>
      <c r="C80">
        <f t="shared" ca="1" si="2"/>
        <v>0</v>
      </c>
      <c r="G80" s="5">
        <v>44173</v>
      </c>
      <c r="H80" s="6">
        <v>31245008</v>
      </c>
      <c r="I80" s="7">
        <v>712345088</v>
      </c>
      <c r="J80" s="6">
        <v>10000339</v>
      </c>
      <c r="K80" s="6">
        <v>36008</v>
      </c>
      <c r="L80" s="8">
        <v>2</v>
      </c>
      <c r="M80" s="8">
        <v>120</v>
      </c>
      <c r="N80" s="9">
        <f t="shared" si="0"/>
        <v>240</v>
      </c>
      <c r="P80" s="5">
        <v>44173</v>
      </c>
      <c r="Q80" s="6">
        <v>31245008</v>
      </c>
      <c r="R80" s="7">
        <v>712345088</v>
      </c>
      <c r="S80" s="6">
        <v>10000339</v>
      </c>
      <c r="T80" s="6">
        <v>36008</v>
      </c>
      <c r="U80" s="8">
        <v>2</v>
      </c>
      <c r="V80" s="8">
        <v>120</v>
      </c>
      <c r="W80" s="9">
        <f t="shared" si="1"/>
        <v>240</v>
      </c>
    </row>
    <row r="81" spans="2:23" ht="14.4" x14ac:dyDescent="0.3">
      <c r="B81" s="64">
        <v>10000328</v>
      </c>
      <c r="C81">
        <f t="shared" ca="1" si="2"/>
        <v>0</v>
      </c>
      <c r="G81" s="5">
        <v>44173</v>
      </c>
      <c r="H81" s="6">
        <v>31245008</v>
      </c>
      <c r="I81" s="7">
        <v>712345088</v>
      </c>
      <c r="J81" s="6">
        <v>10000322</v>
      </c>
      <c r="K81" s="6">
        <v>36008</v>
      </c>
      <c r="L81" s="8">
        <v>3</v>
      </c>
      <c r="M81" s="8">
        <v>30</v>
      </c>
      <c r="N81" s="9">
        <f t="shared" si="0"/>
        <v>90</v>
      </c>
      <c r="P81" s="5">
        <v>44173</v>
      </c>
      <c r="Q81" s="6">
        <v>31245008</v>
      </c>
      <c r="R81" s="7">
        <v>712345088</v>
      </c>
      <c r="S81" s="6">
        <v>10000322</v>
      </c>
      <c r="T81" s="6">
        <v>36008</v>
      </c>
      <c r="U81" s="8">
        <v>3</v>
      </c>
      <c r="V81" s="8">
        <v>30</v>
      </c>
      <c r="W81" s="9">
        <f t="shared" si="1"/>
        <v>90</v>
      </c>
    </row>
    <row r="82" spans="2:23" ht="14.4" x14ac:dyDescent="0.3">
      <c r="B82" s="64">
        <v>10000336</v>
      </c>
      <c r="C82">
        <f t="shared" ca="1" si="2"/>
        <v>0</v>
      </c>
      <c r="G82" s="5">
        <v>44173</v>
      </c>
      <c r="H82" s="6">
        <v>31245008</v>
      </c>
      <c r="I82" s="7">
        <v>712345088</v>
      </c>
      <c r="J82" s="6">
        <v>10000345</v>
      </c>
      <c r="K82" s="6">
        <v>36008</v>
      </c>
      <c r="L82" s="8">
        <v>3</v>
      </c>
      <c r="M82" s="8">
        <v>158</v>
      </c>
      <c r="N82" s="9">
        <f t="shared" si="0"/>
        <v>474</v>
      </c>
      <c r="P82" s="5">
        <v>44173</v>
      </c>
      <c r="Q82" s="6">
        <v>31245008</v>
      </c>
      <c r="R82" s="7">
        <v>712345088</v>
      </c>
      <c r="S82" s="6">
        <v>10000345</v>
      </c>
      <c r="T82" s="6">
        <v>36008</v>
      </c>
      <c r="U82" s="8">
        <v>3</v>
      </c>
      <c r="V82" s="8">
        <v>158</v>
      </c>
      <c r="W82" s="9">
        <f t="shared" si="1"/>
        <v>474</v>
      </c>
    </row>
    <row r="83" spans="2:23" ht="14.4" x14ac:dyDescent="0.3">
      <c r="B83" s="64">
        <v>10000334</v>
      </c>
      <c r="C83">
        <f t="shared" ca="1" si="2"/>
        <v>0</v>
      </c>
      <c r="G83" s="5">
        <v>44174</v>
      </c>
      <c r="H83" s="6">
        <v>31245009</v>
      </c>
      <c r="I83" s="7">
        <v>712345099</v>
      </c>
      <c r="J83" s="6">
        <v>10000332</v>
      </c>
      <c r="K83" s="6">
        <v>36001</v>
      </c>
      <c r="L83" s="8">
        <v>5</v>
      </c>
      <c r="M83" s="8">
        <v>28</v>
      </c>
      <c r="N83" s="9">
        <f t="shared" si="0"/>
        <v>140</v>
      </c>
      <c r="P83" s="5">
        <v>44174</v>
      </c>
      <c r="Q83" s="6">
        <v>31245009</v>
      </c>
      <c r="R83" s="7">
        <v>712345099</v>
      </c>
      <c r="S83" s="6">
        <v>10000332</v>
      </c>
      <c r="T83" s="6">
        <v>36001</v>
      </c>
      <c r="U83" s="8">
        <v>5</v>
      </c>
      <c r="V83" s="8">
        <v>28</v>
      </c>
      <c r="W83" s="9">
        <f t="shared" si="1"/>
        <v>140</v>
      </c>
    </row>
    <row r="84" spans="2:23" ht="14.4" x14ac:dyDescent="0.3">
      <c r="B84" s="64">
        <v>10000330</v>
      </c>
      <c r="C84">
        <f t="shared" ca="1" si="2"/>
        <v>0</v>
      </c>
      <c r="G84" s="5">
        <v>44174</v>
      </c>
      <c r="H84" s="6">
        <v>31245009</v>
      </c>
      <c r="I84" s="7">
        <v>712345099</v>
      </c>
      <c r="J84" s="6">
        <v>10000329</v>
      </c>
      <c r="K84" s="6">
        <v>36001</v>
      </c>
      <c r="L84" s="8">
        <v>5</v>
      </c>
      <c r="M84" s="8">
        <v>30</v>
      </c>
      <c r="N84" s="9">
        <f t="shared" si="0"/>
        <v>150</v>
      </c>
      <c r="P84" s="5">
        <v>44174</v>
      </c>
      <c r="Q84" s="6">
        <v>31245009</v>
      </c>
      <c r="R84" s="7">
        <v>712345099</v>
      </c>
      <c r="S84" s="6">
        <v>10000329</v>
      </c>
      <c r="T84" s="6">
        <v>36001</v>
      </c>
      <c r="U84" s="8">
        <v>5</v>
      </c>
      <c r="V84" s="8">
        <v>30</v>
      </c>
      <c r="W84" s="9">
        <f t="shared" si="1"/>
        <v>150</v>
      </c>
    </row>
    <row r="85" spans="2:23" ht="14.4" x14ac:dyDescent="0.3">
      <c r="B85" s="64">
        <v>10000340</v>
      </c>
      <c r="C85">
        <f t="shared" ca="1" si="2"/>
        <v>0</v>
      </c>
      <c r="G85" s="5">
        <v>44174</v>
      </c>
      <c r="H85" s="6">
        <v>31245009</v>
      </c>
      <c r="I85" s="7">
        <v>712345099</v>
      </c>
      <c r="J85" s="6">
        <v>10000337</v>
      </c>
      <c r="K85" s="6">
        <v>36001</v>
      </c>
      <c r="L85" s="8">
        <v>3</v>
      </c>
      <c r="M85" s="8">
        <v>20</v>
      </c>
      <c r="N85" s="9">
        <f t="shared" si="0"/>
        <v>60</v>
      </c>
      <c r="P85" s="5">
        <v>44174</v>
      </c>
      <c r="Q85" s="6">
        <v>31245009</v>
      </c>
      <c r="R85" s="7">
        <v>712345099</v>
      </c>
      <c r="S85" s="6">
        <v>10000337</v>
      </c>
      <c r="T85" s="6">
        <v>36001</v>
      </c>
      <c r="U85" s="8">
        <v>3</v>
      </c>
      <c r="V85" s="8">
        <v>20</v>
      </c>
      <c r="W85" s="9">
        <f t="shared" si="1"/>
        <v>60</v>
      </c>
    </row>
    <row r="86" spans="2:23" ht="14.4" x14ac:dyDescent="0.3">
      <c r="B86" s="64">
        <v>10000324</v>
      </c>
      <c r="C86">
        <f t="shared" ca="1" si="2"/>
        <v>0</v>
      </c>
      <c r="G86" s="5">
        <v>44174</v>
      </c>
      <c r="H86" s="6">
        <v>31245009</v>
      </c>
      <c r="I86" s="7">
        <v>712345099</v>
      </c>
      <c r="J86" s="6">
        <v>10000335</v>
      </c>
      <c r="K86" s="6">
        <v>36001</v>
      </c>
      <c r="L86" s="8">
        <v>3</v>
      </c>
      <c r="M86" s="8">
        <v>52</v>
      </c>
      <c r="N86" s="9">
        <f t="shared" si="0"/>
        <v>156</v>
      </c>
      <c r="P86" s="5">
        <v>44174</v>
      </c>
      <c r="Q86" s="6">
        <v>31245009</v>
      </c>
      <c r="R86" s="7">
        <v>712345099</v>
      </c>
      <c r="S86" s="6">
        <v>10000335</v>
      </c>
      <c r="T86" s="6">
        <v>36001</v>
      </c>
      <c r="U86" s="8">
        <v>3</v>
      </c>
      <c r="V86" s="8">
        <v>52</v>
      </c>
      <c r="W86" s="9">
        <f t="shared" si="1"/>
        <v>156</v>
      </c>
    </row>
    <row r="87" spans="2:23" ht="14.4" x14ac:dyDescent="0.3">
      <c r="B87" s="64">
        <v>10000323</v>
      </c>
      <c r="C87">
        <f t="shared" ca="1" si="2"/>
        <v>60</v>
      </c>
      <c r="G87" s="5">
        <v>44174</v>
      </c>
      <c r="H87" s="6">
        <v>31245009</v>
      </c>
      <c r="I87" s="7">
        <v>712345099</v>
      </c>
      <c r="J87" s="6">
        <v>10000326</v>
      </c>
      <c r="K87" s="6">
        <v>36001</v>
      </c>
      <c r="L87" s="8">
        <v>5</v>
      </c>
      <c r="M87" s="8">
        <v>72</v>
      </c>
      <c r="N87" s="9">
        <f t="shared" si="0"/>
        <v>360</v>
      </c>
      <c r="P87" s="5">
        <v>44174</v>
      </c>
      <c r="Q87" s="6">
        <v>31245009</v>
      </c>
      <c r="R87" s="7">
        <v>712345099</v>
      </c>
      <c r="S87" s="6">
        <v>10000326</v>
      </c>
      <c r="T87" s="6">
        <v>36001</v>
      </c>
      <c r="U87" s="8">
        <v>5</v>
      </c>
      <c r="V87" s="8">
        <v>72</v>
      </c>
      <c r="W87" s="9">
        <f t="shared" si="1"/>
        <v>360</v>
      </c>
    </row>
    <row r="88" spans="2:23" ht="14.4" x14ac:dyDescent="0.3">
      <c r="B88" s="64">
        <v>10000333</v>
      </c>
      <c r="C88">
        <f t="shared" ca="1" si="2"/>
        <v>108</v>
      </c>
      <c r="G88" s="5">
        <v>44174</v>
      </c>
      <c r="H88" s="6">
        <v>31245009</v>
      </c>
      <c r="I88" s="7">
        <v>712345099</v>
      </c>
      <c r="J88" s="6">
        <v>10000350</v>
      </c>
      <c r="K88" s="6">
        <v>36001</v>
      </c>
      <c r="L88" s="8">
        <v>5</v>
      </c>
      <c r="M88" s="8">
        <v>67</v>
      </c>
      <c r="N88" s="9">
        <f t="shared" si="0"/>
        <v>335</v>
      </c>
      <c r="P88" s="5">
        <v>44174</v>
      </c>
      <c r="Q88" s="6">
        <v>31245009</v>
      </c>
      <c r="R88" s="7">
        <v>712345099</v>
      </c>
      <c r="S88" s="6">
        <v>10000350</v>
      </c>
      <c r="T88" s="6">
        <v>36001</v>
      </c>
      <c r="U88" s="8">
        <v>5</v>
      </c>
      <c r="V88" s="8">
        <v>67</v>
      </c>
      <c r="W88" s="9">
        <f t="shared" si="1"/>
        <v>335</v>
      </c>
    </row>
    <row r="89" spans="2:23" ht="14.4" x14ac:dyDescent="0.3">
      <c r="B89" s="64">
        <v>10000332</v>
      </c>
      <c r="C89">
        <f t="shared" ca="1" si="2"/>
        <v>140</v>
      </c>
      <c r="G89" s="5">
        <v>44174</v>
      </c>
      <c r="H89" s="6">
        <v>31245009</v>
      </c>
      <c r="I89" s="7">
        <v>712345099</v>
      </c>
      <c r="J89" s="6">
        <v>10000329</v>
      </c>
      <c r="K89" s="6">
        <v>36001</v>
      </c>
      <c r="L89" s="8">
        <v>5</v>
      </c>
      <c r="M89" s="8">
        <v>30</v>
      </c>
      <c r="N89" s="9">
        <f t="shared" si="0"/>
        <v>150</v>
      </c>
      <c r="P89" s="5">
        <v>44174</v>
      </c>
      <c r="Q89" s="6">
        <v>31245009</v>
      </c>
      <c r="R89" s="7">
        <v>712345099</v>
      </c>
      <c r="S89" s="6">
        <v>10000329</v>
      </c>
      <c r="T89" s="6">
        <v>36001</v>
      </c>
      <c r="U89" s="8">
        <v>5</v>
      </c>
      <c r="V89" s="8">
        <v>30</v>
      </c>
      <c r="W89" s="9">
        <f t="shared" si="1"/>
        <v>150</v>
      </c>
    </row>
    <row r="90" spans="2:23" ht="14.4" x14ac:dyDescent="0.3">
      <c r="B90" s="64">
        <v>10000325</v>
      </c>
      <c r="C90">
        <f t="shared" ca="1" si="2"/>
        <v>140</v>
      </c>
      <c r="G90" s="5">
        <v>44174</v>
      </c>
      <c r="H90" s="6">
        <v>31245009</v>
      </c>
      <c r="I90" s="7">
        <v>712345099</v>
      </c>
      <c r="J90" s="6">
        <v>10000338</v>
      </c>
      <c r="K90" s="6">
        <v>36001</v>
      </c>
      <c r="L90" s="8">
        <v>4</v>
      </c>
      <c r="M90" s="8">
        <v>100</v>
      </c>
      <c r="N90" s="9">
        <f t="shared" si="0"/>
        <v>400</v>
      </c>
      <c r="P90" s="5">
        <v>44174</v>
      </c>
      <c r="Q90" s="6">
        <v>31245009</v>
      </c>
      <c r="R90" s="7">
        <v>712345099</v>
      </c>
      <c r="S90" s="6">
        <v>10000338</v>
      </c>
      <c r="T90" s="6">
        <v>36001</v>
      </c>
      <c r="U90" s="8">
        <v>4</v>
      </c>
      <c r="V90" s="8">
        <v>100</v>
      </c>
      <c r="W90" s="9">
        <f t="shared" si="1"/>
        <v>400</v>
      </c>
    </row>
    <row r="91" spans="2:23" ht="14.4" x14ac:dyDescent="0.3">
      <c r="B91" s="64">
        <v>10000335</v>
      </c>
      <c r="C91">
        <f t="shared" ca="1" si="2"/>
        <v>156</v>
      </c>
      <c r="G91" s="5">
        <v>44174</v>
      </c>
      <c r="H91" s="6">
        <v>31245009</v>
      </c>
      <c r="I91" s="7">
        <v>712345099</v>
      </c>
      <c r="J91" s="6">
        <v>10000345</v>
      </c>
      <c r="K91" s="6">
        <v>36001</v>
      </c>
      <c r="L91" s="8">
        <v>3</v>
      </c>
      <c r="M91" s="8">
        <v>158</v>
      </c>
      <c r="N91" s="9">
        <f t="shared" si="0"/>
        <v>474</v>
      </c>
      <c r="P91" s="5">
        <v>44174</v>
      </c>
      <c r="Q91" s="6">
        <v>31245009</v>
      </c>
      <c r="R91" s="7">
        <v>712345099</v>
      </c>
      <c r="S91" s="6">
        <v>10000345</v>
      </c>
      <c r="T91" s="6">
        <v>36001</v>
      </c>
      <c r="U91" s="8">
        <v>3</v>
      </c>
      <c r="V91" s="8">
        <v>158</v>
      </c>
      <c r="W91" s="9">
        <f t="shared" si="1"/>
        <v>474</v>
      </c>
    </row>
    <row r="92" spans="2:23" ht="14.4" x14ac:dyDescent="0.3">
      <c r="B92" s="64">
        <v>10000342</v>
      </c>
      <c r="C92">
        <f t="shared" ca="1" si="2"/>
        <v>168</v>
      </c>
      <c r="G92" s="5">
        <v>44174</v>
      </c>
      <c r="H92" s="6">
        <v>31245009</v>
      </c>
      <c r="I92" s="7">
        <v>712345099</v>
      </c>
      <c r="J92" s="6">
        <v>10000341</v>
      </c>
      <c r="K92" s="6">
        <v>36001</v>
      </c>
      <c r="L92" s="8">
        <v>3</v>
      </c>
      <c r="M92" s="8">
        <v>29</v>
      </c>
      <c r="N92" s="9">
        <f t="shared" si="0"/>
        <v>87</v>
      </c>
      <c r="P92" s="5">
        <v>44174</v>
      </c>
      <c r="Q92" s="6">
        <v>31245009</v>
      </c>
      <c r="R92" s="7">
        <v>712345099</v>
      </c>
      <c r="S92" s="6">
        <v>10000341</v>
      </c>
      <c r="T92" s="6">
        <v>36001</v>
      </c>
      <c r="U92" s="8">
        <v>3</v>
      </c>
      <c r="V92" s="8">
        <v>29</v>
      </c>
      <c r="W92" s="9">
        <f t="shared" si="1"/>
        <v>87</v>
      </c>
    </row>
    <row r="93" spans="2:23" ht="14.4" x14ac:dyDescent="0.3">
      <c r="B93" s="64">
        <v>10000322</v>
      </c>
      <c r="C93">
        <f t="shared" ca="1" si="2"/>
        <v>180</v>
      </c>
      <c r="G93" s="5">
        <v>44174</v>
      </c>
      <c r="H93" s="6">
        <v>31245009</v>
      </c>
      <c r="I93" s="7">
        <v>712345099</v>
      </c>
      <c r="J93" s="6">
        <v>10000341</v>
      </c>
      <c r="K93" s="6">
        <v>36001</v>
      </c>
      <c r="L93" s="8">
        <v>5</v>
      </c>
      <c r="M93" s="8">
        <v>29</v>
      </c>
      <c r="N93" s="9">
        <f t="shared" si="0"/>
        <v>145</v>
      </c>
      <c r="P93" s="5">
        <v>44174</v>
      </c>
      <c r="Q93" s="6">
        <v>31245009</v>
      </c>
      <c r="R93" s="7">
        <v>712345099</v>
      </c>
      <c r="S93" s="6">
        <v>10000341</v>
      </c>
      <c r="T93" s="6">
        <v>36001</v>
      </c>
      <c r="U93" s="8">
        <v>5</v>
      </c>
      <c r="V93" s="8">
        <v>29</v>
      </c>
      <c r="W93" s="9">
        <f t="shared" si="1"/>
        <v>145</v>
      </c>
    </row>
    <row r="94" spans="2:23" ht="14.4" x14ac:dyDescent="0.3">
      <c r="B94" s="64">
        <v>10000337</v>
      </c>
      <c r="C94">
        <f t="shared" ca="1" si="2"/>
        <v>180</v>
      </c>
      <c r="G94" s="5">
        <v>44174</v>
      </c>
      <c r="H94" s="6">
        <v>31245009</v>
      </c>
      <c r="I94" s="7">
        <v>712345099</v>
      </c>
      <c r="J94" s="6">
        <v>10000326</v>
      </c>
      <c r="K94" s="6">
        <v>36001</v>
      </c>
      <c r="L94" s="8">
        <v>5</v>
      </c>
      <c r="M94" s="8">
        <v>72</v>
      </c>
      <c r="N94" s="9">
        <f t="shared" si="0"/>
        <v>360</v>
      </c>
      <c r="P94" s="5">
        <v>44174</v>
      </c>
      <c r="Q94" s="6">
        <v>31245009</v>
      </c>
      <c r="R94" s="7">
        <v>712345099</v>
      </c>
      <c r="S94" s="6">
        <v>10000326</v>
      </c>
      <c r="T94" s="6">
        <v>36001</v>
      </c>
      <c r="U94" s="8">
        <v>5</v>
      </c>
      <c r="V94" s="8">
        <v>72</v>
      </c>
      <c r="W94" s="9">
        <f t="shared" si="1"/>
        <v>360</v>
      </c>
    </row>
    <row r="95" spans="2:23" ht="14.4" x14ac:dyDescent="0.3">
      <c r="B95" s="64">
        <v>10000341</v>
      </c>
      <c r="C95">
        <f t="shared" ca="1" si="2"/>
        <v>232</v>
      </c>
      <c r="G95" s="5">
        <v>44174</v>
      </c>
      <c r="H95" s="6">
        <v>31245009</v>
      </c>
      <c r="I95" s="7">
        <v>712345099</v>
      </c>
      <c r="J95" s="6">
        <v>10000342</v>
      </c>
      <c r="K95" s="6">
        <v>36001</v>
      </c>
      <c r="L95" s="8">
        <v>3</v>
      </c>
      <c r="M95" s="8">
        <v>56</v>
      </c>
      <c r="N95" s="9">
        <f t="shared" si="0"/>
        <v>168</v>
      </c>
      <c r="P95" s="5">
        <v>44174</v>
      </c>
      <c r="Q95" s="6">
        <v>31245009</v>
      </c>
      <c r="R95" s="7">
        <v>712345099</v>
      </c>
      <c r="S95" s="6">
        <v>10000342</v>
      </c>
      <c r="T95" s="6">
        <v>36001</v>
      </c>
      <c r="U95" s="8">
        <v>3</v>
      </c>
      <c r="V95" s="8">
        <v>56</v>
      </c>
      <c r="W95" s="9">
        <f t="shared" si="1"/>
        <v>168</v>
      </c>
    </row>
    <row r="96" spans="2:23" ht="14.4" x14ac:dyDescent="0.3">
      <c r="B96" s="64">
        <v>10000339</v>
      </c>
      <c r="C96">
        <f t="shared" ca="1" si="2"/>
        <v>240</v>
      </c>
      <c r="G96" s="5">
        <v>44174</v>
      </c>
      <c r="H96" s="6">
        <v>31245009</v>
      </c>
      <c r="I96" s="7">
        <v>712345099</v>
      </c>
      <c r="J96" s="6">
        <v>10000325</v>
      </c>
      <c r="K96" s="6">
        <v>36001</v>
      </c>
      <c r="L96" s="8">
        <v>4</v>
      </c>
      <c r="M96" s="8">
        <v>20</v>
      </c>
      <c r="N96" s="9">
        <f t="shared" si="0"/>
        <v>80</v>
      </c>
      <c r="P96" s="5">
        <v>44174</v>
      </c>
      <c r="Q96" s="6">
        <v>31245009</v>
      </c>
      <c r="R96" s="7">
        <v>712345099</v>
      </c>
      <c r="S96" s="6">
        <v>10000325</v>
      </c>
      <c r="T96" s="6">
        <v>36001</v>
      </c>
      <c r="U96" s="8">
        <v>4</v>
      </c>
      <c r="V96" s="8">
        <v>20</v>
      </c>
      <c r="W96" s="9">
        <f t="shared" si="1"/>
        <v>80</v>
      </c>
    </row>
    <row r="97" spans="2:29" ht="14.4" x14ac:dyDescent="0.3">
      <c r="B97" s="64">
        <v>10000329</v>
      </c>
      <c r="C97">
        <f t="shared" ca="1" si="2"/>
        <v>300</v>
      </c>
      <c r="G97" s="5">
        <v>44175</v>
      </c>
      <c r="H97" s="6">
        <v>31245010</v>
      </c>
      <c r="I97" s="7">
        <v>712345100</v>
      </c>
      <c r="J97" s="6">
        <v>10000332</v>
      </c>
      <c r="K97" s="6">
        <v>36000</v>
      </c>
      <c r="L97" s="8">
        <v>4</v>
      </c>
      <c r="M97" s="8">
        <v>28</v>
      </c>
      <c r="N97" s="9">
        <f t="shared" si="0"/>
        <v>112</v>
      </c>
      <c r="W97" s="43">
        <f>SUM(W3:W96)</f>
        <v>4835</v>
      </c>
    </row>
    <row r="98" spans="2:29" ht="17.399999999999999" x14ac:dyDescent="0.3">
      <c r="B98" s="64">
        <v>10000344</v>
      </c>
      <c r="C98">
        <f t="shared" ca="1" si="2"/>
        <v>328</v>
      </c>
      <c r="G98" s="5">
        <v>44175</v>
      </c>
      <c r="H98" s="6">
        <v>31245010</v>
      </c>
      <c r="I98" s="7">
        <v>712345100</v>
      </c>
      <c r="J98" s="6">
        <v>10000347</v>
      </c>
      <c r="K98" s="6">
        <v>36000</v>
      </c>
      <c r="L98" s="8">
        <v>3</v>
      </c>
      <c r="M98" s="8">
        <v>47</v>
      </c>
      <c r="N98" s="9">
        <f t="shared" si="0"/>
        <v>141</v>
      </c>
      <c r="P98" s="92" t="s">
        <v>149</v>
      </c>
      <c r="Q98" s="93"/>
      <c r="R98" s="93"/>
      <c r="S98" s="93"/>
      <c r="T98" s="93"/>
      <c r="U98" s="93"/>
      <c r="V98" s="93"/>
      <c r="W98" s="93"/>
      <c r="X98" s="93"/>
    </row>
    <row r="99" spans="2:29" ht="14.4" x14ac:dyDescent="0.3">
      <c r="B99" s="64">
        <v>10000350</v>
      </c>
      <c r="C99">
        <f t="shared" ca="1" si="2"/>
        <v>335</v>
      </c>
      <c r="G99" s="5">
        <v>44175</v>
      </c>
      <c r="H99" s="6">
        <v>31245010</v>
      </c>
      <c r="I99" s="7">
        <v>712345100</v>
      </c>
      <c r="J99" s="6">
        <v>10000334</v>
      </c>
      <c r="K99" s="6">
        <v>36000</v>
      </c>
      <c r="L99" s="8">
        <v>4</v>
      </c>
      <c r="M99" s="8">
        <v>48</v>
      </c>
      <c r="N99" s="9">
        <f t="shared" si="0"/>
        <v>192</v>
      </c>
      <c r="P99" s="94"/>
      <c r="Q99" s="82"/>
      <c r="R99" s="82"/>
      <c r="S99" s="82"/>
      <c r="T99" s="82"/>
      <c r="U99" s="82"/>
      <c r="V99" s="82"/>
      <c r="W99" s="82"/>
      <c r="X99" s="82"/>
    </row>
    <row r="100" spans="2:29" ht="14.4" x14ac:dyDescent="0.3">
      <c r="B100" s="64">
        <v>10000338</v>
      </c>
      <c r="C100">
        <f t="shared" ca="1" si="2"/>
        <v>600</v>
      </c>
      <c r="G100" s="5">
        <v>44175</v>
      </c>
      <c r="H100" s="6">
        <v>31245010</v>
      </c>
      <c r="I100" s="7">
        <v>712345100</v>
      </c>
      <c r="J100" s="6">
        <v>10000326</v>
      </c>
      <c r="K100" s="6">
        <v>36000</v>
      </c>
      <c r="L100" s="8">
        <v>3</v>
      </c>
      <c r="M100" s="8">
        <v>72</v>
      </c>
      <c r="N100" s="9">
        <f t="shared" si="0"/>
        <v>216</v>
      </c>
      <c r="P100" s="84" t="s">
        <v>158</v>
      </c>
      <c r="Q100" s="82"/>
      <c r="R100" s="82"/>
      <c r="S100" s="82"/>
      <c r="T100" s="82"/>
      <c r="U100" s="82"/>
      <c r="V100" s="82"/>
      <c r="W100" s="95" t="str">
        <f>C107</f>
        <v>Cornflakes_1Kg</v>
      </c>
      <c r="X100" s="82"/>
    </row>
    <row r="101" spans="2:29" ht="15" x14ac:dyDescent="0.3">
      <c r="B101" s="64">
        <v>10000326</v>
      </c>
      <c r="C101">
        <f t="shared" ca="1" si="2"/>
        <v>720</v>
      </c>
      <c r="G101" s="5">
        <v>44175</v>
      </c>
      <c r="H101" s="6">
        <v>31245010</v>
      </c>
      <c r="I101" s="7">
        <v>712345100</v>
      </c>
      <c r="J101" s="6">
        <v>10000338</v>
      </c>
      <c r="K101" s="6">
        <v>36000</v>
      </c>
      <c r="L101" s="8">
        <v>3</v>
      </c>
      <c r="M101" s="8">
        <v>100</v>
      </c>
      <c r="N101" s="9">
        <f t="shared" si="0"/>
        <v>300</v>
      </c>
      <c r="P101" s="91" t="s">
        <v>159</v>
      </c>
      <c r="Q101" s="82"/>
      <c r="R101" s="82"/>
      <c r="S101" s="82"/>
      <c r="T101" s="82"/>
      <c r="U101" s="82"/>
      <c r="V101" s="82"/>
      <c r="W101" s="82"/>
      <c r="X101" s="82"/>
    </row>
    <row r="102" spans="2:29" ht="14.4" x14ac:dyDescent="0.3">
      <c r="B102" s="64">
        <v>10000345</v>
      </c>
      <c r="C102">
        <f t="shared" ca="1" si="2"/>
        <v>948</v>
      </c>
      <c r="G102" s="5">
        <v>44175</v>
      </c>
      <c r="H102" s="6">
        <v>31245010</v>
      </c>
      <c r="I102" s="7">
        <v>712345100</v>
      </c>
      <c r="J102" s="6">
        <v>10000333</v>
      </c>
      <c r="K102" s="6">
        <v>36000</v>
      </c>
      <c r="L102" s="8">
        <v>5</v>
      </c>
      <c r="M102" s="8">
        <v>54</v>
      </c>
      <c r="N102" s="9">
        <f t="shared" si="0"/>
        <v>270</v>
      </c>
      <c r="P102" s="94"/>
      <c r="Q102" s="82"/>
      <c r="R102" s="82"/>
      <c r="S102" s="82"/>
      <c r="T102" s="82"/>
      <c r="U102" s="82"/>
      <c r="V102" s="82"/>
      <c r="W102" s="82"/>
      <c r="X102" s="82"/>
    </row>
    <row r="103" spans="2:29" ht="14.4" x14ac:dyDescent="0.3">
      <c r="C103">
        <f ca="1">SUM(C73:C102)</f>
        <v>4835</v>
      </c>
      <c r="G103" s="5">
        <v>44176</v>
      </c>
      <c r="H103" s="6">
        <v>31245011</v>
      </c>
      <c r="I103" s="7">
        <v>712345111</v>
      </c>
      <c r="J103" s="6">
        <v>10000332</v>
      </c>
      <c r="K103" s="6">
        <v>36001</v>
      </c>
      <c r="L103" s="8">
        <v>5</v>
      </c>
      <c r="M103" s="8">
        <v>28</v>
      </c>
      <c r="N103" s="9">
        <f t="shared" si="0"/>
        <v>140</v>
      </c>
      <c r="P103" s="84" t="s">
        <v>160</v>
      </c>
      <c r="Q103" s="82"/>
      <c r="R103" s="82"/>
      <c r="S103" s="82"/>
      <c r="T103" s="82"/>
      <c r="U103" s="82"/>
      <c r="V103" s="82"/>
      <c r="W103" s="82"/>
      <c r="X103" s="82"/>
    </row>
    <row r="104" spans="2:29" ht="14.4" x14ac:dyDescent="0.3">
      <c r="G104" s="5">
        <v>44176</v>
      </c>
      <c r="H104" s="6">
        <v>31245011</v>
      </c>
      <c r="I104" s="7">
        <v>712345111</v>
      </c>
      <c r="J104" s="6">
        <v>10000340</v>
      </c>
      <c r="K104" s="6">
        <v>36001</v>
      </c>
      <c r="L104" s="8">
        <v>4</v>
      </c>
      <c r="M104" s="8">
        <v>30</v>
      </c>
      <c r="N104" s="9">
        <f t="shared" si="0"/>
        <v>120</v>
      </c>
    </row>
    <row r="105" spans="2:29" ht="17.399999999999999" x14ac:dyDescent="0.3">
      <c r="G105" s="5">
        <v>44176</v>
      </c>
      <c r="H105" s="6">
        <v>31245011</v>
      </c>
      <c r="I105" s="7">
        <v>712345111</v>
      </c>
      <c r="J105" s="6">
        <v>10000328</v>
      </c>
      <c r="K105" s="6">
        <v>36001</v>
      </c>
      <c r="L105" s="8">
        <v>4</v>
      </c>
      <c r="M105" s="8">
        <v>220</v>
      </c>
      <c r="N105" s="9">
        <f t="shared" si="0"/>
        <v>880</v>
      </c>
      <c r="P105" s="92" t="s">
        <v>143</v>
      </c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spans="2:29" ht="14.4" x14ac:dyDescent="0.3">
      <c r="G106" s="5">
        <v>44176</v>
      </c>
      <c r="H106" s="6">
        <v>31245011</v>
      </c>
      <c r="I106" s="7">
        <v>712345111</v>
      </c>
      <c r="J106" s="6">
        <v>10000328</v>
      </c>
      <c r="K106" s="6">
        <v>36001</v>
      </c>
      <c r="L106" s="8">
        <v>5</v>
      </c>
      <c r="M106" s="8">
        <v>220</v>
      </c>
      <c r="N106" s="9">
        <f t="shared" si="0"/>
        <v>1100</v>
      </c>
      <c r="P106" s="91" t="s">
        <v>161</v>
      </c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</row>
    <row r="107" spans="2:29" ht="39.6" x14ac:dyDescent="0.3">
      <c r="B107" s="68" t="s">
        <v>136</v>
      </c>
      <c r="C107" s="65" t="str">
        <f>VLOOKUP(B102,Category_dim!A1:B31,2,FALSE)</f>
        <v>Cornflakes_1Kg</v>
      </c>
      <c r="G107" s="5">
        <v>44176</v>
      </c>
      <c r="H107" s="6">
        <v>31245011</v>
      </c>
      <c r="I107" s="7">
        <v>712345111</v>
      </c>
      <c r="J107" s="6">
        <v>10000347</v>
      </c>
      <c r="K107" s="6">
        <v>36001</v>
      </c>
      <c r="L107" s="8">
        <v>5</v>
      </c>
      <c r="M107" s="8">
        <v>47</v>
      </c>
      <c r="N107" s="9">
        <f t="shared" si="0"/>
        <v>235</v>
      </c>
      <c r="P107" s="86" t="s">
        <v>162</v>
      </c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</row>
    <row r="108" spans="2:29" ht="14.4" x14ac:dyDescent="0.3">
      <c r="B108" s="65"/>
      <c r="C108" s="65"/>
      <c r="G108" s="5">
        <v>44176</v>
      </c>
      <c r="H108" s="6">
        <v>31245011</v>
      </c>
      <c r="I108" s="7">
        <v>712345111</v>
      </c>
      <c r="J108" s="6">
        <v>10000339</v>
      </c>
      <c r="K108" s="6">
        <v>36001</v>
      </c>
      <c r="L108" s="8">
        <v>4</v>
      </c>
      <c r="M108" s="8">
        <v>120</v>
      </c>
      <c r="N108" s="9">
        <f t="shared" si="0"/>
        <v>480</v>
      </c>
      <c r="P108" s="91" t="s">
        <v>163</v>
      </c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</row>
    <row r="109" spans="2:29" ht="39.6" x14ac:dyDescent="0.3">
      <c r="B109" s="68" t="s">
        <v>130</v>
      </c>
      <c r="C109" s="69" t="s">
        <v>131</v>
      </c>
      <c r="G109" s="5">
        <v>44176</v>
      </c>
      <c r="H109" s="6">
        <v>31245011</v>
      </c>
      <c r="I109" s="7">
        <v>712345111</v>
      </c>
      <c r="J109" s="6">
        <v>10000341</v>
      </c>
      <c r="K109" s="6">
        <v>36001</v>
      </c>
      <c r="L109" s="8">
        <v>3</v>
      </c>
      <c r="M109" s="8">
        <v>29</v>
      </c>
      <c r="N109" s="9">
        <f t="shared" si="0"/>
        <v>87</v>
      </c>
      <c r="P109" s="86" t="s">
        <v>164</v>
      </c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</row>
    <row r="110" spans="2:29" ht="14.4" x14ac:dyDescent="0.3">
      <c r="G110" s="5">
        <v>44176</v>
      </c>
      <c r="H110" s="6">
        <v>31245011</v>
      </c>
      <c r="I110" s="7">
        <v>712345111</v>
      </c>
      <c r="J110" s="6">
        <v>10000326</v>
      </c>
      <c r="K110" s="6">
        <v>36001</v>
      </c>
      <c r="L110" s="8">
        <v>4</v>
      </c>
      <c r="M110" s="8">
        <v>72</v>
      </c>
      <c r="N110" s="9">
        <f t="shared" si="0"/>
        <v>288</v>
      </c>
      <c r="P110" s="86" t="s">
        <v>165</v>
      </c>
      <c r="Q110" s="82"/>
      <c r="R110" s="82"/>
      <c r="S110" s="82"/>
      <c r="T110" s="82"/>
      <c r="U110" s="82"/>
      <c r="V110" s="82"/>
      <c r="W110" s="82"/>
      <c r="X110" s="82"/>
      <c r="Y110" s="82"/>
      <c r="Z110" s="82"/>
      <c r="AA110" s="82"/>
      <c r="AB110" s="82"/>
      <c r="AC110" s="82"/>
    </row>
    <row r="111" spans="2:29" ht="14.4" x14ac:dyDescent="0.3">
      <c r="G111" s="5">
        <v>44176</v>
      </c>
      <c r="H111" s="6">
        <v>31245011</v>
      </c>
      <c r="I111" s="7">
        <v>712345111</v>
      </c>
      <c r="J111" s="6">
        <v>10000324</v>
      </c>
      <c r="K111" s="6">
        <v>36001</v>
      </c>
      <c r="L111" s="8">
        <v>3</v>
      </c>
      <c r="M111" s="8">
        <v>36</v>
      </c>
      <c r="N111" s="9">
        <f t="shared" si="0"/>
        <v>108</v>
      </c>
      <c r="P111" s="81"/>
    </row>
    <row r="112" spans="2:29" ht="14.4" x14ac:dyDescent="0.3">
      <c r="G112" s="5">
        <v>44176</v>
      </c>
      <c r="H112" s="6">
        <v>31245011</v>
      </c>
      <c r="I112" s="7">
        <v>712345111</v>
      </c>
      <c r="J112" s="6">
        <v>10000337</v>
      </c>
      <c r="K112" s="6">
        <v>36001</v>
      </c>
      <c r="L112" s="8">
        <v>3</v>
      </c>
      <c r="M112" s="8">
        <v>20</v>
      </c>
      <c r="N112" s="9">
        <f t="shared" si="0"/>
        <v>60</v>
      </c>
      <c r="P112" s="78"/>
    </row>
    <row r="113" spans="7:16" ht="14.4" x14ac:dyDescent="0.3">
      <c r="G113" s="5">
        <v>44176</v>
      </c>
      <c r="H113" s="6">
        <v>31245011</v>
      </c>
      <c r="I113" s="7">
        <v>712345111</v>
      </c>
      <c r="J113" s="6">
        <v>10000341</v>
      </c>
      <c r="K113" s="6">
        <v>36001</v>
      </c>
      <c r="L113" s="8">
        <v>5</v>
      </c>
      <c r="M113" s="8">
        <v>29</v>
      </c>
      <c r="N113" s="9">
        <f t="shared" si="0"/>
        <v>145</v>
      </c>
      <c r="P113" s="79"/>
    </row>
    <row r="114" spans="7:16" ht="14.4" x14ac:dyDescent="0.3">
      <c r="G114" s="5">
        <v>44176</v>
      </c>
      <c r="H114" s="6">
        <v>31245011</v>
      </c>
      <c r="I114" s="7">
        <v>712345111</v>
      </c>
      <c r="J114" s="6">
        <v>10000327</v>
      </c>
      <c r="K114" s="6">
        <v>36001</v>
      </c>
      <c r="L114" s="8">
        <v>3</v>
      </c>
      <c r="M114" s="8">
        <v>40</v>
      </c>
      <c r="N114" s="9">
        <f t="shared" si="0"/>
        <v>120</v>
      </c>
      <c r="P114" s="78"/>
    </row>
    <row r="115" spans="7:16" ht="14.4" x14ac:dyDescent="0.3">
      <c r="G115" s="5">
        <v>44176</v>
      </c>
      <c r="H115" s="6">
        <v>31245011</v>
      </c>
      <c r="I115" s="7">
        <v>712345111</v>
      </c>
      <c r="J115" s="6">
        <v>10000326</v>
      </c>
      <c r="K115" s="6">
        <v>36001</v>
      </c>
      <c r="L115" s="8">
        <v>3</v>
      </c>
      <c r="M115" s="8">
        <v>72</v>
      </c>
      <c r="N115" s="9">
        <f t="shared" si="0"/>
        <v>216</v>
      </c>
      <c r="P115" s="78"/>
    </row>
    <row r="116" spans="7:16" ht="14.4" x14ac:dyDescent="0.3">
      <c r="G116" s="5">
        <v>44177</v>
      </c>
      <c r="H116" s="6">
        <v>31245012</v>
      </c>
      <c r="I116" s="7">
        <v>712345122</v>
      </c>
      <c r="J116" s="6">
        <v>10000334</v>
      </c>
      <c r="K116" s="6">
        <v>36002</v>
      </c>
      <c r="L116" s="8">
        <v>4</v>
      </c>
      <c r="M116" s="8">
        <v>48</v>
      </c>
      <c r="N116" s="9">
        <f t="shared" si="0"/>
        <v>192</v>
      </c>
      <c r="P116" s="80"/>
    </row>
    <row r="117" spans="7:16" ht="14.4" x14ac:dyDescent="0.3">
      <c r="G117" s="5">
        <v>44177</v>
      </c>
      <c r="H117" s="6">
        <v>31245012</v>
      </c>
      <c r="I117" s="7">
        <v>712345122</v>
      </c>
      <c r="J117" s="6">
        <v>10000350</v>
      </c>
      <c r="K117" s="6">
        <v>36002</v>
      </c>
      <c r="L117" s="8">
        <v>4</v>
      </c>
      <c r="M117" s="8">
        <v>67</v>
      </c>
      <c r="N117" s="9">
        <f t="shared" si="0"/>
        <v>268</v>
      </c>
      <c r="P117" s="81"/>
    </row>
    <row r="118" spans="7:16" ht="14.4" x14ac:dyDescent="0.3">
      <c r="G118" s="5">
        <v>44177</v>
      </c>
      <c r="H118" s="6">
        <v>31245012</v>
      </c>
      <c r="I118" s="7">
        <v>712345122</v>
      </c>
      <c r="J118" s="6">
        <v>10000321</v>
      </c>
      <c r="K118" s="6">
        <v>36002</v>
      </c>
      <c r="L118" s="8">
        <v>4</v>
      </c>
      <c r="M118" s="8">
        <v>48</v>
      </c>
      <c r="N118" s="9">
        <f t="shared" si="0"/>
        <v>192</v>
      </c>
      <c r="P118" s="80"/>
    </row>
    <row r="119" spans="7:16" ht="14.4" x14ac:dyDescent="0.3">
      <c r="G119" s="5">
        <v>44177</v>
      </c>
      <c r="H119" s="6">
        <v>31245012</v>
      </c>
      <c r="I119" s="7">
        <v>712345122</v>
      </c>
      <c r="J119" s="6">
        <v>10000340</v>
      </c>
      <c r="K119" s="6">
        <v>36002</v>
      </c>
      <c r="L119" s="8">
        <v>4</v>
      </c>
      <c r="M119" s="8">
        <v>30</v>
      </c>
      <c r="N119" s="9">
        <f t="shared" si="0"/>
        <v>120</v>
      </c>
      <c r="P119" s="81"/>
    </row>
    <row r="120" spans="7:16" ht="14.4" x14ac:dyDescent="0.3">
      <c r="G120" s="5">
        <v>44177</v>
      </c>
      <c r="H120" s="6">
        <v>31245012</v>
      </c>
      <c r="I120" s="7">
        <v>712345122</v>
      </c>
      <c r="J120" s="6">
        <v>10000330</v>
      </c>
      <c r="K120" s="6">
        <v>36002</v>
      </c>
      <c r="L120" s="8">
        <v>6</v>
      </c>
      <c r="M120" s="8">
        <v>160</v>
      </c>
      <c r="N120" s="9">
        <f t="shared" si="0"/>
        <v>960</v>
      </c>
    </row>
    <row r="121" spans="7:16" ht="14.4" x14ac:dyDescent="0.3">
      <c r="G121" s="5">
        <v>44177</v>
      </c>
      <c r="H121" s="6">
        <v>31245012</v>
      </c>
      <c r="I121" s="7">
        <v>712345122</v>
      </c>
      <c r="J121" s="6">
        <v>10000324</v>
      </c>
      <c r="K121" s="6">
        <v>36002</v>
      </c>
      <c r="L121" s="8">
        <v>6</v>
      </c>
      <c r="M121" s="8">
        <v>36</v>
      </c>
      <c r="N121" s="9">
        <f t="shared" si="0"/>
        <v>216</v>
      </c>
    </row>
    <row r="122" spans="7:16" ht="14.4" x14ac:dyDescent="0.3">
      <c r="G122" s="5">
        <v>44177</v>
      </c>
      <c r="H122" s="6">
        <v>31245012</v>
      </c>
      <c r="I122" s="7">
        <v>712345122</v>
      </c>
      <c r="J122" s="6">
        <v>10000342</v>
      </c>
      <c r="K122" s="6">
        <v>36002</v>
      </c>
      <c r="L122" s="8">
        <v>4</v>
      </c>
      <c r="M122" s="8">
        <v>56</v>
      </c>
      <c r="N122" s="9">
        <f t="shared" si="0"/>
        <v>224</v>
      </c>
    </row>
    <row r="123" spans="7:16" ht="14.4" x14ac:dyDescent="0.3">
      <c r="G123" s="5">
        <v>44177</v>
      </c>
      <c r="H123" s="6">
        <v>31245012</v>
      </c>
      <c r="I123" s="7">
        <v>712345122</v>
      </c>
      <c r="J123" s="6">
        <v>10000327</v>
      </c>
      <c r="K123" s="6">
        <v>36002</v>
      </c>
      <c r="L123" s="8">
        <v>6</v>
      </c>
      <c r="M123" s="8">
        <v>40</v>
      </c>
      <c r="N123" s="9">
        <f t="shared" si="0"/>
        <v>240</v>
      </c>
    </row>
    <row r="124" spans="7:16" ht="14.4" x14ac:dyDescent="0.3">
      <c r="G124" s="5">
        <v>44177</v>
      </c>
      <c r="H124" s="6">
        <v>31245012</v>
      </c>
      <c r="I124" s="7">
        <v>712345122</v>
      </c>
      <c r="J124" s="6">
        <v>10000322</v>
      </c>
      <c r="K124" s="6">
        <v>36002</v>
      </c>
      <c r="L124" s="8">
        <v>6</v>
      </c>
      <c r="M124" s="8">
        <v>30</v>
      </c>
      <c r="N124" s="9">
        <f t="shared" si="0"/>
        <v>180</v>
      </c>
    </row>
    <row r="125" spans="7:16" ht="14.4" x14ac:dyDescent="0.3">
      <c r="G125" s="5">
        <v>44177</v>
      </c>
      <c r="H125" s="6">
        <v>31245012</v>
      </c>
      <c r="I125" s="7">
        <v>712345122</v>
      </c>
      <c r="J125" s="6">
        <v>10000323</v>
      </c>
      <c r="K125" s="6">
        <v>36002</v>
      </c>
      <c r="L125" s="8">
        <v>5</v>
      </c>
      <c r="M125" s="8">
        <v>15</v>
      </c>
      <c r="N125" s="9">
        <f t="shared" si="0"/>
        <v>75</v>
      </c>
    </row>
    <row r="126" spans="7:16" ht="14.4" x14ac:dyDescent="0.3">
      <c r="G126" s="5">
        <v>44177</v>
      </c>
      <c r="H126" s="6">
        <v>31245012</v>
      </c>
      <c r="I126" s="7">
        <v>712345122</v>
      </c>
      <c r="J126" s="6">
        <v>10000331</v>
      </c>
      <c r="K126" s="6">
        <v>36002</v>
      </c>
      <c r="L126" s="8">
        <v>6</v>
      </c>
      <c r="M126" s="8">
        <v>57</v>
      </c>
      <c r="N126" s="9">
        <f t="shared" si="0"/>
        <v>342</v>
      </c>
    </row>
    <row r="127" spans="7:16" ht="14.4" x14ac:dyDescent="0.3">
      <c r="G127" s="5">
        <v>44177</v>
      </c>
      <c r="H127" s="6">
        <v>31245012</v>
      </c>
      <c r="I127" s="7">
        <v>712345122</v>
      </c>
      <c r="J127" s="6">
        <v>10000345</v>
      </c>
      <c r="K127" s="6">
        <v>36002</v>
      </c>
      <c r="L127" s="8">
        <v>6</v>
      </c>
      <c r="M127" s="8">
        <v>158</v>
      </c>
      <c r="N127" s="9">
        <f t="shared" si="0"/>
        <v>948</v>
      </c>
    </row>
    <row r="128" spans="7:16" ht="14.4" x14ac:dyDescent="0.3">
      <c r="G128" s="5">
        <v>44177</v>
      </c>
      <c r="H128" s="6">
        <v>31245012</v>
      </c>
      <c r="I128" s="7">
        <v>712345122</v>
      </c>
      <c r="J128" s="6">
        <v>10000346</v>
      </c>
      <c r="K128" s="6">
        <v>36002</v>
      </c>
      <c r="L128" s="8">
        <v>6</v>
      </c>
      <c r="M128" s="8">
        <v>192</v>
      </c>
      <c r="N128" s="9">
        <f t="shared" si="0"/>
        <v>1152</v>
      </c>
    </row>
    <row r="129" spans="7:14" ht="14.4" x14ac:dyDescent="0.3">
      <c r="G129" s="5">
        <v>44177</v>
      </c>
      <c r="H129" s="6">
        <v>31245012</v>
      </c>
      <c r="I129" s="7">
        <v>712345122</v>
      </c>
      <c r="J129" s="6">
        <v>10000324</v>
      </c>
      <c r="K129" s="6">
        <v>36002</v>
      </c>
      <c r="L129" s="8">
        <v>5</v>
      </c>
      <c r="M129" s="8">
        <v>36</v>
      </c>
      <c r="N129" s="9">
        <f t="shared" si="0"/>
        <v>180</v>
      </c>
    </row>
    <row r="130" spans="7:14" ht="14.4" x14ac:dyDescent="0.3">
      <c r="G130" s="5">
        <v>44177</v>
      </c>
      <c r="H130" s="6">
        <v>31245012</v>
      </c>
      <c r="I130" s="7">
        <v>712345122</v>
      </c>
      <c r="J130" s="6">
        <v>10000331</v>
      </c>
      <c r="K130" s="6">
        <v>36002</v>
      </c>
      <c r="L130" s="8">
        <v>5</v>
      </c>
      <c r="M130" s="8">
        <v>57</v>
      </c>
      <c r="N130" s="9">
        <f t="shared" si="0"/>
        <v>285</v>
      </c>
    </row>
    <row r="131" spans="7:14" ht="14.4" x14ac:dyDescent="0.3">
      <c r="G131" s="5">
        <v>44177</v>
      </c>
      <c r="H131" s="6">
        <v>31245012</v>
      </c>
      <c r="I131" s="7">
        <v>712345122</v>
      </c>
      <c r="J131" s="6">
        <v>10000350</v>
      </c>
      <c r="K131" s="6">
        <v>36002</v>
      </c>
      <c r="L131" s="8">
        <v>6</v>
      </c>
      <c r="M131" s="8">
        <v>67</v>
      </c>
      <c r="N131" s="9">
        <f t="shared" si="0"/>
        <v>402</v>
      </c>
    </row>
    <row r="132" spans="7:14" ht="14.4" x14ac:dyDescent="0.3">
      <c r="G132" s="5">
        <v>44177</v>
      </c>
      <c r="H132" s="6">
        <v>31245012</v>
      </c>
      <c r="I132" s="7">
        <v>712345122</v>
      </c>
      <c r="J132" s="6">
        <v>10000343</v>
      </c>
      <c r="K132" s="6">
        <v>36002</v>
      </c>
      <c r="L132" s="8">
        <v>4</v>
      </c>
      <c r="M132" s="8">
        <v>54</v>
      </c>
      <c r="N132" s="9">
        <f t="shared" si="0"/>
        <v>216</v>
      </c>
    </row>
    <row r="133" spans="7:14" ht="14.4" x14ac:dyDescent="0.3">
      <c r="G133" s="5">
        <v>44177</v>
      </c>
      <c r="H133" s="6">
        <v>31245012</v>
      </c>
      <c r="I133" s="7">
        <v>712345122</v>
      </c>
      <c r="J133" s="6">
        <v>10000335</v>
      </c>
      <c r="K133" s="6">
        <v>36002</v>
      </c>
      <c r="L133" s="8">
        <v>4</v>
      </c>
      <c r="M133" s="8">
        <v>52</v>
      </c>
      <c r="N133" s="9">
        <f t="shared" si="0"/>
        <v>208</v>
      </c>
    </row>
    <row r="134" spans="7:14" ht="14.4" x14ac:dyDescent="0.3">
      <c r="G134" s="5">
        <v>44177</v>
      </c>
      <c r="H134" s="6">
        <v>31245012</v>
      </c>
      <c r="I134" s="7">
        <v>712345122</v>
      </c>
      <c r="J134" s="6">
        <v>10000348</v>
      </c>
      <c r="K134" s="6">
        <v>36002</v>
      </c>
      <c r="L134" s="8">
        <v>6</v>
      </c>
      <c r="M134" s="8">
        <v>80</v>
      </c>
      <c r="N134" s="9">
        <f t="shared" si="0"/>
        <v>480</v>
      </c>
    </row>
    <row r="135" spans="7:14" ht="14.4" x14ac:dyDescent="0.3">
      <c r="G135" s="5">
        <v>44178</v>
      </c>
      <c r="H135" s="6">
        <v>31245013</v>
      </c>
      <c r="I135" s="7">
        <v>712345133</v>
      </c>
      <c r="J135" s="6">
        <v>10000344</v>
      </c>
      <c r="K135" s="6">
        <v>36003</v>
      </c>
      <c r="L135" s="8">
        <v>6</v>
      </c>
      <c r="M135" s="8">
        <v>82</v>
      </c>
      <c r="N135" s="9">
        <f t="shared" si="0"/>
        <v>492</v>
      </c>
    </row>
    <row r="136" spans="7:14" ht="14.4" x14ac:dyDescent="0.3">
      <c r="G136" s="5">
        <v>44178</v>
      </c>
      <c r="H136" s="6">
        <v>31245013</v>
      </c>
      <c r="I136" s="7">
        <v>712345133</v>
      </c>
      <c r="J136" s="6">
        <v>10000344</v>
      </c>
      <c r="K136" s="6">
        <v>36003</v>
      </c>
      <c r="L136" s="8">
        <v>4</v>
      </c>
      <c r="M136" s="8">
        <v>82</v>
      </c>
      <c r="N136" s="9">
        <f t="shared" si="0"/>
        <v>328</v>
      </c>
    </row>
    <row r="137" spans="7:14" ht="14.4" x14ac:dyDescent="0.3">
      <c r="G137" s="5">
        <v>44178</v>
      </c>
      <c r="H137" s="6">
        <v>31245013</v>
      </c>
      <c r="I137" s="7">
        <v>712345133</v>
      </c>
      <c r="J137" s="6">
        <v>10000327</v>
      </c>
      <c r="K137" s="6">
        <v>36003</v>
      </c>
      <c r="L137" s="8">
        <v>4</v>
      </c>
      <c r="M137" s="8">
        <v>40</v>
      </c>
      <c r="N137" s="9">
        <f t="shared" si="0"/>
        <v>160</v>
      </c>
    </row>
    <row r="138" spans="7:14" ht="14.4" x14ac:dyDescent="0.3">
      <c r="G138" s="5">
        <v>44178</v>
      </c>
      <c r="H138" s="6">
        <v>31245013</v>
      </c>
      <c r="I138" s="7">
        <v>712345133</v>
      </c>
      <c r="J138" s="6">
        <v>10000328</v>
      </c>
      <c r="K138" s="6">
        <v>36003</v>
      </c>
      <c r="L138" s="8">
        <v>6</v>
      </c>
      <c r="M138" s="8">
        <v>220</v>
      </c>
      <c r="N138" s="9">
        <f t="shared" si="0"/>
        <v>1320</v>
      </c>
    </row>
    <row r="139" spans="7:14" ht="14.4" x14ac:dyDescent="0.3">
      <c r="G139" s="5">
        <v>44178</v>
      </c>
      <c r="H139" s="6">
        <v>31245013</v>
      </c>
      <c r="I139" s="7">
        <v>712345133</v>
      </c>
      <c r="J139" s="6">
        <v>10000334</v>
      </c>
      <c r="K139" s="6">
        <v>36003</v>
      </c>
      <c r="L139" s="8">
        <v>5</v>
      </c>
      <c r="M139" s="8">
        <v>48</v>
      </c>
      <c r="N139" s="9">
        <f t="shared" si="0"/>
        <v>240</v>
      </c>
    </row>
    <row r="140" spans="7:14" ht="14.4" x14ac:dyDescent="0.3">
      <c r="G140" s="5">
        <v>44178</v>
      </c>
      <c r="H140" s="6">
        <v>31245013</v>
      </c>
      <c r="I140" s="7">
        <v>712345133</v>
      </c>
      <c r="J140" s="6">
        <v>10000326</v>
      </c>
      <c r="K140" s="6">
        <v>36003</v>
      </c>
      <c r="L140" s="8">
        <v>5</v>
      </c>
      <c r="M140" s="8">
        <v>72</v>
      </c>
      <c r="N140" s="9">
        <f t="shared" si="0"/>
        <v>360</v>
      </c>
    </row>
    <row r="141" spans="7:14" ht="14.4" x14ac:dyDescent="0.3">
      <c r="G141" s="5">
        <v>44178</v>
      </c>
      <c r="H141" s="6">
        <v>31245013</v>
      </c>
      <c r="I141" s="7">
        <v>712345133</v>
      </c>
      <c r="J141" s="6">
        <v>10000321</v>
      </c>
      <c r="K141" s="6">
        <v>36003</v>
      </c>
      <c r="L141" s="8">
        <v>4</v>
      </c>
      <c r="M141" s="8">
        <v>48</v>
      </c>
      <c r="N141" s="9">
        <f t="shared" si="0"/>
        <v>192</v>
      </c>
    </row>
    <row r="142" spans="7:14" ht="14.4" x14ac:dyDescent="0.3">
      <c r="G142" s="5">
        <v>44179</v>
      </c>
      <c r="H142" s="6">
        <v>31245014</v>
      </c>
      <c r="I142" s="7">
        <v>712345144</v>
      </c>
      <c r="J142" s="6">
        <v>10000340</v>
      </c>
      <c r="K142" s="6">
        <v>36004</v>
      </c>
      <c r="L142" s="8">
        <v>3</v>
      </c>
      <c r="M142" s="8">
        <v>30</v>
      </c>
      <c r="N142" s="9">
        <f t="shared" si="0"/>
        <v>90</v>
      </c>
    </row>
    <row r="143" spans="7:14" ht="14.4" x14ac:dyDescent="0.3">
      <c r="G143" s="5">
        <v>44179</v>
      </c>
      <c r="H143" s="6">
        <v>31245014</v>
      </c>
      <c r="I143" s="7">
        <v>712345144</v>
      </c>
      <c r="J143" s="6">
        <v>10000343</v>
      </c>
      <c r="K143" s="6">
        <v>36004</v>
      </c>
      <c r="L143" s="8">
        <v>2</v>
      </c>
      <c r="M143" s="8">
        <v>54</v>
      </c>
      <c r="N143" s="9">
        <f t="shared" si="0"/>
        <v>108</v>
      </c>
    </row>
    <row r="144" spans="7:14" ht="14.4" x14ac:dyDescent="0.3">
      <c r="G144" s="5">
        <v>44179</v>
      </c>
      <c r="H144" s="6">
        <v>31245014</v>
      </c>
      <c r="I144" s="7">
        <v>712345144</v>
      </c>
      <c r="J144" s="6">
        <v>10000349</v>
      </c>
      <c r="K144" s="6">
        <v>36004</v>
      </c>
      <c r="L144" s="8">
        <v>4</v>
      </c>
      <c r="M144" s="8">
        <v>152</v>
      </c>
      <c r="N144" s="9">
        <f t="shared" si="0"/>
        <v>608</v>
      </c>
    </row>
    <row r="145" spans="7:14" ht="14.4" x14ac:dyDescent="0.3">
      <c r="G145" s="5">
        <v>44179</v>
      </c>
      <c r="H145" s="6">
        <v>31245014</v>
      </c>
      <c r="I145" s="7">
        <v>712345144</v>
      </c>
      <c r="J145" s="6">
        <v>10000331</v>
      </c>
      <c r="K145" s="6">
        <v>36004</v>
      </c>
      <c r="L145" s="8">
        <v>2</v>
      </c>
      <c r="M145" s="8">
        <v>57</v>
      </c>
      <c r="N145" s="9">
        <f t="shared" si="0"/>
        <v>114</v>
      </c>
    </row>
    <row r="146" spans="7:14" ht="14.4" x14ac:dyDescent="0.3">
      <c r="G146" s="5">
        <v>44179</v>
      </c>
      <c r="H146" s="6">
        <v>31245014</v>
      </c>
      <c r="I146" s="7">
        <v>712345144</v>
      </c>
      <c r="J146" s="6">
        <v>10000323</v>
      </c>
      <c r="K146" s="6">
        <v>36004</v>
      </c>
      <c r="L146" s="8">
        <v>2</v>
      </c>
      <c r="M146" s="8">
        <v>15</v>
      </c>
      <c r="N146" s="9">
        <f t="shared" si="0"/>
        <v>30</v>
      </c>
    </row>
    <row r="147" spans="7:14" ht="14.4" x14ac:dyDescent="0.3">
      <c r="G147" s="5">
        <v>44179</v>
      </c>
      <c r="H147" s="6">
        <v>31245014</v>
      </c>
      <c r="I147" s="7">
        <v>712345144</v>
      </c>
      <c r="J147" s="6">
        <v>10000335</v>
      </c>
      <c r="K147" s="6">
        <v>36004</v>
      </c>
      <c r="L147" s="8">
        <v>3</v>
      </c>
      <c r="M147" s="8">
        <v>52</v>
      </c>
      <c r="N147" s="9">
        <f t="shared" si="0"/>
        <v>156</v>
      </c>
    </row>
    <row r="148" spans="7:14" ht="14.4" x14ac:dyDescent="0.3">
      <c r="G148" s="5">
        <v>44179</v>
      </c>
      <c r="H148" s="6">
        <v>31245014</v>
      </c>
      <c r="I148" s="7">
        <v>712345144</v>
      </c>
      <c r="J148" s="6">
        <v>10000329</v>
      </c>
      <c r="K148" s="6">
        <v>36004</v>
      </c>
      <c r="L148" s="8">
        <v>3</v>
      </c>
      <c r="M148" s="8">
        <v>30</v>
      </c>
      <c r="N148" s="9">
        <f t="shared" si="0"/>
        <v>90</v>
      </c>
    </row>
    <row r="149" spans="7:14" ht="14.4" x14ac:dyDescent="0.3">
      <c r="G149" s="5">
        <v>44179</v>
      </c>
      <c r="H149" s="6">
        <v>31245014</v>
      </c>
      <c r="I149" s="7">
        <v>712345144</v>
      </c>
      <c r="J149" s="6">
        <v>10000348</v>
      </c>
      <c r="K149" s="6">
        <v>36004</v>
      </c>
      <c r="L149" s="8">
        <v>4</v>
      </c>
      <c r="M149" s="8">
        <v>80</v>
      </c>
      <c r="N149" s="9">
        <f t="shared" si="0"/>
        <v>320</v>
      </c>
    </row>
    <row r="150" spans="7:14" ht="14.4" x14ac:dyDescent="0.3">
      <c r="G150" s="5">
        <v>44179</v>
      </c>
      <c r="H150" s="6">
        <v>31245014</v>
      </c>
      <c r="I150" s="7">
        <v>712345144</v>
      </c>
      <c r="J150" s="6">
        <v>10000336</v>
      </c>
      <c r="K150" s="6">
        <v>36004</v>
      </c>
      <c r="L150" s="8">
        <v>2</v>
      </c>
      <c r="M150" s="8">
        <v>26</v>
      </c>
      <c r="N150" s="9">
        <f t="shared" si="0"/>
        <v>52</v>
      </c>
    </row>
    <row r="151" spans="7:14" ht="14.4" x14ac:dyDescent="0.3">
      <c r="G151" s="5">
        <v>44179</v>
      </c>
      <c r="H151" s="6">
        <v>31245014</v>
      </c>
      <c r="I151" s="7">
        <v>712345144</v>
      </c>
      <c r="J151" s="6">
        <v>10000347</v>
      </c>
      <c r="K151" s="6">
        <v>36004</v>
      </c>
      <c r="L151" s="8">
        <v>2</v>
      </c>
      <c r="M151" s="8">
        <v>47</v>
      </c>
      <c r="N151" s="9">
        <f t="shared" si="0"/>
        <v>94</v>
      </c>
    </row>
    <row r="152" spans="7:14" ht="14.4" x14ac:dyDescent="0.3">
      <c r="G152" s="5">
        <v>44180</v>
      </c>
      <c r="H152" s="6">
        <v>31245015</v>
      </c>
      <c r="I152" s="7">
        <v>712345155</v>
      </c>
      <c r="J152" s="6">
        <v>10000325</v>
      </c>
      <c r="K152" s="6">
        <v>36005</v>
      </c>
      <c r="L152" s="8">
        <v>3</v>
      </c>
      <c r="M152" s="8">
        <v>20</v>
      </c>
      <c r="N152" s="9">
        <f t="shared" si="0"/>
        <v>60</v>
      </c>
    </row>
    <row r="153" spans="7:14" ht="14.4" x14ac:dyDescent="0.3">
      <c r="G153" s="5">
        <v>44180</v>
      </c>
      <c r="H153" s="6">
        <v>31245015</v>
      </c>
      <c r="I153" s="7">
        <v>712345155</v>
      </c>
      <c r="J153" s="6">
        <v>10000326</v>
      </c>
      <c r="K153" s="6">
        <v>36005</v>
      </c>
      <c r="L153" s="8">
        <v>3</v>
      </c>
      <c r="M153" s="8">
        <v>72</v>
      </c>
      <c r="N153" s="9">
        <f t="shared" si="0"/>
        <v>216</v>
      </c>
    </row>
    <row r="154" spans="7:14" ht="14.4" x14ac:dyDescent="0.3">
      <c r="G154" s="5">
        <v>44180</v>
      </c>
      <c r="H154" s="6">
        <v>31245015</v>
      </c>
      <c r="I154" s="7">
        <v>712345155</v>
      </c>
      <c r="J154" s="6">
        <v>10000349</v>
      </c>
      <c r="K154" s="6">
        <v>36005</v>
      </c>
      <c r="L154" s="8">
        <v>3</v>
      </c>
      <c r="M154" s="8">
        <v>152</v>
      </c>
      <c r="N154" s="9">
        <f t="shared" si="0"/>
        <v>456</v>
      </c>
    </row>
    <row r="155" spans="7:14" ht="14.4" x14ac:dyDescent="0.3">
      <c r="G155" s="5">
        <v>44180</v>
      </c>
      <c r="H155" s="6">
        <v>31245015</v>
      </c>
      <c r="I155" s="7">
        <v>712345155</v>
      </c>
      <c r="J155" s="6">
        <v>10000334</v>
      </c>
      <c r="K155" s="6">
        <v>36005</v>
      </c>
      <c r="L155" s="8">
        <v>3</v>
      </c>
      <c r="M155" s="8">
        <v>48</v>
      </c>
      <c r="N155" s="9">
        <f t="shared" si="0"/>
        <v>144</v>
      </c>
    </row>
    <row r="156" spans="7:14" ht="14.4" x14ac:dyDescent="0.3">
      <c r="G156" s="5">
        <v>44180</v>
      </c>
      <c r="H156" s="6">
        <v>31245015</v>
      </c>
      <c r="I156" s="7">
        <v>712345155</v>
      </c>
      <c r="J156" s="6">
        <v>10000347</v>
      </c>
      <c r="K156" s="6">
        <v>36005</v>
      </c>
      <c r="L156" s="8">
        <v>3</v>
      </c>
      <c r="M156" s="8">
        <v>47</v>
      </c>
      <c r="N156" s="9">
        <f t="shared" si="0"/>
        <v>141</v>
      </c>
    </row>
    <row r="157" spans="7:14" ht="14.4" x14ac:dyDescent="0.3">
      <c r="G157" s="5">
        <v>44180</v>
      </c>
      <c r="H157" s="6">
        <v>31245015</v>
      </c>
      <c r="I157" s="7">
        <v>712345155</v>
      </c>
      <c r="J157" s="6">
        <v>10000323</v>
      </c>
      <c r="K157" s="6">
        <v>36005</v>
      </c>
      <c r="L157" s="8">
        <v>2</v>
      </c>
      <c r="M157" s="8">
        <v>15</v>
      </c>
      <c r="N157" s="9">
        <f t="shared" si="0"/>
        <v>30</v>
      </c>
    </row>
    <row r="158" spans="7:14" ht="14.4" x14ac:dyDescent="0.3">
      <c r="G158" s="5">
        <v>44180</v>
      </c>
      <c r="H158" s="6">
        <v>31245015</v>
      </c>
      <c r="I158" s="7">
        <v>712345155</v>
      </c>
      <c r="J158" s="6">
        <v>10000348</v>
      </c>
      <c r="K158" s="6">
        <v>36005</v>
      </c>
      <c r="L158" s="8">
        <v>2</v>
      </c>
      <c r="M158" s="8">
        <v>80</v>
      </c>
      <c r="N158" s="9">
        <f t="shared" si="0"/>
        <v>160</v>
      </c>
    </row>
    <row r="159" spans="7:14" ht="14.4" x14ac:dyDescent="0.3">
      <c r="G159" s="5">
        <v>44180</v>
      </c>
      <c r="H159" s="6">
        <v>31245015</v>
      </c>
      <c r="I159" s="7">
        <v>712345155</v>
      </c>
      <c r="J159" s="6">
        <v>10000346</v>
      </c>
      <c r="K159" s="6">
        <v>36005</v>
      </c>
      <c r="L159" s="8">
        <v>3</v>
      </c>
      <c r="M159" s="8">
        <v>192</v>
      </c>
      <c r="N159" s="9">
        <f t="shared" si="0"/>
        <v>576</v>
      </c>
    </row>
    <row r="160" spans="7:14" ht="14.4" x14ac:dyDescent="0.3">
      <c r="G160" s="5">
        <v>44180</v>
      </c>
      <c r="H160" s="6">
        <v>31245015</v>
      </c>
      <c r="I160" s="7">
        <v>712345155</v>
      </c>
      <c r="J160" s="6">
        <v>10000325</v>
      </c>
      <c r="K160" s="6">
        <v>36005</v>
      </c>
      <c r="L160" s="8">
        <v>3</v>
      </c>
      <c r="M160" s="8">
        <v>20</v>
      </c>
      <c r="N160" s="9">
        <f t="shared" si="0"/>
        <v>60</v>
      </c>
    </row>
    <row r="161" spans="7:14" ht="14.4" hidden="1" x14ac:dyDescent="0.3">
      <c r="G161" s="5">
        <v>44165</v>
      </c>
      <c r="H161" s="6">
        <v>31245016</v>
      </c>
      <c r="I161" s="7">
        <v>712345166</v>
      </c>
      <c r="J161" s="6">
        <v>10000328</v>
      </c>
      <c r="K161" s="6">
        <v>36000</v>
      </c>
      <c r="L161" s="8">
        <v>1</v>
      </c>
      <c r="M161" s="8">
        <v>220</v>
      </c>
      <c r="N161" s="9">
        <f t="shared" si="0"/>
        <v>220</v>
      </c>
    </row>
    <row r="162" spans="7:14" ht="14.4" hidden="1" x14ac:dyDescent="0.3">
      <c r="G162" s="5">
        <v>44165</v>
      </c>
      <c r="H162" s="6">
        <v>31245016</v>
      </c>
      <c r="I162" s="7">
        <v>712345166</v>
      </c>
      <c r="J162" s="6">
        <v>10000321</v>
      </c>
      <c r="K162" s="6">
        <v>36000</v>
      </c>
      <c r="L162" s="8">
        <v>1</v>
      </c>
      <c r="M162" s="8">
        <v>48</v>
      </c>
      <c r="N162" s="9">
        <f t="shared" si="0"/>
        <v>48</v>
      </c>
    </row>
    <row r="163" spans="7:14" ht="14.4" hidden="1" x14ac:dyDescent="0.3">
      <c r="G163" s="5">
        <v>44165</v>
      </c>
      <c r="H163" s="6">
        <v>31245016</v>
      </c>
      <c r="I163" s="7">
        <v>712345166</v>
      </c>
      <c r="J163" s="6">
        <v>10000333</v>
      </c>
      <c r="K163" s="6">
        <v>36000</v>
      </c>
      <c r="L163" s="8">
        <v>3</v>
      </c>
      <c r="M163" s="8">
        <v>54</v>
      </c>
      <c r="N163" s="9">
        <f t="shared" si="0"/>
        <v>162</v>
      </c>
    </row>
    <row r="164" spans="7:14" ht="14.4" hidden="1" x14ac:dyDescent="0.3">
      <c r="G164" s="5">
        <v>44165</v>
      </c>
      <c r="H164" s="6">
        <v>31245016</v>
      </c>
      <c r="I164" s="7">
        <v>712345166</v>
      </c>
      <c r="J164" s="6">
        <v>10000336</v>
      </c>
      <c r="K164" s="6">
        <v>36000</v>
      </c>
      <c r="L164" s="8">
        <v>1</v>
      </c>
      <c r="M164" s="8">
        <v>26</v>
      </c>
      <c r="N164" s="9">
        <f t="shared" si="0"/>
        <v>26</v>
      </c>
    </row>
    <row r="165" spans="7:14" ht="14.4" hidden="1" x14ac:dyDescent="0.3">
      <c r="G165" s="5">
        <v>44165</v>
      </c>
      <c r="H165" s="6">
        <v>31245016</v>
      </c>
      <c r="I165" s="7">
        <v>712345166</v>
      </c>
      <c r="J165" s="6">
        <v>10000336</v>
      </c>
      <c r="K165" s="6">
        <v>36000</v>
      </c>
      <c r="L165" s="8">
        <v>2</v>
      </c>
      <c r="M165" s="8">
        <v>26</v>
      </c>
      <c r="N165" s="9">
        <f t="shared" si="0"/>
        <v>52</v>
      </c>
    </row>
    <row r="166" spans="7:14" ht="14.4" hidden="1" x14ac:dyDescent="0.3">
      <c r="G166" s="5">
        <v>44165</v>
      </c>
      <c r="H166" s="6">
        <v>31245016</v>
      </c>
      <c r="I166" s="7">
        <v>712345166</v>
      </c>
      <c r="J166" s="6">
        <v>10000325</v>
      </c>
      <c r="K166" s="6">
        <v>36000</v>
      </c>
      <c r="L166" s="8">
        <v>2</v>
      </c>
      <c r="M166" s="8">
        <v>20</v>
      </c>
      <c r="N166" s="9">
        <f t="shared" si="0"/>
        <v>40</v>
      </c>
    </row>
    <row r="167" spans="7:14" ht="14.4" hidden="1" x14ac:dyDescent="0.3">
      <c r="G167" s="5">
        <v>44165</v>
      </c>
      <c r="H167" s="6">
        <v>31245016</v>
      </c>
      <c r="I167" s="7">
        <v>712345166</v>
      </c>
      <c r="J167" s="6">
        <v>10000324</v>
      </c>
      <c r="K167" s="6">
        <v>36000</v>
      </c>
      <c r="L167" s="8">
        <v>3</v>
      </c>
      <c r="M167" s="8">
        <v>36</v>
      </c>
      <c r="N167" s="9">
        <f t="shared" si="0"/>
        <v>108</v>
      </c>
    </row>
    <row r="168" spans="7:14" ht="14.4" hidden="1" x14ac:dyDescent="0.3">
      <c r="G168" s="5">
        <v>44165</v>
      </c>
      <c r="H168" s="6">
        <v>31245016</v>
      </c>
      <c r="I168" s="7">
        <v>712345166</v>
      </c>
      <c r="J168" s="6">
        <v>10000330</v>
      </c>
      <c r="K168" s="6">
        <v>36000</v>
      </c>
      <c r="L168" s="8">
        <v>1</v>
      </c>
      <c r="M168" s="8">
        <v>160</v>
      </c>
      <c r="N168" s="9">
        <f t="shared" si="0"/>
        <v>160</v>
      </c>
    </row>
    <row r="169" spans="7:14" ht="14.4" hidden="1" x14ac:dyDescent="0.3">
      <c r="G169" s="5">
        <v>44165</v>
      </c>
      <c r="H169" s="6">
        <v>31245016</v>
      </c>
      <c r="I169" s="7">
        <v>712345166</v>
      </c>
      <c r="J169" s="6">
        <v>10000339</v>
      </c>
      <c r="K169" s="6">
        <v>36000</v>
      </c>
      <c r="L169" s="8">
        <v>2</v>
      </c>
      <c r="M169" s="8">
        <v>120</v>
      </c>
      <c r="N169" s="9">
        <f t="shared" si="0"/>
        <v>240</v>
      </c>
    </row>
    <row r="170" spans="7:14" ht="14.4" hidden="1" x14ac:dyDescent="0.3">
      <c r="G170" s="5">
        <v>44165</v>
      </c>
      <c r="H170" s="6">
        <v>31245016</v>
      </c>
      <c r="I170" s="7">
        <v>712345166</v>
      </c>
      <c r="J170" s="6">
        <v>10000329</v>
      </c>
      <c r="K170" s="6">
        <v>36000</v>
      </c>
      <c r="L170" s="8">
        <v>3</v>
      </c>
      <c r="M170" s="8">
        <v>30</v>
      </c>
      <c r="N170" s="9">
        <f t="shared" si="0"/>
        <v>90</v>
      </c>
    </row>
    <row r="171" spans="7:14" ht="14.4" hidden="1" x14ac:dyDescent="0.3">
      <c r="G171" s="5">
        <v>44165</v>
      </c>
      <c r="H171" s="6">
        <v>31245016</v>
      </c>
      <c r="I171" s="7">
        <v>712345166</v>
      </c>
      <c r="J171" s="6">
        <v>10000324</v>
      </c>
      <c r="K171" s="6">
        <v>36000</v>
      </c>
      <c r="L171" s="8">
        <v>1</v>
      </c>
      <c r="M171" s="8">
        <v>36</v>
      </c>
      <c r="N171" s="9">
        <f t="shared" si="0"/>
        <v>36</v>
      </c>
    </row>
    <row r="172" spans="7:14" ht="14.4" hidden="1" x14ac:dyDescent="0.3">
      <c r="G172" s="5">
        <v>44165</v>
      </c>
      <c r="H172" s="6">
        <v>31245016</v>
      </c>
      <c r="I172" s="7">
        <v>712345166</v>
      </c>
      <c r="J172" s="6">
        <v>10000330</v>
      </c>
      <c r="K172" s="6">
        <v>36000</v>
      </c>
      <c r="L172" s="8">
        <v>3</v>
      </c>
      <c r="M172" s="8">
        <v>160</v>
      </c>
      <c r="N172" s="9">
        <f t="shared" si="0"/>
        <v>480</v>
      </c>
    </row>
    <row r="173" spans="7:14" ht="14.4" hidden="1" x14ac:dyDescent="0.3">
      <c r="G173" s="5">
        <v>44165</v>
      </c>
      <c r="H173" s="6">
        <v>31245016</v>
      </c>
      <c r="I173" s="7">
        <v>712345166</v>
      </c>
      <c r="J173" s="6">
        <v>10000346</v>
      </c>
      <c r="K173" s="6">
        <v>36000</v>
      </c>
      <c r="L173" s="8">
        <v>3</v>
      </c>
      <c r="M173" s="8">
        <v>192</v>
      </c>
      <c r="N173" s="9">
        <f t="shared" si="0"/>
        <v>576</v>
      </c>
    </row>
    <row r="174" spans="7:14" ht="14.4" hidden="1" x14ac:dyDescent="0.3">
      <c r="G174" s="5">
        <v>44166</v>
      </c>
      <c r="H174" s="6">
        <v>31245017</v>
      </c>
      <c r="I174" s="7">
        <v>712345177</v>
      </c>
      <c r="J174" s="6">
        <v>10000321</v>
      </c>
      <c r="K174" s="6">
        <v>36007</v>
      </c>
      <c r="L174" s="8">
        <v>2</v>
      </c>
      <c r="M174" s="8">
        <v>48</v>
      </c>
      <c r="N174" s="9">
        <f t="shared" si="0"/>
        <v>96</v>
      </c>
    </row>
    <row r="175" spans="7:14" ht="14.4" hidden="1" x14ac:dyDescent="0.3">
      <c r="G175" s="5">
        <v>44166</v>
      </c>
      <c r="H175" s="6">
        <v>31245017</v>
      </c>
      <c r="I175" s="7">
        <v>712345177</v>
      </c>
      <c r="J175" s="6">
        <v>10000323</v>
      </c>
      <c r="K175" s="6">
        <v>36007</v>
      </c>
      <c r="L175" s="8">
        <v>3</v>
      </c>
      <c r="M175" s="8">
        <v>15</v>
      </c>
      <c r="N175" s="9">
        <f t="shared" si="0"/>
        <v>45</v>
      </c>
    </row>
    <row r="176" spans="7:14" ht="14.4" hidden="1" x14ac:dyDescent="0.3">
      <c r="G176" s="5">
        <v>44166</v>
      </c>
      <c r="H176" s="6">
        <v>31245017</v>
      </c>
      <c r="I176" s="7">
        <v>712345177</v>
      </c>
      <c r="J176" s="6">
        <v>10000323</v>
      </c>
      <c r="K176" s="6">
        <v>36007</v>
      </c>
      <c r="L176" s="8">
        <v>1</v>
      </c>
      <c r="M176" s="8">
        <v>15</v>
      </c>
      <c r="N176" s="9">
        <f t="shared" si="0"/>
        <v>15</v>
      </c>
    </row>
    <row r="177" spans="7:14" ht="14.4" hidden="1" x14ac:dyDescent="0.3">
      <c r="G177" s="5">
        <v>44166</v>
      </c>
      <c r="H177" s="6">
        <v>31245017</v>
      </c>
      <c r="I177" s="7">
        <v>712345177</v>
      </c>
      <c r="J177" s="6">
        <v>10000329</v>
      </c>
      <c r="K177" s="6">
        <v>36007</v>
      </c>
      <c r="L177" s="8">
        <v>3</v>
      </c>
      <c r="M177" s="8">
        <v>30</v>
      </c>
      <c r="N177" s="9">
        <f t="shared" si="0"/>
        <v>90</v>
      </c>
    </row>
    <row r="178" spans="7:14" ht="14.4" hidden="1" x14ac:dyDescent="0.3">
      <c r="G178" s="5">
        <v>44166</v>
      </c>
      <c r="H178" s="6">
        <v>31245017</v>
      </c>
      <c r="I178" s="7">
        <v>712345177</v>
      </c>
      <c r="J178" s="6">
        <v>10000340</v>
      </c>
      <c r="K178" s="6">
        <v>36007</v>
      </c>
      <c r="L178" s="8">
        <v>1</v>
      </c>
      <c r="M178" s="8">
        <v>30</v>
      </c>
      <c r="N178" s="9">
        <f t="shared" si="0"/>
        <v>30</v>
      </c>
    </row>
    <row r="179" spans="7:14" ht="14.4" hidden="1" x14ac:dyDescent="0.3">
      <c r="G179" s="5">
        <v>44166</v>
      </c>
      <c r="H179" s="6">
        <v>31245017</v>
      </c>
      <c r="I179" s="7">
        <v>712345177</v>
      </c>
      <c r="J179" s="6">
        <v>10000345</v>
      </c>
      <c r="K179" s="6">
        <v>36007</v>
      </c>
      <c r="L179" s="8">
        <v>2</v>
      </c>
      <c r="M179" s="8">
        <v>158</v>
      </c>
      <c r="N179" s="9">
        <f t="shared" si="0"/>
        <v>316</v>
      </c>
    </row>
    <row r="180" spans="7:14" ht="14.4" hidden="1" x14ac:dyDescent="0.3">
      <c r="G180" s="5">
        <v>44166</v>
      </c>
      <c r="H180" s="6">
        <v>31245017</v>
      </c>
      <c r="I180" s="7">
        <v>712345177</v>
      </c>
      <c r="J180" s="6">
        <v>10000339</v>
      </c>
      <c r="K180" s="6">
        <v>36007</v>
      </c>
      <c r="L180" s="8">
        <v>3</v>
      </c>
      <c r="M180" s="8">
        <v>120</v>
      </c>
      <c r="N180" s="9">
        <f t="shared" si="0"/>
        <v>360</v>
      </c>
    </row>
    <row r="181" spans="7:14" ht="14.4" hidden="1" x14ac:dyDescent="0.3">
      <c r="G181" s="5">
        <v>44166</v>
      </c>
      <c r="H181" s="6">
        <v>31245017</v>
      </c>
      <c r="I181" s="7">
        <v>712345177</v>
      </c>
      <c r="J181" s="6">
        <v>10000341</v>
      </c>
      <c r="K181" s="6">
        <v>36007</v>
      </c>
      <c r="L181" s="8">
        <v>2</v>
      </c>
      <c r="M181" s="8">
        <v>29</v>
      </c>
      <c r="N181" s="9">
        <f t="shared" si="0"/>
        <v>58</v>
      </c>
    </row>
    <row r="182" spans="7:14" ht="14.4" hidden="1" x14ac:dyDescent="0.3">
      <c r="G182" s="5">
        <v>44166</v>
      </c>
      <c r="H182" s="6">
        <v>31245017</v>
      </c>
      <c r="I182" s="7">
        <v>712345177</v>
      </c>
      <c r="J182" s="6">
        <v>10000322</v>
      </c>
      <c r="K182" s="6">
        <v>36007</v>
      </c>
      <c r="L182" s="8">
        <v>3</v>
      </c>
      <c r="M182" s="8">
        <v>30</v>
      </c>
      <c r="N182" s="9">
        <f t="shared" si="0"/>
        <v>90</v>
      </c>
    </row>
    <row r="183" spans="7:14" ht="14.4" hidden="1" x14ac:dyDescent="0.3">
      <c r="G183" s="5">
        <v>44166</v>
      </c>
      <c r="H183" s="6">
        <v>31245017</v>
      </c>
      <c r="I183" s="7">
        <v>712345177</v>
      </c>
      <c r="J183" s="6">
        <v>10000325</v>
      </c>
      <c r="K183" s="6">
        <v>36007</v>
      </c>
      <c r="L183" s="8">
        <v>2</v>
      </c>
      <c r="M183" s="8">
        <v>20</v>
      </c>
      <c r="N183" s="9">
        <f t="shared" si="0"/>
        <v>40</v>
      </c>
    </row>
    <row r="184" spans="7:14" ht="14.4" hidden="1" x14ac:dyDescent="0.3">
      <c r="G184" s="5">
        <v>44166</v>
      </c>
      <c r="H184" s="6">
        <v>31245017</v>
      </c>
      <c r="I184" s="7">
        <v>712345177</v>
      </c>
      <c r="J184" s="6">
        <v>10000338</v>
      </c>
      <c r="K184" s="6">
        <v>36007</v>
      </c>
      <c r="L184" s="8">
        <v>2</v>
      </c>
      <c r="M184" s="8">
        <v>100</v>
      </c>
      <c r="N184" s="9">
        <f t="shared" si="0"/>
        <v>200</v>
      </c>
    </row>
    <row r="185" spans="7:14" ht="14.4" hidden="1" x14ac:dyDescent="0.3">
      <c r="G185" s="5">
        <v>44166</v>
      </c>
      <c r="H185" s="6">
        <v>31245017</v>
      </c>
      <c r="I185" s="7">
        <v>712345177</v>
      </c>
      <c r="J185" s="6">
        <v>10000333</v>
      </c>
      <c r="K185" s="6">
        <v>36007</v>
      </c>
      <c r="L185" s="8">
        <v>2</v>
      </c>
      <c r="M185" s="8">
        <v>54</v>
      </c>
      <c r="N185" s="9">
        <f t="shared" si="0"/>
        <v>108</v>
      </c>
    </row>
    <row r="186" spans="7:14" ht="14.4" hidden="1" x14ac:dyDescent="0.3">
      <c r="G186" s="5">
        <v>44166</v>
      </c>
      <c r="H186" s="6">
        <v>31245017</v>
      </c>
      <c r="I186" s="7">
        <v>712345177</v>
      </c>
      <c r="J186" s="6">
        <v>10000334</v>
      </c>
      <c r="K186" s="6">
        <v>36007</v>
      </c>
      <c r="L186" s="8">
        <v>1</v>
      </c>
      <c r="M186" s="8">
        <v>48</v>
      </c>
      <c r="N186" s="9">
        <f t="shared" si="0"/>
        <v>48</v>
      </c>
    </row>
    <row r="187" spans="7:14" ht="14.4" hidden="1" x14ac:dyDescent="0.3">
      <c r="G187" s="5">
        <v>44166</v>
      </c>
      <c r="H187" s="6">
        <v>31245017</v>
      </c>
      <c r="I187" s="7">
        <v>712345177</v>
      </c>
      <c r="J187" s="6">
        <v>10000340</v>
      </c>
      <c r="K187" s="6">
        <v>36007</v>
      </c>
      <c r="L187" s="8">
        <v>2</v>
      </c>
      <c r="M187" s="8">
        <v>30</v>
      </c>
      <c r="N187" s="9">
        <f t="shared" si="0"/>
        <v>60</v>
      </c>
    </row>
    <row r="188" spans="7:14" ht="14.4" hidden="1" x14ac:dyDescent="0.3">
      <c r="G188" s="5">
        <v>44166</v>
      </c>
      <c r="H188" s="6">
        <v>31245017</v>
      </c>
      <c r="I188" s="7">
        <v>712345177</v>
      </c>
      <c r="J188" s="6">
        <v>10000336</v>
      </c>
      <c r="K188" s="6">
        <v>36007</v>
      </c>
      <c r="L188" s="8">
        <v>3</v>
      </c>
      <c r="M188" s="8">
        <v>26</v>
      </c>
      <c r="N188" s="9">
        <f t="shared" si="0"/>
        <v>78</v>
      </c>
    </row>
    <row r="189" spans="7:14" ht="14.4" hidden="1" x14ac:dyDescent="0.3">
      <c r="G189" s="5">
        <v>44166</v>
      </c>
      <c r="H189" s="6">
        <v>31245017</v>
      </c>
      <c r="I189" s="7">
        <v>712345177</v>
      </c>
      <c r="J189" s="6">
        <v>10000348</v>
      </c>
      <c r="K189" s="6">
        <v>36007</v>
      </c>
      <c r="L189" s="8">
        <v>3</v>
      </c>
      <c r="M189" s="8">
        <v>80</v>
      </c>
      <c r="N189" s="9">
        <f t="shared" si="0"/>
        <v>240</v>
      </c>
    </row>
    <row r="190" spans="7:14" ht="14.4" hidden="1" x14ac:dyDescent="0.3">
      <c r="G190" s="5">
        <v>44167</v>
      </c>
      <c r="H190" s="6">
        <v>31245018</v>
      </c>
      <c r="I190" s="7">
        <v>712345188</v>
      </c>
      <c r="J190" s="6">
        <v>10000330</v>
      </c>
      <c r="K190" s="6">
        <v>36002</v>
      </c>
      <c r="L190" s="8">
        <v>3</v>
      </c>
      <c r="M190" s="8">
        <v>160</v>
      </c>
      <c r="N190" s="9">
        <f t="shared" si="0"/>
        <v>480</v>
      </c>
    </row>
    <row r="191" spans="7:14" ht="14.4" hidden="1" x14ac:dyDescent="0.3">
      <c r="G191" s="5">
        <v>44167</v>
      </c>
      <c r="H191" s="6">
        <v>31245018</v>
      </c>
      <c r="I191" s="7">
        <v>712345188</v>
      </c>
      <c r="J191" s="6">
        <v>10000330</v>
      </c>
      <c r="K191" s="6">
        <v>36002</v>
      </c>
      <c r="L191" s="8">
        <v>2</v>
      </c>
      <c r="M191" s="8">
        <v>160</v>
      </c>
      <c r="N191" s="9">
        <f t="shared" si="0"/>
        <v>320</v>
      </c>
    </row>
    <row r="192" spans="7:14" ht="14.4" hidden="1" x14ac:dyDescent="0.3">
      <c r="G192" s="5">
        <v>44167</v>
      </c>
      <c r="H192" s="6">
        <v>31245018</v>
      </c>
      <c r="I192" s="7">
        <v>712345188</v>
      </c>
      <c r="J192" s="6">
        <v>10000343</v>
      </c>
      <c r="K192" s="6">
        <v>36002</v>
      </c>
      <c r="L192" s="8">
        <v>2</v>
      </c>
      <c r="M192" s="8">
        <v>54</v>
      </c>
      <c r="N192" s="9">
        <f t="shared" si="0"/>
        <v>108</v>
      </c>
    </row>
    <row r="193" spans="7:14" ht="14.4" hidden="1" x14ac:dyDescent="0.3">
      <c r="G193" s="5">
        <v>44167</v>
      </c>
      <c r="H193" s="6">
        <v>31245018</v>
      </c>
      <c r="I193" s="7">
        <v>712345188</v>
      </c>
      <c r="J193" s="6">
        <v>10000333</v>
      </c>
      <c r="K193" s="6">
        <v>36002</v>
      </c>
      <c r="L193" s="8">
        <v>3</v>
      </c>
      <c r="M193" s="8">
        <v>54</v>
      </c>
      <c r="N193" s="9">
        <f t="shared" si="0"/>
        <v>162</v>
      </c>
    </row>
    <row r="194" spans="7:14" ht="14.4" hidden="1" x14ac:dyDescent="0.3">
      <c r="G194" s="5">
        <v>44167</v>
      </c>
      <c r="H194" s="6">
        <v>31245018</v>
      </c>
      <c r="I194" s="7">
        <v>712345188</v>
      </c>
      <c r="J194" s="6">
        <v>10000328</v>
      </c>
      <c r="K194" s="6">
        <v>36002</v>
      </c>
      <c r="L194" s="8">
        <v>3</v>
      </c>
      <c r="M194" s="8">
        <v>220</v>
      </c>
      <c r="N194" s="9">
        <f t="shared" si="0"/>
        <v>660</v>
      </c>
    </row>
    <row r="195" spans="7:14" ht="14.4" hidden="1" x14ac:dyDescent="0.3">
      <c r="G195" s="5">
        <v>44167</v>
      </c>
      <c r="H195" s="6">
        <v>31245018</v>
      </c>
      <c r="I195" s="7">
        <v>712345188</v>
      </c>
      <c r="J195" s="6">
        <v>10000332</v>
      </c>
      <c r="K195" s="6">
        <v>36002</v>
      </c>
      <c r="L195" s="8">
        <v>2</v>
      </c>
      <c r="M195" s="8">
        <v>28</v>
      </c>
      <c r="N195" s="9">
        <f t="shared" si="0"/>
        <v>56</v>
      </c>
    </row>
    <row r="196" spans="7:14" ht="14.4" hidden="1" x14ac:dyDescent="0.3">
      <c r="G196" s="5">
        <v>44167</v>
      </c>
      <c r="H196" s="6">
        <v>31245018</v>
      </c>
      <c r="I196" s="7">
        <v>712345188</v>
      </c>
      <c r="J196" s="6">
        <v>10000335</v>
      </c>
      <c r="K196" s="6">
        <v>36002</v>
      </c>
      <c r="L196" s="8">
        <v>3</v>
      </c>
      <c r="M196" s="8">
        <v>52</v>
      </c>
      <c r="N196" s="9">
        <f t="shared" si="0"/>
        <v>156</v>
      </c>
    </row>
    <row r="197" spans="7:14" ht="14.4" hidden="1" x14ac:dyDescent="0.3">
      <c r="G197" s="5">
        <v>44167</v>
      </c>
      <c r="H197" s="6">
        <v>31245018</v>
      </c>
      <c r="I197" s="7">
        <v>712345188</v>
      </c>
      <c r="J197" s="6">
        <v>10000334</v>
      </c>
      <c r="K197" s="6">
        <v>36002</v>
      </c>
      <c r="L197" s="8">
        <v>1</v>
      </c>
      <c r="M197" s="8">
        <v>48</v>
      </c>
      <c r="N197" s="9">
        <f t="shared" si="0"/>
        <v>48</v>
      </c>
    </row>
    <row r="198" spans="7:14" ht="14.4" hidden="1" x14ac:dyDescent="0.3">
      <c r="G198" s="5">
        <v>44167</v>
      </c>
      <c r="H198" s="6">
        <v>31245018</v>
      </c>
      <c r="I198" s="7">
        <v>712345188</v>
      </c>
      <c r="J198" s="6">
        <v>10000321</v>
      </c>
      <c r="K198" s="6">
        <v>36002</v>
      </c>
      <c r="L198" s="8">
        <v>1</v>
      </c>
      <c r="M198" s="8">
        <v>48</v>
      </c>
      <c r="N198" s="9">
        <f t="shared" si="0"/>
        <v>48</v>
      </c>
    </row>
    <row r="199" spans="7:14" ht="14.4" hidden="1" x14ac:dyDescent="0.3">
      <c r="G199" s="5">
        <v>44167</v>
      </c>
      <c r="H199" s="6">
        <v>31245018</v>
      </c>
      <c r="I199" s="7">
        <v>712345188</v>
      </c>
      <c r="J199" s="6">
        <v>10000325</v>
      </c>
      <c r="K199" s="6">
        <v>36002</v>
      </c>
      <c r="L199" s="8">
        <v>3</v>
      </c>
      <c r="M199" s="8">
        <v>20</v>
      </c>
      <c r="N199" s="9">
        <f t="shared" si="0"/>
        <v>60</v>
      </c>
    </row>
    <row r="200" spans="7:14" ht="14.4" hidden="1" x14ac:dyDescent="0.3">
      <c r="G200" s="5">
        <v>44168</v>
      </c>
      <c r="H200" s="6">
        <v>31245019</v>
      </c>
      <c r="I200" s="7">
        <v>712345199</v>
      </c>
      <c r="J200" s="6">
        <v>10000328</v>
      </c>
      <c r="K200" s="6">
        <v>36001</v>
      </c>
      <c r="L200" s="8">
        <v>1</v>
      </c>
      <c r="M200" s="8">
        <v>220</v>
      </c>
      <c r="N200" s="9">
        <f t="shared" si="0"/>
        <v>220</v>
      </c>
    </row>
    <row r="201" spans="7:14" ht="14.4" hidden="1" x14ac:dyDescent="0.3">
      <c r="G201" s="5">
        <v>44168</v>
      </c>
      <c r="H201" s="6">
        <v>31245019</v>
      </c>
      <c r="I201" s="7">
        <v>712345199</v>
      </c>
      <c r="J201" s="6">
        <v>10000333</v>
      </c>
      <c r="K201" s="6">
        <v>36001</v>
      </c>
      <c r="L201" s="8">
        <v>1</v>
      </c>
      <c r="M201" s="8">
        <v>54</v>
      </c>
      <c r="N201" s="9">
        <f t="shared" si="0"/>
        <v>54</v>
      </c>
    </row>
    <row r="202" spans="7:14" ht="14.4" hidden="1" x14ac:dyDescent="0.3">
      <c r="G202" s="5">
        <v>44168</v>
      </c>
      <c r="H202" s="6">
        <v>31245019</v>
      </c>
      <c r="I202" s="7">
        <v>712345199</v>
      </c>
      <c r="J202" s="6">
        <v>10000350</v>
      </c>
      <c r="K202" s="6">
        <v>36001</v>
      </c>
      <c r="L202" s="8">
        <v>1</v>
      </c>
      <c r="M202" s="8">
        <v>67</v>
      </c>
      <c r="N202" s="9">
        <f t="shared" si="0"/>
        <v>67</v>
      </c>
    </row>
    <row r="203" spans="7:14" ht="14.4" hidden="1" x14ac:dyDescent="0.3">
      <c r="G203" s="5">
        <v>44168</v>
      </c>
      <c r="H203" s="6">
        <v>31245019</v>
      </c>
      <c r="I203" s="7">
        <v>712345199</v>
      </c>
      <c r="J203" s="6">
        <v>10000345</v>
      </c>
      <c r="K203" s="6">
        <v>36001</v>
      </c>
      <c r="L203" s="8">
        <v>2</v>
      </c>
      <c r="M203" s="8">
        <v>158</v>
      </c>
      <c r="N203" s="9">
        <f t="shared" si="0"/>
        <v>316</v>
      </c>
    </row>
    <row r="204" spans="7:14" ht="14.4" hidden="1" x14ac:dyDescent="0.3">
      <c r="G204" s="5">
        <v>44168</v>
      </c>
      <c r="H204" s="6">
        <v>31245019</v>
      </c>
      <c r="I204" s="7">
        <v>712345199</v>
      </c>
      <c r="J204" s="6">
        <v>10000336</v>
      </c>
      <c r="K204" s="6">
        <v>36001</v>
      </c>
      <c r="L204" s="8">
        <v>3</v>
      </c>
      <c r="M204" s="8">
        <v>26</v>
      </c>
      <c r="N204" s="9">
        <f t="shared" si="0"/>
        <v>78</v>
      </c>
    </row>
    <row r="205" spans="7:14" ht="14.4" hidden="1" x14ac:dyDescent="0.3">
      <c r="G205" s="5">
        <v>44168</v>
      </c>
      <c r="H205" s="6">
        <v>31245019</v>
      </c>
      <c r="I205" s="7">
        <v>712345199</v>
      </c>
      <c r="J205" s="6">
        <v>10000350</v>
      </c>
      <c r="K205" s="6">
        <v>36001</v>
      </c>
      <c r="L205" s="8">
        <v>2</v>
      </c>
      <c r="M205" s="8">
        <v>67</v>
      </c>
      <c r="N205" s="9">
        <f t="shared" si="0"/>
        <v>134</v>
      </c>
    </row>
    <row r="206" spans="7:14" ht="14.4" hidden="1" x14ac:dyDescent="0.3">
      <c r="G206" s="5">
        <v>44168</v>
      </c>
      <c r="H206" s="6">
        <v>31245019</v>
      </c>
      <c r="I206" s="7">
        <v>712345199</v>
      </c>
      <c r="J206" s="6">
        <v>10000349</v>
      </c>
      <c r="K206" s="6">
        <v>36001</v>
      </c>
      <c r="L206" s="8">
        <v>3</v>
      </c>
      <c r="M206" s="8">
        <v>152</v>
      </c>
      <c r="N206" s="9">
        <f t="shared" si="0"/>
        <v>456</v>
      </c>
    </row>
    <row r="207" spans="7:14" ht="14.4" hidden="1" x14ac:dyDescent="0.3">
      <c r="G207" s="5">
        <v>44168</v>
      </c>
      <c r="H207" s="6">
        <v>31245019</v>
      </c>
      <c r="I207" s="7">
        <v>712345199</v>
      </c>
      <c r="J207" s="6">
        <v>10000326</v>
      </c>
      <c r="K207" s="6">
        <v>36001</v>
      </c>
      <c r="L207" s="8">
        <v>1</v>
      </c>
      <c r="M207" s="8">
        <v>72</v>
      </c>
      <c r="N207" s="9">
        <f t="shared" si="0"/>
        <v>72</v>
      </c>
    </row>
    <row r="208" spans="7:14" ht="14.4" hidden="1" x14ac:dyDescent="0.3">
      <c r="G208" s="5">
        <v>44168</v>
      </c>
      <c r="H208" s="6">
        <v>31245019</v>
      </c>
      <c r="I208" s="7">
        <v>712345199</v>
      </c>
      <c r="J208" s="6">
        <v>10000329</v>
      </c>
      <c r="K208" s="6">
        <v>36001</v>
      </c>
      <c r="L208" s="8">
        <v>1</v>
      </c>
      <c r="M208" s="8">
        <v>30</v>
      </c>
      <c r="N208" s="9">
        <f t="shared" si="0"/>
        <v>30</v>
      </c>
    </row>
    <row r="209" spans="7:14" ht="14.4" hidden="1" x14ac:dyDescent="0.3">
      <c r="G209" s="5">
        <v>44168</v>
      </c>
      <c r="H209" s="6">
        <v>31245019</v>
      </c>
      <c r="I209" s="7">
        <v>712345199</v>
      </c>
      <c r="J209" s="6">
        <v>10000339</v>
      </c>
      <c r="K209" s="6">
        <v>36001</v>
      </c>
      <c r="L209" s="8">
        <v>2</v>
      </c>
      <c r="M209" s="8">
        <v>120</v>
      </c>
      <c r="N209" s="9">
        <f t="shared" si="0"/>
        <v>240</v>
      </c>
    </row>
    <row r="210" spans="7:14" ht="14.4" hidden="1" x14ac:dyDescent="0.3">
      <c r="G210" s="5">
        <v>44168</v>
      </c>
      <c r="H210" s="6">
        <v>31245019</v>
      </c>
      <c r="I210" s="7">
        <v>712345199</v>
      </c>
      <c r="J210" s="6">
        <v>10000327</v>
      </c>
      <c r="K210" s="6">
        <v>36001</v>
      </c>
      <c r="L210" s="8">
        <v>2</v>
      </c>
      <c r="M210" s="8">
        <v>40</v>
      </c>
      <c r="N210" s="9">
        <f t="shared" si="0"/>
        <v>80</v>
      </c>
    </row>
    <row r="211" spans="7:14" ht="14.4" hidden="1" x14ac:dyDescent="0.3">
      <c r="G211" s="5">
        <v>44168</v>
      </c>
      <c r="H211" s="6">
        <v>31245019</v>
      </c>
      <c r="I211" s="7">
        <v>712345199</v>
      </c>
      <c r="J211" s="6">
        <v>10000347</v>
      </c>
      <c r="K211" s="6">
        <v>36001</v>
      </c>
      <c r="L211" s="8">
        <v>1</v>
      </c>
      <c r="M211" s="8">
        <v>47</v>
      </c>
      <c r="N211" s="9">
        <f t="shared" si="0"/>
        <v>47</v>
      </c>
    </row>
    <row r="212" spans="7:14" ht="14.4" hidden="1" x14ac:dyDescent="0.3">
      <c r="G212" s="5">
        <v>44168</v>
      </c>
      <c r="H212" s="6">
        <v>31245019</v>
      </c>
      <c r="I212" s="7">
        <v>712345199</v>
      </c>
      <c r="J212" s="6">
        <v>10000334</v>
      </c>
      <c r="K212" s="6">
        <v>36001</v>
      </c>
      <c r="L212" s="8">
        <v>3</v>
      </c>
      <c r="M212" s="8">
        <v>48</v>
      </c>
      <c r="N212" s="9">
        <f t="shared" si="0"/>
        <v>144</v>
      </c>
    </row>
    <row r="213" spans="7:14" ht="14.4" hidden="1" x14ac:dyDescent="0.3">
      <c r="G213" s="5">
        <v>44168</v>
      </c>
      <c r="H213" s="6">
        <v>31245019</v>
      </c>
      <c r="I213" s="7">
        <v>712345199</v>
      </c>
      <c r="J213" s="6">
        <v>10000339</v>
      </c>
      <c r="K213" s="6">
        <v>36001</v>
      </c>
      <c r="L213" s="8">
        <v>1</v>
      </c>
      <c r="M213" s="8">
        <v>120</v>
      </c>
      <c r="N213" s="9">
        <f t="shared" si="0"/>
        <v>120</v>
      </c>
    </row>
    <row r="214" spans="7:14" ht="14.4" hidden="1" x14ac:dyDescent="0.3">
      <c r="G214" s="5">
        <v>44169</v>
      </c>
      <c r="H214" s="6">
        <v>31245020</v>
      </c>
      <c r="I214" s="7">
        <v>712345200</v>
      </c>
      <c r="J214" s="6">
        <v>10000335</v>
      </c>
      <c r="K214" s="6">
        <v>36000</v>
      </c>
      <c r="L214" s="8">
        <v>3</v>
      </c>
      <c r="M214" s="8">
        <v>52</v>
      </c>
      <c r="N214" s="9">
        <f t="shared" si="0"/>
        <v>156</v>
      </c>
    </row>
    <row r="215" spans="7:14" ht="14.4" hidden="1" x14ac:dyDescent="0.3">
      <c r="G215" s="5">
        <v>44169</v>
      </c>
      <c r="H215" s="6">
        <v>31245020</v>
      </c>
      <c r="I215" s="7">
        <v>712345200</v>
      </c>
      <c r="J215" s="6">
        <v>10000321</v>
      </c>
      <c r="K215" s="6">
        <v>36000</v>
      </c>
      <c r="L215" s="8">
        <v>2</v>
      </c>
      <c r="M215" s="8">
        <v>48</v>
      </c>
      <c r="N215" s="9">
        <f t="shared" si="0"/>
        <v>96</v>
      </c>
    </row>
    <row r="216" spans="7:14" ht="14.4" hidden="1" x14ac:dyDescent="0.3">
      <c r="G216" s="5">
        <v>44169</v>
      </c>
      <c r="H216" s="6">
        <v>31245020</v>
      </c>
      <c r="I216" s="7">
        <v>712345200</v>
      </c>
      <c r="J216" s="6">
        <v>10000336</v>
      </c>
      <c r="K216" s="6">
        <v>36000</v>
      </c>
      <c r="L216" s="8">
        <v>1</v>
      </c>
      <c r="M216" s="8">
        <v>26</v>
      </c>
      <c r="N216" s="9">
        <f t="shared" si="0"/>
        <v>26</v>
      </c>
    </row>
    <row r="217" spans="7:14" ht="14.4" hidden="1" x14ac:dyDescent="0.3">
      <c r="G217" s="5">
        <v>44169</v>
      </c>
      <c r="H217" s="6">
        <v>31245020</v>
      </c>
      <c r="I217" s="7">
        <v>712345200</v>
      </c>
      <c r="J217" s="6">
        <v>10000334</v>
      </c>
      <c r="K217" s="6">
        <v>36000</v>
      </c>
      <c r="L217" s="8">
        <v>1</v>
      </c>
      <c r="M217" s="8">
        <v>48</v>
      </c>
      <c r="N217" s="9">
        <f t="shared" si="0"/>
        <v>48</v>
      </c>
    </row>
    <row r="218" spans="7:14" ht="14.4" hidden="1" x14ac:dyDescent="0.3">
      <c r="G218" s="5">
        <v>44169</v>
      </c>
      <c r="H218" s="6">
        <v>31245020</v>
      </c>
      <c r="I218" s="7">
        <v>712345200</v>
      </c>
      <c r="J218" s="6">
        <v>10000331</v>
      </c>
      <c r="K218" s="6">
        <v>36000</v>
      </c>
      <c r="L218" s="8">
        <v>2</v>
      </c>
      <c r="M218" s="8">
        <v>57</v>
      </c>
      <c r="N218" s="9">
        <f t="shared" si="0"/>
        <v>114</v>
      </c>
    </row>
    <row r="219" spans="7:14" ht="14.4" hidden="1" x14ac:dyDescent="0.3">
      <c r="G219" s="5">
        <v>44169</v>
      </c>
      <c r="H219" s="6">
        <v>31245020</v>
      </c>
      <c r="I219" s="7">
        <v>712345200</v>
      </c>
      <c r="J219" s="6">
        <v>10000339</v>
      </c>
      <c r="K219" s="6">
        <v>36000</v>
      </c>
      <c r="L219" s="8">
        <v>3</v>
      </c>
      <c r="M219" s="8">
        <v>120</v>
      </c>
      <c r="N219" s="9">
        <f t="shared" si="0"/>
        <v>360</v>
      </c>
    </row>
    <row r="220" spans="7:14" ht="14.4" hidden="1" x14ac:dyDescent="0.3">
      <c r="G220" s="5">
        <v>44169</v>
      </c>
      <c r="H220" s="6">
        <v>31245020</v>
      </c>
      <c r="I220" s="7">
        <v>712345200</v>
      </c>
      <c r="J220" s="6">
        <v>10000324</v>
      </c>
      <c r="K220" s="6">
        <v>36000</v>
      </c>
      <c r="L220" s="8">
        <v>1</v>
      </c>
      <c r="M220" s="8">
        <v>36</v>
      </c>
      <c r="N220" s="9">
        <f t="shared" si="0"/>
        <v>36</v>
      </c>
    </row>
    <row r="221" spans="7:14" ht="14.4" hidden="1" x14ac:dyDescent="0.3">
      <c r="G221" s="5">
        <v>44169</v>
      </c>
      <c r="H221" s="6">
        <v>31245020</v>
      </c>
      <c r="I221" s="7">
        <v>712345200</v>
      </c>
      <c r="J221" s="6">
        <v>10000350</v>
      </c>
      <c r="K221" s="6">
        <v>36000</v>
      </c>
      <c r="L221" s="8">
        <v>3</v>
      </c>
      <c r="M221" s="8">
        <v>67</v>
      </c>
      <c r="N221" s="9">
        <f t="shared" si="0"/>
        <v>201</v>
      </c>
    </row>
    <row r="222" spans="7:14" ht="14.4" hidden="1" x14ac:dyDescent="0.3">
      <c r="G222" s="5">
        <v>44169</v>
      </c>
      <c r="H222" s="6">
        <v>31245020</v>
      </c>
      <c r="I222" s="7">
        <v>712345200</v>
      </c>
      <c r="J222" s="6">
        <v>10000341</v>
      </c>
      <c r="K222" s="6">
        <v>36000</v>
      </c>
      <c r="L222" s="8">
        <v>3</v>
      </c>
      <c r="M222" s="8">
        <v>29</v>
      </c>
      <c r="N222" s="9">
        <f t="shared" si="0"/>
        <v>87</v>
      </c>
    </row>
    <row r="223" spans="7:14" ht="14.4" hidden="1" x14ac:dyDescent="0.3">
      <c r="G223" s="5">
        <v>44169</v>
      </c>
      <c r="H223" s="6">
        <v>31245020</v>
      </c>
      <c r="I223" s="7">
        <v>712345200</v>
      </c>
      <c r="J223" s="6">
        <v>10000321</v>
      </c>
      <c r="K223" s="6">
        <v>36000</v>
      </c>
      <c r="L223" s="8">
        <v>2</v>
      </c>
      <c r="M223" s="8">
        <v>48</v>
      </c>
      <c r="N223" s="9">
        <f t="shared" si="0"/>
        <v>96</v>
      </c>
    </row>
    <row r="224" spans="7:14" ht="14.4" hidden="1" x14ac:dyDescent="0.3">
      <c r="G224" s="5">
        <v>44169</v>
      </c>
      <c r="H224" s="6">
        <v>31245020</v>
      </c>
      <c r="I224" s="7">
        <v>712345200</v>
      </c>
      <c r="J224" s="6">
        <v>10000344</v>
      </c>
      <c r="K224" s="6">
        <v>36000</v>
      </c>
      <c r="L224" s="8">
        <v>1</v>
      </c>
      <c r="M224" s="8">
        <v>82</v>
      </c>
      <c r="N224" s="9">
        <f t="shared" si="0"/>
        <v>82</v>
      </c>
    </row>
    <row r="225" spans="7:14" ht="14.4" hidden="1" x14ac:dyDescent="0.3">
      <c r="G225" s="5">
        <v>44169</v>
      </c>
      <c r="H225" s="6">
        <v>31245020</v>
      </c>
      <c r="I225" s="7">
        <v>712345200</v>
      </c>
      <c r="J225" s="6">
        <v>10000339</v>
      </c>
      <c r="K225" s="6">
        <v>36000</v>
      </c>
      <c r="L225" s="8">
        <v>1</v>
      </c>
      <c r="M225" s="8">
        <v>120</v>
      </c>
      <c r="N225" s="9">
        <f t="shared" si="0"/>
        <v>120</v>
      </c>
    </row>
    <row r="226" spans="7:14" ht="14.4" hidden="1" x14ac:dyDescent="0.3">
      <c r="G226" s="5">
        <v>44169</v>
      </c>
      <c r="H226" s="6">
        <v>31245020</v>
      </c>
      <c r="I226" s="7">
        <v>712345200</v>
      </c>
      <c r="J226" s="6">
        <v>10000345</v>
      </c>
      <c r="K226" s="6">
        <v>36000</v>
      </c>
      <c r="L226" s="8">
        <v>3</v>
      </c>
      <c r="M226" s="8">
        <v>158</v>
      </c>
      <c r="N226" s="9">
        <f t="shared" si="0"/>
        <v>474</v>
      </c>
    </row>
    <row r="227" spans="7:14" ht="14.4" hidden="1" x14ac:dyDescent="0.3">
      <c r="G227" s="5">
        <v>44170</v>
      </c>
      <c r="H227" s="6">
        <v>31245021</v>
      </c>
      <c r="I227" s="7">
        <v>712345211</v>
      </c>
      <c r="J227" s="6">
        <v>10000326</v>
      </c>
      <c r="K227" s="6">
        <v>36001</v>
      </c>
      <c r="L227" s="8">
        <v>5</v>
      </c>
      <c r="M227" s="8">
        <v>72</v>
      </c>
      <c r="N227" s="9">
        <f t="shared" si="0"/>
        <v>360</v>
      </c>
    </row>
    <row r="228" spans="7:14" ht="14.4" hidden="1" x14ac:dyDescent="0.3">
      <c r="G228" s="5">
        <v>44170</v>
      </c>
      <c r="H228" s="6">
        <v>31245021</v>
      </c>
      <c r="I228" s="7">
        <v>712345211</v>
      </c>
      <c r="J228" s="6">
        <v>10000331</v>
      </c>
      <c r="K228" s="6">
        <v>36001</v>
      </c>
      <c r="L228" s="8">
        <v>5</v>
      </c>
      <c r="M228" s="8">
        <v>57</v>
      </c>
      <c r="N228" s="9">
        <f t="shared" si="0"/>
        <v>285</v>
      </c>
    </row>
    <row r="229" spans="7:14" ht="14.4" hidden="1" x14ac:dyDescent="0.3">
      <c r="G229" s="5">
        <v>44170</v>
      </c>
      <c r="H229" s="6">
        <v>31245021</v>
      </c>
      <c r="I229" s="7">
        <v>712345211</v>
      </c>
      <c r="J229" s="6">
        <v>10000350</v>
      </c>
      <c r="K229" s="6">
        <v>36001</v>
      </c>
      <c r="L229" s="8">
        <v>5</v>
      </c>
      <c r="M229" s="8">
        <v>67</v>
      </c>
      <c r="N229" s="9">
        <f t="shared" si="0"/>
        <v>335</v>
      </c>
    </row>
    <row r="230" spans="7:14" ht="14.4" hidden="1" x14ac:dyDescent="0.3">
      <c r="G230" s="5">
        <v>44170</v>
      </c>
      <c r="H230" s="6">
        <v>31245021</v>
      </c>
      <c r="I230" s="7">
        <v>712345211</v>
      </c>
      <c r="J230" s="6">
        <v>10000324</v>
      </c>
      <c r="K230" s="6">
        <v>36001</v>
      </c>
      <c r="L230" s="8">
        <v>5</v>
      </c>
      <c r="M230" s="8">
        <v>36</v>
      </c>
      <c r="N230" s="9">
        <f t="shared" si="0"/>
        <v>180</v>
      </c>
    </row>
    <row r="231" spans="7:14" ht="14.4" hidden="1" x14ac:dyDescent="0.3">
      <c r="G231" s="5">
        <v>44170</v>
      </c>
      <c r="H231" s="6">
        <v>31245021</v>
      </c>
      <c r="I231" s="7">
        <v>712345211</v>
      </c>
      <c r="J231" s="6">
        <v>10000344</v>
      </c>
      <c r="K231" s="6">
        <v>36001</v>
      </c>
      <c r="L231" s="8">
        <v>4</v>
      </c>
      <c r="M231" s="8">
        <v>82</v>
      </c>
      <c r="N231" s="9">
        <f t="shared" si="0"/>
        <v>328</v>
      </c>
    </row>
    <row r="232" spans="7:14" ht="14.4" hidden="1" x14ac:dyDescent="0.3">
      <c r="G232" s="5">
        <v>44170</v>
      </c>
      <c r="H232" s="6">
        <v>31245021</v>
      </c>
      <c r="I232" s="7">
        <v>712345211</v>
      </c>
      <c r="J232" s="6">
        <v>10000324</v>
      </c>
      <c r="K232" s="6">
        <v>36001</v>
      </c>
      <c r="L232" s="8">
        <v>5</v>
      </c>
      <c r="M232" s="8">
        <v>36</v>
      </c>
      <c r="N232" s="9">
        <f t="shared" si="0"/>
        <v>180</v>
      </c>
    </row>
    <row r="233" spans="7:14" ht="14.4" hidden="1" x14ac:dyDescent="0.3">
      <c r="G233" s="5">
        <v>44170</v>
      </c>
      <c r="H233" s="6">
        <v>31245021</v>
      </c>
      <c r="I233" s="7">
        <v>712345211</v>
      </c>
      <c r="J233" s="6">
        <v>10000350</v>
      </c>
      <c r="K233" s="6">
        <v>36001</v>
      </c>
      <c r="L233" s="8">
        <v>4</v>
      </c>
      <c r="M233" s="8">
        <v>67</v>
      </c>
      <c r="N233" s="9">
        <f t="shared" si="0"/>
        <v>268</v>
      </c>
    </row>
    <row r="234" spans="7:14" ht="14.4" hidden="1" x14ac:dyDescent="0.3">
      <c r="G234" s="5">
        <v>44170</v>
      </c>
      <c r="H234" s="6">
        <v>31245021</v>
      </c>
      <c r="I234" s="7">
        <v>712345211</v>
      </c>
      <c r="J234" s="6">
        <v>10000326</v>
      </c>
      <c r="K234" s="6">
        <v>36001</v>
      </c>
      <c r="L234" s="8">
        <v>6</v>
      </c>
      <c r="M234" s="8">
        <v>72</v>
      </c>
      <c r="N234" s="9">
        <f t="shared" si="0"/>
        <v>432</v>
      </c>
    </row>
    <row r="235" spans="7:14" ht="14.4" hidden="1" x14ac:dyDescent="0.3">
      <c r="G235" s="5">
        <v>44170</v>
      </c>
      <c r="H235" s="6">
        <v>31245021</v>
      </c>
      <c r="I235" s="7">
        <v>712345211</v>
      </c>
      <c r="J235" s="6">
        <v>10000335</v>
      </c>
      <c r="K235" s="6">
        <v>36001</v>
      </c>
      <c r="L235" s="8">
        <v>6</v>
      </c>
      <c r="M235" s="8">
        <v>52</v>
      </c>
      <c r="N235" s="9">
        <f t="shared" si="0"/>
        <v>312</v>
      </c>
    </row>
    <row r="236" spans="7:14" ht="14.4" hidden="1" x14ac:dyDescent="0.3">
      <c r="G236" s="5">
        <v>44170</v>
      </c>
      <c r="H236" s="6">
        <v>31245021</v>
      </c>
      <c r="I236" s="7">
        <v>712345211</v>
      </c>
      <c r="J236" s="6">
        <v>10000346</v>
      </c>
      <c r="K236" s="6">
        <v>36001</v>
      </c>
      <c r="L236" s="8">
        <v>6</v>
      </c>
      <c r="M236" s="8">
        <v>192</v>
      </c>
      <c r="N236" s="9">
        <f t="shared" si="0"/>
        <v>1152</v>
      </c>
    </row>
    <row r="237" spans="7:14" ht="14.4" hidden="1" x14ac:dyDescent="0.3">
      <c r="G237" s="5">
        <v>44170</v>
      </c>
      <c r="H237" s="6">
        <v>31245021</v>
      </c>
      <c r="I237" s="7">
        <v>712345211</v>
      </c>
      <c r="J237" s="6">
        <v>10000337</v>
      </c>
      <c r="K237" s="6">
        <v>36001</v>
      </c>
      <c r="L237" s="8">
        <v>5</v>
      </c>
      <c r="M237" s="8">
        <v>20</v>
      </c>
      <c r="N237" s="9">
        <f t="shared" si="0"/>
        <v>100</v>
      </c>
    </row>
    <row r="238" spans="7:14" ht="14.4" hidden="1" x14ac:dyDescent="0.3">
      <c r="G238" s="5">
        <v>44171</v>
      </c>
      <c r="H238" s="6">
        <v>31245022</v>
      </c>
      <c r="I238" s="7">
        <v>712345222</v>
      </c>
      <c r="J238" s="6">
        <v>10000334</v>
      </c>
      <c r="K238" s="6">
        <v>36002</v>
      </c>
      <c r="L238" s="8">
        <v>6</v>
      </c>
      <c r="M238" s="8">
        <v>48</v>
      </c>
      <c r="N238" s="9">
        <f t="shared" si="0"/>
        <v>288</v>
      </c>
    </row>
    <row r="239" spans="7:14" ht="14.4" hidden="1" x14ac:dyDescent="0.3">
      <c r="G239" s="5">
        <v>44171</v>
      </c>
      <c r="H239" s="6">
        <v>31245022</v>
      </c>
      <c r="I239" s="7">
        <v>712345222</v>
      </c>
      <c r="J239" s="6">
        <v>10000335</v>
      </c>
      <c r="K239" s="6">
        <v>36002</v>
      </c>
      <c r="L239" s="8">
        <v>6</v>
      </c>
      <c r="M239" s="8">
        <v>52</v>
      </c>
      <c r="N239" s="9">
        <f t="shared" si="0"/>
        <v>312</v>
      </c>
    </row>
    <row r="240" spans="7:14" ht="14.4" hidden="1" x14ac:dyDescent="0.3">
      <c r="G240" s="5">
        <v>44171</v>
      </c>
      <c r="H240" s="6">
        <v>31245022</v>
      </c>
      <c r="I240" s="7">
        <v>712345222</v>
      </c>
      <c r="J240" s="6">
        <v>10000321</v>
      </c>
      <c r="K240" s="6">
        <v>36002</v>
      </c>
      <c r="L240" s="8">
        <v>6</v>
      </c>
      <c r="M240" s="8">
        <v>48</v>
      </c>
      <c r="N240" s="9">
        <f t="shared" si="0"/>
        <v>288</v>
      </c>
    </row>
    <row r="241" spans="7:14" ht="14.4" hidden="1" x14ac:dyDescent="0.3">
      <c r="G241" s="5">
        <v>44171</v>
      </c>
      <c r="H241" s="6">
        <v>31245022</v>
      </c>
      <c r="I241" s="7">
        <v>712345222</v>
      </c>
      <c r="J241" s="6">
        <v>10000326</v>
      </c>
      <c r="K241" s="6">
        <v>36002</v>
      </c>
      <c r="L241" s="8">
        <v>5</v>
      </c>
      <c r="M241" s="8">
        <v>72</v>
      </c>
      <c r="N241" s="9">
        <f t="shared" si="0"/>
        <v>360</v>
      </c>
    </row>
    <row r="242" spans="7:14" ht="14.4" hidden="1" x14ac:dyDescent="0.3">
      <c r="G242" s="5">
        <v>44171</v>
      </c>
      <c r="H242" s="6">
        <v>31245022</v>
      </c>
      <c r="I242" s="7">
        <v>712345222</v>
      </c>
      <c r="J242" s="6">
        <v>10000348</v>
      </c>
      <c r="K242" s="6">
        <v>36002</v>
      </c>
      <c r="L242" s="8">
        <v>6</v>
      </c>
      <c r="M242" s="8">
        <v>80</v>
      </c>
      <c r="N242" s="9">
        <f t="shared" si="0"/>
        <v>480</v>
      </c>
    </row>
    <row r="243" spans="7:14" ht="14.4" hidden="1" x14ac:dyDescent="0.3">
      <c r="G243" s="5">
        <v>44171</v>
      </c>
      <c r="H243" s="6">
        <v>31245022</v>
      </c>
      <c r="I243" s="7">
        <v>712345222</v>
      </c>
      <c r="J243" s="6">
        <v>10000329</v>
      </c>
      <c r="K243" s="6">
        <v>36002</v>
      </c>
      <c r="L243" s="8">
        <v>4</v>
      </c>
      <c r="M243" s="8">
        <v>30</v>
      </c>
      <c r="N243" s="9">
        <f t="shared" si="0"/>
        <v>120</v>
      </c>
    </row>
    <row r="244" spans="7:14" ht="14.4" hidden="1" x14ac:dyDescent="0.3">
      <c r="G244" s="5">
        <v>44171</v>
      </c>
      <c r="H244" s="6">
        <v>31245022</v>
      </c>
      <c r="I244" s="7">
        <v>712345222</v>
      </c>
      <c r="J244" s="6">
        <v>10000325</v>
      </c>
      <c r="K244" s="6">
        <v>36002</v>
      </c>
      <c r="L244" s="8">
        <v>4</v>
      </c>
      <c r="M244" s="8">
        <v>20</v>
      </c>
      <c r="N244" s="9">
        <f t="shared" si="0"/>
        <v>80</v>
      </c>
    </row>
    <row r="245" spans="7:14" ht="14.4" hidden="1" x14ac:dyDescent="0.3">
      <c r="G245" s="5">
        <v>44171</v>
      </c>
      <c r="H245" s="6">
        <v>31245022</v>
      </c>
      <c r="I245" s="7">
        <v>712345222</v>
      </c>
      <c r="J245" s="6">
        <v>10000341</v>
      </c>
      <c r="K245" s="6">
        <v>36002</v>
      </c>
      <c r="L245" s="8">
        <v>5</v>
      </c>
      <c r="M245" s="8">
        <v>29</v>
      </c>
      <c r="N245" s="9">
        <f t="shared" si="0"/>
        <v>145</v>
      </c>
    </row>
    <row r="246" spans="7:14" ht="14.4" hidden="1" x14ac:dyDescent="0.3">
      <c r="G246" s="5">
        <v>44172</v>
      </c>
      <c r="H246" s="6">
        <v>31245023</v>
      </c>
      <c r="I246" s="7">
        <v>712345233</v>
      </c>
      <c r="J246" s="6">
        <v>10000332</v>
      </c>
      <c r="K246" s="6">
        <v>36003</v>
      </c>
      <c r="L246" s="8">
        <v>3</v>
      </c>
      <c r="M246" s="8">
        <v>28</v>
      </c>
      <c r="N246" s="9">
        <f t="shared" si="0"/>
        <v>84</v>
      </c>
    </row>
    <row r="247" spans="7:14" ht="14.4" hidden="1" x14ac:dyDescent="0.3">
      <c r="G247" s="5">
        <v>44172</v>
      </c>
      <c r="H247" s="6">
        <v>31245023</v>
      </c>
      <c r="I247" s="7">
        <v>712345233</v>
      </c>
      <c r="J247" s="6">
        <v>10000322</v>
      </c>
      <c r="K247" s="6">
        <v>36003</v>
      </c>
      <c r="L247" s="8">
        <v>4</v>
      </c>
      <c r="M247" s="8">
        <v>30</v>
      </c>
      <c r="N247" s="9">
        <f t="shared" si="0"/>
        <v>120</v>
      </c>
    </row>
    <row r="248" spans="7:14" ht="14.4" hidden="1" x14ac:dyDescent="0.3">
      <c r="G248" s="5">
        <v>44172</v>
      </c>
      <c r="H248" s="6">
        <v>31245023</v>
      </c>
      <c r="I248" s="7">
        <v>712345233</v>
      </c>
      <c r="J248" s="6">
        <v>10000340</v>
      </c>
      <c r="K248" s="6">
        <v>36003</v>
      </c>
      <c r="L248" s="8">
        <v>4</v>
      </c>
      <c r="M248" s="8">
        <v>30</v>
      </c>
      <c r="N248" s="9">
        <f t="shared" si="0"/>
        <v>120</v>
      </c>
    </row>
    <row r="249" spans="7:14" ht="14.4" hidden="1" x14ac:dyDescent="0.3">
      <c r="G249" s="5">
        <v>44172</v>
      </c>
      <c r="H249" s="6">
        <v>31245023</v>
      </c>
      <c r="I249" s="7">
        <v>712345233</v>
      </c>
      <c r="J249" s="6">
        <v>10000329</v>
      </c>
      <c r="K249" s="6">
        <v>36003</v>
      </c>
      <c r="L249" s="8">
        <v>3</v>
      </c>
      <c r="M249" s="8">
        <v>30</v>
      </c>
      <c r="N249" s="9">
        <f t="shared" si="0"/>
        <v>90</v>
      </c>
    </row>
    <row r="250" spans="7:14" ht="14.4" hidden="1" x14ac:dyDescent="0.3">
      <c r="G250" s="5">
        <v>44172</v>
      </c>
      <c r="H250" s="6">
        <v>31245023</v>
      </c>
      <c r="I250" s="7">
        <v>712345233</v>
      </c>
      <c r="J250" s="6">
        <v>10000345</v>
      </c>
      <c r="K250" s="6">
        <v>36003</v>
      </c>
      <c r="L250" s="8">
        <v>4</v>
      </c>
      <c r="M250" s="8">
        <v>158</v>
      </c>
      <c r="N250" s="9">
        <f t="shared" si="0"/>
        <v>632</v>
      </c>
    </row>
    <row r="251" spans="7:14" ht="14.4" hidden="1" x14ac:dyDescent="0.3">
      <c r="G251" s="5">
        <v>44172</v>
      </c>
      <c r="H251" s="6">
        <v>31245023</v>
      </c>
      <c r="I251" s="7">
        <v>712345233</v>
      </c>
      <c r="J251" s="6">
        <v>10000345</v>
      </c>
      <c r="K251" s="6">
        <v>36003</v>
      </c>
      <c r="L251" s="8">
        <v>4</v>
      </c>
      <c r="M251" s="8">
        <v>158</v>
      </c>
      <c r="N251" s="9">
        <f t="shared" si="0"/>
        <v>632</v>
      </c>
    </row>
    <row r="252" spans="7:14" ht="14.4" hidden="1" x14ac:dyDescent="0.3">
      <c r="G252" s="5">
        <v>44172</v>
      </c>
      <c r="H252" s="6">
        <v>31245023</v>
      </c>
      <c r="I252" s="7">
        <v>712345233</v>
      </c>
      <c r="J252" s="6">
        <v>10000333</v>
      </c>
      <c r="K252" s="6">
        <v>36003</v>
      </c>
      <c r="L252" s="8">
        <v>2</v>
      </c>
      <c r="M252" s="8">
        <v>54</v>
      </c>
      <c r="N252" s="9">
        <f t="shared" si="0"/>
        <v>108</v>
      </c>
    </row>
    <row r="253" spans="7:14" ht="14.4" hidden="1" x14ac:dyDescent="0.3">
      <c r="G253" s="5">
        <v>44172</v>
      </c>
      <c r="H253" s="6">
        <v>31245023</v>
      </c>
      <c r="I253" s="7">
        <v>712345233</v>
      </c>
      <c r="J253" s="6">
        <v>10000324</v>
      </c>
      <c r="K253" s="6">
        <v>36003</v>
      </c>
      <c r="L253" s="8">
        <v>2</v>
      </c>
      <c r="M253" s="8">
        <v>36</v>
      </c>
      <c r="N253" s="9">
        <f t="shared" si="0"/>
        <v>72</v>
      </c>
    </row>
    <row r="254" spans="7:14" ht="14.4" hidden="1" x14ac:dyDescent="0.3">
      <c r="G254" s="5">
        <v>44172</v>
      </c>
      <c r="H254" s="6">
        <v>31245023</v>
      </c>
      <c r="I254" s="7">
        <v>712345233</v>
      </c>
      <c r="J254" s="6">
        <v>10000348</v>
      </c>
      <c r="K254" s="6">
        <v>36003</v>
      </c>
      <c r="L254" s="8">
        <v>4</v>
      </c>
      <c r="M254" s="8">
        <v>80</v>
      </c>
      <c r="N254" s="9">
        <f t="shared" si="0"/>
        <v>320</v>
      </c>
    </row>
    <row r="255" spans="7:14" ht="14.4" hidden="1" x14ac:dyDescent="0.3">
      <c r="G255" s="5">
        <v>44172</v>
      </c>
      <c r="H255" s="6">
        <v>31245023</v>
      </c>
      <c r="I255" s="7">
        <v>712345233</v>
      </c>
      <c r="J255" s="6">
        <v>10000322</v>
      </c>
      <c r="K255" s="6">
        <v>36003</v>
      </c>
      <c r="L255" s="8">
        <v>2</v>
      </c>
      <c r="M255" s="8">
        <v>30</v>
      </c>
      <c r="N255" s="9">
        <f t="shared" si="0"/>
        <v>60</v>
      </c>
    </row>
    <row r="256" spans="7:14" ht="14.4" x14ac:dyDescent="0.3">
      <c r="G256" s="5">
        <v>44173</v>
      </c>
      <c r="H256" s="6">
        <v>31245024</v>
      </c>
      <c r="I256" s="7">
        <v>712345244</v>
      </c>
      <c r="J256" s="6">
        <v>10000326</v>
      </c>
      <c r="K256" s="6">
        <v>36002</v>
      </c>
      <c r="L256" s="8">
        <v>4</v>
      </c>
      <c r="M256" s="8">
        <v>72</v>
      </c>
      <c r="N256" s="9">
        <f t="shared" si="0"/>
        <v>288</v>
      </c>
    </row>
    <row r="257" spans="7:14" ht="14.4" x14ac:dyDescent="0.3">
      <c r="G257" s="5">
        <v>44173</v>
      </c>
      <c r="H257" s="6">
        <v>31245024</v>
      </c>
      <c r="I257" s="7">
        <v>712345244</v>
      </c>
      <c r="J257" s="6">
        <v>10000335</v>
      </c>
      <c r="K257" s="6">
        <v>36002</v>
      </c>
      <c r="L257" s="8">
        <v>3</v>
      </c>
      <c r="M257" s="8">
        <v>52</v>
      </c>
      <c r="N257" s="9">
        <f t="shared" si="0"/>
        <v>156</v>
      </c>
    </row>
    <row r="258" spans="7:14" ht="14.4" x14ac:dyDescent="0.3">
      <c r="G258" s="5">
        <v>44173</v>
      </c>
      <c r="H258" s="6">
        <v>31245024</v>
      </c>
      <c r="I258" s="7">
        <v>712345244</v>
      </c>
      <c r="J258" s="6">
        <v>10000344</v>
      </c>
      <c r="K258" s="6">
        <v>36002</v>
      </c>
      <c r="L258" s="8">
        <v>4</v>
      </c>
      <c r="M258" s="8">
        <v>82</v>
      </c>
      <c r="N258" s="9">
        <f t="shared" si="0"/>
        <v>328</v>
      </c>
    </row>
    <row r="259" spans="7:14" ht="14.4" x14ac:dyDescent="0.3">
      <c r="G259" s="5">
        <v>44173</v>
      </c>
      <c r="H259" s="6">
        <v>31245024</v>
      </c>
      <c r="I259" s="7">
        <v>712345244</v>
      </c>
      <c r="J259" s="6">
        <v>10000333</v>
      </c>
      <c r="K259" s="6">
        <v>36002</v>
      </c>
      <c r="L259" s="8">
        <v>2</v>
      </c>
      <c r="M259" s="8">
        <v>54</v>
      </c>
      <c r="N259" s="9">
        <f t="shared" ref="N259:N513" si="3">M259*L259</f>
        <v>108</v>
      </c>
    </row>
    <row r="260" spans="7:14" ht="14.4" x14ac:dyDescent="0.3">
      <c r="G260" s="5">
        <v>44173</v>
      </c>
      <c r="H260" s="6">
        <v>31245024</v>
      </c>
      <c r="I260" s="7">
        <v>712345244</v>
      </c>
      <c r="J260" s="6">
        <v>10000346</v>
      </c>
      <c r="K260" s="6">
        <v>36002</v>
      </c>
      <c r="L260" s="8">
        <v>4</v>
      </c>
      <c r="M260" s="8">
        <v>192</v>
      </c>
      <c r="N260" s="9">
        <f t="shared" si="3"/>
        <v>768</v>
      </c>
    </row>
    <row r="261" spans="7:14" ht="14.4" x14ac:dyDescent="0.3">
      <c r="G261" s="5">
        <v>44173</v>
      </c>
      <c r="H261" s="6">
        <v>31245024</v>
      </c>
      <c r="I261" s="7">
        <v>712345244</v>
      </c>
      <c r="J261" s="6">
        <v>10000344</v>
      </c>
      <c r="K261" s="6">
        <v>36002</v>
      </c>
      <c r="L261" s="8">
        <v>2</v>
      </c>
      <c r="M261" s="8">
        <v>82</v>
      </c>
      <c r="N261" s="9">
        <f t="shared" si="3"/>
        <v>164</v>
      </c>
    </row>
    <row r="262" spans="7:14" ht="14.4" x14ac:dyDescent="0.3">
      <c r="G262" s="5">
        <v>44173</v>
      </c>
      <c r="H262" s="6">
        <v>31245024</v>
      </c>
      <c r="I262" s="7">
        <v>712345244</v>
      </c>
      <c r="J262" s="6">
        <v>10000329</v>
      </c>
      <c r="K262" s="6">
        <v>36002</v>
      </c>
      <c r="L262" s="8">
        <v>2</v>
      </c>
      <c r="M262" s="8">
        <v>30</v>
      </c>
      <c r="N262" s="9">
        <f t="shared" si="3"/>
        <v>60</v>
      </c>
    </row>
    <row r="263" spans="7:14" ht="14.4" x14ac:dyDescent="0.3">
      <c r="G263" s="5">
        <v>44173</v>
      </c>
      <c r="H263" s="6">
        <v>31245024</v>
      </c>
      <c r="I263" s="7">
        <v>712345244</v>
      </c>
      <c r="J263" s="6">
        <v>10000333</v>
      </c>
      <c r="K263" s="6">
        <v>36002</v>
      </c>
      <c r="L263" s="8">
        <v>4</v>
      </c>
      <c r="M263" s="8">
        <v>54</v>
      </c>
      <c r="N263" s="9">
        <f t="shared" si="3"/>
        <v>216</v>
      </c>
    </row>
    <row r="264" spans="7:14" ht="14.4" x14ac:dyDescent="0.3">
      <c r="G264" s="5">
        <v>44173</v>
      </c>
      <c r="H264" s="6">
        <v>31245024</v>
      </c>
      <c r="I264" s="7">
        <v>712345244</v>
      </c>
      <c r="J264" s="6">
        <v>10000342</v>
      </c>
      <c r="K264" s="6">
        <v>36002</v>
      </c>
      <c r="L264" s="8">
        <v>4</v>
      </c>
      <c r="M264" s="8">
        <v>56</v>
      </c>
      <c r="N264" s="9">
        <f t="shared" si="3"/>
        <v>224</v>
      </c>
    </row>
    <row r="265" spans="7:14" ht="14.4" x14ac:dyDescent="0.3">
      <c r="G265" s="5">
        <v>44173</v>
      </c>
      <c r="H265" s="6">
        <v>31245024</v>
      </c>
      <c r="I265" s="7">
        <v>712345244</v>
      </c>
      <c r="J265" s="6">
        <v>10000333</v>
      </c>
      <c r="K265" s="6">
        <v>36002</v>
      </c>
      <c r="L265" s="8">
        <v>2</v>
      </c>
      <c r="M265" s="8">
        <v>54</v>
      </c>
      <c r="N265" s="9">
        <f t="shared" si="3"/>
        <v>108</v>
      </c>
    </row>
    <row r="266" spans="7:14" ht="14.4" x14ac:dyDescent="0.3">
      <c r="G266" s="5">
        <v>44173</v>
      </c>
      <c r="H266" s="6">
        <v>31245024</v>
      </c>
      <c r="I266" s="7">
        <v>712345244</v>
      </c>
      <c r="J266" s="6">
        <v>10000336</v>
      </c>
      <c r="K266" s="6">
        <v>36002</v>
      </c>
      <c r="L266" s="8">
        <v>2</v>
      </c>
      <c r="M266" s="8">
        <v>26</v>
      </c>
      <c r="N266" s="9">
        <f t="shared" si="3"/>
        <v>52</v>
      </c>
    </row>
    <row r="267" spans="7:14" ht="14.4" x14ac:dyDescent="0.3">
      <c r="G267" s="5">
        <v>44173</v>
      </c>
      <c r="H267" s="6">
        <v>31245024</v>
      </c>
      <c r="I267" s="7">
        <v>712345244</v>
      </c>
      <c r="J267" s="6">
        <v>10000336</v>
      </c>
      <c r="K267" s="6">
        <v>36002</v>
      </c>
      <c r="L267" s="8">
        <v>3</v>
      </c>
      <c r="M267" s="8">
        <v>26</v>
      </c>
      <c r="N267" s="9">
        <f t="shared" si="3"/>
        <v>78</v>
      </c>
    </row>
    <row r="268" spans="7:14" ht="14.4" x14ac:dyDescent="0.3">
      <c r="G268" s="5">
        <v>44173</v>
      </c>
      <c r="H268" s="6">
        <v>31245024</v>
      </c>
      <c r="I268" s="7">
        <v>712345244</v>
      </c>
      <c r="J268" s="6">
        <v>10000330</v>
      </c>
      <c r="K268" s="6">
        <v>36002</v>
      </c>
      <c r="L268" s="8">
        <v>2</v>
      </c>
      <c r="M268" s="8">
        <v>160</v>
      </c>
      <c r="N268" s="9">
        <f t="shared" si="3"/>
        <v>320</v>
      </c>
    </row>
    <row r="269" spans="7:14" ht="14.4" x14ac:dyDescent="0.3">
      <c r="G269" s="5">
        <v>44173</v>
      </c>
      <c r="H269" s="6">
        <v>31245024</v>
      </c>
      <c r="I269" s="7">
        <v>712345244</v>
      </c>
      <c r="J269" s="6">
        <v>10000326</v>
      </c>
      <c r="K269" s="6">
        <v>36002</v>
      </c>
      <c r="L269" s="8">
        <v>2</v>
      </c>
      <c r="M269" s="8">
        <v>72</v>
      </c>
      <c r="N269" s="9">
        <f t="shared" si="3"/>
        <v>144</v>
      </c>
    </row>
    <row r="270" spans="7:14" ht="14.4" x14ac:dyDescent="0.3">
      <c r="G270" s="5">
        <v>44174</v>
      </c>
      <c r="H270" s="6">
        <v>31245025</v>
      </c>
      <c r="I270" s="7">
        <v>712345255</v>
      </c>
      <c r="J270" s="6">
        <v>10000345</v>
      </c>
      <c r="K270" s="6">
        <v>36005</v>
      </c>
      <c r="L270" s="8">
        <v>3</v>
      </c>
      <c r="M270" s="8">
        <v>158</v>
      </c>
      <c r="N270" s="9">
        <f t="shared" si="3"/>
        <v>474</v>
      </c>
    </row>
    <row r="271" spans="7:14" ht="14.4" x14ac:dyDescent="0.3">
      <c r="G271" s="5">
        <v>44174</v>
      </c>
      <c r="H271" s="6">
        <v>31245025</v>
      </c>
      <c r="I271" s="7">
        <v>712345255</v>
      </c>
      <c r="J271" s="6">
        <v>10000349</v>
      </c>
      <c r="K271" s="6">
        <v>36005</v>
      </c>
      <c r="L271" s="8">
        <v>4</v>
      </c>
      <c r="M271" s="8">
        <v>152</v>
      </c>
      <c r="N271" s="9">
        <f t="shared" si="3"/>
        <v>608</v>
      </c>
    </row>
    <row r="272" spans="7:14" ht="14.4" x14ac:dyDescent="0.3">
      <c r="G272" s="5">
        <v>44174</v>
      </c>
      <c r="H272" s="6">
        <v>31245025</v>
      </c>
      <c r="I272" s="7">
        <v>712345255</v>
      </c>
      <c r="J272" s="6">
        <v>10000343</v>
      </c>
      <c r="K272" s="6">
        <v>36005</v>
      </c>
      <c r="L272" s="8">
        <v>4</v>
      </c>
      <c r="M272" s="8">
        <v>54</v>
      </c>
      <c r="N272" s="9">
        <f t="shared" si="3"/>
        <v>216</v>
      </c>
    </row>
    <row r="273" spans="7:14" ht="14.4" x14ac:dyDescent="0.3">
      <c r="G273" s="5">
        <v>44174</v>
      </c>
      <c r="H273" s="6">
        <v>31245025</v>
      </c>
      <c r="I273" s="7">
        <v>712345255</v>
      </c>
      <c r="J273" s="6">
        <v>10000338</v>
      </c>
      <c r="K273" s="6">
        <v>36005</v>
      </c>
      <c r="L273" s="8">
        <v>4</v>
      </c>
      <c r="M273" s="8">
        <v>100</v>
      </c>
      <c r="N273" s="9">
        <f t="shared" si="3"/>
        <v>400</v>
      </c>
    </row>
    <row r="274" spans="7:14" ht="14.4" x14ac:dyDescent="0.3">
      <c r="G274" s="5">
        <v>44174</v>
      </c>
      <c r="H274" s="6">
        <v>31245025</v>
      </c>
      <c r="I274" s="7">
        <v>712345255</v>
      </c>
      <c r="J274" s="6">
        <v>10000345</v>
      </c>
      <c r="K274" s="6">
        <v>36005</v>
      </c>
      <c r="L274" s="8">
        <v>5</v>
      </c>
      <c r="M274" s="8">
        <v>158</v>
      </c>
      <c r="N274" s="9">
        <f t="shared" si="3"/>
        <v>790</v>
      </c>
    </row>
    <row r="275" spans="7:14" ht="14.4" x14ac:dyDescent="0.3">
      <c r="G275" s="5">
        <v>44174</v>
      </c>
      <c r="H275" s="6">
        <v>31245025</v>
      </c>
      <c r="I275" s="7">
        <v>712345255</v>
      </c>
      <c r="J275" s="6">
        <v>10000321</v>
      </c>
      <c r="K275" s="6">
        <v>36005</v>
      </c>
      <c r="L275" s="8">
        <v>3</v>
      </c>
      <c r="M275" s="8">
        <v>48</v>
      </c>
      <c r="N275" s="9">
        <f t="shared" si="3"/>
        <v>144</v>
      </c>
    </row>
    <row r="276" spans="7:14" ht="14.4" x14ac:dyDescent="0.3">
      <c r="G276" s="5">
        <v>44174</v>
      </c>
      <c r="H276" s="6">
        <v>31245025</v>
      </c>
      <c r="I276" s="7">
        <v>712345255</v>
      </c>
      <c r="J276" s="6">
        <v>10000347</v>
      </c>
      <c r="K276" s="6">
        <v>36005</v>
      </c>
      <c r="L276" s="8">
        <v>5</v>
      </c>
      <c r="M276" s="8">
        <v>47</v>
      </c>
      <c r="N276" s="9">
        <f t="shared" si="3"/>
        <v>235</v>
      </c>
    </row>
    <row r="277" spans="7:14" ht="14.4" x14ac:dyDescent="0.3">
      <c r="G277" s="5">
        <v>44174</v>
      </c>
      <c r="H277" s="6">
        <v>31245025</v>
      </c>
      <c r="I277" s="7">
        <v>712345255</v>
      </c>
      <c r="J277" s="6">
        <v>10000344</v>
      </c>
      <c r="K277" s="6">
        <v>36005</v>
      </c>
      <c r="L277" s="8">
        <v>4</v>
      </c>
      <c r="M277" s="8">
        <v>82</v>
      </c>
      <c r="N277" s="9">
        <f t="shared" si="3"/>
        <v>328</v>
      </c>
    </row>
    <row r="278" spans="7:14" ht="14.4" x14ac:dyDescent="0.3">
      <c r="G278" s="5">
        <v>44174</v>
      </c>
      <c r="H278" s="6">
        <v>31245025</v>
      </c>
      <c r="I278" s="7">
        <v>712345255</v>
      </c>
      <c r="J278" s="6">
        <v>10000348</v>
      </c>
      <c r="K278" s="6">
        <v>36005</v>
      </c>
      <c r="L278" s="8">
        <v>5</v>
      </c>
      <c r="M278" s="8">
        <v>80</v>
      </c>
      <c r="N278" s="9">
        <f t="shared" si="3"/>
        <v>400</v>
      </c>
    </row>
    <row r="279" spans="7:14" ht="14.4" x14ac:dyDescent="0.3">
      <c r="G279" s="5">
        <v>44174</v>
      </c>
      <c r="H279" s="6">
        <v>31245025</v>
      </c>
      <c r="I279" s="7">
        <v>712345255</v>
      </c>
      <c r="J279" s="6">
        <v>10000335</v>
      </c>
      <c r="K279" s="6">
        <v>36005</v>
      </c>
      <c r="L279" s="8">
        <v>4</v>
      </c>
      <c r="M279" s="8">
        <v>52</v>
      </c>
      <c r="N279" s="9">
        <f t="shared" si="3"/>
        <v>208</v>
      </c>
    </row>
    <row r="280" spans="7:14" ht="14.4" x14ac:dyDescent="0.3">
      <c r="G280" s="5">
        <v>44174</v>
      </c>
      <c r="H280" s="6">
        <v>31245025</v>
      </c>
      <c r="I280" s="7">
        <v>712345255</v>
      </c>
      <c r="J280" s="6">
        <v>10000330</v>
      </c>
      <c r="K280" s="6">
        <v>36005</v>
      </c>
      <c r="L280" s="8">
        <v>3</v>
      </c>
      <c r="M280" s="8">
        <v>160</v>
      </c>
      <c r="N280" s="9">
        <f t="shared" si="3"/>
        <v>480</v>
      </c>
    </row>
    <row r="281" spans="7:14" ht="14.4" x14ac:dyDescent="0.3">
      <c r="G281" s="5">
        <v>44174</v>
      </c>
      <c r="H281" s="6">
        <v>31245025</v>
      </c>
      <c r="I281" s="7">
        <v>712345255</v>
      </c>
      <c r="J281" s="6">
        <v>10000342</v>
      </c>
      <c r="K281" s="6">
        <v>36005</v>
      </c>
      <c r="L281" s="8">
        <v>3</v>
      </c>
      <c r="M281" s="8">
        <v>56</v>
      </c>
      <c r="N281" s="9">
        <f t="shared" si="3"/>
        <v>168</v>
      </c>
    </row>
    <row r="282" spans="7:14" ht="14.4" x14ac:dyDescent="0.3">
      <c r="G282" s="5">
        <v>44175</v>
      </c>
      <c r="H282" s="6">
        <v>31245026</v>
      </c>
      <c r="I282" s="7">
        <v>712345266</v>
      </c>
      <c r="J282" s="6">
        <v>10000325</v>
      </c>
      <c r="K282" s="6">
        <v>36006</v>
      </c>
      <c r="L282" s="8">
        <v>5</v>
      </c>
      <c r="M282" s="8">
        <v>20</v>
      </c>
      <c r="N282" s="9">
        <f t="shared" si="3"/>
        <v>100</v>
      </c>
    </row>
    <row r="283" spans="7:14" ht="14.4" x14ac:dyDescent="0.3">
      <c r="G283" s="5">
        <v>44175</v>
      </c>
      <c r="H283" s="6">
        <v>31245026</v>
      </c>
      <c r="I283" s="7">
        <v>712345266</v>
      </c>
      <c r="J283" s="6">
        <v>10000343</v>
      </c>
      <c r="K283" s="6">
        <v>36006</v>
      </c>
      <c r="L283" s="8">
        <v>3</v>
      </c>
      <c r="M283" s="8">
        <v>54</v>
      </c>
      <c r="N283" s="9">
        <f t="shared" si="3"/>
        <v>162</v>
      </c>
    </row>
    <row r="284" spans="7:14" ht="14.4" x14ac:dyDescent="0.3">
      <c r="G284" s="5">
        <v>44175</v>
      </c>
      <c r="H284" s="6">
        <v>31245026</v>
      </c>
      <c r="I284" s="7">
        <v>712345266</v>
      </c>
      <c r="J284" s="6">
        <v>10000331</v>
      </c>
      <c r="K284" s="6">
        <v>36006</v>
      </c>
      <c r="L284" s="8">
        <v>3</v>
      </c>
      <c r="M284" s="8">
        <v>57</v>
      </c>
      <c r="N284" s="9">
        <f t="shared" si="3"/>
        <v>171</v>
      </c>
    </row>
    <row r="285" spans="7:14" ht="14.4" x14ac:dyDescent="0.3">
      <c r="G285" s="5">
        <v>44175</v>
      </c>
      <c r="H285" s="6">
        <v>31245026</v>
      </c>
      <c r="I285" s="7">
        <v>712345266</v>
      </c>
      <c r="J285" s="6">
        <v>10000325</v>
      </c>
      <c r="K285" s="6">
        <v>36006</v>
      </c>
      <c r="L285" s="8">
        <v>5</v>
      </c>
      <c r="M285" s="8">
        <v>20</v>
      </c>
      <c r="N285" s="9">
        <f t="shared" si="3"/>
        <v>100</v>
      </c>
    </row>
    <row r="286" spans="7:14" ht="14.4" x14ac:dyDescent="0.3">
      <c r="G286" s="5">
        <v>44175</v>
      </c>
      <c r="H286" s="6">
        <v>31245026</v>
      </c>
      <c r="I286" s="7">
        <v>712345266</v>
      </c>
      <c r="J286" s="6">
        <v>10000323</v>
      </c>
      <c r="K286" s="6">
        <v>36006</v>
      </c>
      <c r="L286" s="8">
        <v>4</v>
      </c>
      <c r="M286" s="8">
        <v>15</v>
      </c>
      <c r="N286" s="9">
        <f t="shared" si="3"/>
        <v>60</v>
      </c>
    </row>
    <row r="287" spans="7:14" ht="14.4" x14ac:dyDescent="0.3">
      <c r="G287" s="5">
        <v>44175</v>
      </c>
      <c r="H287" s="6">
        <v>31245026</v>
      </c>
      <c r="I287" s="7">
        <v>712345266</v>
      </c>
      <c r="J287" s="6">
        <v>10000330</v>
      </c>
      <c r="K287" s="6">
        <v>36006</v>
      </c>
      <c r="L287" s="8">
        <v>3</v>
      </c>
      <c r="M287" s="8">
        <v>160</v>
      </c>
      <c r="N287" s="9">
        <f t="shared" si="3"/>
        <v>480</v>
      </c>
    </row>
    <row r="288" spans="7:14" ht="14.4" x14ac:dyDescent="0.3">
      <c r="G288" s="5">
        <v>44175</v>
      </c>
      <c r="H288" s="6">
        <v>31245026</v>
      </c>
      <c r="I288" s="7">
        <v>712345266</v>
      </c>
      <c r="J288" s="6">
        <v>10000348</v>
      </c>
      <c r="K288" s="6">
        <v>36006</v>
      </c>
      <c r="L288" s="8">
        <v>5</v>
      </c>
      <c r="M288" s="8">
        <v>80</v>
      </c>
      <c r="N288" s="9">
        <f t="shared" si="3"/>
        <v>400</v>
      </c>
    </row>
    <row r="289" spans="7:14" ht="14.4" x14ac:dyDescent="0.3">
      <c r="G289" s="5">
        <v>44175</v>
      </c>
      <c r="H289" s="6">
        <v>31245026</v>
      </c>
      <c r="I289" s="7">
        <v>712345266</v>
      </c>
      <c r="J289" s="6">
        <v>10000345</v>
      </c>
      <c r="K289" s="6">
        <v>36006</v>
      </c>
      <c r="L289" s="8">
        <v>4</v>
      </c>
      <c r="M289" s="8">
        <v>158</v>
      </c>
      <c r="N289" s="9">
        <f t="shared" si="3"/>
        <v>632</v>
      </c>
    </row>
    <row r="290" spans="7:14" ht="14.4" x14ac:dyDescent="0.3">
      <c r="G290" s="5">
        <v>44175</v>
      </c>
      <c r="H290" s="6">
        <v>31245026</v>
      </c>
      <c r="I290" s="7">
        <v>712345266</v>
      </c>
      <c r="J290" s="6">
        <v>10000340</v>
      </c>
      <c r="K290" s="6">
        <v>36006</v>
      </c>
      <c r="L290" s="8">
        <v>5</v>
      </c>
      <c r="M290" s="8">
        <v>30</v>
      </c>
      <c r="N290" s="9">
        <f t="shared" si="3"/>
        <v>150</v>
      </c>
    </row>
    <row r="291" spans="7:14" ht="14.4" x14ac:dyDescent="0.3">
      <c r="G291" s="5">
        <v>44175</v>
      </c>
      <c r="H291" s="6">
        <v>31245026</v>
      </c>
      <c r="I291" s="7">
        <v>712345266</v>
      </c>
      <c r="J291" s="6">
        <v>10000344</v>
      </c>
      <c r="K291" s="6">
        <v>36006</v>
      </c>
      <c r="L291" s="8">
        <v>3</v>
      </c>
      <c r="M291" s="8">
        <v>82</v>
      </c>
      <c r="N291" s="9">
        <f t="shared" si="3"/>
        <v>246</v>
      </c>
    </row>
    <row r="292" spans="7:14" ht="14.4" x14ac:dyDescent="0.3">
      <c r="G292" s="5">
        <v>44175</v>
      </c>
      <c r="H292" s="6">
        <v>31245026</v>
      </c>
      <c r="I292" s="7">
        <v>712345266</v>
      </c>
      <c r="J292" s="6">
        <v>10000324</v>
      </c>
      <c r="K292" s="6">
        <v>36006</v>
      </c>
      <c r="L292" s="8">
        <v>3</v>
      </c>
      <c r="M292" s="8">
        <v>36</v>
      </c>
      <c r="N292" s="9">
        <f t="shared" si="3"/>
        <v>108</v>
      </c>
    </row>
    <row r="293" spans="7:14" ht="14.4" x14ac:dyDescent="0.3">
      <c r="G293" s="5">
        <v>44175</v>
      </c>
      <c r="H293" s="6">
        <v>31245026</v>
      </c>
      <c r="I293" s="7">
        <v>712345266</v>
      </c>
      <c r="J293" s="6">
        <v>10000326</v>
      </c>
      <c r="K293" s="6">
        <v>36006</v>
      </c>
      <c r="L293" s="8">
        <v>3</v>
      </c>
      <c r="M293" s="8">
        <v>72</v>
      </c>
      <c r="N293" s="9">
        <f t="shared" si="3"/>
        <v>216</v>
      </c>
    </row>
    <row r="294" spans="7:14" ht="14.4" x14ac:dyDescent="0.3">
      <c r="G294" s="5">
        <v>44176</v>
      </c>
      <c r="H294" s="6">
        <v>31245027</v>
      </c>
      <c r="I294" s="7">
        <v>712345277</v>
      </c>
      <c r="J294" s="6">
        <v>10000341</v>
      </c>
      <c r="K294" s="6">
        <v>36000</v>
      </c>
      <c r="L294" s="8">
        <v>4</v>
      </c>
      <c r="M294" s="8">
        <v>29</v>
      </c>
      <c r="N294" s="9">
        <f t="shared" si="3"/>
        <v>116</v>
      </c>
    </row>
    <row r="295" spans="7:14" ht="14.4" x14ac:dyDescent="0.3">
      <c r="G295" s="5">
        <v>44176</v>
      </c>
      <c r="H295" s="6">
        <v>31245027</v>
      </c>
      <c r="I295" s="7">
        <v>712345277</v>
      </c>
      <c r="J295" s="6">
        <v>10000323</v>
      </c>
      <c r="K295" s="6">
        <v>36000</v>
      </c>
      <c r="L295" s="8">
        <v>3</v>
      </c>
      <c r="M295" s="8">
        <v>15</v>
      </c>
      <c r="N295" s="9">
        <f t="shared" si="3"/>
        <v>45</v>
      </c>
    </row>
    <row r="296" spans="7:14" ht="14.4" x14ac:dyDescent="0.3">
      <c r="G296" s="5">
        <v>44176</v>
      </c>
      <c r="H296" s="6">
        <v>31245027</v>
      </c>
      <c r="I296" s="7">
        <v>712345277</v>
      </c>
      <c r="J296" s="6">
        <v>10000321</v>
      </c>
      <c r="K296" s="6">
        <v>36000</v>
      </c>
      <c r="L296" s="8">
        <v>3</v>
      </c>
      <c r="M296" s="8">
        <v>48</v>
      </c>
      <c r="N296" s="9">
        <f t="shared" si="3"/>
        <v>144</v>
      </c>
    </row>
    <row r="297" spans="7:14" ht="14.4" x14ac:dyDescent="0.3">
      <c r="G297" s="5">
        <v>44176</v>
      </c>
      <c r="H297" s="6">
        <v>31245027</v>
      </c>
      <c r="I297" s="7">
        <v>712345277</v>
      </c>
      <c r="J297" s="6">
        <v>10000334</v>
      </c>
      <c r="K297" s="6">
        <v>36000</v>
      </c>
      <c r="L297" s="8">
        <v>5</v>
      </c>
      <c r="M297" s="8">
        <v>48</v>
      </c>
      <c r="N297" s="9">
        <f t="shared" si="3"/>
        <v>240</v>
      </c>
    </row>
    <row r="298" spans="7:14" ht="14.4" x14ac:dyDescent="0.3">
      <c r="G298" s="5">
        <v>44176</v>
      </c>
      <c r="H298" s="6">
        <v>31245027</v>
      </c>
      <c r="I298" s="7">
        <v>712345277</v>
      </c>
      <c r="J298" s="6">
        <v>10000347</v>
      </c>
      <c r="K298" s="6">
        <v>36000</v>
      </c>
      <c r="L298" s="8">
        <v>5</v>
      </c>
      <c r="M298" s="8">
        <v>47</v>
      </c>
      <c r="N298" s="9">
        <f t="shared" si="3"/>
        <v>235</v>
      </c>
    </row>
    <row r="299" spans="7:14" ht="14.4" x14ac:dyDescent="0.3">
      <c r="G299" s="5">
        <v>44176</v>
      </c>
      <c r="H299" s="6">
        <v>31245027</v>
      </c>
      <c r="I299" s="7">
        <v>712345277</v>
      </c>
      <c r="J299" s="6">
        <v>10000334</v>
      </c>
      <c r="K299" s="6">
        <v>36000</v>
      </c>
      <c r="L299" s="8">
        <v>3</v>
      </c>
      <c r="M299" s="8">
        <v>48</v>
      </c>
      <c r="N299" s="9">
        <f t="shared" si="3"/>
        <v>144</v>
      </c>
    </row>
    <row r="300" spans="7:14" ht="14.4" x14ac:dyDescent="0.3">
      <c r="G300" s="5">
        <v>44176</v>
      </c>
      <c r="H300" s="6">
        <v>31245027</v>
      </c>
      <c r="I300" s="7">
        <v>712345277</v>
      </c>
      <c r="J300" s="6">
        <v>10000338</v>
      </c>
      <c r="K300" s="6">
        <v>36000</v>
      </c>
      <c r="L300" s="8">
        <v>5</v>
      </c>
      <c r="M300" s="8">
        <v>100</v>
      </c>
      <c r="N300" s="9">
        <f t="shared" si="3"/>
        <v>500</v>
      </c>
    </row>
    <row r="301" spans="7:14" ht="14.4" x14ac:dyDescent="0.3">
      <c r="G301" s="5">
        <v>44176</v>
      </c>
      <c r="H301" s="6">
        <v>31245027</v>
      </c>
      <c r="I301" s="7">
        <v>712345277</v>
      </c>
      <c r="J301" s="6">
        <v>10000321</v>
      </c>
      <c r="K301" s="6">
        <v>36000</v>
      </c>
      <c r="L301" s="8">
        <v>5</v>
      </c>
      <c r="M301" s="8">
        <v>48</v>
      </c>
      <c r="N301" s="9">
        <f t="shared" si="3"/>
        <v>240</v>
      </c>
    </row>
    <row r="302" spans="7:14" ht="14.4" x14ac:dyDescent="0.3">
      <c r="G302" s="5">
        <v>44176</v>
      </c>
      <c r="H302" s="6">
        <v>31245027</v>
      </c>
      <c r="I302" s="7">
        <v>712345277</v>
      </c>
      <c r="J302" s="6">
        <v>10000330</v>
      </c>
      <c r="K302" s="6">
        <v>36000</v>
      </c>
      <c r="L302" s="8">
        <v>3</v>
      </c>
      <c r="M302" s="8">
        <v>160</v>
      </c>
      <c r="N302" s="9">
        <f t="shared" si="3"/>
        <v>480</v>
      </c>
    </row>
    <row r="303" spans="7:14" ht="14.4" x14ac:dyDescent="0.3">
      <c r="G303" s="5">
        <v>44176</v>
      </c>
      <c r="H303" s="6">
        <v>31245027</v>
      </c>
      <c r="I303" s="7">
        <v>712345277</v>
      </c>
      <c r="J303" s="6">
        <v>10000344</v>
      </c>
      <c r="K303" s="6">
        <v>36000</v>
      </c>
      <c r="L303" s="8">
        <v>4</v>
      </c>
      <c r="M303" s="8">
        <v>82</v>
      </c>
      <c r="N303" s="9">
        <f t="shared" si="3"/>
        <v>328</v>
      </c>
    </row>
    <row r="304" spans="7:14" ht="14.4" x14ac:dyDescent="0.3">
      <c r="G304" s="5">
        <v>44176</v>
      </c>
      <c r="H304" s="6">
        <v>31245027</v>
      </c>
      <c r="I304" s="7">
        <v>712345277</v>
      </c>
      <c r="J304" s="6">
        <v>10000344</v>
      </c>
      <c r="K304" s="6">
        <v>36000</v>
      </c>
      <c r="L304" s="8">
        <v>4</v>
      </c>
      <c r="M304" s="8">
        <v>82</v>
      </c>
      <c r="N304" s="9">
        <f t="shared" si="3"/>
        <v>328</v>
      </c>
    </row>
    <row r="305" spans="7:14" ht="14.4" x14ac:dyDescent="0.3">
      <c r="G305" s="5">
        <v>44177</v>
      </c>
      <c r="H305" s="6">
        <v>31245028</v>
      </c>
      <c r="I305" s="7">
        <v>712345288</v>
      </c>
      <c r="J305" s="6">
        <v>10000339</v>
      </c>
      <c r="K305" s="6">
        <v>36008</v>
      </c>
      <c r="L305" s="8">
        <v>5</v>
      </c>
      <c r="M305" s="8">
        <v>120</v>
      </c>
      <c r="N305" s="9">
        <f t="shared" si="3"/>
        <v>600</v>
      </c>
    </row>
    <row r="306" spans="7:14" ht="14.4" x14ac:dyDescent="0.3">
      <c r="G306" s="5">
        <v>44177</v>
      </c>
      <c r="H306" s="6">
        <v>31245028</v>
      </c>
      <c r="I306" s="7">
        <v>712345288</v>
      </c>
      <c r="J306" s="6">
        <v>10000336</v>
      </c>
      <c r="K306" s="6">
        <v>36008</v>
      </c>
      <c r="L306" s="8">
        <v>6</v>
      </c>
      <c r="M306" s="8">
        <v>26</v>
      </c>
      <c r="N306" s="9">
        <f t="shared" si="3"/>
        <v>156</v>
      </c>
    </row>
    <row r="307" spans="7:14" ht="14.4" x14ac:dyDescent="0.3">
      <c r="G307" s="5">
        <v>44177</v>
      </c>
      <c r="H307" s="6">
        <v>31245028</v>
      </c>
      <c r="I307" s="7">
        <v>712345288</v>
      </c>
      <c r="J307" s="6">
        <v>10000329</v>
      </c>
      <c r="K307" s="6">
        <v>36008</v>
      </c>
      <c r="L307" s="8">
        <v>6</v>
      </c>
      <c r="M307" s="8">
        <v>30</v>
      </c>
      <c r="N307" s="9">
        <f t="shared" si="3"/>
        <v>180</v>
      </c>
    </row>
    <row r="308" spans="7:14" ht="14.4" x14ac:dyDescent="0.3">
      <c r="G308" s="5">
        <v>44177</v>
      </c>
      <c r="H308" s="6">
        <v>31245028</v>
      </c>
      <c r="I308" s="7">
        <v>712345288</v>
      </c>
      <c r="J308" s="6">
        <v>10000350</v>
      </c>
      <c r="K308" s="6">
        <v>36008</v>
      </c>
      <c r="L308" s="8">
        <v>4</v>
      </c>
      <c r="M308" s="8">
        <v>67</v>
      </c>
      <c r="N308" s="9">
        <f t="shared" si="3"/>
        <v>268</v>
      </c>
    </row>
    <row r="309" spans="7:14" ht="14.4" x14ac:dyDescent="0.3">
      <c r="G309" s="5">
        <v>44177</v>
      </c>
      <c r="H309" s="6">
        <v>31245028</v>
      </c>
      <c r="I309" s="7">
        <v>712345288</v>
      </c>
      <c r="J309" s="6">
        <v>10000340</v>
      </c>
      <c r="K309" s="6">
        <v>36008</v>
      </c>
      <c r="L309" s="8">
        <v>6</v>
      </c>
      <c r="M309" s="8">
        <v>30</v>
      </c>
      <c r="N309" s="9">
        <f t="shared" si="3"/>
        <v>180</v>
      </c>
    </row>
    <row r="310" spans="7:14" ht="14.4" x14ac:dyDescent="0.3">
      <c r="G310" s="5">
        <v>44177</v>
      </c>
      <c r="H310" s="6">
        <v>31245028</v>
      </c>
      <c r="I310" s="7">
        <v>712345288</v>
      </c>
      <c r="J310" s="6">
        <v>10000332</v>
      </c>
      <c r="K310" s="6">
        <v>36008</v>
      </c>
      <c r="L310" s="8">
        <v>5</v>
      </c>
      <c r="M310" s="8">
        <v>28</v>
      </c>
      <c r="N310" s="9">
        <f t="shared" si="3"/>
        <v>140</v>
      </c>
    </row>
    <row r="311" spans="7:14" ht="14.4" x14ac:dyDescent="0.3">
      <c r="G311" s="5">
        <v>44177</v>
      </c>
      <c r="H311" s="6">
        <v>31245028</v>
      </c>
      <c r="I311" s="7">
        <v>712345288</v>
      </c>
      <c r="J311" s="6">
        <v>10000327</v>
      </c>
      <c r="K311" s="6">
        <v>36008</v>
      </c>
      <c r="L311" s="8">
        <v>6</v>
      </c>
      <c r="M311" s="8">
        <v>40</v>
      </c>
      <c r="N311" s="9">
        <f t="shared" si="3"/>
        <v>240</v>
      </c>
    </row>
    <row r="312" spans="7:14" ht="14.4" x14ac:dyDescent="0.3">
      <c r="G312" s="5">
        <v>44177</v>
      </c>
      <c r="H312" s="6">
        <v>31245028</v>
      </c>
      <c r="I312" s="7">
        <v>712345288</v>
      </c>
      <c r="J312" s="6">
        <v>10000330</v>
      </c>
      <c r="K312" s="6">
        <v>36008</v>
      </c>
      <c r="L312" s="8">
        <v>5</v>
      </c>
      <c r="M312" s="8">
        <v>160</v>
      </c>
      <c r="N312" s="9">
        <f t="shared" si="3"/>
        <v>800</v>
      </c>
    </row>
    <row r="313" spans="7:14" ht="14.4" x14ac:dyDescent="0.3">
      <c r="G313" s="5">
        <v>44177</v>
      </c>
      <c r="H313" s="6">
        <v>31245028</v>
      </c>
      <c r="I313" s="7">
        <v>712345288</v>
      </c>
      <c r="J313" s="6">
        <v>10000337</v>
      </c>
      <c r="K313" s="6">
        <v>36008</v>
      </c>
      <c r="L313" s="8">
        <v>6</v>
      </c>
      <c r="M313" s="8">
        <v>20</v>
      </c>
      <c r="N313" s="9">
        <f t="shared" si="3"/>
        <v>120</v>
      </c>
    </row>
    <row r="314" spans="7:14" ht="14.4" x14ac:dyDescent="0.3">
      <c r="G314" s="5">
        <v>44177</v>
      </c>
      <c r="H314" s="6">
        <v>31245028</v>
      </c>
      <c r="I314" s="7">
        <v>712345288</v>
      </c>
      <c r="J314" s="6">
        <v>10000341</v>
      </c>
      <c r="K314" s="6">
        <v>36008</v>
      </c>
      <c r="L314" s="8">
        <v>4</v>
      </c>
      <c r="M314" s="8">
        <v>29</v>
      </c>
      <c r="N314" s="9">
        <f t="shared" si="3"/>
        <v>116</v>
      </c>
    </row>
    <row r="315" spans="7:14" ht="14.4" x14ac:dyDescent="0.3">
      <c r="G315" s="5">
        <v>44177</v>
      </c>
      <c r="H315" s="6">
        <v>31245028</v>
      </c>
      <c r="I315" s="7">
        <v>712345288</v>
      </c>
      <c r="J315" s="6">
        <v>10000326</v>
      </c>
      <c r="K315" s="6">
        <v>36008</v>
      </c>
      <c r="L315" s="8">
        <v>4</v>
      </c>
      <c r="M315" s="8">
        <v>72</v>
      </c>
      <c r="N315" s="9">
        <f t="shared" si="3"/>
        <v>288</v>
      </c>
    </row>
    <row r="316" spans="7:14" ht="14.4" x14ac:dyDescent="0.3">
      <c r="G316" s="5">
        <v>44177</v>
      </c>
      <c r="H316" s="6">
        <v>31245028</v>
      </c>
      <c r="I316" s="7">
        <v>712345288</v>
      </c>
      <c r="J316" s="6">
        <v>10000347</v>
      </c>
      <c r="K316" s="6">
        <v>36008</v>
      </c>
      <c r="L316" s="8">
        <v>6</v>
      </c>
      <c r="M316" s="8">
        <v>47</v>
      </c>
      <c r="N316" s="9">
        <f t="shared" si="3"/>
        <v>282</v>
      </c>
    </row>
    <row r="317" spans="7:14" ht="14.4" x14ac:dyDescent="0.3">
      <c r="G317" s="5">
        <v>44177</v>
      </c>
      <c r="H317" s="6">
        <v>31245028</v>
      </c>
      <c r="I317" s="7">
        <v>712345288</v>
      </c>
      <c r="J317" s="6">
        <v>10000349</v>
      </c>
      <c r="K317" s="6">
        <v>36008</v>
      </c>
      <c r="L317" s="8">
        <v>4</v>
      </c>
      <c r="M317" s="8">
        <v>152</v>
      </c>
      <c r="N317" s="9">
        <f t="shared" si="3"/>
        <v>608</v>
      </c>
    </row>
    <row r="318" spans="7:14" ht="14.4" x14ac:dyDescent="0.3">
      <c r="G318" s="5">
        <v>44177</v>
      </c>
      <c r="H318" s="6">
        <v>31245028</v>
      </c>
      <c r="I318" s="7">
        <v>712345288</v>
      </c>
      <c r="J318" s="6">
        <v>10000339</v>
      </c>
      <c r="K318" s="6">
        <v>36008</v>
      </c>
      <c r="L318" s="8">
        <v>6</v>
      </c>
      <c r="M318" s="8">
        <v>120</v>
      </c>
      <c r="N318" s="9">
        <f t="shared" si="3"/>
        <v>720</v>
      </c>
    </row>
    <row r="319" spans="7:14" ht="14.4" x14ac:dyDescent="0.3">
      <c r="G319" s="5">
        <v>44178</v>
      </c>
      <c r="H319" s="6">
        <v>31245029</v>
      </c>
      <c r="I319" s="7">
        <v>712345299</v>
      </c>
      <c r="J319" s="6">
        <v>10000330</v>
      </c>
      <c r="K319" s="6">
        <v>36009</v>
      </c>
      <c r="L319" s="8">
        <v>4</v>
      </c>
      <c r="M319" s="8">
        <v>160</v>
      </c>
      <c r="N319" s="9">
        <f t="shared" si="3"/>
        <v>640</v>
      </c>
    </row>
    <row r="320" spans="7:14" ht="14.4" x14ac:dyDescent="0.3">
      <c r="G320" s="5">
        <v>44178</v>
      </c>
      <c r="H320" s="6">
        <v>31245029</v>
      </c>
      <c r="I320" s="7">
        <v>712345299</v>
      </c>
      <c r="J320" s="6">
        <v>10000338</v>
      </c>
      <c r="K320" s="6">
        <v>36009</v>
      </c>
      <c r="L320" s="8">
        <v>5</v>
      </c>
      <c r="M320" s="8">
        <v>100</v>
      </c>
      <c r="N320" s="9">
        <f t="shared" si="3"/>
        <v>500</v>
      </c>
    </row>
    <row r="321" spans="7:14" ht="14.4" x14ac:dyDescent="0.3">
      <c r="G321" s="5">
        <v>44178</v>
      </c>
      <c r="H321" s="6">
        <v>31245029</v>
      </c>
      <c r="I321" s="7">
        <v>712345299</v>
      </c>
      <c r="J321" s="6">
        <v>10000332</v>
      </c>
      <c r="K321" s="6">
        <v>36009</v>
      </c>
      <c r="L321" s="8">
        <v>6</v>
      </c>
      <c r="M321" s="8">
        <v>28</v>
      </c>
      <c r="N321" s="9">
        <f t="shared" si="3"/>
        <v>168</v>
      </c>
    </row>
    <row r="322" spans="7:14" ht="14.4" x14ac:dyDescent="0.3">
      <c r="G322" s="5">
        <v>44178</v>
      </c>
      <c r="H322" s="6">
        <v>31245029</v>
      </c>
      <c r="I322" s="7">
        <v>712345299</v>
      </c>
      <c r="J322" s="6">
        <v>10000350</v>
      </c>
      <c r="K322" s="6">
        <v>36009</v>
      </c>
      <c r="L322" s="8">
        <v>4</v>
      </c>
      <c r="M322" s="8">
        <v>67</v>
      </c>
      <c r="N322" s="9">
        <f t="shared" si="3"/>
        <v>268</v>
      </c>
    </row>
    <row r="323" spans="7:14" ht="14.4" x14ac:dyDescent="0.3">
      <c r="G323" s="5">
        <v>44178</v>
      </c>
      <c r="H323" s="6">
        <v>31245029</v>
      </c>
      <c r="I323" s="7">
        <v>712345299</v>
      </c>
      <c r="J323" s="6">
        <v>10000323</v>
      </c>
      <c r="K323" s="6">
        <v>36009</v>
      </c>
      <c r="L323" s="8">
        <v>6</v>
      </c>
      <c r="M323" s="8">
        <v>15</v>
      </c>
      <c r="N323" s="9">
        <f t="shared" si="3"/>
        <v>90</v>
      </c>
    </row>
    <row r="324" spans="7:14" ht="14.4" x14ac:dyDescent="0.3">
      <c r="G324" s="5">
        <v>44178</v>
      </c>
      <c r="H324" s="6">
        <v>31245029</v>
      </c>
      <c r="I324" s="7">
        <v>712345299</v>
      </c>
      <c r="J324" s="6">
        <v>10000324</v>
      </c>
      <c r="K324" s="6">
        <v>36009</v>
      </c>
      <c r="L324" s="8">
        <v>5</v>
      </c>
      <c r="M324" s="8">
        <v>36</v>
      </c>
      <c r="N324" s="9">
        <f t="shared" si="3"/>
        <v>180</v>
      </c>
    </row>
    <row r="325" spans="7:14" ht="14.4" x14ac:dyDescent="0.3">
      <c r="G325" s="5">
        <v>44178</v>
      </c>
      <c r="H325" s="6">
        <v>31245029</v>
      </c>
      <c r="I325" s="7">
        <v>712345299</v>
      </c>
      <c r="J325" s="6">
        <v>10000339</v>
      </c>
      <c r="K325" s="6">
        <v>36009</v>
      </c>
      <c r="L325" s="8">
        <v>4</v>
      </c>
      <c r="M325" s="8">
        <v>120</v>
      </c>
      <c r="N325" s="9">
        <f t="shared" si="3"/>
        <v>480</v>
      </c>
    </row>
    <row r="326" spans="7:14" ht="14.4" x14ac:dyDescent="0.3">
      <c r="G326" s="5">
        <v>44178</v>
      </c>
      <c r="H326" s="6">
        <v>31245029</v>
      </c>
      <c r="I326" s="7">
        <v>712345299</v>
      </c>
      <c r="J326" s="6">
        <v>10000346</v>
      </c>
      <c r="K326" s="6">
        <v>36009</v>
      </c>
      <c r="L326" s="8">
        <v>6</v>
      </c>
      <c r="M326" s="8">
        <v>192</v>
      </c>
      <c r="N326" s="9">
        <f t="shared" si="3"/>
        <v>1152</v>
      </c>
    </row>
    <row r="327" spans="7:14" ht="14.4" x14ac:dyDescent="0.3">
      <c r="G327" s="5">
        <v>44178</v>
      </c>
      <c r="H327" s="6">
        <v>31245029</v>
      </c>
      <c r="I327" s="7">
        <v>712345299</v>
      </c>
      <c r="J327" s="6">
        <v>10000349</v>
      </c>
      <c r="K327" s="6">
        <v>36009</v>
      </c>
      <c r="L327" s="8">
        <v>5</v>
      </c>
      <c r="M327" s="8">
        <v>152</v>
      </c>
      <c r="N327" s="9">
        <f t="shared" si="3"/>
        <v>760</v>
      </c>
    </row>
    <row r="328" spans="7:14" ht="14.4" x14ac:dyDescent="0.3">
      <c r="G328" s="5">
        <v>44178</v>
      </c>
      <c r="H328" s="6">
        <v>31245029</v>
      </c>
      <c r="I328" s="7">
        <v>712345299</v>
      </c>
      <c r="J328" s="6">
        <v>10000339</v>
      </c>
      <c r="K328" s="6">
        <v>36009</v>
      </c>
      <c r="L328" s="8">
        <v>6</v>
      </c>
      <c r="M328" s="8">
        <v>120</v>
      </c>
      <c r="N328" s="9">
        <f t="shared" si="3"/>
        <v>720</v>
      </c>
    </row>
    <row r="329" spans="7:14" ht="14.4" x14ac:dyDescent="0.3">
      <c r="G329" s="5">
        <v>44178</v>
      </c>
      <c r="H329" s="6">
        <v>31245029</v>
      </c>
      <c r="I329" s="7">
        <v>712345299</v>
      </c>
      <c r="J329" s="6">
        <v>10000333</v>
      </c>
      <c r="K329" s="6">
        <v>36009</v>
      </c>
      <c r="L329" s="8">
        <v>6</v>
      </c>
      <c r="M329" s="8">
        <v>54</v>
      </c>
      <c r="N329" s="9">
        <f t="shared" si="3"/>
        <v>324</v>
      </c>
    </row>
    <row r="330" spans="7:14" ht="14.4" x14ac:dyDescent="0.3">
      <c r="G330" s="5">
        <v>44178</v>
      </c>
      <c r="H330" s="6">
        <v>31245029</v>
      </c>
      <c r="I330" s="7">
        <v>712345299</v>
      </c>
      <c r="J330" s="6">
        <v>10000331</v>
      </c>
      <c r="K330" s="6">
        <v>36009</v>
      </c>
      <c r="L330" s="8">
        <v>4</v>
      </c>
      <c r="M330" s="8">
        <v>57</v>
      </c>
      <c r="N330" s="9">
        <f t="shared" si="3"/>
        <v>228</v>
      </c>
    </row>
    <row r="331" spans="7:14" ht="14.4" x14ac:dyDescent="0.3">
      <c r="G331" s="5">
        <v>44179</v>
      </c>
      <c r="H331" s="6">
        <v>31245030</v>
      </c>
      <c r="I331" s="7">
        <v>712345300</v>
      </c>
      <c r="J331" s="6">
        <v>10000332</v>
      </c>
      <c r="K331" s="6">
        <v>36000</v>
      </c>
      <c r="L331" s="8">
        <v>4</v>
      </c>
      <c r="M331" s="8">
        <v>28</v>
      </c>
      <c r="N331" s="9">
        <f t="shared" si="3"/>
        <v>112</v>
      </c>
    </row>
    <row r="332" spans="7:14" ht="14.4" x14ac:dyDescent="0.3">
      <c r="G332" s="5">
        <v>44179</v>
      </c>
      <c r="H332" s="6">
        <v>31245030</v>
      </c>
      <c r="I332" s="7">
        <v>712345300</v>
      </c>
      <c r="J332" s="6">
        <v>10000331</v>
      </c>
      <c r="K332" s="6">
        <v>36000</v>
      </c>
      <c r="L332" s="8">
        <v>2</v>
      </c>
      <c r="M332" s="8">
        <v>57</v>
      </c>
      <c r="N332" s="9">
        <f t="shared" si="3"/>
        <v>114</v>
      </c>
    </row>
    <row r="333" spans="7:14" ht="14.4" x14ac:dyDescent="0.3">
      <c r="G333" s="5">
        <v>44179</v>
      </c>
      <c r="H333" s="6">
        <v>31245030</v>
      </c>
      <c r="I333" s="7">
        <v>712345300</v>
      </c>
      <c r="J333" s="6">
        <v>10000344</v>
      </c>
      <c r="K333" s="6">
        <v>36000</v>
      </c>
      <c r="L333" s="8">
        <v>4</v>
      </c>
      <c r="M333" s="8">
        <v>82</v>
      </c>
      <c r="N333" s="9">
        <f t="shared" si="3"/>
        <v>328</v>
      </c>
    </row>
    <row r="334" spans="7:14" ht="14.4" x14ac:dyDescent="0.3">
      <c r="G334" s="5">
        <v>44179</v>
      </c>
      <c r="H334" s="6">
        <v>31245030</v>
      </c>
      <c r="I334" s="7">
        <v>712345300</v>
      </c>
      <c r="J334" s="6">
        <v>10000340</v>
      </c>
      <c r="K334" s="6">
        <v>36000</v>
      </c>
      <c r="L334" s="8">
        <v>2</v>
      </c>
      <c r="M334" s="8">
        <v>30</v>
      </c>
      <c r="N334" s="9">
        <f t="shared" si="3"/>
        <v>60</v>
      </c>
    </row>
    <row r="335" spans="7:14" ht="14.4" x14ac:dyDescent="0.3">
      <c r="G335" s="5">
        <v>44179</v>
      </c>
      <c r="H335" s="6">
        <v>31245030</v>
      </c>
      <c r="I335" s="7">
        <v>712345300</v>
      </c>
      <c r="J335" s="6">
        <v>10000343</v>
      </c>
      <c r="K335" s="6">
        <v>36000</v>
      </c>
      <c r="L335" s="8">
        <v>4</v>
      </c>
      <c r="M335" s="8">
        <v>54</v>
      </c>
      <c r="N335" s="9">
        <f t="shared" si="3"/>
        <v>216</v>
      </c>
    </row>
    <row r="336" spans="7:14" ht="14.4" x14ac:dyDescent="0.3">
      <c r="G336" s="5">
        <v>44179</v>
      </c>
      <c r="H336" s="6">
        <v>31245030</v>
      </c>
      <c r="I336" s="7">
        <v>712345300</v>
      </c>
      <c r="J336" s="6">
        <v>10000333</v>
      </c>
      <c r="K336" s="6">
        <v>36000</v>
      </c>
      <c r="L336" s="8">
        <v>3</v>
      </c>
      <c r="M336" s="8">
        <v>54</v>
      </c>
      <c r="N336" s="9">
        <f t="shared" si="3"/>
        <v>162</v>
      </c>
    </row>
    <row r="337" spans="7:14" ht="14.4" x14ac:dyDescent="0.3">
      <c r="G337" s="5">
        <v>44179</v>
      </c>
      <c r="H337" s="6">
        <v>31245030</v>
      </c>
      <c r="I337" s="7">
        <v>712345300</v>
      </c>
      <c r="J337" s="6">
        <v>10000335</v>
      </c>
      <c r="K337" s="6">
        <v>36000</v>
      </c>
      <c r="L337" s="8">
        <v>3</v>
      </c>
      <c r="M337" s="8">
        <v>52</v>
      </c>
      <c r="N337" s="9">
        <f t="shared" si="3"/>
        <v>156</v>
      </c>
    </row>
    <row r="338" spans="7:14" ht="14.4" x14ac:dyDescent="0.3">
      <c r="G338" s="5">
        <v>44180</v>
      </c>
      <c r="H338" s="6">
        <v>31245031</v>
      </c>
      <c r="I338" s="7">
        <v>712345311</v>
      </c>
      <c r="J338" s="6">
        <v>10000323</v>
      </c>
      <c r="K338" s="6">
        <v>36001</v>
      </c>
      <c r="L338" s="8">
        <v>4</v>
      </c>
      <c r="M338" s="8">
        <v>15</v>
      </c>
      <c r="N338" s="9">
        <f t="shared" si="3"/>
        <v>60</v>
      </c>
    </row>
    <row r="339" spans="7:14" ht="14.4" x14ac:dyDescent="0.3">
      <c r="G339" s="5">
        <v>44180</v>
      </c>
      <c r="H339" s="6">
        <v>31245031</v>
      </c>
      <c r="I339" s="7">
        <v>712345311</v>
      </c>
      <c r="J339" s="6">
        <v>10000331</v>
      </c>
      <c r="K339" s="6">
        <v>36001</v>
      </c>
      <c r="L339" s="8">
        <v>3</v>
      </c>
      <c r="M339" s="8">
        <v>57</v>
      </c>
      <c r="N339" s="9">
        <f t="shared" si="3"/>
        <v>171</v>
      </c>
    </row>
    <row r="340" spans="7:14" ht="14.4" x14ac:dyDescent="0.3">
      <c r="G340" s="5">
        <v>44180</v>
      </c>
      <c r="H340" s="6">
        <v>31245031</v>
      </c>
      <c r="I340" s="7">
        <v>712345311</v>
      </c>
      <c r="J340" s="6">
        <v>10000323</v>
      </c>
      <c r="K340" s="6">
        <v>36001</v>
      </c>
      <c r="L340" s="8">
        <v>2</v>
      </c>
      <c r="M340" s="8">
        <v>15</v>
      </c>
      <c r="N340" s="9">
        <f t="shared" si="3"/>
        <v>30</v>
      </c>
    </row>
    <row r="341" spans="7:14" ht="14.4" x14ac:dyDescent="0.3">
      <c r="G341" s="5">
        <v>44180</v>
      </c>
      <c r="H341" s="6">
        <v>31245031</v>
      </c>
      <c r="I341" s="7">
        <v>712345311</v>
      </c>
      <c r="J341" s="6">
        <v>10000348</v>
      </c>
      <c r="K341" s="6">
        <v>36001</v>
      </c>
      <c r="L341" s="8">
        <v>4</v>
      </c>
      <c r="M341" s="8">
        <v>80</v>
      </c>
      <c r="N341" s="9">
        <f t="shared" si="3"/>
        <v>320</v>
      </c>
    </row>
    <row r="342" spans="7:14" ht="14.4" x14ac:dyDescent="0.3">
      <c r="G342" s="5">
        <v>44180</v>
      </c>
      <c r="H342" s="6">
        <v>31245031</v>
      </c>
      <c r="I342" s="7">
        <v>712345311</v>
      </c>
      <c r="J342" s="6">
        <v>10000329</v>
      </c>
      <c r="K342" s="6">
        <v>36001</v>
      </c>
      <c r="L342" s="8">
        <v>3</v>
      </c>
      <c r="M342" s="8">
        <v>30</v>
      </c>
      <c r="N342" s="9">
        <f t="shared" si="3"/>
        <v>90</v>
      </c>
    </row>
    <row r="343" spans="7:14" ht="14.4" x14ac:dyDescent="0.3">
      <c r="G343" s="5">
        <v>44180</v>
      </c>
      <c r="H343" s="6">
        <v>31245031</v>
      </c>
      <c r="I343" s="7">
        <v>712345311</v>
      </c>
      <c r="J343" s="6">
        <v>10000329</v>
      </c>
      <c r="K343" s="6">
        <v>36001</v>
      </c>
      <c r="L343" s="8">
        <v>2</v>
      </c>
      <c r="M343" s="8">
        <v>30</v>
      </c>
      <c r="N343" s="9">
        <f t="shared" si="3"/>
        <v>60</v>
      </c>
    </row>
    <row r="344" spans="7:14" ht="14.4" x14ac:dyDescent="0.3">
      <c r="G344" s="5">
        <v>44180</v>
      </c>
      <c r="H344" s="6">
        <v>31245031</v>
      </c>
      <c r="I344" s="7">
        <v>712345311</v>
      </c>
      <c r="J344" s="6">
        <v>10000336</v>
      </c>
      <c r="K344" s="6">
        <v>36001</v>
      </c>
      <c r="L344" s="8">
        <v>4</v>
      </c>
      <c r="M344" s="8">
        <v>26</v>
      </c>
      <c r="N344" s="9">
        <f t="shared" si="3"/>
        <v>104</v>
      </c>
    </row>
    <row r="345" spans="7:14" ht="14.4" x14ac:dyDescent="0.3">
      <c r="G345" s="5">
        <v>44180</v>
      </c>
      <c r="H345" s="6">
        <v>31245031</v>
      </c>
      <c r="I345" s="7">
        <v>712345311</v>
      </c>
      <c r="J345" s="6">
        <v>10000348</v>
      </c>
      <c r="K345" s="6">
        <v>36001</v>
      </c>
      <c r="L345" s="8">
        <v>2</v>
      </c>
      <c r="M345" s="8">
        <v>80</v>
      </c>
      <c r="N345" s="9">
        <f t="shared" si="3"/>
        <v>160</v>
      </c>
    </row>
    <row r="346" spans="7:14" ht="14.4" x14ac:dyDescent="0.3">
      <c r="G346" s="5">
        <v>44180</v>
      </c>
      <c r="H346" s="6">
        <v>31245031</v>
      </c>
      <c r="I346" s="7">
        <v>712345311</v>
      </c>
      <c r="J346" s="6">
        <v>10000338</v>
      </c>
      <c r="K346" s="6">
        <v>36001</v>
      </c>
      <c r="L346" s="8">
        <v>2</v>
      </c>
      <c r="M346" s="8">
        <v>100</v>
      </c>
      <c r="N346" s="9">
        <f t="shared" si="3"/>
        <v>200</v>
      </c>
    </row>
    <row r="347" spans="7:14" ht="14.4" x14ac:dyDescent="0.3">
      <c r="G347" s="5">
        <v>44180</v>
      </c>
      <c r="H347" s="6">
        <v>31245031</v>
      </c>
      <c r="I347" s="7">
        <v>712345311</v>
      </c>
      <c r="J347" s="6">
        <v>10000322</v>
      </c>
      <c r="K347" s="6">
        <v>36001</v>
      </c>
      <c r="L347" s="8">
        <v>2</v>
      </c>
      <c r="M347" s="8">
        <v>30</v>
      </c>
      <c r="N347" s="9">
        <f t="shared" si="3"/>
        <v>60</v>
      </c>
    </row>
    <row r="348" spans="7:14" ht="14.4" x14ac:dyDescent="0.3">
      <c r="G348" s="5">
        <v>44180</v>
      </c>
      <c r="H348" s="6">
        <v>31245031</v>
      </c>
      <c r="I348" s="7">
        <v>712345311</v>
      </c>
      <c r="J348" s="6">
        <v>10000334</v>
      </c>
      <c r="K348" s="6">
        <v>36001</v>
      </c>
      <c r="L348" s="8">
        <v>3</v>
      </c>
      <c r="M348" s="8">
        <v>48</v>
      </c>
      <c r="N348" s="9">
        <f t="shared" si="3"/>
        <v>144</v>
      </c>
    </row>
    <row r="349" spans="7:14" ht="14.4" x14ac:dyDescent="0.3">
      <c r="G349" s="5">
        <v>44180</v>
      </c>
      <c r="H349" s="6">
        <v>31245031</v>
      </c>
      <c r="I349" s="7">
        <v>712345311</v>
      </c>
      <c r="J349" s="6">
        <v>10000347</v>
      </c>
      <c r="K349" s="6">
        <v>36001</v>
      </c>
      <c r="L349" s="8">
        <v>4</v>
      </c>
      <c r="M349" s="8">
        <v>47</v>
      </c>
      <c r="N349" s="9">
        <f t="shared" si="3"/>
        <v>188</v>
      </c>
    </row>
    <row r="350" spans="7:14" ht="14.4" x14ac:dyDescent="0.3">
      <c r="G350" s="5">
        <v>44180</v>
      </c>
      <c r="H350" s="6">
        <v>31245031</v>
      </c>
      <c r="I350" s="7">
        <v>712345311</v>
      </c>
      <c r="J350" s="6">
        <v>10000326</v>
      </c>
      <c r="K350" s="6">
        <v>36001</v>
      </c>
      <c r="L350" s="8">
        <v>4</v>
      </c>
      <c r="M350" s="8">
        <v>72</v>
      </c>
      <c r="N350" s="9">
        <f t="shared" si="3"/>
        <v>288</v>
      </c>
    </row>
    <row r="351" spans="7:14" ht="14.4" x14ac:dyDescent="0.3">
      <c r="G351" s="5">
        <v>44180</v>
      </c>
      <c r="H351" s="6">
        <v>31245031</v>
      </c>
      <c r="I351" s="7">
        <v>712345311</v>
      </c>
      <c r="J351" s="6">
        <v>10000349</v>
      </c>
      <c r="K351" s="6">
        <v>36001</v>
      </c>
      <c r="L351" s="8">
        <v>2</v>
      </c>
      <c r="M351" s="8">
        <v>152</v>
      </c>
      <c r="N351" s="9">
        <f t="shared" si="3"/>
        <v>304</v>
      </c>
    </row>
    <row r="352" spans="7:14" ht="14.4" hidden="1" x14ac:dyDescent="0.3">
      <c r="G352" s="5">
        <v>44165</v>
      </c>
      <c r="H352" s="6">
        <v>31245032</v>
      </c>
      <c r="I352" s="7">
        <v>712345322</v>
      </c>
      <c r="J352" s="6">
        <v>10000332</v>
      </c>
      <c r="K352" s="6">
        <v>36002</v>
      </c>
      <c r="L352" s="8">
        <v>2</v>
      </c>
      <c r="M352" s="8">
        <v>28</v>
      </c>
      <c r="N352" s="9">
        <f t="shared" si="3"/>
        <v>56</v>
      </c>
    </row>
    <row r="353" spans="7:14" ht="14.4" hidden="1" x14ac:dyDescent="0.3">
      <c r="G353" s="5">
        <v>44165</v>
      </c>
      <c r="H353" s="6">
        <v>31245032</v>
      </c>
      <c r="I353" s="7">
        <v>712345322</v>
      </c>
      <c r="J353" s="6">
        <v>10000325</v>
      </c>
      <c r="K353" s="6">
        <v>36002</v>
      </c>
      <c r="L353" s="8">
        <v>1</v>
      </c>
      <c r="M353" s="8">
        <v>20</v>
      </c>
      <c r="N353" s="9">
        <f t="shared" si="3"/>
        <v>20</v>
      </c>
    </row>
    <row r="354" spans="7:14" ht="14.4" hidden="1" x14ac:dyDescent="0.3">
      <c r="G354" s="5">
        <v>44165</v>
      </c>
      <c r="H354" s="6">
        <v>31245032</v>
      </c>
      <c r="I354" s="7">
        <v>712345322</v>
      </c>
      <c r="J354" s="6">
        <v>10000321</v>
      </c>
      <c r="K354" s="6">
        <v>36002</v>
      </c>
      <c r="L354" s="8">
        <v>2</v>
      </c>
      <c r="M354" s="8">
        <v>48</v>
      </c>
      <c r="N354" s="9">
        <f t="shared" si="3"/>
        <v>96</v>
      </c>
    </row>
    <row r="355" spans="7:14" ht="14.4" hidden="1" x14ac:dyDescent="0.3">
      <c r="G355" s="5">
        <v>44165</v>
      </c>
      <c r="H355" s="6">
        <v>31245032</v>
      </c>
      <c r="I355" s="7">
        <v>712345322</v>
      </c>
      <c r="J355" s="6">
        <v>10000322</v>
      </c>
      <c r="K355" s="6">
        <v>36002</v>
      </c>
      <c r="L355" s="8">
        <v>3</v>
      </c>
      <c r="M355" s="8">
        <v>30</v>
      </c>
      <c r="N355" s="9">
        <f t="shared" si="3"/>
        <v>90</v>
      </c>
    </row>
    <row r="356" spans="7:14" ht="14.4" hidden="1" x14ac:dyDescent="0.3">
      <c r="G356" s="5">
        <v>44165</v>
      </c>
      <c r="H356" s="6">
        <v>31245032</v>
      </c>
      <c r="I356" s="7">
        <v>712345322</v>
      </c>
      <c r="J356" s="6">
        <v>10000337</v>
      </c>
      <c r="K356" s="6">
        <v>36002</v>
      </c>
      <c r="L356" s="8">
        <v>2</v>
      </c>
      <c r="M356" s="8">
        <v>20</v>
      </c>
      <c r="N356" s="9">
        <f t="shared" si="3"/>
        <v>40</v>
      </c>
    </row>
    <row r="357" spans="7:14" ht="14.4" hidden="1" x14ac:dyDescent="0.3">
      <c r="G357" s="5">
        <v>44165</v>
      </c>
      <c r="H357" s="6">
        <v>31245032</v>
      </c>
      <c r="I357" s="7">
        <v>712345322</v>
      </c>
      <c r="J357" s="6">
        <v>10000322</v>
      </c>
      <c r="K357" s="6">
        <v>36002</v>
      </c>
      <c r="L357" s="8">
        <v>1</v>
      </c>
      <c r="M357" s="8">
        <v>30</v>
      </c>
      <c r="N357" s="9">
        <f t="shared" si="3"/>
        <v>30</v>
      </c>
    </row>
    <row r="358" spans="7:14" ht="14.4" hidden="1" x14ac:dyDescent="0.3">
      <c r="G358" s="5">
        <v>44165</v>
      </c>
      <c r="H358" s="6">
        <v>31245032</v>
      </c>
      <c r="I358" s="7">
        <v>712345322</v>
      </c>
      <c r="J358" s="6">
        <v>10000343</v>
      </c>
      <c r="K358" s="6">
        <v>36002</v>
      </c>
      <c r="L358" s="8">
        <v>3</v>
      </c>
      <c r="M358" s="8">
        <v>54</v>
      </c>
      <c r="N358" s="9">
        <f t="shared" si="3"/>
        <v>162</v>
      </c>
    </row>
    <row r="359" spans="7:14" ht="14.4" hidden="1" x14ac:dyDescent="0.3">
      <c r="G359" s="5">
        <v>44165</v>
      </c>
      <c r="H359" s="6">
        <v>31245032</v>
      </c>
      <c r="I359" s="7">
        <v>712345322</v>
      </c>
      <c r="J359" s="6">
        <v>10000338</v>
      </c>
      <c r="K359" s="6">
        <v>36002</v>
      </c>
      <c r="L359" s="8">
        <v>3</v>
      </c>
      <c r="M359" s="8">
        <v>100</v>
      </c>
      <c r="N359" s="9">
        <f t="shared" si="3"/>
        <v>300</v>
      </c>
    </row>
    <row r="360" spans="7:14" ht="14.4" hidden="1" x14ac:dyDescent="0.3">
      <c r="G360" s="5">
        <v>44165</v>
      </c>
      <c r="H360" s="6">
        <v>31245032</v>
      </c>
      <c r="I360" s="7">
        <v>712345322</v>
      </c>
      <c r="J360" s="6">
        <v>10000322</v>
      </c>
      <c r="K360" s="6">
        <v>36002</v>
      </c>
      <c r="L360" s="8">
        <v>1</v>
      </c>
      <c r="M360" s="8">
        <v>30</v>
      </c>
      <c r="N360" s="9">
        <f t="shared" si="3"/>
        <v>30</v>
      </c>
    </row>
    <row r="361" spans="7:14" ht="14.4" hidden="1" x14ac:dyDescent="0.3">
      <c r="G361" s="5">
        <v>44165</v>
      </c>
      <c r="H361" s="6">
        <v>31245032</v>
      </c>
      <c r="I361" s="7">
        <v>712345322</v>
      </c>
      <c r="J361" s="6">
        <v>10000324</v>
      </c>
      <c r="K361" s="6">
        <v>36002</v>
      </c>
      <c r="L361" s="8">
        <v>3</v>
      </c>
      <c r="M361" s="8">
        <v>36</v>
      </c>
      <c r="N361" s="9">
        <f t="shared" si="3"/>
        <v>108</v>
      </c>
    </row>
    <row r="362" spans="7:14" ht="14.4" hidden="1" x14ac:dyDescent="0.3">
      <c r="G362" s="5">
        <v>44165</v>
      </c>
      <c r="H362" s="6">
        <v>31245032</v>
      </c>
      <c r="I362" s="7">
        <v>712345322</v>
      </c>
      <c r="J362" s="6">
        <v>10000322</v>
      </c>
      <c r="K362" s="6">
        <v>36002</v>
      </c>
      <c r="L362" s="8">
        <v>1</v>
      </c>
      <c r="M362" s="8">
        <v>30</v>
      </c>
      <c r="N362" s="9">
        <f t="shared" si="3"/>
        <v>30</v>
      </c>
    </row>
    <row r="363" spans="7:14" ht="14.4" hidden="1" x14ac:dyDescent="0.3">
      <c r="G363" s="5">
        <v>44165</v>
      </c>
      <c r="H363" s="6">
        <v>31245032</v>
      </c>
      <c r="I363" s="7">
        <v>712345322</v>
      </c>
      <c r="J363" s="6">
        <v>10000349</v>
      </c>
      <c r="K363" s="6">
        <v>36002</v>
      </c>
      <c r="L363" s="8">
        <v>1</v>
      </c>
      <c r="M363" s="8">
        <v>152</v>
      </c>
      <c r="N363" s="9">
        <f t="shared" si="3"/>
        <v>152</v>
      </c>
    </row>
    <row r="364" spans="7:14" ht="14.4" hidden="1" x14ac:dyDescent="0.3">
      <c r="G364" s="5">
        <v>44166</v>
      </c>
      <c r="H364" s="6">
        <v>31245033</v>
      </c>
      <c r="I364" s="7">
        <v>712345333</v>
      </c>
      <c r="J364" s="6">
        <v>10000330</v>
      </c>
      <c r="K364" s="6">
        <v>36003</v>
      </c>
      <c r="L364" s="8">
        <v>2</v>
      </c>
      <c r="M364" s="8">
        <v>160</v>
      </c>
      <c r="N364" s="9">
        <f t="shared" si="3"/>
        <v>320</v>
      </c>
    </row>
    <row r="365" spans="7:14" ht="14.4" hidden="1" x14ac:dyDescent="0.3">
      <c r="G365" s="5">
        <v>44166</v>
      </c>
      <c r="H365" s="6">
        <v>31245033</v>
      </c>
      <c r="I365" s="7">
        <v>712345333</v>
      </c>
      <c r="J365" s="6">
        <v>10000323</v>
      </c>
      <c r="K365" s="6">
        <v>36003</v>
      </c>
      <c r="L365" s="8">
        <v>3</v>
      </c>
      <c r="M365" s="8">
        <v>15</v>
      </c>
      <c r="N365" s="9">
        <f t="shared" si="3"/>
        <v>45</v>
      </c>
    </row>
    <row r="366" spans="7:14" ht="14.4" hidden="1" x14ac:dyDescent="0.3">
      <c r="G366" s="5">
        <v>44166</v>
      </c>
      <c r="H366" s="6">
        <v>31245033</v>
      </c>
      <c r="I366" s="7">
        <v>712345333</v>
      </c>
      <c r="J366" s="6">
        <v>10000345</v>
      </c>
      <c r="K366" s="6">
        <v>36003</v>
      </c>
      <c r="L366" s="8">
        <v>2</v>
      </c>
      <c r="M366" s="8">
        <v>158</v>
      </c>
      <c r="N366" s="9">
        <f t="shared" si="3"/>
        <v>316</v>
      </c>
    </row>
    <row r="367" spans="7:14" ht="14.4" hidden="1" x14ac:dyDescent="0.3">
      <c r="G367" s="5">
        <v>44166</v>
      </c>
      <c r="H367" s="6">
        <v>31245033</v>
      </c>
      <c r="I367" s="7">
        <v>712345333</v>
      </c>
      <c r="J367" s="6">
        <v>10000328</v>
      </c>
      <c r="K367" s="6">
        <v>36003</v>
      </c>
      <c r="L367" s="8">
        <v>2</v>
      </c>
      <c r="M367" s="8">
        <v>220</v>
      </c>
      <c r="N367" s="9">
        <f t="shared" si="3"/>
        <v>440</v>
      </c>
    </row>
    <row r="368" spans="7:14" ht="14.4" hidden="1" x14ac:dyDescent="0.3">
      <c r="G368" s="5">
        <v>44166</v>
      </c>
      <c r="H368" s="6">
        <v>31245033</v>
      </c>
      <c r="I368" s="7">
        <v>712345333</v>
      </c>
      <c r="J368" s="6">
        <v>10000327</v>
      </c>
      <c r="K368" s="6">
        <v>36003</v>
      </c>
      <c r="L368" s="8">
        <v>1</v>
      </c>
      <c r="M368" s="8">
        <v>40</v>
      </c>
      <c r="N368" s="9">
        <f t="shared" si="3"/>
        <v>40</v>
      </c>
    </row>
    <row r="369" spans="7:14" ht="14.4" hidden="1" x14ac:dyDescent="0.3">
      <c r="G369" s="5">
        <v>44166</v>
      </c>
      <c r="H369" s="6">
        <v>31245033</v>
      </c>
      <c r="I369" s="7">
        <v>712345333</v>
      </c>
      <c r="J369" s="6">
        <v>10000335</v>
      </c>
      <c r="K369" s="6">
        <v>36003</v>
      </c>
      <c r="L369" s="8">
        <v>1</v>
      </c>
      <c r="M369" s="8">
        <v>52</v>
      </c>
      <c r="N369" s="9">
        <f t="shared" si="3"/>
        <v>52</v>
      </c>
    </row>
    <row r="370" spans="7:14" ht="14.4" hidden="1" x14ac:dyDescent="0.3">
      <c r="G370" s="5">
        <v>44166</v>
      </c>
      <c r="H370" s="6">
        <v>31245033</v>
      </c>
      <c r="I370" s="7">
        <v>712345333</v>
      </c>
      <c r="J370" s="6">
        <v>10000326</v>
      </c>
      <c r="K370" s="6">
        <v>36003</v>
      </c>
      <c r="L370" s="8">
        <v>3</v>
      </c>
      <c r="M370" s="8">
        <v>72</v>
      </c>
      <c r="N370" s="9">
        <f t="shared" si="3"/>
        <v>216</v>
      </c>
    </row>
    <row r="371" spans="7:14" ht="14.4" hidden="1" x14ac:dyDescent="0.3">
      <c r="G371" s="5">
        <v>44166</v>
      </c>
      <c r="H371" s="6">
        <v>31245033</v>
      </c>
      <c r="I371" s="7">
        <v>712345333</v>
      </c>
      <c r="J371" s="6">
        <v>10000333</v>
      </c>
      <c r="K371" s="6">
        <v>36003</v>
      </c>
      <c r="L371" s="8">
        <v>1</v>
      </c>
      <c r="M371" s="8">
        <v>54</v>
      </c>
      <c r="N371" s="9">
        <f t="shared" si="3"/>
        <v>54</v>
      </c>
    </row>
    <row r="372" spans="7:14" ht="14.4" hidden="1" x14ac:dyDescent="0.3">
      <c r="G372" s="5">
        <v>44166</v>
      </c>
      <c r="H372" s="6">
        <v>31245033</v>
      </c>
      <c r="I372" s="7">
        <v>712345333</v>
      </c>
      <c r="J372" s="6">
        <v>10000343</v>
      </c>
      <c r="K372" s="6">
        <v>36003</v>
      </c>
      <c r="L372" s="8">
        <v>2</v>
      </c>
      <c r="M372" s="8">
        <v>54</v>
      </c>
      <c r="N372" s="9">
        <f t="shared" si="3"/>
        <v>108</v>
      </c>
    </row>
    <row r="373" spans="7:14" ht="14.4" hidden="1" x14ac:dyDescent="0.3">
      <c r="G373" s="5">
        <v>44166</v>
      </c>
      <c r="H373" s="6">
        <v>31245033</v>
      </c>
      <c r="I373" s="7">
        <v>712345333</v>
      </c>
      <c r="J373" s="6">
        <v>10000349</v>
      </c>
      <c r="K373" s="6">
        <v>36003</v>
      </c>
      <c r="L373" s="8">
        <v>3</v>
      </c>
      <c r="M373" s="8">
        <v>152</v>
      </c>
      <c r="N373" s="9">
        <f t="shared" si="3"/>
        <v>456</v>
      </c>
    </row>
    <row r="374" spans="7:14" ht="14.4" hidden="1" x14ac:dyDescent="0.3">
      <c r="G374" s="5">
        <v>44166</v>
      </c>
      <c r="H374" s="6">
        <v>31245033</v>
      </c>
      <c r="I374" s="7">
        <v>712345333</v>
      </c>
      <c r="J374" s="6">
        <v>10000340</v>
      </c>
      <c r="K374" s="6">
        <v>36003</v>
      </c>
      <c r="L374" s="8">
        <v>3</v>
      </c>
      <c r="M374" s="8">
        <v>30</v>
      </c>
      <c r="N374" s="9">
        <f t="shared" si="3"/>
        <v>90</v>
      </c>
    </row>
    <row r="375" spans="7:14" ht="14.4" hidden="1" x14ac:dyDescent="0.3">
      <c r="G375" s="5">
        <v>44166</v>
      </c>
      <c r="H375" s="6">
        <v>31245033</v>
      </c>
      <c r="I375" s="7">
        <v>712345333</v>
      </c>
      <c r="J375" s="6">
        <v>10000322</v>
      </c>
      <c r="K375" s="6">
        <v>36003</v>
      </c>
      <c r="L375" s="8">
        <v>2</v>
      </c>
      <c r="M375" s="8">
        <v>30</v>
      </c>
      <c r="N375" s="9">
        <f t="shared" si="3"/>
        <v>60</v>
      </c>
    </row>
    <row r="376" spans="7:14" ht="14.4" hidden="1" x14ac:dyDescent="0.3">
      <c r="G376" s="5">
        <v>44166</v>
      </c>
      <c r="H376" s="6">
        <v>31245033</v>
      </c>
      <c r="I376" s="7">
        <v>712345333</v>
      </c>
      <c r="J376" s="6">
        <v>10000343</v>
      </c>
      <c r="K376" s="6">
        <v>36003</v>
      </c>
      <c r="L376" s="8">
        <v>1</v>
      </c>
      <c r="M376" s="8">
        <v>54</v>
      </c>
      <c r="N376" s="9">
        <f t="shared" si="3"/>
        <v>54</v>
      </c>
    </row>
    <row r="377" spans="7:14" ht="14.4" hidden="1" x14ac:dyDescent="0.3">
      <c r="G377" s="5">
        <v>44166</v>
      </c>
      <c r="H377" s="6">
        <v>31245033</v>
      </c>
      <c r="I377" s="7">
        <v>712345333</v>
      </c>
      <c r="J377" s="6">
        <v>10000348</v>
      </c>
      <c r="K377" s="6">
        <v>36003</v>
      </c>
      <c r="L377" s="8">
        <v>1</v>
      </c>
      <c r="M377" s="8">
        <v>80</v>
      </c>
      <c r="N377" s="9">
        <f t="shared" si="3"/>
        <v>80</v>
      </c>
    </row>
    <row r="378" spans="7:14" ht="14.4" hidden="1" x14ac:dyDescent="0.3">
      <c r="G378" s="5">
        <v>44166</v>
      </c>
      <c r="H378" s="6">
        <v>31245033</v>
      </c>
      <c r="I378" s="7">
        <v>712345333</v>
      </c>
      <c r="J378" s="6">
        <v>10000329</v>
      </c>
      <c r="K378" s="6">
        <v>36003</v>
      </c>
      <c r="L378" s="8">
        <v>1</v>
      </c>
      <c r="M378" s="8">
        <v>30</v>
      </c>
      <c r="N378" s="9">
        <f t="shared" si="3"/>
        <v>30</v>
      </c>
    </row>
    <row r="379" spans="7:14" ht="14.4" hidden="1" x14ac:dyDescent="0.3">
      <c r="G379" s="5">
        <v>44167</v>
      </c>
      <c r="H379" s="6">
        <v>31245034</v>
      </c>
      <c r="I379" s="7">
        <v>712345344</v>
      </c>
      <c r="J379" s="6">
        <v>10000329</v>
      </c>
      <c r="K379" s="6">
        <v>36004</v>
      </c>
      <c r="L379" s="8">
        <v>2</v>
      </c>
      <c r="M379" s="8">
        <v>30</v>
      </c>
      <c r="N379" s="9">
        <f t="shared" si="3"/>
        <v>60</v>
      </c>
    </row>
    <row r="380" spans="7:14" ht="14.4" hidden="1" x14ac:dyDescent="0.3">
      <c r="G380" s="5">
        <v>44167</v>
      </c>
      <c r="H380" s="6">
        <v>31245034</v>
      </c>
      <c r="I380" s="7">
        <v>712345344</v>
      </c>
      <c r="J380" s="6">
        <v>10000335</v>
      </c>
      <c r="K380" s="6">
        <v>36004</v>
      </c>
      <c r="L380" s="8">
        <v>1</v>
      </c>
      <c r="M380" s="8">
        <v>52</v>
      </c>
      <c r="N380" s="9">
        <f t="shared" si="3"/>
        <v>52</v>
      </c>
    </row>
    <row r="381" spans="7:14" ht="14.4" hidden="1" x14ac:dyDescent="0.3">
      <c r="G381" s="5">
        <v>44167</v>
      </c>
      <c r="H381" s="6">
        <v>31245034</v>
      </c>
      <c r="I381" s="7">
        <v>712345344</v>
      </c>
      <c r="J381" s="6">
        <v>10000321</v>
      </c>
      <c r="K381" s="6">
        <v>36004</v>
      </c>
      <c r="L381" s="8">
        <v>2</v>
      </c>
      <c r="M381" s="8">
        <v>48</v>
      </c>
      <c r="N381" s="9">
        <f t="shared" si="3"/>
        <v>96</v>
      </c>
    </row>
    <row r="382" spans="7:14" ht="14.4" hidden="1" x14ac:dyDescent="0.3">
      <c r="G382" s="5">
        <v>44167</v>
      </c>
      <c r="H382" s="6">
        <v>31245034</v>
      </c>
      <c r="I382" s="7">
        <v>712345344</v>
      </c>
      <c r="J382" s="6">
        <v>10000344</v>
      </c>
      <c r="K382" s="6">
        <v>36004</v>
      </c>
      <c r="L382" s="8">
        <v>1</v>
      </c>
      <c r="M382" s="8">
        <v>82</v>
      </c>
      <c r="N382" s="9">
        <f t="shared" si="3"/>
        <v>82</v>
      </c>
    </row>
    <row r="383" spans="7:14" ht="14.4" hidden="1" x14ac:dyDescent="0.3">
      <c r="G383" s="5">
        <v>44167</v>
      </c>
      <c r="H383" s="6">
        <v>31245034</v>
      </c>
      <c r="I383" s="7">
        <v>712345344</v>
      </c>
      <c r="J383" s="6">
        <v>10000327</v>
      </c>
      <c r="K383" s="6">
        <v>36004</v>
      </c>
      <c r="L383" s="8">
        <v>2</v>
      </c>
      <c r="M383" s="8">
        <v>40</v>
      </c>
      <c r="N383" s="9">
        <f t="shared" si="3"/>
        <v>80</v>
      </c>
    </row>
    <row r="384" spans="7:14" ht="14.4" hidden="1" x14ac:dyDescent="0.3">
      <c r="G384" s="5">
        <v>44167</v>
      </c>
      <c r="H384" s="6">
        <v>31245034</v>
      </c>
      <c r="I384" s="7">
        <v>712345344</v>
      </c>
      <c r="J384" s="6">
        <v>10000345</v>
      </c>
      <c r="K384" s="6">
        <v>36004</v>
      </c>
      <c r="L384" s="8">
        <v>3</v>
      </c>
      <c r="M384" s="8">
        <v>158</v>
      </c>
      <c r="N384" s="9">
        <f t="shared" si="3"/>
        <v>474</v>
      </c>
    </row>
    <row r="385" spans="7:14" ht="14.4" hidden="1" x14ac:dyDescent="0.3">
      <c r="G385" s="5">
        <v>44167</v>
      </c>
      <c r="H385" s="6">
        <v>31245034</v>
      </c>
      <c r="I385" s="7">
        <v>712345344</v>
      </c>
      <c r="J385" s="6">
        <v>10000348</v>
      </c>
      <c r="K385" s="6">
        <v>36004</v>
      </c>
      <c r="L385" s="8">
        <v>1</v>
      </c>
      <c r="M385" s="8">
        <v>80</v>
      </c>
      <c r="N385" s="9">
        <f t="shared" si="3"/>
        <v>80</v>
      </c>
    </row>
    <row r="386" spans="7:14" ht="14.4" hidden="1" x14ac:dyDescent="0.3">
      <c r="G386" s="5">
        <v>44167</v>
      </c>
      <c r="H386" s="6">
        <v>31245034</v>
      </c>
      <c r="I386" s="7">
        <v>712345344</v>
      </c>
      <c r="J386" s="6">
        <v>10000344</v>
      </c>
      <c r="K386" s="6">
        <v>36004</v>
      </c>
      <c r="L386" s="8">
        <v>3</v>
      </c>
      <c r="M386" s="8">
        <v>82</v>
      </c>
      <c r="N386" s="9">
        <f t="shared" si="3"/>
        <v>246</v>
      </c>
    </row>
    <row r="387" spans="7:14" ht="14.4" hidden="1" x14ac:dyDescent="0.3">
      <c r="G387" s="5">
        <v>44167</v>
      </c>
      <c r="H387" s="6">
        <v>31245034</v>
      </c>
      <c r="I387" s="7">
        <v>712345344</v>
      </c>
      <c r="J387" s="6">
        <v>10000343</v>
      </c>
      <c r="K387" s="6">
        <v>36004</v>
      </c>
      <c r="L387" s="8">
        <v>1</v>
      </c>
      <c r="M387" s="8">
        <v>54</v>
      </c>
      <c r="N387" s="9">
        <f t="shared" si="3"/>
        <v>54</v>
      </c>
    </row>
    <row r="388" spans="7:14" ht="14.4" hidden="1" x14ac:dyDescent="0.3">
      <c r="G388" s="5">
        <v>44167</v>
      </c>
      <c r="H388" s="6">
        <v>31245034</v>
      </c>
      <c r="I388" s="7">
        <v>712345344</v>
      </c>
      <c r="J388" s="6">
        <v>10000345</v>
      </c>
      <c r="K388" s="6">
        <v>36004</v>
      </c>
      <c r="L388" s="8">
        <v>3</v>
      </c>
      <c r="M388" s="8">
        <v>158</v>
      </c>
      <c r="N388" s="9">
        <f t="shared" si="3"/>
        <v>474</v>
      </c>
    </row>
    <row r="389" spans="7:14" ht="14.4" hidden="1" x14ac:dyDescent="0.3">
      <c r="G389" s="5">
        <v>44167</v>
      </c>
      <c r="H389" s="6">
        <v>31245034</v>
      </c>
      <c r="I389" s="7">
        <v>712345344</v>
      </c>
      <c r="J389" s="6">
        <v>10000339</v>
      </c>
      <c r="K389" s="6">
        <v>36004</v>
      </c>
      <c r="L389" s="8">
        <v>2</v>
      </c>
      <c r="M389" s="8">
        <v>120</v>
      </c>
      <c r="N389" s="9">
        <f t="shared" si="3"/>
        <v>240</v>
      </c>
    </row>
    <row r="390" spans="7:14" ht="14.4" hidden="1" x14ac:dyDescent="0.3">
      <c r="G390" s="5">
        <v>44167</v>
      </c>
      <c r="H390" s="6">
        <v>31245034</v>
      </c>
      <c r="I390" s="7">
        <v>712345344</v>
      </c>
      <c r="J390" s="6">
        <v>10000324</v>
      </c>
      <c r="K390" s="6">
        <v>36004</v>
      </c>
      <c r="L390" s="8">
        <v>3</v>
      </c>
      <c r="M390" s="8">
        <v>36</v>
      </c>
      <c r="N390" s="9">
        <f t="shared" si="3"/>
        <v>108</v>
      </c>
    </row>
    <row r="391" spans="7:14" ht="14.4" hidden="1" x14ac:dyDescent="0.3">
      <c r="G391" s="5">
        <v>44167</v>
      </c>
      <c r="H391" s="6">
        <v>31245034</v>
      </c>
      <c r="I391" s="7">
        <v>712345344</v>
      </c>
      <c r="J391" s="6">
        <v>10000339</v>
      </c>
      <c r="K391" s="6">
        <v>36004</v>
      </c>
      <c r="L391" s="8">
        <v>3</v>
      </c>
      <c r="M391" s="8">
        <v>120</v>
      </c>
      <c r="N391" s="9">
        <f t="shared" si="3"/>
        <v>360</v>
      </c>
    </row>
    <row r="392" spans="7:14" ht="14.4" hidden="1" x14ac:dyDescent="0.3">
      <c r="G392" s="5">
        <v>44167</v>
      </c>
      <c r="H392" s="6">
        <v>31245034</v>
      </c>
      <c r="I392" s="7">
        <v>712345344</v>
      </c>
      <c r="J392" s="6">
        <v>10000341</v>
      </c>
      <c r="K392" s="6">
        <v>36004</v>
      </c>
      <c r="L392" s="8">
        <v>3</v>
      </c>
      <c r="M392" s="8">
        <v>29</v>
      </c>
      <c r="N392" s="9">
        <f t="shared" si="3"/>
        <v>87</v>
      </c>
    </row>
    <row r="393" spans="7:14" ht="14.4" hidden="1" x14ac:dyDescent="0.3">
      <c r="G393" s="5">
        <v>44168</v>
      </c>
      <c r="H393" s="6">
        <v>31245035</v>
      </c>
      <c r="I393" s="7">
        <v>712345355</v>
      </c>
      <c r="J393" s="6">
        <v>10000328</v>
      </c>
      <c r="K393" s="6">
        <v>36005</v>
      </c>
      <c r="L393" s="8">
        <v>2</v>
      </c>
      <c r="M393" s="8">
        <v>220</v>
      </c>
      <c r="N393" s="9">
        <f t="shared" si="3"/>
        <v>440</v>
      </c>
    </row>
    <row r="394" spans="7:14" ht="14.4" hidden="1" x14ac:dyDescent="0.3">
      <c r="G394" s="5">
        <v>44168</v>
      </c>
      <c r="H394" s="6">
        <v>31245035</v>
      </c>
      <c r="I394" s="7">
        <v>712345355</v>
      </c>
      <c r="J394" s="6">
        <v>10000338</v>
      </c>
      <c r="K394" s="6">
        <v>36005</v>
      </c>
      <c r="L394" s="8">
        <v>1</v>
      </c>
      <c r="M394" s="8">
        <v>100</v>
      </c>
      <c r="N394" s="9">
        <f t="shared" si="3"/>
        <v>100</v>
      </c>
    </row>
    <row r="395" spans="7:14" ht="14.4" hidden="1" x14ac:dyDescent="0.3">
      <c r="G395" s="5">
        <v>44168</v>
      </c>
      <c r="H395" s="6">
        <v>31245035</v>
      </c>
      <c r="I395" s="7">
        <v>712345355</v>
      </c>
      <c r="J395" s="6">
        <v>10000329</v>
      </c>
      <c r="K395" s="6">
        <v>36005</v>
      </c>
      <c r="L395" s="8">
        <v>1</v>
      </c>
      <c r="M395" s="8">
        <v>30</v>
      </c>
      <c r="N395" s="9">
        <f t="shared" si="3"/>
        <v>30</v>
      </c>
    </row>
    <row r="396" spans="7:14" ht="14.4" hidden="1" x14ac:dyDescent="0.3">
      <c r="G396" s="5">
        <v>44168</v>
      </c>
      <c r="H396" s="6">
        <v>31245035</v>
      </c>
      <c r="I396" s="7">
        <v>712345355</v>
      </c>
      <c r="J396" s="6">
        <v>10000332</v>
      </c>
      <c r="K396" s="6">
        <v>36005</v>
      </c>
      <c r="L396" s="8">
        <v>2</v>
      </c>
      <c r="M396" s="8">
        <v>28</v>
      </c>
      <c r="N396" s="9">
        <f t="shared" si="3"/>
        <v>56</v>
      </c>
    </row>
    <row r="397" spans="7:14" ht="14.4" hidden="1" x14ac:dyDescent="0.3">
      <c r="G397" s="5">
        <v>44168</v>
      </c>
      <c r="H397" s="6">
        <v>31245035</v>
      </c>
      <c r="I397" s="7">
        <v>712345355</v>
      </c>
      <c r="J397" s="6">
        <v>10000329</v>
      </c>
      <c r="K397" s="6">
        <v>36005</v>
      </c>
      <c r="L397" s="8">
        <v>3</v>
      </c>
      <c r="M397" s="8">
        <v>30</v>
      </c>
      <c r="N397" s="9">
        <f t="shared" si="3"/>
        <v>90</v>
      </c>
    </row>
    <row r="398" spans="7:14" ht="14.4" hidden="1" x14ac:dyDescent="0.3">
      <c r="G398" s="5">
        <v>44168</v>
      </c>
      <c r="H398" s="6">
        <v>31245035</v>
      </c>
      <c r="I398" s="7">
        <v>712345355</v>
      </c>
      <c r="J398" s="6">
        <v>10000326</v>
      </c>
      <c r="K398" s="6">
        <v>36005</v>
      </c>
      <c r="L398" s="8">
        <v>1</v>
      </c>
      <c r="M398" s="8">
        <v>72</v>
      </c>
      <c r="N398" s="9">
        <f t="shared" si="3"/>
        <v>72</v>
      </c>
    </row>
    <row r="399" spans="7:14" ht="14.4" hidden="1" x14ac:dyDescent="0.3">
      <c r="G399" s="5">
        <v>44168</v>
      </c>
      <c r="H399" s="6">
        <v>31245035</v>
      </c>
      <c r="I399" s="7">
        <v>712345355</v>
      </c>
      <c r="J399" s="6">
        <v>10000327</v>
      </c>
      <c r="K399" s="6">
        <v>36005</v>
      </c>
      <c r="L399" s="8">
        <v>2</v>
      </c>
      <c r="M399" s="8">
        <v>40</v>
      </c>
      <c r="N399" s="9">
        <f t="shared" si="3"/>
        <v>80</v>
      </c>
    </row>
    <row r="400" spans="7:14" ht="14.4" hidden="1" x14ac:dyDescent="0.3">
      <c r="G400" s="5">
        <v>44168</v>
      </c>
      <c r="H400" s="6">
        <v>31245035</v>
      </c>
      <c r="I400" s="7">
        <v>712345355</v>
      </c>
      <c r="J400" s="6">
        <v>10000343</v>
      </c>
      <c r="K400" s="6">
        <v>36005</v>
      </c>
      <c r="L400" s="8">
        <v>3</v>
      </c>
      <c r="M400" s="8">
        <v>54</v>
      </c>
      <c r="N400" s="9">
        <f t="shared" si="3"/>
        <v>162</v>
      </c>
    </row>
    <row r="401" spans="7:14" ht="14.4" hidden="1" x14ac:dyDescent="0.3">
      <c r="G401" s="5">
        <v>44168</v>
      </c>
      <c r="H401" s="6">
        <v>31245035</v>
      </c>
      <c r="I401" s="7">
        <v>712345355</v>
      </c>
      <c r="J401" s="6">
        <v>10000343</v>
      </c>
      <c r="K401" s="6">
        <v>36005</v>
      </c>
      <c r="L401" s="8">
        <v>3</v>
      </c>
      <c r="M401" s="8">
        <v>54</v>
      </c>
      <c r="N401" s="9">
        <f t="shared" si="3"/>
        <v>162</v>
      </c>
    </row>
    <row r="402" spans="7:14" ht="14.4" hidden="1" x14ac:dyDescent="0.3">
      <c r="G402" s="5">
        <v>44168</v>
      </c>
      <c r="H402" s="6">
        <v>31245035</v>
      </c>
      <c r="I402" s="7">
        <v>712345355</v>
      </c>
      <c r="J402" s="6">
        <v>10000348</v>
      </c>
      <c r="K402" s="6">
        <v>36005</v>
      </c>
      <c r="L402" s="8">
        <v>1</v>
      </c>
      <c r="M402" s="8">
        <v>80</v>
      </c>
      <c r="N402" s="9">
        <f t="shared" si="3"/>
        <v>80</v>
      </c>
    </row>
    <row r="403" spans="7:14" ht="14.4" hidden="1" x14ac:dyDescent="0.3">
      <c r="G403" s="5">
        <v>44168</v>
      </c>
      <c r="H403" s="6">
        <v>31245035</v>
      </c>
      <c r="I403" s="7">
        <v>712345355</v>
      </c>
      <c r="J403" s="6">
        <v>10000349</v>
      </c>
      <c r="K403" s="6">
        <v>36005</v>
      </c>
      <c r="L403" s="8">
        <v>1</v>
      </c>
      <c r="M403" s="8">
        <v>152</v>
      </c>
      <c r="N403" s="9">
        <f t="shared" si="3"/>
        <v>152</v>
      </c>
    </row>
    <row r="404" spans="7:14" ht="14.4" hidden="1" x14ac:dyDescent="0.3">
      <c r="G404" s="5">
        <v>44168</v>
      </c>
      <c r="H404" s="6">
        <v>31245035</v>
      </c>
      <c r="I404" s="7">
        <v>712345355</v>
      </c>
      <c r="J404" s="6">
        <v>10000329</v>
      </c>
      <c r="K404" s="6">
        <v>36005</v>
      </c>
      <c r="L404" s="8">
        <v>2</v>
      </c>
      <c r="M404" s="8">
        <v>30</v>
      </c>
      <c r="N404" s="9">
        <f t="shared" si="3"/>
        <v>60</v>
      </c>
    </row>
    <row r="405" spans="7:14" ht="14.4" hidden="1" x14ac:dyDescent="0.3">
      <c r="G405" s="5">
        <v>44169</v>
      </c>
      <c r="H405" s="6">
        <v>31245036</v>
      </c>
      <c r="I405" s="7">
        <v>712345366</v>
      </c>
      <c r="J405" s="6">
        <v>10000346</v>
      </c>
      <c r="K405" s="6">
        <v>36000</v>
      </c>
      <c r="L405" s="8">
        <v>3</v>
      </c>
      <c r="M405" s="8">
        <v>192</v>
      </c>
      <c r="N405" s="9">
        <f t="shared" si="3"/>
        <v>576</v>
      </c>
    </row>
    <row r="406" spans="7:14" ht="14.4" hidden="1" x14ac:dyDescent="0.3">
      <c r="G406" s="5">
        <v>44169</v>
      </c>
      <c r="H406" s="6">
        <v>31245036</v>
      </c>
      <c r="I406" s="7">
        <v>712345366</v>
      </c>
      <c r="J406" s="6">
        <v>10000327</v>
      </c>
      <c r="K406" s="6">
        <v>36000</v>
      </c>
      <c r="L406" s="8">
        <v>2</v>
      </c>
      <c r="M406" s="8">
        <v>40</v>
      </c>
      <c r="N406" s="9">
        <f t="shared" si="3"/>
        <v>80</v>
      </c>
    </row>
    <row r="407" spans="7:14" ht="14.4" hidden="1" x14ac:dyDescent="0.3">
      <c r="G407" s="5">
        <v>44169</v>
      </c>
      <c r="H407" s="6">
        <v>31245036</v>
      </c>
      <c r="I407" s="7">
        <v>712345366</v>
      </c>
      <c r="J407" s="6">
        <v>10000337</v>
      </c>
      <c r="K407" s="6">
        <v>36000</v>
      </c>
      <c r="L407" s="8">
        <v>2</v>
      </c>
      <c r="M407" s="8">
        <v>20</v>
      </c>
      <c r="N407" s="9">
        <f t="shared" si="3"/>
        <v>40</v>
      </c>
    </row>
    <row r="408" spans="7:14" ht="14.4" hidden="1" x14ac:dyDescent="0.3">
      <c r="G408" s="5">
        <v>44169</v>
      </c>
      <c r="H408" s="6">
        <v>31245036</v>
      </c>
      <c r="I408" s="7">
        <v>712345366</v>
      </c>
      <c r="J408" s="6">
        <v>10000335</v>
      </c>
      <c r="K408" s="6">
        <v>36000</v>
      </c>
      <c r="L408" s="8">
        <v>2</v>
      </c>
      <c r="M408" s="8">
        <v>52</v>
      </c>
      <c r="N408" s="9">
        <f t="shared" si="3"/>
        <v>104</v>
      </c>
    </row>
    <row r="409" spans="7:14" ht="14.4" hidden="1" x14ac:dyDescent="0.3">
      <c r="G409" s="5">
        <v>44169</v>
      </c>
      <c r="H409" s="6">
        <v>31245036</v>
      </c>
      <c r="I409" s="7">
        <v>712345366</v>
      </c>
      <c r="J409" s="6">
        <v>10000335</v>
      </c>
      <c r="K409" s="6">
        <v>36000</v>
      </c>
      <c r="L409" s="8">
        <v>2</v>
      </c>
      <c r="M409" s="8">
        <v>52</v>
      </c>
      <c r="N409" s="9">
        <f t="shared" si="3"/>
        <v>104</v>
      </c>
    </row>
    <row r="410" spans="7:14" ht="14.4" hidden="1" x14ac:dyDescent="0.3">
      <c r="G410" s="5">
        <v>44169</v>
      </c>
      <c r="H410" s="6">
        <v>31245036</v>
      </c>
      <c r="I410" s="7">
        <v>712345366</v>
      </c>
      <c r="J410" s="6">
        <v>10000322</v>
      </c>
      <c r="K410" s="6">
        <v>36000</v>
      </c>
      <c r="L410" s="8">
        <v>1</v>
      </c>
      <c r="M410" s="8">
        <v>30</v>
      </c>
      <c r="N410" s="9">
        <f t="shared" si="3"/>
        <v>30</v>
      </c>
    </row>
    <row r="411" spans="7:14" ht="14.4" hidden="1" x14ac:dyDescent="0.3">
      <c r="G411" s="5">
        <v>44169</v>
      </c>
      <c r="H411" s="6">
        <v>31245036</v>
      </c>
      <c r="I411" s="7">
        <v>712345366</v>
      </c>
      <c r="J411" s="6">
        <v>10000349</v>
      </c>
      <c r="K411" s="6">
        <v>36000</v>
      </c>
      <c r="L411" s="8">
        <v>3</v>
      </c>
      <c r="M411" s="8">
        <v>152</v>
      </c>
      <c r="N411" s="9">
        <f t="shared" si="3"/>
        <v>456</v>
      </c>
    </row>
    <row r="412" spans="7:14" ht="14.4" hidden="1" x14ac:dyDescent="0.3">
      <c r="G412" s="5">
        <v>44169</v>
      </c>
      <c r="H412" s="6">
        <v>31245036</v>
      </c>
      <c r="I412" s="7">
        <v>712345366</v>
      </c>
      <c r="J412" s="6">
        <v>10000337</v>
      </c>
      <c r="K412" s="6">
        <v>36000</v>
      </c>
      <c r="L412" s="8">
        <v>3</v>
      </c>
      <c r="M412" s="8">
        <v>20</v>
      </c>
      <c r="N412" s="9">
        <f t="shared" si="3"/>
        <v>60</v>
      </c>
    </row>
    <row r="413" spans="7:14" ht="14.4" hidden="1" x14ac:dyDescent="0.3">
      <c r="G413" s="5">
        <v>44169</v>
      </c>
      <c r="H413" s="6">
        <v>31245036</v>
      </c>
      <c r="I413" s="7">
        <v>712345366</v>
      </c>
      <c r="J413" s="6">
        <v>10000344</v>
      </c>
      <c r="K413" s="6">
        <v>36000</v>
      </c>
      <c r="L413" s="8">
        <v>2</v>
      </c>
      <c r="M413" s="8">
        <v>82</v>
      </c>
      <c r="N413" s="9">
        <f t="shared" si="3"/>
        <v>164</v>
      </c>
    </row>
    <row r="414" spans="7:14" ht="14.4" hidden="1" x14ac:dyDescent="0.3">
      <c r="G414" s="5">
        <v>44169</v>
      </c>
      <c r="H414" s="6">
        <v>31245036</v>
      </c>
      <c r="I414" s="7">
        <v>712345366</v>
      </c>
      <c r="J414" s="6">
        <v>10000322</v>
      </c>
      <c r="K414" s="6">
        <v>36000</v>
      </c>
      <c r="L414" s="8">
        <v>2</v>
      </c>
      <c r="M414" s="8">
        <v>30</v>
      </c>
      <c r="N414" s="9">
        <f t="shared" si="3"/>
        <v>60</v>
      </c>
    </row>
    <row r="415" spans="7:14" ht="14.4" hidden="1" x14ac:dyDescent="0.3">
      <c r="G415" s="5">
        <v>44170</v>
      </c>
      <c r="H415" s="6">
        <v>31245037</v>
      </c>
      <c r="I415" s="7">
        <v>712345377</v>
      </c>
      <c r="J415" s="6">
        <v>10000348</v>
      </c>
      <c r="K415" s="6">
        <v>36007</v>
      </c>
      <c r="L415" s="8">
        <v>5</v>
      </c>
      <c r="M415" s="8">
        <v>80</v>
      </c>
      <c r="N415" s="9">
        <f t="shared" si="3"/>
        <v>400</v>
      </c>
    </row>
    <row r="416" spans="7:14" ht="14.4" hidden="1" x14ac:dyDescent="0.3">
      <c r="G416" s="5">
        <v>44170</v>
      </c>
      <c r="H416" s="6">
        <v>31245037</v>
      </c>
      <c r="I416" s="7">
        <v>712345377</v>
      </c>
      <c r="J416" s="6">
        <v>10000349</v>
      </c>
      <c r="K416" s="6">
        <v>36007</v>
      </c>
      <c r="L416" s="8">
        <v>4</v>
      </c>
      <c r="M416" s="8">
        <v>152</v>
      </c>
      <c r="N416" s="9">
        <f t="shared" si="3"/>
        <v>608</v>
      </c>
    </row>
    <row r="417" spans="7:14" ht="14.4" hidden="1" x14ac:dyDescent="0.3">
      <c r="G417" s="5">
        <v>44170</v>
      </c>
      <c r="H417" s="6">
        <v>31245037</v>
      </c>
      <c r="I417" s="7">
        <v>712345377</v>
      </c>
      <c r="J417" s="6">
        <v>10000328</v>
      </c>
      <c r="K417" s="6">
        <v>36007</v>
      </c>
      <c r="L417" s="8">
        <v>6</v>
      </c>
      <c r="M417" s="8">
        <v>220</v>
      </c>
      <c r="N417" s="9">
        <f t="shared" si="3"/>
        <v>1320</v>
      </c>
    </row>
    <row r="418" spans="7:14" ht="14.4" hidden="1" x14ac:dyDescent="0.3">
      <c r="G418" s="5">
        <v>44170</v>
      </c>
      <c r="H418" s="6">
        <v>31245037</v>
      </c>
      <c r="I418" s="7">
        <v>712345377</v>
      </c>
      <c r="J418" s="6">
        <v>10000326</v>
      </c>
      <c r="K418" s="6">
        <v>36007</v>
      </c>
      <c r="L418" s="8">
        <v>4</v>
      </c>
      <c r="M418" s="8">
        <v>72</v>
      </c>
      <c r="N418" s="9">
        <f t="shared" si="3"/>
        <v>288</v>
      </c>
    </row>
    <row r="419" spans="7:14" ht="14.4" hidden="1" x14ac:dyDescent="0.3">
      <c r="G419" s="5">
        <v>44170</v>
      </c>
      <c r="H419" s="6">
        <v>31245037</v>
      </c>
      <c r="I419" s="7">
        <v>712345377</v>
      </c>
      <c r="J419" s="6">
        <v>10000334</v>
      </c>
      <c r="K419" s="6">
        <v>36007</v>
      </c>
      <c r="L419" s="8">
        <v>6</v>
      </c>
      <c r="M419" s="8">
        <v>48</v>
      </c>
      <c r="N419" s="9">
        <f t="shared" si="3"/>
        <v>288</v>
      </c>
    </row>
    <row r="420" spans="7:14" ht="14.4" hidden="1" x14ac:dyDescent="0.3">
      <c r="G420" s="5">
        <v>44170</v>
      </c>
      <c r="H420" s="6">
        <v>31245037</v>
      </c>
      <c r="I420" s="7">
        <v>712345377</v>
      </c>
      <c r="J420" s="6">
        <v>10000322</v>
      </c>
      <c r="K420" s="6">
        <v>36007</v>
      </c>
      <c r="L420" s="8">
        <v>6</v>
      </c>
      <c r="M420" s="8">
        <v>30</v>
      </c>
      <c r="N420" s="9">
        <f t="shared" si="3"/>
        <v>180</v>
      </c>
    </row>
    <row r="421" spans="7:14" ht="14.4" hidden="1" x14ac:dyDescent="0.3">
      <c r="G421" s="5">
        <v>44171</v>
      </c>
      <c r="H421" s="6">
        <v>31245038</v>
      </c>
      <c r="I421" s="7">
        <v>712345388</v>
      </c>
      <c r="J421" s="6">
        <v>10000333</v>
      </c>
      <c r="K421" s="6">
        <v>36002</v>
      </c>
      <c r="L421" s="8">
        <v>4</v>
      </c>
      <c r="M421" s="8">
        <v>54</v>
      </c>
      <c r="N421" s="9">
        <f t="shared" si="3"/>
        <v>216</v>
      </c>
    </row>
    <row r="422" spans="7:14" ht="14.4" hidden="1" x14ac:dyDescent="0.3">
      <c r="G422" s="5">
        <v>44171</v>
      </c>
      <c r="H422" s="6">
        <v>31245038</v>
      </c>
      <c r="I422" s="7">
        <v>712345388</v>
      </c>
      <c r="J422" s="6">
        <v>10000345</v>
      </c>
      <c r="K422" s="6">
        <v>36002</v>
      </c>
      <c r="L422" s="8">
        <v>5</v>
      </c>
      <c r="M422" s="8">
        <v>158</v>
      </c>
      <c r="N422" s="9">
        <f t="shared" si="3"/>
        <v>790</v>
      </c>
    </row>
    <row r="423" spans="7:14" ht="14.4" hidden="1" x14ac:dyDescent="0.3">
      <c r="G423" s="5">
        <v>44171</v>
      </c>
      <c r="H423" s="6">
        <v>31245038</v>
      </c>
      <c r="I423" s="7">
        <v>712345388</v>
      </c>
      <c r="J423" s="6">
        <v>10000350</v>
      </c>
      <c r="K423" s="6">
        <v>36002</v>
      </c>
      <c r="L423" s="8">
        <v>6</v>
      </c>
      <c r="M423" s="8">
        <v>67</v>
      </c>
      <c r="N423" s="9">
        <f t="shared" si="3"/>
        <v>402</v>
      </c>
    </row>
    <row r="424" spans="7:14" ht="14.4" hidden="1" x14ac:dyDescent="0.3">
      <c r="G424" s="5">
        <v>44171</v>
      </c>
      <c r="H424" s="6">
        <v>31245038</v>
      </c>
      <c r="I424" s="7">
        <v>712345388</v>
      </c>
      <c r="J424" s="6">
        <v>10000329</v>
      </c>
      <c r="K424" s="6">
        <v>36002</v>
      </c>
      <c r="L424" s="8">
        <v>6</v>
      </c>
      <c r="M424" s="8">
        <v>30</v>
      </c>
      <c r="N424" s="9">
        <f t="shared" si="3"/>
        <v>180</v>
      </c>
    </row>
    <row r="425" spans="7:14" ht="14.4" hidden="1" x14ac:dyDescent="0.3">
      <c r="G425" s="5">
        <v>44171</v>
      </c>
      <c r="H425" s="6">
        <v>31245038</v>
      </c>
      <c r="I425" s="7">
        <v>712345388</v>
      </c>
      <c r="J425" s="6">
        <v>10000334</v>
      </c>
      <c r="K425" s="6">
        <v>36002</v>
      </c>
      <c r="L425" s="8">
        <v>4</v>
      </c>
      <c r="M425" s="8">
        <v>48</v>
      </c>
      <c r="N425" s="9">
        <f t="shared" si="3"/>
        <v>192</v>
      </c>
    </row>
    <row r="426" spans="7:14" ht="14.4" hidden="1" x14ac:dyDescent="0.3">
      <c r="G426" s="5">
        <v>44171</v>
      </c>
      <c r="H426" s="6">
        <v>31245038</v>
      </c>
      <c r="I426" s="7">
        <v>712345388</v>
      </c>
      <c r="J426" s="6">
        <v>10000337</v>
      </c>
      <c r="K426" s="6">
        <v>36002</v>
      </c>
      <c r="L426" s="8">
        <v>4</v>
      </c>
      <c r="M426" s="8">
        <v>20</v>
      </c>
      <c r="N426" s="9">
        <f t="shared" si="3"/>
        <v>80</v>
      </c>
    </row>
    <row r="427" spans="7:14" ht="14.4" hidden="1" x14ac:dyDescent="0.3">
      <c r="G427" s="5">
        <v>44171</v>
      </c>
      <c r="H427" s="6">
        <v>31245038</v>
      </c>
      <c r="I427" s="7">
        <v>712345388</v>
      </c>
      <c r="J427" s="6">
        <v>10000338</v>
      </c>
      <c r="K427" s="6">
        <v>36002</v>
      </c>
      <c r="L427" s="8">
        <v>6</v>
      </c>
      <c r="M427" s="8">
        <v>100</v>
      </c>
      <c r="N427" s="9">
        <f t="shared" si="3"/>
        <v>600</v>
      </c>
    </row>
    <row r="428" spans="7:14" ht="14.4" hidden="1" x14ac:dyDescent="0.3">
      <c r="G428" s="5">
        <v>44171</v>
      </c>
      <c r="H428" s="6">
        <v>31245038</v>
      </c>
      <c r="I428" s="7">
        <v>712345388</v>
      </c>
      <c r="J428" s="6">
        <v>10000328</v>
      </c>
      <c r="K428" s="6">
        <v>36002</v>
      </c>
      <c r="L428" s="8">
        <v>5</v>
      </c>
      <c r="M428" s="8">
        <v>220</v>
      </c>
      <c r="N428" s="9">
        <f t="shared" si="3"/>
        <v>1100</v>
      </c>
    </row>
    <row r="429" spans="7:14" ht="14.4" hidden="1" x14ac:dyDescent="0.3">
      <c r="G429" s="5">
        <v>44171</v>
      </c>
      <c r="H429" s="6">
        <v>31245038</v>
      </c>
      <c r="I429" s="7">
        <v>712345388</v>
      </c>
      <c r="J429" s="6">
        <v>10000339</v>
      </c>
      <c r="K429" s="6">
        <v>36002</v>
      </c>
      <c r="L429" s="8">
        <v>6</v>
      </c>
      <c r="M429" s="8">
        <v>120</v>
      </c>
      <c r="N429" s="9">
        <f t="shared" si="3"/>
        <v>720</v>
      </c>
    </row>
    <row r="430" spans="7:14" ht="14.4" hidden="1" x14ac:dyDescent="0.3">
      <c r="G430" s="5">
        <v>44171</v>
      </c>
      <c r="H430" s="6">
        <v>31245038</v>
      </c>
      <c r="I430" s="7">
        <v>712345388</v>
      </c>
      <c r="J430" s="6">
        <v>10000335</v>
      </c>
      <c r="K430" s="6">
        <v>36002</v>
      </c>
      <c r="L430" s="8">
        <v>5</v>
      </c>
      <c r="M430" s="8">
        <v>52</v>
      </c>
      <c r="N430" s="9">
        <f t="shared" si="3"/>
        <v>260</v>
      </c>
    </row>
    <row r="431" spans="7:14" ht="14.4" hidden="1" x14ac:dyDescent="0.3">
      <c r="G431" s="5">
        <v>44171</v>
      </c>
      <c r="H431" s="6">
        <v>31245038</v>
      </c>
      <c r="I431" s="7">
        <v>712345388</v>
      </c>
      <c r="J431" s="6">
        <v>10000339</v>
      </c>
      <c r="K431" s="6">
        <v>36002</v>
      </c>
      <c r="L431" s="8">
        <v>5</v>
      </c>
      <c r="M431" s="8">
        <v>120</v>
      </c>
      <c r="N431" s="9">
        <f t="shared" si="3"/>
        <v>600</v>
      </c>
    </row>
    <row r="432" spans="7:14" ht="14.4" hidden="1" x14ac:dyDescent="0.3">
      <c r="G432" s="5">
        <v>44171</v>
      </c>
      <c r="H432" s="6">
        <v>31245038</v>
      </c>
      <c r="I432" s="7">
        <v>712345388</v>
      </c>
      <c r="J432" s="6">
        <v>10000346</v>
      </c>
      <c r="K432" s="6">
        <v>36002</v>
      </c>
      <c r="L432" s="8">
        <v>5</v>
      </c>
      <c r="M432" s="8">
        <v>192</v>
      </c>
      <c r="N432" s="9">
        <f t="shared" si="3"/>
        <v>960</v>
      </c>
    </row>
    <row r="433" spans="7:14" ht="14.4" hidden="1" x14ac:dyDescent="0.3">
      <c r="G433" s="5">
        <v>44171</v>
      </c>
      <c r="H433" s="6">
        <v>31245038</v>
      </c>
      <c r="I433" s="7">
        <v>712345388</v>
      </c>
      <c r="J433" s="6">
        <v>10000346</v>
      </c>
      <c r="K433" s="6">
        <v>36002</v>
      </c>
      <c r="L433" s="8">
        <v>6</v>
      </c>
      <c r="M433" s="8">
        <v>192</v>
      </c>
      <c r="N433" s="9">
        <f t="shared" si="3"/>
        <v>1152</v>
      </c>
    </row>
    <row r="434" spans="7:14" ht="14.4" hidden="1" x14ac:dyDescent="0.3">
      <c r="G434" s="5">
        <v>44171</v>
      </c>
      <c r="H434" s="6">
        <v>31245038</v>
      </c>
      <c r="I434" s="7">
        <v>712345388</v>
      </c>
      <c r="J434" s="6">
        <v>10000326</v>
      </c>
      <c r="K434" s="6">
        <v>36002</v>
      </c>
      <c r="L434" s="8">
        <v>5</v>
      </c>
      <c r="M434" s="8">
        <v>72</v>
      </c>
      <c r="N434" s="9">
        <f t="shared" si="3"/>
        <v>360</v>
      </c>
    </row>
    <row r="435" spans="7:14" ht="14.4" hidden="1" x14ac:dyDescent="0.3">
      <c r="G435" s="5">
        <v>44171</v>
      </c>
      <c r="H435" s="6">
        <v>31245038</v>
      </c>
      <c r="I435" s="7">
        <v>712345388</v>
      </c>
      <c r="J435" s="6">
        <v>10000340</v>
      </c>
      <c r="K435" s="6">
        <v>36002</v>
      </c>
      <c r="L435" s="8">
        <v>5</v>
      </c>
      <c r="M435" s="8">
        <v>30</v>
      </c>
      <c r="N435" s="9">
        <f t="shared" si="3"/>
        <v>150</v>
      </c>
    </row>
    <row r="436" spans="7:14" ht="14.4" hidden="1" x14ac:dyDescent="0.3">
      <c r="G436" s="5">
        <v>44172</v>
      </c>
      <c r="H436" s="6">
        <v>31245039</v>
      </c>
      <c r="I436" s="7">
        <v>712345399</v>
      </c>
      <c r="J436" s="6">
        <v>10000349</v>
      </c>
      <c r="K436" s="6">
        <v>36009</v>
      </c>
      <c r="L436" s="8">
        <v>3</v>
      </c>
      <c r="M436" s="8">
        <v>152</v>
      </c>
      <c r="N436" s="9">
        <f t="shared" si="3"/>
        <v>456</v>
      </c>
    </row>
    <row r="437" spans="7:14" ht="14.4" hidden="1" x14ac:dyDescent="0.3">
      <c r="G437" s="5">
        <v>44172</v>
      </c>
      <c r="H437" s="6">
        <v>31245039</v>
      </c>
      <c r="I437" s="7">
        <v>712345399</v>
      </c>
      <c r="J437" s="6">
        <v>10000339</v>
      </c>
      <c r="K437" s="6">
        <v>36009</v>
      </c>
      <c r="L437" s="8">
        <v>3</v>
      </c>
      <c r="M437" s="8">
        <v>120</v>
      </c>
      <c r="N437" s="9">
        <f t="shared" si="3"/>
        <v>360</v>
      </c>
    </row>
    <row r="438" spans="7:14" ht="14.4" hidden="1" x14ac:dyDescent="0.3">
      <c r="G438" s="5">
        <v>44172</v>
      </c>
      <c r="H438" s="6">
        <v>31245039</v>
      </c>
      <c r="I438" s="7">
        <v>712345399</v>
      </c>
      <c r="J438" s="6">
        <v>10000340</v>
      </c>
      <c r="K438" s="6">
        <v>36009</v>
      </c>
      <c r="L438" s="8">
        <v>2</v>
      </c>
      <c r="M438" s="8">
        <v>30</v>
      </c>
      <c r="N438" s="9">
        <f t="shared" si="3"/>
        <v>60</v>
      </c>
    </row>
    <row r="439" spans="7:14" ht="14.4" hidden="1" x14ac:dyDescent="0.3">
      <c r="G439" s="5">
        <v>44172</v>
      </c>
      <c r="H439" s="6">
        <v>31245039</v>
      </c>
      <c r="I439" s="7">
        <v>712345399</v>
      </c>
      <c r="J439" s="6">
        <v>10000348</v>
      </c>
      <c r="K439" s="6">
        <v>36009</v>
      </c>
      <c r="L439" s="8">
        <v>3</v>
      </c>
      <c r="M439" s="8">
        <v>80</v>
      </c>
      <c r="N439" s="9">
        <f t="shared" si="3"/>
        <v>240</v>
      </c>
    </row>
    <row r="440" spans="7:14" ht="14.4" hidden="1" x14ac:dyDescent="0.3">
      <c r="G440" s="5">
        <v>44172</v>
      </c>
      <c r="H440" s="6">
        <v>31245039</v>
      </c>
      <c r="I440" s="7">
        <v>712345399</v>
      </c>
      <c r="J440" s="6">
        <v>10000324</v>
      </c>
      <c r="K440" s="6">
        <v>36009</v>
      </c>
      <c r="L440" s="8">
        <v>2</v>
      </c>
      <c r="M440" s="8">
        <v>36</v>
      </c>
      <c r="N440" s="9">
        <f t="shared" si="3"/>
        <v>72</v>
      </c>
    </row>
    <row r="441" spans="7:14" ht="14.4" hidden="1" x14ac:dyDescent="0.3">
      <c r="G441" s="5">
        <v>44172</v>
      </c>
      <c r="H441" s="6">
        <v>31245039</v>
      </c>
      <c r="I441" s="7">
        <v>712345399</v>
      </c>
      <c r="J441" s="6">
        <v>10000335</v>
      </c>
      <c r="K441" s="6">
        <v>36009</v>
      </c>
      <c r="L441" s="8">
        <v>4</v>
      </c>
      <c r="M441" s="8">
        <v>52</v>
      </c>
      <c r="N441" s="9">
        <f t="shared" si="3"/>
        <v>208</v>
      </c>
    </row>
    <row r="442" spans="7:14" ht="14.4" hidden="1" x14ac:dyDescent="0.3">
      <c r="G442" s="5">
        <v>44172</v>
      </c>
      <c r="H442" s="6">
        <v>31245039</v>
      </c>
      <c r="I442" s="7">
        <v>712345399</v>
      </c>
      <c r="J442" s="6">
        <v>10000336</v>
      </c>
      <c r="K442" s="6">
        <v>36009</v>
      </c>
      <c r="L442" s="8">
        <v>4</v>
      </c>
      <c r="M442" s="8">
        <v>26</v>
      </c>
      <c r="N442" s="9">
        <f t="shared" si="3"/>
        <v>104</v>
      </c>
    </row>
    <row r="443" spans="7:14" ht="14.4" hidden="1" x14ac:dyDescent="0.3">
      <c r="G443" s="5">
        <v>44172</v>
      </c>
      <c r="H443" s="6">
        <v>31245039</v>
      </c>
      <c r="I443" s="7">
        <v>712345399</v>
      </c>
      <c r="J443" s="6">
        <v>10000321</v>
      </c>
      <c r="K443" s="6">
        <v>36009</v>
      </c>
      <c r="L443" s="8">
        <v>3</v>
      </c>
      <c r="M443" s="8">
        <v>48</v>
      </c>
      <c r="N443" s="9">
        <f t="shared" si="3"/>
        <v>144</v>
      </c>
    </row>
    <row r="444" spans="7:14" ht="14.4" hidden="1" x14ac:dyDescent="0.3">
      <c r="G444" s="5">
        <v>44172</v>
      </c>
      <c r="H444" s="6">
        <v>31245039</v>
      </c>
      <c r="I444" s="7">
        <v>712345399</v>
      </c>
      <c r="J444" s="6">
        <v>10000335</v>
      </c>
      <c r="K444" s="6">
        <v>36009</v>
      </c>
      <c r="L444" s="8">
        <v>3</v>
      </c>
      <c r="M444" s="8">
        <v>52</v>
      </c>
      <c r="N444" s="9">
        <f t="shared" si="3"/>
        <v>156</v>
      </c>
    </row>
    <row r="445" spans="7:14" ht="14.4" hidden="1" x14ac:dyDescent="0.3">
      <c r="G445" s="5">
        <v>44172</v>
      </c>
      <c r="H445" s="6">
        <v>31245039</v>
      </c>
      <c r="I445" s="7">
        <v>712345399</v>
      </c>
      <c r="J445" s="6">
        <v>10000321</v>
      </c>
      <c r="K445" s="6">
        <v>36009</v>
      </c>
      <c r="L445" s="8">
        <v>4</v>
      </c>
      <c r="M445" s="8">
        <v>48</v>
      </c>
      <c r="N445" s="9">
        <f t="shared" si="3"/>
        <v>192</v>
      </c>
    </row>
    <row r="446" spans="7:14" ht="14.4" hidden="1" x14ac:dyDescent="0.3">
      <c r="G446" s="5">
        <v>44172</v>
      </c>
      <c r="H446" s="6">
        <v>31245039</v>
      </c>
      <c r="I446" s="7">
        <v>712345399</v>
      </c>
      <c r="J446" s="6">
        <v>10000324</v>
      </c>
      <c r="K446" s="6">
        <v>36009</v>
      </c>
      <c r="L446" s="8">
        <v>3</v>
      </c>
      <c r="M446" s="8">
        <v>36</v>
      </c>
      <c r="N446" s="9">
        <f t="shared" si="3"/>
        <v>108</v>
      </c>
    </row>
    <row r="447" spans="7:14" ht="14.4" hidden="1" x14ac:dyDescent="0.3">
      <c r="G447" s="5">
        <v>44172</v>
      </c>
      <c r="H447" s="6">
        <v>31245039</v>
      </c>
      <c r="I447" s="7">
        <v>712345399</v>
      </c>
      <c r="J447" s="6">
        <v>10000350</v>
      </c>
      <c r="K447" s="6">
        <v>36009</v>
      </c>
      <c r="L447" s="8">
        <v>4</v>
      </c>
      <c r="M447" s="8">
        <v>67</v>
      </c>
      <c r="N447" s="9">
        <f t="shared" si="3"/>
        <v>268</v>
      </c>
    </row>
    <row r="448" spans="7:14" ht="14.4" hidden="1" x14ac:dyDescent="0.3">
      <c r="G448" s="5">
        <v>44172</v>
      </c>
      <c r="H448" s="6">
        <v>31245039</v>
      </c>
      <c r="I448" s="7">
        <v>712345399</v>
      </c>
      <c r="J448" s="6">
        <v>10000337</v>
      </c>
      <c r="K448" s="6">
        <v>36009</v>
      </c>
      <c r="L448" s="8">
        <v>3</v>
      </c>
      <c r="M448" s="8">
        <v>20</v>
      </c>
      <c r="N448" s="9">
        <f t="shared" si="3"/>
        <v>60</v>
      </c>
    </row>
    <row r="449" spans="7:14" ht="14.4" hidden="1" x14ac:dyDescent="0.3">
      <c r="G449" s="5">
        <v>44172</v>
      </c>
      <c r="H449" s="6">
        <v>31245039</v>
      </c>
      <c r="I449" s="7">
        <v>712345399</v>
      </c>
      <c r="J449" s="6">
        <v>10000324</v>
      </c>
      <c r="K449" s="6">
        <v>36009</v>
      </c>
      <c r="L449" s="8">
        <v>4</v>
      </c>
      <c r="M449" s="8">
        <v>36</v>
      </c>
      <c r="N449" s="9">
        <f t="shared" si="3"/>
        <v>144</v>
      </c>
    </row>
    <row r="450" spans="7:14" ht="14.4" hidden="1" x14ac:dyDescent="0.3">
      <c r="G450" s="5">
        <v>44172</v>
      </c>
      <c r="H450" s="6">
        <v>31245039</v>
      </c>
      <c r="I450" s="7">
        <v>712345399</v>
      </c>
      <c r="J450" s="6">
        <v>10000344</v>
      </c>
      <c r="K450" s="6">
        <v>36009</v>
      </c>
      <c r="L450" s="8">
        <v>2</v>
      </c>
      <c r="M450" s="8">
        <v>82</v>
      </c>
      <c r="N450" s="9">
        <f t="shared" si="3"/>
        <v>164</v>
      </c>
    </row>
    <row r="451" spans="7:14" ht="14.4" hidden="1" x14ac:dyDescent="0.3">
      <c r="G451" s="5">
        <v>44172</v>
      </c>
      <c r="H451" s="6">
        <v>31245039</v>
      </c>
      <c r="I451" s="7">
        <v>712345399</v>
      </c>
      <c r="J451" s="6">
        <v>10000332</v>
      </c>
      <c r="K451" s="6">
        <v>36009</v>
      </c>
      <c r="L451" s="8">
        <v>4</v>
      </c>
      <c r="M451" s="8">
        <v>28</v>
      </c>
      <c r="N451" s="9">
        <f t="shared" si="3"/>
        <v>112</v>
      </c>
    </row>
    <row r="452" spans="7:14" ht="14.4" hidden="1" x14ac:dyDescent="0.3">
      <c r="G452" s="5">
        <v>44172</v>
      </c>
      <c r="H452" s="6">
        <v>31245039</v>
      </c>
      <c r="I452" s="7">
        <v>712345399</v>
      </c>
      <c r="J452" s="6">
        <v>10000350</v>
      </c>
      <c r="K452" s="6">
        <v>36009</v>
      </c>
      <c r="L452" s="8">
        <v>2</v>
      </c>
      <c r="M452" s="8">
        <v>67</v>
      </c>
      <c r="N452" s="9">
        <f t="shared" si="3"/>
        <v>134</v>
      </c>
    </row>
    <row r="453" spans="7:14" ht="14.4" hidden="1" x14ac:dyDescent="0.3">
      <c r="G453" s="5">
        <v>44172</v>
      </c>
      <c r="H453" s="6">
        <v>31245039</v>
      </c>
      <c r="I453" s="7">
        <v>712345399</v>
      </c>
      <c r="J453" s="6">
        <v>10000331</v>
      </c>
      <c r="K453" s="6">
        <v>36009</v>
      </c>
      <c r="L453" s="8">
        <v>3</v>
      </c>
      <c r="M453" s="8">
        <v>57</v>
      </c>
      <c r="N453" s="9">
        <f t="shared" si="3"/>
        <v>171</v>
      </c>
    </row>
    <row r="454" spans="7:14" ht="14.4" hidden="1" x14ac:dyDescent="0.3">
      <c r="G454" s="5">
        <v>44172</v>
      </c>
      <c r="H454" s="6">
        <v>31245039</v>
      </c>
      <c r="I454" s="7">
        <v>712345399</v>
      </c>
      <c r="J454" s="6">
        <v>10000333</v>
      </c>
      <c r="K454" s="6">
        <v>36009</v>
      </c>
      <c r="L454" s="8">
        <v>2</v>
      </c>
      <c r="M454" s="8">
        <v>54</v>
      </c>
      <c r="N454" s="9">
        <f t="shared" si="3"/>
        <v>108</v>
      </c>
    </row>
    <row r="455" spans="7:14" ht="14.4" hidden="1" x14ac:dyDescent="0.3">
      <c r="G455" s="5">
        <v>44172</v>
      </c>
      <c r="H455" s="6">
        <v>31245039</v>
      </c>
      <c r="I455" s="7">
        <v>712345399</v>
      </c>
      <c r="J455" s="6">
        <v>10000346</v>
      </c>
      <c r="K455" s="6">
        <v>36009</v>
      </c>
      <c r="L455" s="8">
        <v>4</v>
      </c>
      <c r="M455" s="8">
        <v>192</v>
      </c>
      <c r="N455" s="9">
        <f t="shared" si="3"/>
        <v>768</v>
      </c>
    </row>
    <row r="456" spans="7:14" ht="14.4" x14ac:dyDescent="0.3">
      <c r="G456" s="5">
        <v>44173</v>
      </c>
      <c r="H456" s="6">
        <v>31245040</v>
      </c>
      <c r="I456" s="7">
        <v>712345400</v>
      </c>
      <c r="J456" s="6">
        <v>10000334</v>
      </c>
      <c r="K456" s="6">
        <v>36000</v>
      </c>
      <c r="L456" s="8">
        <v>3</v>
      </c>
      <c r="M456" s="8">
        <v>48</v>
      </c>
      <c r="N456" s="9">
        <f t="shared" si="3"/>
        <v>144</v>
      </c>
    </row>
    <row r="457" spans="7:14" ht="14.4" x14ac:dyDescent="0.3">
      <c r="G457" s="5">
        <v>44173</v>
      </c>
      <c r="H457" s="6">
        <v>31245040</v>
      </c>
      <c r="I457" s="7">
        <v>712345400</v>
      </c>
      <c r="J457" s="6">
        <v>10000339</v>
      </c>
      <c r="K457" s="6">
        <v>36000</v>
      </c>
      <c r="L457" s="8">
        <v>4</v>
      </c>
      <c r="M457" s="8">
        <v>120</v>
      </c>
      <c r="N457" s="9">
        <f t="shared" si="3"/>
        <v>480</v>
      </c>
    </row>
    <row r="458" spans="7:14" ht="14.4" x14ac:dyDescent="0.3">
      <c r="G458" s="5">
        <v>44173</v>
      </c>
      <c r="H458" s="6">
        <v>31245040</v>
      </c>
      <c r="I458" s="7">
        <v>712345400</v>
      </c>
      <c r="J458" s="6">
        <v>10000324</v>
      </c>
      <c r="K458" s="6">
        <v>36000</v>
      </c>
      <c r="L458" s="8">
        <v>2</v>
      </c>
      <c r="M458" s="8">
        <v>36</v>
      </c>
      <c r="N458" s="9">
        <f t="shared" si="3"/>
        <v>72</v>
      </c>
    </row>
    <row r="459" spans="7:14" ht="14.4" x14ac:dyDescent="0.3">
      <c r="G459" s="5">
        <v>44173</v>
      </c>
      <c r="H459" s="6">
        <v>31245040</v>
      </c>
      <c r="I459" s="7">
        <v>712345400</v>
      </c>
      <c r="J459" s="6">
        <v>10000334</v>
      </c>
      <c r="K459" s="6">
        <v>36000</v>
      </c>
      <c r="L459" s="8">
        <v>2</v>
      </c>
      <c r="M459" s="8">
        <v>48</v>
      </c>
      <c r="N459" s="9">
        <f t="shared" si="3"/>
        <v>96</v>
      </c>
    </row>
    <row r="460" spans="7:14" ht="14.4" x14ac:dyDescent="0.3">
      <c r="G460" s="5">
        <v>44173</v>
      </c>
      <c r="H460" s="6">
        <v>31245040</v>
      </c>
      <c r="I460" s="7">
        <v>712345400</v>
      </c>
      <c r="J460" s="6">
        <v>10000332</v>
      </c>
      <c r="K460" s="6">
        <v>36000</v>
      </c>
      <c r="L460" s="8">
        <v>4</v>
      </c>
      <c r="M460" s="8">
        <v>28</v>
      </c>
      <c r="N460" s="9">
        <f t="shared" si="3"/>
        <v>112</v>
      </c>
    </row>
    <row r="461" spans="7:14" ht="14.4" x14ac:dyDescent="0.3">
      <c r="G461" s="5">
        <v>44173</v>
      </c>
      <c r="H461" s="6">
        <v>31245040</v>
      </c>
      <c r="I461" s="7">
        <v>712345400</v>
      </c>
      <c r="J461" s="6">
        <v>10000338</v>
      </c>
      <c r="K461" s="6">
        <v>36000</v>
      </c>
      <c r="L461" s="8">
        <v>3</v>
      </c>
      <c r="M461" s="8">
        <v>100</v>
      </c>
      <c r="N461" s="9">
        <f t="shared" si="3"/>
        <v>300</v>
      </c>
    </row>
    <row r="462" spans="7:14" ht="14.4" x14ac:dyDescent="0.3">
      <c r="G462" s="5">
        <v>44173</v>
      </c>
      <c r="H462" s="6">
        <v>31245040</v>
      </c>
      <c r="I462" s="7">
        <v>712345400</v>
      </c>
      <c r="J462" s="6">
        <v>10000322</v>
      </c>
      <c r="K462" s="6">
        <v>36000</v>
      </c>
      <c r="L462" s="8">
        <v>4</v>
      </c>
      <c r="M462" s="8">
        <v>30</v>
      </c>
      <c r="N462" s="9">
        <f t="shared" si="3"/>
        <v>120</v>
      </c>
    </row>
    <row r="463" spans="7:14" ht="14.4" x14ac:dyDescent="0.3">
      <c r="G463" s="5">
        <v>44173</v>
      </c>
      <c r="H463" s="6">
        <v>31245040</v>
      </c>
      <c r="I463" s="7">
        <v>712345400</v>
      </c>
      <c r="J463" s="6">
        <v>10000345</v>
      </c>
      <c r="K463" s="6">
        <v>36000</v>
      </c>
      <c r="L463" s="8">
        <v>3</v>
      </c>
      <c r="M463" s="8">
        <v>158</v>
      </c>
      <c r="N463" s="9">
        <f t="shared" si="3"/>
        <v>474</v>
      </c>
    </row>
    <row r="464" spans="7:14" ht="14.4" x14ac:dyDescent="0.3">
      <c r="G464" s="5">
        <v>44173</v>
      </c>
      <c r="H464" s="6">
        <v>31245040</v>
      </c>
      <c r="I464" s="7">
        <v>712345400</v>
      </c>
      <c r="J464" s="6">
        <v>10000321</v>
      </c>
      <c r="K464" s="6">
        <v>36000</v>
      </c>
      <c r="L464" s="8">
        <v>4</v>
      </c>
      <c r="M464" s="8">
        <v>48</v>
      </c>
      <c r="N464" s="9">
        <f t="shared" si="3"/>
        <v>192</v>
      </c>
    </row>
    <row r="465" spans="7:14" ht="14.4" x14ac:dyDescent="0.3">
      <c r="G465" s="5">
        <v>44173</v>
      </c>
      <c r="H465" s="6">
        <v>31245040</v>
      </c>
      <c r="I465" s="7">
        <v>712345400</v>
      </c>
      <c r="J465" s="6">
        <v>10000337</v>
      </c>
      <c r="K465" s="6">
        <v>36000</v>
      </c>
      <c r="L465" s="8">
        <v>4</v>
      </c>
      <c r="M465" s="8">
        <v>20</v>
      </c>
      <c r="N465" s="9">
        <f t="shared" si="3"/>
        <v>80</v>
      </c>
    </row>
    <row r="466" spans="7:14" ht="14.4" x14ac:dyDescent="0.3">
      <c r="G466" s="5">
        <v>44173</v>
      </c>
      <c r="H466" s="6">
        <v>31245040</v>
      </c>
      <c r="I466" s="7">
        <v>712345400</v>
      </c>
      <c r="J466" s="6">
        <v>10000330</v>
      </c>
      <c r="K466" s="6">
        <v>36000</v>
      </c>
      <c r="L466" s="8">
        <v>2</v>
      </c>
      <c r="M466" s="8">
        <v>160</v>
      </c>
      <c r="N466" s="9">
        <f t="shared" si="3"/>
        <v>320</v>
      </c>
    </row>
    <row r="467" spans="7:14" ht="14.4" x14ac:dyDescent="0.3">
      <c r="G467" s="5">
        <v>44173</v>
      </c>
      <c r="H467" s="6">
        <v>31245040</v>
      </c>
      <c r="I467" s="7">
        <v>712345400</v>
      </c>
      <c r="J467" s="6">
        <v>10000327</v>
      </c>
      <c r="K467" s="6">
        <v>36000</v>
      </c>
      <c r="L467" s="8">
        <v>2</v>
      </c>
      <c r="M467" s="8">
        <v>40</v>
      </c>
      <c r="N467" s="9">
        <f t="shared" si="3"/>
        <v>80</v>
      </c>
    </row>
    <row r="468" spans="7:14" ht="14.4" x14ac:dyDescent="0.3">
      <c r="G468" s="5">
        <v>44174</v>
      </c>
      <c r="H468" s="6">
        <v>31245041</v>
      </c>
      <c r="I468" s="7">
        <v>712345411</v>
      </c>
      <c r="J468" s="6">
        <v>10000336</v>
      </c>
      <c r="K468" s="6">
        <v>36001</v>
      </c>
      <c r="L468" s="8">
        <v>5</v>
      </c>
      <c r="M468" s="8">
        <v>26</v>
      </c>
      <c r="N468" s="9">
        <f t="shared" si="3"/>
        <v>130</v>
      </c>
    </row>
    <row r="469" spans="7:14" ht="14.4" x14ac:dyDescent="0.3">
      <c r="G469" s="5">
        <v>44174</v>
      </c>
      <c r="H469" s="6">
        <v>31245041</v>
      </c>
      <c r="I469" s="7">
        <v>712345411</v>
      </c>
      <c r="J469" s="6">
        <v>10000332</v>
      </c>
      <c r="K469" s="6">
        <v>36001</v>
      </c>
      <c r="L469" s="8">
        <v>3</v>
      </c>
      <c r="M469" s="8">
        <v>28</v>
      </c>
      <c r="N469" s="9">
        <f t="shared" si="3"/>
        <v>84</v>
      </c>
    </row>
    <row r="470" spans="7:14" ht="14.4" x14ac:dyDescent="0.3">
      <c r="G470" s="5">
        <v>44174</v>
      </c>
      <c r="H470" s="6">
        <v>31245041</v>
      </c>
      <c r="I470" s="7">
        <v>712345411</v>
      </c>
      <c r="J470" s="6">
        <v>10000350</v>
      </c>
      <c r="K470" s="6">
        <v>36001</v>
      </c>
      <c r="L470" s="8">
        <v>3</v>
      </c>
      <c r="M470" s="8">
        <v>67</v>
      </c>
      <c r="N470" s="9">
        <f t="shared" si="3"/>
        <v>201</v>
      </c>
    </row>
    <row r="471" spans="7:14" ht="14.4" x14ac:dyDescent="0.3">
      <c r="G471" s="5">
        <v>44174</v>
      </c>
      <c r="H471" s="6">
        <v>31245041</v>
      </c>
      <c r="I471" s="7">
        <v>712345411</v>
      </c>
      <c r="J471" s="6">
        <v>10000335</v>
      </c>
      <c r="K471" s="6">
        <v>36001</v>
      </c>
      <c r="L471" s="8">
        <v>3</v>
      </c>
      <c r="M471" s="8">
        <v>52</v>
      </c>
      <c r="N471" s="9">
        <f t="shared" si="3"/>
        <v>156</v>
      </c>
    </row>
    <row r="472" spans="7:14" ht="14.4" x14ac:dyDescent="0.3">
      <c r="G472" s="5">
        <v>44174</v>
      </c>
      <c r="H472" s="6">
        <v>31245041</v>
      </c>
      <c r="I472" s="7">
        <v>712345411</v>
      </c>
      <c r="J472" s="6">
        <v>10000346</v>
      </c>
      <c r="K472" s="6">
        <v>36001</v>
      </c>
      <c r="L472" s="8">
        <v>3</v>
      </c>
      <c r="M472" s="8">
        <v>192</v>
      </c>
      <c r="N472" s="9">
        <f t="shared" si="3"/>
        <v>576</v>
      </c>
    </row>
    <row r="473" spans="7:14" ht="14.4" x14ac:dyDescent="0.3">
      <c r="G473" s="5">
        <v>44174</v>
      </c>
      <c r="H473" s="6">
        <v>31245041</v>
      </c>
      <c r="I473" s="7">
        <v>712345411</v>
      </c>
      <c r="J473" s="6">
        <v>10000334</v>
      </c>
      <c r="K473" s="6">
        <v>36001</v>
      </c>
      <c r="L473" s="8">
        <v>5</v>
      </c>
      <c r="M473" s="8">
        <v>48</v>
      </c>
      <c r="N473" s="9">
        <f t="shared" si="3"/>
        <v>240</v>
      </c>
    </row>
    <row r="474" spans="7:14" ht="14.4" x14ac:dyDescent="0.3">
      <c r="G474" s="5">
        <v>44174</v>
      </c>
      <c r="H474" s="6">
        <v>31245041</v>
      </c>
      <c r="I474" s="7">
        <v>712345411</v>
      </c>
      <c r="J474" s="6">
        <v>10000322</v>
      </c>
      <c r="K474" s="6">
        <v>36001</v>
      </c>
      <c r="L474" s="8">
        <v>5</v>
      </c>
      <c r="M474" s="8">
        <v>30</v>
      </c>
      <c r="N474" s="9">
        <f t="shared" si="3"/>
        <v>150</v>
      </c>
    </row>
    <row r="475" spans="7:14" ht="14.4" x14ac:dyDescent="0.3">
      <c r="G475" s="5">
        <v>44174</v>
      </c>
      <c r="H475" s="6">
        <v>31245041</v>
      </c>
      <c r="I475" s="7">
        <v>712345411</v>
      </c>
      <c r="J475" s="6">
        <v>10000347</v>
      </c>
      <c r="K475" s="6">
        <v>36001</v>
      </c>
      <c r="L475" s="8">
        <v>5</v>
      </c>
      <c r="M475" s="8">
        <v>47</v>
      </c>
      <c r="N475" s="9">
        <f t="shared" si="3"/>
        <v>235</v>
      </c>
    </row>
    <row r="476" spans="7:14" ht="14.4" x14ac:dyDescent="0.3">
      <c r="G476" s="5">
        <v>44175</v>
      </c>
      <c r="H476" s="6">
        <v>31245042</v>
      </c>
      <c r="I476" s="7">
        <v>712345422</v>
      </c>
      <c r="J476" s="6">
        <v>10000347</v>
      </c>
      <c r="K476" s="6">
        <v>36002</v>
      </c>
      <c r="L476" s="8">
        <v>4</v>
      </c>
      <c r="M476" s="8">
        <v>47</v>
      </c>
      <c r="N476" s="9">
        <f t="shared" si="3"/>
        <v>188</v>
      </c>
    </row>
    <row r="477" spans="7:14" ht="14.4" x14ac:dyDescent="0.3">
      <c r="G477" s="5">
        <v>44175</v>
      </c>
      <c r="H477" s="6">
        <v>31245042</v>
      </c>
      <c r="I477" s="7">
        <v>712345422</v>
      </c>
      <c r="J477" s="6">
        <v>10000332</v>
      </c>
      <c r="K477" s="6">
        <v>36002</v>
      </c>
      <c r="L477" s="8">
        <v>4</v>
      </c>
      <c r="M477" s="8">
        <v>28</v>
      </c>
      <c r="N477" s="9">
        <f t="shared" si="3"/>
        <v>112</v>
      </c>
    </row>
    <row r="478" spans="7:14" ht="14.4" x14ac:dyDescent="0.3">
      <c r="G478" s="5">
        <v>44175</v>
      </c>
      <c r="H478" s="6">
        <v>31245042</v>
      </c>
      <c r="I478" s="7">
        <v>712345422</v>
      </c>
      <c r="J478" s="6">
        <v>10000329</v>
      </c>
      <c r="K478" s="6">
        <v>36002</v>
      </c>
      <c r="L478" s="8">
        <v>5</v>
      </c>
      <c r="M478" s="8">
        <v>30</v>
      </c>
      <c r="N478" s="9">
        <f t="shared" si="3"/>
        <v>150</v>
      </c>
    </row>
    <row r="479" spans="7:14" ht="14.4" x14ac:dyDescent="0.3">
      <c r="G479" s="5">
        <v>44175</v>
      </c>
      <c r="H479" s="6">
        <v>31245042</v>
      </c>
      <c r="I479" s="7">
        <v>712345422</v>
      </c>
      <c r="J479" s="6">
        <v>10000327</v>
      </c>
      <c r="K479" s="6">
        <v>36002</v>
      </c>
      <c r="L479" s="8">
        <v>3</v>
      </c>
      <c r="M479" s="8">
        <v>40</v>
      </c>
      <c r="N479" s="9">
        <f t="shared" si="3"/>
        <v>120</v>
      </c>
    </row>
    <row r="480" spans="7:14" ht="14.4" x14ac:dyDescent="0.3">
      <c r="G480" s="5">
        <v>44175</v>
      </c>
      <c r="H480" s="6">
        <v>31245042</v>
      </c>
      <c r="I480" s="7">
        <v>712345422</v>
      </c>
      <c r="J480" s="6">
        <v>10000326</v>
      </c>
      <c r="K480" s="6">
        <v>36002</v>
      </c>
      <c r="L480" s="8">
        <v>3</v>
      </c>
      <c r="M480" s="8">
        <v>72</v>
      </c>
      <c r="N480" s="9">
        <f t="shared" si="3"/>
        <v>216</v>
      </c>
    </row>
    <row r="481" spans="7:14" ht="14.4" x14ac:dyDescent="0.3">
      <c r="G481" s="5">
        <v>44175</v>
      </c>
      <c r="H481" s="6">
        <v>31245042</v>
      </c>
      <c r="I481" s="7">
        <v>712345422</v>
      </c>
      <c r="J481" s="6">
        <v>10000339</v>
      </c>
      <c r="K481" s="6">
        <v>36002</v>
      </c>
      <c r="L481" s="8">
        <v>3</v>
      </c>
      <c r="M481" s="8">
        <v>120</v>
      </c>
      <c r="N481" s="9">
        <f t="shared" si="3"/>
        <v>360</v>
      </c>
    </row>
    <row r="482" spans="7:14" ht="14.4" x14ac:dyDescent="0.3">
      <c r="G482" s="5">
        <v>44175</v>
      </c>
      <c r="H482" s="6">
        <v>31245042</v>
      </c>
      <c r="I482" s="7">
        <v>712345422</v>
      </c>
      <c r="J482" s="6">
        <v>10000333</v>
      </c>
      <c r="K482" s="6">
        <v>36002</v>
      </c>
      <c r="L482" s="8">
        <v>4</v>
      </c>
      <c r="M482" s="8">
        <v>54</v>
      </c>
      <c r="N482" s="9">
        <f t="shared" si="3"/>
        <v>216</v>
      </c>
    </row>
    <row r="483" spans="7:14" ht="14.4" x14ac:dyDescent="0.3">
      <c r="G483" s="5">
        <v>44175</v>
      </c>
      <c r="H483" s="6">
        <v>31245042</v>
      </c>
      <c r="I483" s="7">
        <v>712345422</v>
      </c>
      <c r="J483" s="6">
        <v>10000321</v>
      </c>
      <c r="K483" s="6">
        <v>36002</v>
      </c>
      <c r="L483" s="8">
        <v>4</v>
      </c>
      <c r="M483" s="8">
        <v>48</v>
      </c>
      <c r="N483" s="9">
        <f t="shared" si="3"/>
        <v>192</v>
      </c>
    </row>
    <row r="484" spans="7:14" ht="14.4" x14ac:dyDescent="0.3">
      <c r="G484" s="5">
        <v>44175</v>
      </c>
      <c r="H484" s="6">
        <v>31245042</v>
      </c>
      <c r="I484" s="7">
        <v>712345422</v>
      </c>
      <c r="J484" s="6">
        <v>10000323</v>
      </c>
      <c r="K484" s="6">
        <v>36002</v>
      </c>
      <c r="L484" s="8">
        <v>3</v>
      </c>
      <c r="M484" s="8">
        <v>15</v>
      </c>
      <c r="N484" s="9">
        <f t="shared" si="3"/>
        <v>45</v>
      </c>
    </row>
    <row r="485" spans="7:14" ht="14.4" x14ac:dyDescent="0.3">
      <c r="G485" s="5">
        <v>44176</v>
      </c>
      <c r="H485" s="6">
        <v>31245043</v>
      </c>
      <c r="I485" s="7">
        <v>712345433</v>
      </c>
      <c r="J485" s="6">
        <v>10000338</v>
      </c>
      <c r="K485" s="6">
        <v>36003</v>
      </c>
      <c r="L485" s="8">
        <v>4</v>
      </c>
      <c r="M485" s="8">
        <v>100</v>
      </c>
      <c r="N485" s="9">
        <f t="shared" si="3"/>
        <v>400</v>
      </c>
    </row>
    <row r="486" spans="7:14" ht="14.4" x14ac:dyDescent="0.3">
      <c r="G486" s="5">
        <v>44176</v>
      </c>
      <c r="H486" s="6">
        <v>31245043</v>
      </c>
      <c r="I486" s="7">
        <v>712345433</v>
      </c>
      <c r="J486" s="6">
        <v>10000322</v>
      </c>
      <c r="K486" s="6">
        <v>36003</v>
      </c>
      <c r="L486" s="8">
        <v>3</v>
      </c>
      <c r="M486" s="8">
        <v>30</v>
      </c>
      <c r="N486" s="9">
        <f t="shared" si="3"/>
        <v>90</v>
      </c>
    </row>
    <row r="487" spans="7:14" ht="14.4" x14ac:dyDescent="0.3">
      <c r="G487" s="5">
        <v>44176</v>
      </c>
      <c r="H487" s="6">
        <v>31245043</v>
      </c>
      <c r="I487" s="7">
        <v>712345433</v>
      </c>
      <c r="J487" s="6">
        <v>10000327</v>
      </c>
      <c r="K487" s="6">
        <v>36003</v>
      </c>
      <c r="L487" s="8">
        <v>5</v>
      </c>
      <c r="M487" s="8">
        <v>40</v>
      </c>
      <c r="N487" s="9">
        <f t="shared" si="3"/>
        <v>200</v>
      </c>
    </row>
    <row r="488" spans="7:14" ht="14.4" x14ac:dyDescent="0.3">
      <c r="G488" s="5">
        <v>44176</v>
      </c>
      <c r="H488" s="6">
        <v>31245043</v>
      </c>
      <c r="I488" s="7">
        <v>712345433</v>
      </c>
      <c r="J488" s="6">
        <v>10000337</v>
      </c>
      <c r="K488" s="6">
        <v>36003</v>
      </c>
      <c r="L488" s="8">
        <v>4</v>
      </c>
      <c r="M488" s="8">
        <v>20</v>
      </c>
      <c r="N488" s="9">
        <f t="shared" si="3"/>
        <v>80</v>
      </c>
    </row>
    <row r="489" spans="7:14" ht="14.4" x14ac:dyDescent="0.3">
      <c r="G489" s="5">
        <v>44176</v>
      </c>
      <c r="H489" s="6">
        <v>31245043</v>
      </c>
      <c r="I489" s="7">
        <v>712345433</v>
      </c>
      <c r="J489" s="6">
        <v>10000345</v>
      </c>
      <c r="K489" s="6">
        <v>36003</v>
      </c>
      <c r="L489" s="8">
        <v>3</v>
      </c>
      <c r="M489" s="8">
        <v>158</v>
      </c>
      <c r="N489" s="9">
        <f t="shared" si="3"/>
        <v>474</v>
      </c>
    </row>
    <row r="490" spans="7:14" ht="14.4" x14ac:dyDescent="0.3">
      <c r="G490" s="5">
        <v>44176</v>
      </c>
      <c r="H490" s="6">
        <v>31245043</v>
      </c>
      <c r="I490" s="7">
        <v>712345433</v>
      </c>
      <c r="J490" s="6">
        <v>10000340</v>
      </c>
      <c r="K490" s="6">
        <v>36003</v>
      </c>
      <c r="L490" s="8">
        <v>3</v>
      </c>
      <c r="M490" s="8">
        <v>30</v>
      </c>
      <c r="N490" s="9">
        <f t="shared" si="3"/>
        <v>90</v>
      </c>
    </row>
    <row r="491" spans="7:14" ht="14.4" x14ac:dyDescent="0.3">
      <c r="G491" s="5">
        <v>44176</v>
      </c>
      <c r="H491" s="6">
        <v>31245043</v>
      </c>
      <c r="I491" s="7">
        <v>712345433</v>
      </c>
      <c r="J491" s="6">
        <v>10000330</v>
      </c>
      <c r="K491" s="6">
        <v>36003</v>
      </c>
      <c r="L491" s="8">
        <v>3</v>
      </c>
      <c r="M491" s="8">
        <v>160</v>
      </c>
      <c r="N491" s="9">
        <f t="shared" si="3"/>
        <v>480</v>
      </c>
    </row>
    <row r="492" spans="7:14" ht="14.4" x14ac:dyDescent="0.3">
      <c r="G492" s="5">
        <v>44176</v>
      </c>
      <c r="H492" s="6">
        <v>31245043</v>
      </c>
      <c r="I492" s="7">
        <v>712345433</v>
      </c>
      <c r="J492" s="6">
        <v>10000342</v>
      </c>
      <c r="K492" s="6">
        <v>36003</v>
      </c>
      <c r="L492" s="8">
        <v>4</v>
      </c>
      <c r="M492" s="8">
        <v>56</v>
      </c>
      <c r="N492" s="9">
        <f t="shared" si="3"/>
        <v>224</v>
      </c>
    </row>
    <row r="493" spans="7:14" ht="14.4" x14ac:dyDescent="0.3">
      <c r="G493" s="5">
        <v>44176</v>
      </c>
      <c r="H493" s="6">
        <v>31245043</v>
      </c>
      <c r="I493" s="7">
        <v>712345433</v>
      </c>
      <c r="J493" s="6">
        <v>10000331</v>
      </c>
      <c r="K493" s="6">
        <v>36003</v>
      </c>
      <c r="L493" s="8">
        <v>3</v>
      </c>
      <c r="M493" s="8">
        <v>57</v>
      </c>
      <c r="N493" s="9">
        <f t="shared" si="3"/>
        <v>171</v>
      </c>
    </row>
    <row r="494" spans="7:14" ht="14.4" x14ac:dyDescent="0.3">
      <c r="G494" s="5">
        <v>44176</v>
      </c>
      <c r="H494" s="6">
        <v>31245043</v>
      </c>
      <c r="I494" s="7">
        <v>712345433</v>
      </c>
      <c r="J494" s="6">
        <v>10000324</v>
      </c>
      <c r="K494" s="6">
        <v>36003</v>
      </c>
      <c r="L494" s="8">
        <v>5</v>
      </c>
      <c r="M494" s="8">
        <v>36</v>
      </c>
      <c r="N494" s="9">
        <f t="shared" si="3"/>
        <v>180</v>
      </c>
    </row>
    <row r="495" spans="7:14" ht="14.4" x14ac:dyDescent="0.3">
      <c r="G495" s="5">
        <v>44176</v>
      </c>
      <c r="H495" s="6">
        <v>31245043</v>
      </c>
      <c r="I495" s="7">
        <v>712345433</v>
      </c>
      <c r="J495" s="6">
        <v>10000348</v>
      </c>
      <c r="K495" s="6">
        <v>36003</v>
      </c>
      <c r="L495" s="8">
        <v>4</v>
      </c>
      <c r="M495" s="8">
        <v>80</v>
      </c>
      <c r="N495" s="9">
        <f t="shared" si="3"/>
        <v>320</v>
      </c>
    </row>
    <row r="496" spans="7:14" ht="14.4" x14ac:dyDescent="0.3">
      <c r="G496" s="5">
        <v>44176</v>
      </c>
      <c r="H496" s="6">
        <v>31245043</v>
      </c>
      <c r="I496" s="7">
        <v>712345433</v>
      </c>
      <c r="J496" s="6">
        <v>10000343</v>
      </c>
      <c r="K496" s="6">
        <v>36003</v>
      </c>
      <c r="L496" s="8">
        <v>5</v>
      </c>
      <c r="M496" s="8">
        <v>54</v>
      </c>
      <c r="N496" s="9">
        <f t="shared" si="3"/>
        <v>270</v>
      </c>
    </row>
    <row r="497" spans="7:14" ht="14.4" x14ac:dyDescent="0.3">
      <c r="G497" s="5">
        <v>44177</v>
      </c>
      <c r="H497" s="6">
        <v>31245044</v>
      </c>
      <c r="I497" s="7">
        <v>712345444</v>
      </c>
      <c r="J497" s="6">
        <v>10000340</v>
      </c>
      <c r="K497" s="6">
        <v>36004</v>
      </c>
      <c r="L497" s="8">
        <v>5</v>
      </c>
      <c r="M497" s="8">
        <v>30</v>
      </c>
      <c r="N497" s="9">
        <f t="shared" si="3"/>
        <v>150</v>
      </c>
    </row>
    <row r="498" spans="7:14" ht="14.4" x14ac:dyDescent="0.3">
      <c r="G498" s="5">
        <v>44177</v>
      </c>
      <c r="H498" s="6">
        <v>31245044</v>
      </c>
      <c r="I498" s="7">
        <v>712345444</v>
      </c>
      <c r="J498" s="6">
        <v>10000344</v>
      </c>
      <c r="K498" s="6">
        <v>36004</v>
      </c>
      <c r="L498" s="8">
        <v>4</v>
      </c>
      <c r="M498" s="8">
        <v>82</v>
      </c>
      <c r="N498" s="9">
        <f t="shared" si="3"/>
        <v>328</v>
      </c>
    </row>
    <row r="499" spans="7:14" ht="14.4" x14ac:dyDescent="0.3">
      <c r="G499" s="5">
        <v>44177</v>
      </c>
      <c r="H499" s="6">
        <v>31245044</v>
      </c>
      <c r="I499" s="7">
        <v>712345444</v>
      </c>
      <c r="J499" s="6">
        <v>10000335</v>
      </c>
      <c r="K499" s="6">
        <v>36004</v>
      </c>
      <c r="L499" s="8">
        <v>5</v>
      </c>
      <c r="M499" s="8">
        <v>52</v>
      </c>
      <c r="N499" s="9">
        <f t="shared" si="3"/>
        <v>260</v>
      </c>
    </row>
    <row r="500" spans="7:14" ht="14.4" x14ac:dyDescent="0.3">
      <c r="G500" s="5">
        <v>44177</v>
      </c>
      <c r="H500" s="6">
        <v>31245044</v>
      </c>
      <c r="I500" s="7">
        <v>712345444</v>
      </c>
      <c r="J500" s="6">
        <v>10000344</v>
      </c>
      <c r="K500" s="6">
        <v>36004</v>
      </c>
      <c r="L500" s="8">
        <v>5</v>
      </c>
      <c r="M500" s="8">
        <v>82</v>
      </c>
      <c r="N500" s="9">
        <f t="shared" si="3"/>
        <v>410</v>
      </c>
    </row>
    <row r="501" spans="7:14" ht="14.4" x14ac:dyDescent="0.3">
      <c r="G501" s="5">
        <v>44177</v>
      </c>
      <c r="H501" s="6">
        <v>31245044</v>
      </c>
      <c r="I501" s="7">
        <v>712345444</v>
      </c>
      <c r="J501" s="6">
        <v>10000336</v>
      </c>
      <c r="K501" s="6">
        <v>36004</v>
      </c>
      <c r="L501" s="8">
        <v>5</v>
      </c>
      <c r="M501" s="8">
        <v>26</v>
      </c>
      <c r="N501" s="9">
        <f t="shared" si="3"/>
        <v>130</v>
      </c>
    </row>
    <row r="502" spans="7:14" ht="14.4" x14ac:dyDescent="0.3">
      <c r="G502" s="5">
        <v>44177</v>
      </c>
      <c r="H502" s="6">
        <v>31245044</v>
      </c>
      <c r="I502" s="7">
        <v>712345444</v>
      </c>
      <c r="J502" s="6">
        <v>10000341</v>
      </c>
      <c r="K502" s="6">
        <v>36004</v>
      </c>
      <c r="L502" s="8">
        <v>4</v>
      </c>
      <c r="M502" s="8">
        <v>29</v>
      </c>
      <c r="N502" s="9">
        <f t="shared" si="3"/>
        <v>116</v>
      </c>
    </row>
    <row r="503" spans="7:14" ht="14.4" x14ac:dyDescent="0.3">
      <c r="G503" s="5">
        <v>44177</v>
      </c>
      <c r="H503" s="6">
        <v>31245044</v>
      </c>
      <c r="I503" s="7">
        <v>712345444</v>
      </c>
      <c r="J503" s="6">
        <v>10000327</v>
      </c>
      <c r="K503" s="6">
        <v>36004</v>
      </c>
      <c r="L503" s="8">
        <v>6</v>
      </c>
      <c r="M503" s="8">
        <v>40</v>
      </c>
      <c r="N503" s="9">
        <f t="shared" si="3"/>
        <v>240</v>
      </c>
    </row>
    <row r="504" spans="7:14" ht="14.4" x14ac:dyDescent="0.3">
      <c r="G504" s="5">
        <v>44177</v>
      </c>
      <c r="H504" s="6">
        <v>31245044</v>
      </c>
      <c r="I504" s="7">
        <v>712345444</v>
      </c>
      <c r="J504" s="6">
        <v>10000345</v>
      </c>
      <c r="K504" s="6">
        <v>36004</v>
      </c>
      <c r="L504" s="8">
        <v>4</v>
      </c>
      <c r="M504" s="8">
        <v>158</v>
      </c>
      <c r="N504" s="9">
        <f t="shared" si="3"/>
        <v>632</v>
      </c>
    </row>
    <row r="505" spans="7:14" ht="14.4" x14ac:dyDescent="0.3">
      <c r="G505" s="5">
        <v>44177</v>
      </c>
      <c r="H505" s="6">
        <v>31245044</v>
      </c>
      <c r="I505" s="7">
        <v>712345444</v>
      </c>
      <c r="J505" s="6">
        <v>10000329</v>
      </c>
      <c r="K505" s="6">
        <v>36004</v>
      </c>
      <c r="L505" s="8">
        <v>5</v>
      </c>
      <c r="M505" s="8">
        <v>30</v>
      </c>
      <c r="N505" s="9">
        <f t="shared" si="3"/>
        <v>150</v>
      </c>
    </row>
    <row r="506" spans="7:14" ht="14.4" x14ac:dyDescent="0.3">
      <c r="G506" s="5">
        <v>44177</v>
      </c>
      <c r="H506" s="6">
        <v>31245044</v>
      </c>
      <c r="I506" s="7">
        <v>712345444</v>
      </c>
      <c r="J506" s="6">
        <v>10000331</v>
      </c>
      <c r="K506" s="6">
        <v>36004</v>
      </c>
      <c r="L506" s="8">
        <v>6</v>
      </c>
      <c r="M506" s="8">
        <v>57</v>
      </c>
      <c r="N506" s="9">
        <f t="shared" si="3"/>
        <v>342</v>
      </c>
    </row>
    <row r="507" spans="7:14" ht="14.4" x14ac:dyDescent="0.3">
      <c r="G507" s="5">
        <v>44177</v>
      </c>
      <c r="H507" s="6">
        <v>31245044</v>
      </c>
      <c r="I507" s="7">
        <v>712345444</v>
      </c>
      <c r="J507" s="6">
        <v>10000333</v>
      </c>
      <c r="K507" s="6">
        <v>36004</v>
      </c>
      <c r="L507" s="8">
        <v>6</v>
      </c>
      <c r="M507" s="8">
        <v>54</v>
      </c>
      <c r="N507" s="9">
        <f t="shared" si="3"/>
        <v>324</v>
      </c>
    </row>
    <row r="508" spans="7:14" ht="14.4" x14ac:dyDescent="0.3">
      <c r="G508" s="5">
        <v>44177</v>
      </c>
      <c r="H508" s="6">
        <v>31245044</v>
      </c>
      <c r="I508" s="7">
        <v>712345444</v>
      </c>
      <c r="J508" s="6">
        <v>10000340</v>
      </c>
      <c r="K508" s="6">
        <v>36004</v>
      </c>
      <c r="L508" s="8">
        <v>4</v>
      </c>
      <c r="M508" s="8">
        <v>30</v>
      </c>
      <c r="N508" s="9">
        <f t="shared" si="3"/>
        <v>120</v>
      </c>
    </row>
    <row r="509" spans="7:14" ht="14.4" x14ac:dyDescent="0.3">
      <c r="G509" s="5">
        <v>44177</v>
      </c>
      <c r="H509" s="6">
        <v>31245044</v>
      </c>
      <c r="I509" s="7">
        <v>712345444</v>
      </c>
      <c r="J509" s="6">
        <v>10000341</v>
      </c>
      <c r="K509" s="6">
        <v>36004</v>
      </c>
      <c r="L509" s="8">
        <v>6</v>
      </c>
      <c r="M509" s="8">
        <v>29</v>
      </c>
      <c r="N509" s="9">
        <f t="shared" si="3"/>
        <v>174</v>
      </c>
    </row>
    <row r="510" spans="7:14" ht="14.4" x14ac:dyDescent="0.3">
      <c r="G510" s="5">
        <v>44177</v>
      </c>
      <c r="H510" s="6">
        <v>31245044</v>
      </c>
      <c r="I510" s="7">
        <v>712345444</v>
      </c>
      <c r="J510" s="6">
        <v>10000325</v>
      </c>
      <c r="K510" s="6">
        <v>36004</v>
      </c>
      <c r="L510" s="8">
        <v>4</v>
      </c>
      <c r="M510" s="8">
        <v>20</v>
      </c>
      <c r="N510" s="9">
        <f t="shared" si="3"/>
        <v>80</v>
      </c>
    </row>
    <row r="511" spans="7:14" ht="14.4" x14ac:dyDescent="0.3">
      <c r="G511" s="5">
        <v>44177</v>
      </c>
      <c r="H511" s="6">
        <v>31245044</v>
      </c>
      <c r="I511" s="7">
        <v>712345444</v>
      </c>
      <c r="J511" s="6">
        <v>10000350</v>
      </c>
      <c r="K511" s="6">
        <v>36004</v>
      </c>
      <c r="L511" s="8">
        <v>5</v>
      </c>
      <c r="M511" s="8">
        <v>67</v>
      </c>
      <c r="N511" s="9">
        <f t="shared" si="3"/>
        <v>335</v>
      </c>
    </row>
    <row r="512" spans="7:14" ht="14.4" x14ac:dyDescent="0.3">
      <c r="G512" s="5">
        <v>44177</v>
      </c>
      <c r="H512" s="6">
        <v>31245044</v>
      </c>
      <c r="I512" s="7">
        <v>712345444</v>
      </c>
      <c r="J512" s="6">
        <v>10000327</v>
      </c>
      <c r="K512" s="6">
        <v>36004</v>
      </c>
      <c r="L512" s="8">
        <v>5</v>
      </c>
      <c r="M512" s="8">
        <v>40</v>
      </c>
      <c r="N512" s="9">
        <f t="shared" si="3"/>
        <v>200</v>
      </c>
    </row>
    <row r="513" spans="7:14" ht="14.4" x14ac:dyDescent="0.3">
      <c r="G513" s="5">
        <v>44178</v>
      </c>
      <c r="H513" s="6">
        <v>31245045</v>
      </c>
      <c r="I513" s="7">
        <v>712345455</v>
      </c>
      <c r="J513" s="6">
        <v>10000336</v>
      </c>
      <c r="K513" s="6">
        <v>36005</v>
      </c>
      <c r="L513" s="8">
        <v>6</v>
      </c>
      <c r="M513" s="8">
        <v>26</v>
      </c>
      <c r="N513" s="9">
        <f t="shared" si="3"/>
        <v>156</v>
      </c>
    </row>
    <row r="514" spans="7:14" ht="14.4" x14ac:dyDescent="0.3">
      <c r="G514" s="5">
        <v>44178</v>
      </c>
      <c r="H514" s="6">
        <v>31245045</v>
      </c>
      <c r="I514" s="7">
        <v>712345455</v>
      </c>
      <c r="J514" s="6">
        <v>10000331</v>
      </c>
      <c r="K514" s="6">
        <v>36005</v>
      </c>
      <c r="L514" s="8">
        <v>4</v>
      </c>
      <c r="M514" s="8">
        <v>57</v>
      </c>
      <c r="N514" s="9">
        <f t="shared" ref="N514:N572" si="4">M514*L514</f>
        <v>228</v>
      </c>
    </row>
    <row r="515" spans="7:14" ht="14.4" x14ac:dyDescent="0.3">
      <c r="G515" s="5">
        <v>44178</v>
      </c>
      <c r="H515" s="6">
        <v>31245045</v>
      </c>
      <c r="I515" s="7">
        <v>712345455</v>
      </c>
      <c r="J515" s="6">
        <v>10000331</v>
      </c>
      <c r="K515" s="6">
        <v>36005</v>
      </c>
      <c r="L515" s="8">
        <v>4</v>
      </c>
      <c r="M515" s="8">
        <v>57</v>
      </c>
      <c r="N515" s="9">
        <f t="shared" si="4"/>
        <v>228</v>
      </c>
    </row>
    <row r="516" spans="7:14" ht="14.4" x14ac:dyDescent="0.3">
      <c r="G516" s="5">
        <v>44178</v>
      </c>
      <c r="H516" s="6">
        <v>31245045</v>
      </c>
      <c r="I516" s="7">
        <v>712345455</v>
      </c>
      <c r="J516" s="6">
        <v>10000328</v>
      </c>
      <c r="K516" s="6">
        <v>36005</v>
      </c>
      <c r="L516" s="8">
        <v>4</v>
      </c>
      <c r="M516" s="8">
        <v>220</v>
      </c>
      <c r="N516" s="9">
        <f t="shared" si="4"/>
        <v>880</v>
      </c>
    </row>
    <row r="517" spans="7:14" ht="14.4" x14ac:dyDescent="0.3">
      <c r="G517" s="5">
        <v>44178</v>
      </c>
      <c r="H517" s="6">
        <v>31245045</v>
      </c>
      <c r="I517" s="7">
        <v>712345455</v>
      </c>
      <c r="J517" s="6">
        <v>10000323</v>
      </c>
      <c r="K517" s="6">
        <v>36005</v>
      </c>
      <c r="L517" s="8">
        <v>5</v>
      </c>
      <c r="M517" s="8">
        <v>15</v>
      </c>
      <c r="N517" s="9">
        <f t="shared" si="4"/>
        <v>75</v>
      </c>
    </row>
    <row r="518" spans="7:14" ht="14.4" x14ac:dyDescent="0.3">
      <c r="G518" s="5">
        <v>44178</v>
      </c>
      <c r="H518" s="6">
        <v>31245045</v>
      </c>
      <c r="I518" s="7">
        <v>712345455</v>
      </c>
      <c r="J518" s="6">
        <v>10000328</v>
      </c>
      <c r="K518" s="6">
        <v>36005</v>
      </c>
      <c r="L518" s="8">
        <v>4</v>
      </c>
      <c r="M518" s="8">
        <v>220</v>
      </c>
      <c r="N518" s="9">
        <f t="shared" si="4"/>
        <v>880</v>
      </c>
    </row>
    <row r="519" spans="7:14" ht="14.4" x14ac:dyDescent="0.3">
      <c r="G519" s="5">
        <v>44178</v>
      </c>
      <c r="H519" s="6">
        <v>31245045</v>
      </c>
      <c r="I519" s="7">
        <v>712345455</v>
      </c>
      <c r="J519" s="6">
        <v>10000331</v>
      </c>
      <c r="K519" s="6">
        <v>36005</v>
      </c>
      <c r="L519" s="8">
        <v>6</v>
      </c>
      <c r="M519" s="8">
        <v>57</v>
      </c>
      <c r="N519" s="9">
        <f t="shared" si="4"/>
        <v>342</v>
      </c>
    </row>
    <row r="520" spans="7:14" ht="14.4" x14ac:dyDescent="0.3">
      <c r="G520" s="5">
        <v>44179</v>
      </c>
      <c r="H520" s="6">
        <v>31245046</v>
      </c>
      <c r="I520" s="7">
        <v>712345466</v>
      </c>
      <c r="J520" s="6">
        <v>10000344</v>
      </c>
      <c r="K520" s="6">
        <v>36006</v>
      </c>
      <c r="L520" s="8">
        <v>2</v>
      </c>
      <c r="M520" s="8">
        <v>82</v>
      </c>
      <c r="N520" s="9">
        <f t="shared" si="4"/>
        <v>164</v>
      </c>
    </row>
    <row r="521" spans="7:14" ht="14.4" x14ac:dyDescent="0.3">
      <c r="G521" s="5">
        <v>44179</v>
      </c>
      <c r="H521" s="6">
        <v>31245046</v>
      </c>
      <c r="I521" s="7">
        <v>712345466</v>
      </c>
      <c r="J521" s="6">
        <v>10000349</v>
      </c>
      <c r="K521" s="6">
        <v>36006</v>
      </c>
      <c r="L521" s="8">
        <v>3</v>
      </c>
      <c r="M521" s="8">
        <v>152</v>
      </c>
      <c r="N521" s="9">
        <f t="shared" si="4"/>
        <v>456</v>
      </c>
    </row>
    <row r="522" spans="7:14" ht="14.4" x14ac:dyDescent="0.3">
      <c r="G522" s="5">
        <v>44179</v>
      </c>
      <c r="H522" s="6">
        <v>31245046</v>
      </c>
      <c r="I522" s="7">
        <v>712345466</v>
      </c>
      <c r="J522" s="6">
        <v>10000338</v>
      </c>
      <c r="K522" s="6">
        <v>36006</v>
      </c>
      <c r="L522" s="8">
        <v>4</v>
      </c>
      <c r="M522" s="8">
        <v>100</v>
      </c>
      <c r="N522" s="9">
        <f t="shared" si="4"/>
        <v>400</v>
      </c>
    </row>
    <row r="523" spans="7:14" ht="14.4" x14ac:dyDescent="0.3">
      <c r="G523" s="5">
        <v>44179</v>
      </c>
      <c r="H523" s="6">
        <v>31245046</v>
      </c>
      <c r="I523" s="7">
        <v>712345466</v>
      </c>
      <c r="J523" s="6">
        <v>10000346</v>
      </c>
      <c r="K523" s="6">
        <v>36006</v>
      </c>
      <c r="L523" s="8">
        <v>4</v>
      </c>
      <c r="M523" s="8">
        <v>192</v>
      </c>
      <c r="N523" s="9">
        <f t="shared" si="4"/>
        <v>768</v>
      </c>
    </row>
    <row r="524" spans="7:14" ht="14.4" x14ac:dyDescent="0.3">
      <c r="G524" s="5">
        <v>44179</v>
      </c>
      <c r="H524" s="6">
        <v>31245046</v>
      </c>
      <c r="I524" s="7">
        <v>712345466</v>
      </c>
      <c r="J524" s="6">
        <v>10000324</v>
      </c>
      <c r="K524" s="6">
        <v>36006</v>
      </c>
      <c r="L524" s="8">
        <v>4</v>
      </c>
      <c r="M524" s="8">
        <v>36</v>
      </c>
      <c r="N524" s="9">
        <f t="shared" si="4"/>
        <v>144</v>
      </c>
    </row>
    <row r="525" spans="7:14" ht="14.4" x14ac:dyDescent="0.3">
      <c r="G525" s="5">
        <v>44179</v>
      </c>
      <c r="H525" s="6">
        <v>31245046</v>
      </c>
      <c r="I525" s="7">
        <v>712345466</v>
      </c>
      <c r="J525" s="6">
        <v>10000335</v>
      </c>
      <c r="K525" s="6">
        <v>36006</v>
      </c>
      <c r="L525" s="8">
        <v>2</v>
      </c>
      <c r="M525" s="8">
        <v>52</v>
      </c>
      <c r="N525" s="9">
        <f t="shared" si="4"/>
        <v>104</v>
      </c>
    </row>
    <row r="526" spans="7:14" ht="14.4" x14ac:dyDescent="0.3">
      <c r="G526" s="5">
        <v>44179</v>
      </c>
      <c r="H526" s="6">
        <v>31245046</v>
      </c>
      <c r="I526" s="7">
        <v>712345466</v>
      </c>
      <c r="J526" s="6">
        <v>10000341</v>
      </c>
      <c r="K526" s="6">
        <v>36006</v>
      </c>
      <c r="L526" s="8">
        <v>2</v>
      </c>
      <c r="M526" s="8">
        <v>29</v>
      </c>
      <c r="N526" s="9">
        <f t="shared" si="4"/>
        <v>58</v>
      </c>
    </row>
    <row r="527" spans="7:14" ht="14.4" x14ac:dyDescent="0.3">
      <c r="G527" s="5">
        <v>44180</v>
      </c>
      <c r="H527" s="6">
        <v>31245047</v>
      </c>
      <c r="I527" s="7">
        <v>712345477</v>
      </c>
      <c r="J527" s="6">
        <v>10000349</v>
      </c>
      <c r="K527" s="6">
        <v>36000</v>
      </c>
      <c r="L527" s="8">
        <v>3</v>
      </c>
      <c r="M527" s="8">
        <v>152</v>
      </c>
      <c r="N527" s="9">
        <f t="shared" si="4"/>
        <v>456</v>
      </c>
    </row>
    <row r="528" spans="7:14" ht="14.4" x14ac:dyDescent="0.3">
      <c r="G528" s="5">
        <v>44180</v>
      </c>
      <c r="H528" s="6">
        <v>31245047</v>
      </c>
      <c r="I528" s="7">
        <v>712345477</v>
      </c>
      <c r="J528" s="6">
        <v>10000323</v>
      </c>
      <c r="K528" s="6">
        <v>36000</v>
      </c>
      <c r="L528" s="8">
        <v>3</v>
      </c>
      <c r="M528" s="8">
        <v>15</v>
      </c>
      <c r="N528" s="9">
        <f t="shared" si="4"/>
        <v>45</v>
      </c>
    </row>
    <row r="529" spans="7:14" ht="14.4" x14ac:dyDescent="0.3">
      <c r="G529" s="5">
        <v>44180</v>
      </c>
      <c r="H529" s="6">
        <v>31245047</v>
      </c>
      <c r="I529" s="7">
        <v>712345477</v>
      </c>
      <c r="J529" s="6">
        <v>10000344</v>
      </c>
      <c r="K529" s="6">
        <v>36000</v>
      </c>
      <c r="L529" s="8">
        <v>4</v>
      </c>
      <c r="M529" s="8">
        <v>82</v>
      </c>
      <c r="N529" s="9">
        <f t="shared" si="4"/>
        <v>328</v>
      </c>
    </row>
    <row r="530" spans="7:14" ht="14.4" x14ac:dyDescent="0.3">
      <c r="G530" s="5">
        <v>44180</v>
      </c>
      <c r="H530" s="6">
        <v>31245047</v>
      </c>
      <c r="I530" s="7">
        <v>712345477</v>
      </c>
      <c r="J530" s="6">
        <v>10000338</v>
      </c>
      <c r="K530" s="6">
        <v>36000</v>
      </c>
      <c r="L530" s="8">
        <v>4</v>
      </c>
      <c r="M530" s="8">
        <v>100</v>
      </c>
      <c r="N530" s="9">
        <f t="shared" si="4"/>
        <v>400</v>
      </c>
    </row>
    <row r="531" spans="7:14" ht="14.4" x14ac:dyDescent="0.3">
      <c r="G531" s="5">
        <v>44180</v>
      </c>
      <c r="H531" s="6">
        <v>31245047</v>
      </c>
      <c r="I531" s="7">
        <v>712345477</v>
      </c>
      <c r="J531" s="6">
        <v>10000340</v>
      </c>
      <c r="K531" s="6">
        <v>36000</v>
      </c>
      <c r="L531" s="8">
        <v>4</v>
      </c>
      <c r="M531" s="8">
        <v>30</v>
      </c>
      <c r="N531" s="9">
        <f t="shared" si="4"/>
        <v>120</v>
      </c>
    </row>
    <row r="532" spans="7:14" ht="14.4" x14ac:dyDescent="0.3">
      <c r="G532" s="5">
        <v>44180</v>
      </c>
      <c r="H532" s="6">
        <v>31245047</v>
      </c>
      <c r="I532" s="7">
        <v>712345477</v>
      </c>
      <c r="J532" s="6">
        <v>10000347</v>
      </c>
      <c r="K532" s="6">
        <v>36000</v>
      </c>
      <c r="L532" s="8">
        <v>3</v>
      </c>
      <c r="M532" s="8">
        <v>47</v>
      </c>
      <c r="N532" s="9">
        <f t="shared" si="4"/>
        <v>141</v>
      </c>
    </row>
    <row r="533" spans="7:14" ht="14.4" x14ac:dyDescent="0.3">
      <c r="G533" s="5">
        <v>44180</v>
      </c>
      <c r="H533" s="6">
        <v>31245047</v>
      </c>
      <c r="I533" s="7">
        <v>712345477</v>
      </c>
      <c r="J533" s="6">
        <v>10000341</v>
      </c>
      <c r="K533" s="6">
        <v>36000</v>
      </c>
      <c r="L533" s="8">
        <v>4</v>
      </c>
      <c r="M533" s="8">
        <v>29</v>
      </c>
      <c r="N533" s="9">
        <f t="shared" si="4"/>
        <v>116</v>
      </c>
    </row>
    <row r="534" spans="7:14" ht="14.4" x14ac:dyDescent="0.3">
      <c r="G534" s="5">
        <v>44180</v>
      </c>
      <c r="H534" s="6">
        <v>31245047</v>
      </c>
      <c r="I534" s="7">
        <v>712345477</v>
      </c>
      <c r="J534" s="6">
        <v>10000347</v>
      </c>
      <c r="K534" s="6">
        <v>36000</v>
      </c>
      <c r="L534" s="8">
        <v>4</v>
      </c>
      <c r="M534" s="8">
        <v>47</v>
      </c>
      <c r="N534" s="9">
        <f t="shared" si="4"/>
        <v>188</v>
      </c>
    </row>
    <row r="535" spans="7:14" ht="14.4" x14ac:dyDescent="0.3">
      <c r="G535" s="5">
        <v>44180</v>
      </c>
      <c r="H535" s="6">
        <v>31245047</v>
      </c>
      <c r="I535" s="7">
        <v>712345477</v>
      </c>
      <c r="J535" s="6">
        <v>10000332</v>
      </c>
      <c r="K535" s="6">
        <v>36000</v>
      </c>
      <c r="L535" s="8">
        <v>3</v>
      </c>
      <c r="M535" s="8">
        <v>28</v>
      </c>
      <c r="N535" s="9">
        <f t="shared" si="4"/>
        <v>84</v>
      </c>
    </row>
    <row r="536" spans="7:14" ht="14.4" x14ac:dyDescent="0.3">
      <c r="G536" s="5">
        <v>44180</v>
      </c>
      <c r="H536" s="6">
        <v>31245047</v>
      </c>
      <c r="I536" s="7">
        <v>712345477</v>
      </c>
      <c r="J536" s="6">
        <v>10000330</v>
      </c>
      <c r="K536" s="6">
        <v>36000</v>
      </c>
      <c r="L536" s="8">
        <v>2</v>
      </c>
      <c r="M536" s="8">
        <v>160</v>
      </c>
      <c r="N536" s="9">
        <f t="shared" si="4"/>
        <v>320</v>
      </c>
    </row>
    <row r="537" spans="7:14" ht="14.4" x14ac:dyDescent="0.3">
      <c r="G537" s="5">
        <v>44180</v>
      </c>
      <c r="H537" s="6">
        <v>31245047</v>
      </c>
      <c r="I537" s="7">
        <v>712345477</v>
      </c>
      <c r="J537" s="6">
        <v>10000327</v>
      </c>
      <c r="K537" s="6">
        <v>36000</v>
      </c>
      <c r="L537" s="8">
        <v>3</v>
      </c>
      <c r="M537" s="8">
        <v>40</v>
      </c>
      <c r="N537" s="9">
        <f t="shared" si="4"/>
        <v>120</v>
      </c>
    </row>
    <row r="538" spans="7:14" ht="14.4" x14ac:dyDescent="0.3">
      <c r="G538" s="5">
        <v>44180</v>
      </c>
      <c r="H538" s="6">
        <v>31245047</v>
      </c>
      <c r="I538" s="7">
        <v>712345477</v>
      </c>
      <c r="J538" s="6">
        <v>10000344</v>
      </c>
      <c r="K538" s="6">
        <v>36000</v>
      </c>
      <c r="L538" s="8">
        <v>2</v>
      </c>
      <c r="M538" s="8">
        <v>82</v>
      </c>
      <c r="N538" s="9">
        <f t="shared" si="4"/>
        <v>164</v>
      </c>
    </row>
    <row r="539" spans="7:14" ht="14.4" x14ac:dyDescent="0.3">
      <c r="G539" s="5">
        <v>44180</v>
      </c>
      <c r="H539" s="6">
        <v>31245047</v>
      </c>
      <c r="I539" s="7">
        <v>712345477</v>
      </c>
      <c r="J539" s="6">
        <v>10000340</v>
      </c>
      <c r="K539" s="6">
        <v>36000</v>
      </c>
      <c r="L539" s="8">
        <v>2</v>
      </c>
      <c r="M539" s="8">
        <v>30</v>
      </c>
      <c r="N539" s="9">
        <f t="shared" si="4"/>
        <v>60</v>
      </c>
    </row>
    <row r="540" spans="7:14" ht="14.4" hidden="1" x14ac:dyDescent="0.3">
      <c r="G540" s="5">
        <v>44165</v>
      </c>
      <c r="H540" s="6">
        <v>31245048</v>
      </c>
      <c r="I540" s="7">
        <v>712345488</v>
      </c>
      <c r="J540" s="6">
        <v>10000322</v>
      </c>
      <c r="K540" s="6">
        <v>36008</v>
      </c>
      <c r="L540" s="8">
        <v>1</v>
      </c>
      <c r="M540" s="8">
        <v>30</v>
      </c>
      <c r="N540" s="9">
        <f t="shared" si="4"/>
        <v>30</v>
      </c>
    </row>
    <row r="541" spans="7:14" ht="14.4" hidden="1" x14ac:dyDescent="0.3">
      <c r="G541" s="5">
        <v>44165</v>
      </c>
      <c r="H541" s="6">
        <v>31245048</v>
      </c>
      <c r="I541" s="7">
        <v>712345488</v>
      </c>
      <c r="J541" s="6">
        <v>10000323</v>
      </c>
      <c r="K541" s="6">
        <v>36008</v>
      </c>
      <c r="L541" s="8">
        <v>2</v>
      </c>
      <c r="M541" s="8">
        <v>15</v>
      </c>
      <c r="N541" s="9">
        <f t="shared" si="4"/>
        <v>30</v>
      </c>
    </row>
    <row r="542" spans="7:14" ht="14.4" hidden="1" x14ac:dyDescent="0.3">
      <c r="G542" s="5">
        <v>44165</v>
      </c>
      <c r="H542" s="6">
        <v>31245048</v>
      </c>
      <c r="I542" s="7">
        <v>712345488</v>
      </c>
      <c r="J542" s="6">
        <v>10000348</v>
      </c>
      <c r="K542" s="6">
        <v>36008</v>
      </c>
      <c r="L542" s="8">
        <v>3</v>
      </c>
      <c r="M542" s="8">
        <v>80</v>
      </c>
      <c r="N542" s="9">
        <f t="shared" si="4"/>
        <v>240</v>
      </c>
    </row>
    <row r="543" spans="7:14" ht="14.4" hidden="1" x14ac:dyDescent="0.3">
      <c r="G543" s="5">
        <v>44165</v>
      </c>
      <c r="H543" s="6">
        <v>31245048</v>
      </c>
      <c r="I543" s="7">
        <v>712345488</v>
      </c>
      <c r="J543" s="6">
        <v>10000337</v>
      </c>
      <c r="K543" s="6">
        <v>36008</v>
      </c>
      <c r="L543" s="8">
        <v>2</v>
      </c>
      <c r="M543" s="8">
        <v>20</v>
      </c>
      <c r="N543" s="9">
        <f t="shared" si="4"/>
        <v>40</v>
      </c>
    </row>
    <row r="544" spans="7:14" ht="14.4" hidden="1" x14ac:dyDescent="0.3">
      <c r="G544" s="5">
        <v>44165</v>
      </c>
      <c r="H544" s="6">
        <v>31245048</v>
      </c>
      <c r="I544" s="7">
        <v>712345488</v>
      </c>
      <c r="J544" s="6">
        <v>10000325</v>
      </c>
      <c r="K544" s="6">
        <v>36008</v>
      </c>
      <c r="L544" s="8">
        <v>1</v>
      </c>
      <c r="M544" s="8">
        <v>20</v>
      </c>
      <c r="N544" s="9">
        <f t="shared" si="4"/>
        <v>20</v>
      </c>
    </row>
    <row r="545" spans="7:14" ht="14.4" hidden="1" x14ac:dyDescent="0.3">
      <c r="G545" s="5">
        <v>44165</v>
      </c>
      <c r="H545" s="6">
        <v>31245048</v>
      </c>
      <c r="I545" s="7">
        <v>712345488</v>
      </c>
      <c r="J545" s="6">
        <v>10000345</v>
      </c>
      <c r="K545" s="6">
        <v>36008</v>
      </c>
      <c r="L545" s="8">
        <v>1</v>
      </c>
      <c r="M545" s="8">
        <v>158</v>
      </c>
      <c r="N545" s="9">
        <f t="shared" si="4"/>
        <v>158</v>
      </c>
    </row>
    <row r="546" spans="7:14" ht="14.4" hidden="1" x14ac:dyDescent="0.3">
      <c r="G546" s="5">
        <v>44165</v>
      </c>
      <c r="H546" s="6">
        <v>31245048</v>
      </c>
      <c r="I546" s="7">
        <v>712345488</v>
      </c>
      <c r="J546" s="6">
        <v>10000336</v>
      </c>
      <c r="K546" s="6">
        <v>36008</v>
      </c>
      <c r="L546" s="8">
        <v>1</v>
      </c>
      <c r="M546" s="8">
        <v>26</v>
      </c>
      <c r="N546" s="9">
        <f t="shared" si="4"/>
        <v>26</v>
      </c>
    </row>
    <row r="547" spans="7:14" ht="14.4" hidden="1" x14ac:dyDescent="0.3">
      <c r="G547" s="5">
        <v>44165</v>
      </c>
      <c r="H547" s="6">
        <v>31245048</v>
      </c>
      <c r="I547" s="7">
        <v>712345488</v>
      </c>
      <c r="J547" s="6">
        <v>10000342</v>
      </c>
      <c r="K547" s="6">
        <v>36008</v>
      </c>
      <c r="L547" s="8">
        <v>2</v>
      </c>
      <c r="M547" s="8">
        <v>56</v>
      </c>
      <c r="N547" s="9">
        <f t="shared" si="4"/>
        <v>112</v>
      </c>
    </row>
    <row r="548" spans="7:14" ht="14.4" hidden="1" x14ac:dyDescent="0.3">
      <c r="G548" s="5">
        <v>44165</v>
      </c>
      <c r="H548" s="6">
        <v>31245048</v>
      </c>
      <c r="I548" s="7">
        <v>712345488</v>
      </c>
      <c r="J548" s="6">
        <v>10000337</v>
      </c>
      <c r="K548" s="6">
        <v>36008</v>
      </c>
      <c r="L548" s="8">
        <v>3</v>
      </c>
      <c r="M548" s="8">
        <v>20</v>
      </c>
      <c r="N548" s="9">
        <f t="shared" si="4"/>
        <v>60</v>
      </c>
    </row>
    <row r="549" spans="7:14" ht="14.4" hidden="1" x14ac:dyDescent="0.3">
      <c r="G549" s="5">
        <v>44165</v>
      </c>
      <c r="H549" s="6">
        <v>31245048</v>
      </c>
      <c r="I549" s="7">
        <v>712345488</v>
      </c>
      <c r="J549" s="6">
        <v>10000335</v>
      </c>
      <c r="K549" s="6">
        <v>36008</v>
      </c>
      <c r="L549" s="8">
        <v>1</v>
      </c>
      <c r="M549" s="8">
        <v>52</v>
      </c>
      <c r="N549" s="9">
        <f t="shared" si="4"/>
        <v>52</v>
      </c>
    </row>
    <row r="550" spans="7:14" ht="14.4" hidden="1" x14ac:dyDescent="0.3">
      <c r="G550" s="5">
        <v>44165</v>
      </c>
      <c r="H550" s="6">
        <v>31245048</v>
      </c>
      <c r="I550" s="7">
        <v>712345488</v>
      </c>
      <c r="J550" s="6">
        <v>10000344</v>
      </c>
      <c r="K550" s="6">
        <v>36008</v>
      </c>
      <c r="L550" s="8">
        <v>3</v>
      </c>
      <c r="M550" s="8">
        <v>82</v>
      </c>
      <c r="N550" s="9">
        <f t="shared" si="4"/>
        <v>246</v>
      </c>
    </row>
    <row r="551" spans="7:14" ht="14.4" hidden="1" x14ac:dyDescent="0.3">
      <c r="G551" s="5">
        <v>44166</v>
      </c>
      <c r="H551" s="6">
        <v>31245049</v>
      </c>
      <c r="I551" s="7">
        <v>712345499</v>
      </c>
      <c r="J551" s="6">
        <v>10000344</v>
      </c>
      <c r="K551" s="6">
        <v>36009</v>
      </c>
      <c r="L551" s="8">
        <v>1</v>
      </c>
      <c r="M551" s="8">
        <v>82</v>
      </c>
      <c r="N551" s="9">
        <f t="shared" si="4"/>
        <v>82</v>
      </c>
    </row>
    <row r="552" spans="7:14" ht="14.4" hidden="1" x14ac:dyDescent="0.3">
      <c r="G552" s="5">
        <v>44166</v>
      </c>
      <c r="H552" s="6">
        <v>31245049</v>
      </c>
      <c r="I552" s="7">
        <v>712345499</v>
      </c>
      <c r="J552" s="6">
        <v>10000345</v>
      </c>
      <c r="K552" s="6">
        <v>36009</v>
      </c>
      <c r="L552" s="8">
        <v>3</v>
      </c>
      <c r="M552" s="8">
        <v>158</v>
      </c>
      <c r="N552" s="9">
        <f t="shared" si="4"/>
        <v>474</v>
      </c>
    </row>
    <row r="553" spans="7:14" ht="14.4" hidden="1" x14ac:dyDescent="0.3">
      <c r="G553" s="5">
        <v>44166</v>
      </c>
      <c r="H553" s="6">
        <v>31245049</v>
      </c>
      <c r="I553" s="7">
        <v>712345499</v>
      </c>
      <c r="J553" s="6">
        <v>10000333</v>
      </c>
      <c r="K553" s="6">
        <v>36009</v>
      </c>
      <c r="L553" s="8">
        <v>2</v>
      </c>
      <c r="M553" s="8">
        <v>54</v>
      </c>
      <c r="N553" s="9">
        <f t="shared" si="4"/>
        <v>108</v>
      </c>
    </row>
    <row r="554" spans="7:14" ht="14.4" hidden="1" x14ac:dyDescent="0.3">
      <c r="G554" s="5">
        <v>44166</v>
      </c>
      <c r="H554" s="6">
        <v>31245049</v>
      </c>
      <c r="I554" s="7">
        <v>712345499</v>
      </c>
      <c r="J554" s="6">
        <v>10000332</v>
      </c>
      <c r="K554" s="6">
        <v>36009</v>
      </c>
      <c r="L554" s="8">
        <v>2</v>
      </c>
      <c r="M554" s="8">
        <v>28</v>
      </c>
      <c r="N554" s="9">
        <f t="shared" si="4"/>
        <v>56</v>
      </c>
    </row>
    <row r="555" spans="7:14" ht="14.4" hidden="1" x14ac:dyDescent="0.3">
      <c r="G555" s="5">
        <v>44166</v>
      </c>
      <c r="H555" s="6">
        <v>31245049</v>
      </c>
      <c r="I555" s="7">
        <v>712345499</v>
      </c>
      <c r="J555" s="6">
        <v>10000333</v>
      </c>
      <c r="K555" s="6">
        <v>36009</v>
      </c>
      <c r="L555" s="8">
        <v>2</v>
      </c>
      <c r="M555" s="8">
        <v>54</v>
      </c>
      <c r="N555" s="9">
        <f t="shared" si="4"/>
        <v>108</v>
      </c>
    </row>
    <row r="556" spans="7:14" ht="14.4" hidden="1" x14ac:dyDescent="0.3">
      <c r="G556" s="5">
        <v>44166</v>
      </c>
      <c r="H556" s="6">
        <v>31245049</v>
      </c>
      <c r="I556" s="7">
        <v>712345499</v>
      </c>
      <c r="J556" s="6">
        <v>10000345</v>
      </c>
      <c r="K556" s="6">
        <v>36009</v>
      </c>
      <c r="L556" s="8">
        <v>3</v>
      </c>
      <c r="M556" s="8">
        <v>158</v>
      </c>
      <c r="N556" s="9">
        <f t="shared" si="4"/>
        <v>474</v>
      </c>
    </row>
    <row r="557" spans="7:14" ht="14.4" hidden="1" x14ac:dyDescent="0.3">
      <c r="G557" s="5">
        <v>44166</v>
      </c>
      <c r="H557" s="6">
        <v>31245049</v>
      </c>
      <c r="I557" s="7">
        <v>712345499</v>
      </c>
      <c r="J557" s="6">
        <v>10000348</v>
      </c>
      <c r="K557" s="6">
        <v>36009</v>
      </c>
      <c r="L557" s="8">
        <v>1</v>
      </c>
      <c r="M557" s="8">
        <v>80</v>
      </c>
      <c r="N557" s="9">
        <f t="shared" si="4"/>
        <v>80</v>
      </c>
    </row>
    <row r="558" spans="7:14" ht="14.4" hidden="1" x14ac:dyDescent="0.3">
      <c r="G558" s="5">
        <v>44166</v>
      </c>
      <c r="H558" s="6">
        <v>31245049</v>
      </c>
      <c r="I558" s="7">
        <v>712345499</v>
      </c>
      <c r="J558" s="6">
        <v>10000322</v>
      </c>
      <c r="K558" s="6">
        <v>36009</v>
      </c>
      <c r="L558" s="8">
        <v>3</v>
      </c>
      <c r="M558" s="8">
        <v>30</v>
      </c>
      <c r="N558" s="9">
        <f t="shared" si="4"/>
        <v>90</v>
      </c>
    </row>
    <row r="559" spans="7:14" ht="14.4" hidden="1" x14ac:dyDescent="0.3">
      <c r="G559" s="5">
        <v>44166</v>
      </c>
      <c r="H559" s="6">
        <v>31245049</v>
      </c>
      <c r="I559" s="7">
        <v>712345499</v>
      </c>
      <c r="J559" s="6">
        <v>10000333</v>
      </c>
      <c r="K559" s="6">
        <v>36009</v>
      </c>
      <c r="L559" s="8">
        <v>2</v>
      </c>
      <c r="M559" s="8">
        <v>54</v>
      </c>
      <c r="N559" s="9">
        <f t="shared" si="4"/>
        <v>108</v>
      </c>
    </row>
    <row r="560" spans="7:14" ht="14.4" hidden="1" x14ac:dyDescent="0.3">
      <c r="G560" s="5">
        <v>44166</v>
      </c>
      <c r="H560" s="6">
        <v>31245049</v>
      </c>
      <c r="I560" s="7">
        <v>712345499</v>
      </c>
      <c r="J560" s="6">
        <v>10000343</v>
      </c>
      <c r="K560" s="6">
        <v>36009</v>
      </c>
      <c r="L560" s="8">
        <v>1</v>
      </c>
      <c r="M560" s="8">
        <v>54</v>
      </c>
      <c r="N560" s="9">
        <f t="shared" si="4"/>
        <v>54</v>
      </c>
    </row>
    <row r="561" spans="7:14" ht="14.4" hidden="1" x14ac:dyDescent="0.3">
      <c r="G561" s="5">
        <v>44166</v>
      </c>
      <c r="H561" s="6">
        <v>31245049</v>
      </c>
      <c r="I561" s="7">
        <v>712345499</v>
      </c>
      <c r="J561" s="6">
        <v>10000322</v>
      </c>
      <c r="K561" s="6">
        <v>36009</v>
      </c>
      <c r="L561" s="8">
        <v>1</v>
      </c>
      <c r="M561" s="8">
        <v>30</v>
      </c>
      <c r="N561" s="9">
        <f t="shared" si="4"/>
        <v>30</v>
      </c>
    </row>
    <row r="562" spans="7:14" ht="14.4" hidden="1" x14ac:dyDescent="0.3">
      <c r="G562" s="5">
        <v>44166</v>
      </c>
      <c r="H562" s="6">
        <v>31245049</v>
      </c>
      <c r="I562" s="7">
        <v>712345499</v>
      </c>
      <c r="J562" s="6">
        <v>10000329</v>
      </c>
      <c r="K562" s="6">
        <v>36009</v>
      </c>
      <c r="L562" s="8">
        <v>2</v>
      </c>
      <c r="M562" s="8">
        <v>30</v>
      </c>
      <c r="N562" s="9">
        <f t="shared" si="4"/>
        <v>60</v>
      </c>
    </row>
    <row r="563" spans="7:14" ht="14.4" hidden="1" x14ac:dyDescent="0.3">
      <c r="G563" s="5">
        <v>44166</v>
      </c>
      <c r="H563" s="6">
        <v>31245049</v>
      </c>
      <c r="I563" s="7">
        <v>712345499</v>
      </c>
      <c r="J563" s="6">
        <v>10000328</v>
      </c>
      <c r="K563" s="6">
        <v>36009</v>
      </c>
      <c r="L563" s="8">
        <v>3</v>
      </c>
      <c r="M563" s="8">
        <v>220</v>
      </c>
      <c r="N563" s="9">
        <f t="shared" si="4"/>
        <v>660</v>
      </c>
    </row>
    <row r="564" spans="7:14" ht="14.4" hidden="1" x14ac:dyDescent="0.3">
      <c r="G564" s="5">
        <v>44167</v>
      </c>
      <c r="H564" s="6">
        <v>31245050</v>
      </c>
      <c r="I564" s="7">
        <v>712345500</v>
      </c>
      <c r="J564" s="6">
        <v>10000345</v>
      </c>
      <c r="K564" s="6">
        <v>36000</v>
      </c>
      <c r="L564" s="8">
        <v>2</v>
      </c>
      <c r="M564" s="8">
        <v>158</v>
      </c>
      <c r="N564" s="9">
        <f t="shared" si="4"/>
        <v>316</v>
      </c>
    </row>
    <row r="565" spans="7:14" ht="14.4" hidden="1" x14ac:dyDescent="0.3">
      <c r="G565" s="5">
        <v>44167</v>
      </c>
      <c r="H565" s="6">
        <v>31245050</v>
      </c>
      <c r="I565" s="7">
        <v>712345500</v>
      </c>
      <c r="J565" s="6">
        <v>10000341</v>
      </c>
      <c r="K565" s="6">
        <v>36000</v>
      </c>
      <c r="L565" s="8">
        <v>3</v>
      </c>
      <c r="M565" s="8">
        <v>29</v>
      </c>
      <c r="N565" s="9">
        <f t="shared" si="4"/>
        <v>87</v>
      </c>
    </row>
    <row r="566" spans="7:14" ht="14.4" hidden="1" x14ac:dyDescent="0.3">
      <c r="G566" s="5">
        <v>44167</v>
      </c>
      <c r="H566" s="6">
        <v>31245050</v>
      </c>
      <c r="I566" s="7">
        <v>712345500</v>
      </c>
      <c r="J566" s="6">
        <v>10000341</v>
      </c>
      <c r="K566" s="6">
        <v>36000</v>
      </c>
      <c r="L566" s="8">
        <v>2</v>
      </c>
      <c r="M566" s="8">
        <v>29</v>
      </c>
      <c r="N566" s="9">
        <f t="shared" si="4"/>
        <v>58</v>
      </c>
    </row>
    <row r="567" spans="7:14" ht="14.4" hidden="1" x14ac:dyDescent="0.3">
      <c r="G567" s="5">
        <v>44167</v>
      </c>
      <c r="H567" s="6">
        <v>31245050</v>
      </c>
      <c r="I567" s="7">
        <v>712345500</v>
      </c>
      <c r="J567" s="6">
        <v>10000339</v>
      </c>
      <c r="K567" s="6">
        <v>36000</v>
      </c>
      <c r="L567" s="8">
        <v>3</v>
      </c>
      <c r="M567" s="8">
        <v>120</v>
      </c>
      <c r="N567" s="9">
        <f t="shared" si="4"/>
        <v>360</v>
      </c>
    </row>
    <row r="568" spans="7:14" ht="14.4" hidden="1" x14ac:dyDescent="0.3">
      <c r="G568" s="5">
        <v>44167</v>
      </c>
      <c r="H568" s="6">
        <v>31245050</v>
      </c>
      <c r="I568" s="7">
        <v>712345500</v>
      </c>
      <c r="J568" s="6">
        <v>10000332</v>
      </c>
      <c r="K568" s="6">
        <v>36000</v>
      </c>
      <c r="L568" s="8">
        <v>1</v>
      </c>
      <c r="M568" s="8">
        <v>28</v>
      </c>
      <c r="N568" s="9">
        <f t="shared" si="4"/>
        <v>28</v>
      </c>
    </row>
    <row r="569" spans="7:14" ht="14.4" hidden="1" x14ac:dyDescent="0.3">
      <c r="G569" s="5">
        <v>44167</v>
      </c>
      <c r="H569" s="6">
        <v>31245050</v>
      </c>
      <c r="I569" s="7">
        <v>712345500</v>
      </c>
      <c r="J569" s="6">
        <v>10000338</v>
      </c>
      <c r="K569" s="6">
        <v>36000</v>
      </c>
      <c r="L569" s="8">
        <v>3</v>
      </c>
      <c r="M569" s="8">
        <v>100</v>
      </c>
      <c r="N569" s="9">
        <f t="shared" si="4"/>
        <v>300</v>
      </c>
    </row>
    <row r="570" spans="7:14" ht="14.4" hidden="1" x14ac:dyDescent="0.3">
      <c r="G570" s="5">
        <v>44167</v>
      </c>
      <c r="H570" s="6">
        <v>31245050</v>
      </c>
      <c r="I570" s="7">
        <v>712345500</v>
      </c>
      <c r="J570" s="6">
        <v>10000326</v>
      </c>
      <c r="K570" s="6">
        <v>36000</v>
      </c>
      <c r="L570" s="8">
        <v>2</v>
      </c>
      <c r="M570" s="8">
        <v>72</v>
      </c>
      <c r="N570" s="9">
        <f t="shared" si="4"/>
        <v>144</v>
      </c>
    </row>
    <row r="571" spans="7:14" ht="14.4" hidden="1" x14ac:dyDescent="0.3">
      <c r="G571" s="5">
        <v>44167</v>
      </c>
      <c r="H571" s="6">
        <v>31245050</v>
      </c>
      <c r="I571" s="7">
        <v>712345500</v>
      </c>
      <c r="J571" s="6">
        <v>10000327</v>
      </c>
      <c r="K571" s="6">
        <v>36000</v>
      </c>
      <c r="L571" s="8">
        <v>3</v>
      </c>
      <c r="M571" s="8">
        <v>40</v>
      </c>
      <c r="N571" s="9">
        <f t="shared" si="4"/>
        <v>120</v>
      </c>
    </row>
    <row r="572" spans="7:14" ht="14.4" hidden="1" x14ac:dyDescent="0.3">
      <c r="G572" s="5">
        <v>44167</v>
      </c>
      <c r="H572" s="6">
        <v>31245050</v>
      </c>
      <c r="I572" s="7">
        <v>712345500</v>
      </c>
      <c r="J572" s="6">
        <v>10000333</v>
      </c>
      <c r="K572" s="6">
        <v>36000</v>
      </c>
      <c r="L572" s="8">
        <v>1</v>
      </c>
      <c r="M572" s="8">
        <v>54</v>
      </c>
      <c r="N572" s="9">
        <f t="shared" si="4"/>
        <v>54</v>
      </c>
    </row>
  </sheetData>
  <autoFilter ref="G3:G572" xr:uid="{09055265-76D0-43B1-BF0B-04E113BD1C79}">
    <filterColumn colId="0">
      <filters>
        <dateGroupItem year="2020" month="12" day="8" dateTimeGrouping="day"/>
        <dateGroupItem year="2020" month="12" day="9" dateTimeGrouping="day"/>
        <dateGroupItem year="2020" month="12" day="10" dateTimeGrouping="day"/>
        <dateGroupItem year="2020" month="12" day="11" dateTimeGrouping="day"/>
        <dateGroupItem year="2020" month="12" day="12" dateTimeGrouping="day"/>
        <dateGroupItem year="2020" month="12" day="13" dateTimeGrouping="day"/>
        <dateGroupItem year="2020" month="12" day="14" dateTimeGrouping="day"/>
        <dateGroupItem year="2020" month="12" day="15" dateTimeGrouping="day"/>
      </filters>
    </filterColumn>
  </autoFilter>
  <sortState xmlns:xlrd2="http://schemas.microsoft.com/office/spreadsheetml/2017/richdata2" ref="B73:C103">
    <sortCondition ref="C73:C103"/>
  </sortState>
  <pageMargins left="0.7" right="0.7" top="0.75" bottom="0.75" header="0.3" footer="0.3"/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4CCB-C107-47C4-B6E3-22D7EC86892E}">
  <dimension ref="B2:U572"/>
  <sheetViews>
    <sheetView topLeftCell="H43" workbookViewId="0">
      <selection activeCell="N48" sqref="N48"/>
    </sheetView>
  </sheetViews>
  <sheetFormatPr defaultRowHeight="13.8" x14ac:dyDescent="0.25"/>
  <cols>
    <col min="2" max="2" width="8.8984375" customWidth="1"/>
    <col min="3" max="3" width="9.19921875" customWidth="1"/>
    <col min="4" max="4" width="10.59765625" customWidth="1"/>
    <col min="6" max="6" width="13.296875" customWidth="1"/>
    <col min="12" max="12" width="4.69921875" customWidth="1"/>
    <col min="13" max="13" width="12" customWidth="1"/>
    <col min="15" max="15" width="26" customWidth="1"/>
  </cols>
  <sheetData>
    <row r="2" spans="2:15" ht="14.4" x14ac:dyDescent="0.3">
      <c r="B2" s="63" t="s">
        <v>4</v>
      </c>
      <c r="C2" s="2" t="s">
        <v>5</v>
      </c>
      <c r="D2" s="2" t="s">
        <v>6</v>
      </c>
      <c r="E2" s="47" t="s">
        <v>122</v>
      </c>
      <c r="F2" s="47" t="s">
        <v>124</v>
      </c>
    </row>
    <row r="3" spans="2:15" ht="14.4" x14ac:dyDescent="0.3">
      <c r="B3" s="64">
        <v>36001</v>
      </c>
      <c r="C3" s="8">
        <v>2</v>
      </c>
      <c r="D3" s="8">
        <v>192</v>
      </c>
      <c r="E3">
        <f>$C3*$D3</f>
        <v>384</v>
      </c>
      <c r="F3" t="str" cm="1">
        <f t="array" ref="F3">_xlfn.IFS(B3=36000,"Maharashtra",B3=36001,"Delhi",B3=36002,"Karnataka",B3=36003,"Telangana",B3=36004,"Maharashtra",B3=36005,"Tamil Nadu",B3=36006,"West Bengal",B3=36007,"Karnataka",B3=36008,"Uttar Pradesh",B3=36009,"Uttar Pradesh")</f>
        <v>Delhi</v>
      </c>
    </row>
    <row r="4" spans="2:15" ht="14.4" x14ac:dyDescent="0.3">
      <c r="B4" s="64">
        <v>36001</v>
      </c>
      <c r="C4" s="8">
        <v>2</v>
      </c>
      <c r="D4" s="8">
        <v>120</v>
      </c>
      <c r="E4">
        <f t="shared" ref="E4:E67" si="0">$C4*$D4</f>
        <v>240</v>
      </c>
      <c r="F4" t="str" cm="1">
        <f t="array" ref="F4">_xlfn.IFS(B4=36000,"Maharashtra",B4=36001,"Delhi",B4=36002,"Karnataka",B4=36003,"Telangana",B4=36004,"Maharashtra",B4=36005,"Tamil Nadu",B4=36006,"West Bengal",B4=36007,"Karnataka",B4=36008,"Uttar Pradesh",B4=36009,"Uttar Pradesh")</f>
        <v>Delhi</v>
      </c>
    </row>
    <row r="5" spans="2:15" ht="14.4" x14ac:dyDescent="0.3">
      <c r="B5" s="64">
        <v>36001</v>
      </c>
      <c r="C5" s="8">
        <v>2</v>
      </c>
      <c r="D5" s="8">
        <v>47</v>
      </c>
      <c r="E5">
        <f t="shared" si="0"/>
        <v>94</v>
      </c>
      <c r="F5" t="str" cm="1">
        <f t="array" ref="F5">_xlfn.IFS(B5=36000,"Maharashtra",B5=36001,"Delhi",B5=36002,"Karnataka",B5=36003,"Telangana",B5=36004,"Maharashtra",B5=36005,"Tamil Nadu",B5=36006,"West Bengal",B5=36007,"Karnataka",B5=36008,"Uttar Pradesh",B5=36009,"Uttar Pradesh")</f>
        <v>Delhi</v>
      </c>
    </row>
    <row r="6" spans="2:15" ht="14.4" x14ac:dyDescent="0.3">
      <c r="B6" s="64">
        <v>36001</v>
      </c>
      <c r="C6" s="8">
        <v>1</v>
      </c>
      <c r="D6" s="8">
        <v>67</v>
      </c>
      <c r="E6">
        <f t="shared" si="0"/>
        <v>67</v>
      </c>
      <c r="F6" t="str" cm="1">
        <f t="array" ref="F6">_xlfn.IFS(B6=36000,"Maharashtra",B6=36001,"Delhi",B6=36002,"Karnataka",B6=36003,"Telangana",B6=36004,"Maharashtra",B6=36005,"Tamil Nadu",B6=36006,"West Bengal",B6=36007,"Karnataka",B6=36008,"Uttar Pradesh",B6=36009,"Uttar Pradesh")</f>
        <v>Delhi</v>
      </c>
    </row>
    <row r="7" spans="2:15" ht="14.4" x14ac:dyDescent="0.3">
      <c r="B7" s="64">
        <v>36001</v>
      </c>
      <c r="C7" s="8">
        <v>2</v>
      </c>
      <c r="D7" s="8">
        <v>28</v>
      </c>
      <c r="E7">
        <f t="shared" si="0"/>
        <v>56</v>
      </c>
      <c r="F7" t="str" cm="1">
        <f t="array" ref="F7">_xlfn.IFS(B7=36000,"Maharashtra",B7=36001,"Delhi",B7=36002,"Karnataka",B7=36003,"Telangana",B7=36004,"Maharashtra",B7=36005,"Tamil Nadu",B7=36006,"West Bengal",B7=36007,"Karnataka",B7=36008,"Uttar Pradesh",B7=36009,"Uttar Pradesh")</f>
        <v>Delhi</v>
      </c>
      <c r="M7" s="38" t="s">
        <v>4</v>
      </c>
      <c r="N7" s="38" t="s">
        <v>52</v>
      </c>
      <c r="O7" s="38" t="s">
        <v>35</v>
      </c>
    </row>
    <row r="8" spans="2:15" ht="14.4" x14ac:dyDescent="0.3">
      <c r="B8" s="64">
        <v>36001</v>
      </c>
      <c r="C8" s="8">
        <v>1</v>
      </c>
      <c r="D8" s="8">
        <v>28</v>
      </c>
      <c r="E8">
        <f t="shared" si="0"/>
        <v>28</v>
      </c>
      <c r="F8" t="str" cm="1">
        <f t="array" ref="F8">_xlfn.IFS(B8=36000,"Maharashtra",B8=36001,"Delhi",B8=36002,"Karnataka",B8=36003,"Telangana",B8=36004,"Maharashtra",B8=36005,"Tamil Nadu",B8=36006,"West Bengal",B8=36007,"Karnataka",B8=36008,"Uttar Pradesh",B8=36009,"Uttar Pradesh")</f>
        <v>Delhi</v>
      </c>
      <c r="M8" s="39">
        <v>36000</v>
      </c>
      <c r="N8" s="39" t="s">
        <v>58</v>
      </c>
      <c r="O8" s="39" t="s">
        <v>45</v>
      </c>
    </row>
    <row r="9" spans="2:15" ht="14.4" x14ac:dyDescent="0.3">
      <c r="B9" s="64">
        <v>36001</v>
      </c>
      <c r="C9" s="8">
        <v>1</v>
      </c>
      <c r="D9" s="8">
        <v>54</v>
      </c>
      <c r="E9">
        <f t="shared" si="0"/>
        <v>54</v>
      </c>
      <c r="F9" t="str" cm="1">
        <f t="array" ref="F9">_xlfn.IFS(B9=36000,"Maharashtra",B9=36001,"Delhi",B9=36002,"Karnataka",B9=36003,"Telangana",B9=36004,"Maharashtra",B9=36005,"Tamil Nadu",B9=36006,"West Bengal",B9=36007,"Karnataka",B9=36008,"Uttar Pradesh",B9=36009,"Uttar Pradesh")</f>
        <v>Delhi</v>
      </c>
      <c r="M9" s="39">
        <v>36001</v>
      </c>
      <c r="N9" s="39" t="s">
        <v>42</v>
      </c>
      <c r="O9" s="39" t="s">
        <v>42</v>
      </c>
    </row>
    <row r="10" spans="2:15" ht="14.4" x14ac:dyDescent="0.3">
      <c r="B10" s="64">
        <v>36001</v>
      </c>
      <c r="C10" s="8">
        <v>3</v>
      </c>
      <c r="D10" s="8">
        <v>54</v>
      </c>
      <c r="E10">
        <f t="shared" si="0"/>
        <v>162</v>
      </c>
      <c r="F10" t="str" cm="1">
        <f t="array" ref="F10">_xlfn.IFS(B10=36000,"Maharashtra",B10=36001,"Delhi",B10=36002,"Karnataka",B10=36003,"Telangana",B10=36004,"Maharashtra",B10=36005,"Tamil Nadu",B10=36006,"West Bengal",B10=36007,"Karnataka",B10=36008,"Uttar Pradesh",B10=36009,"Uttar Pradesh")</f>
        <v>Delhi</v>
      </c>
      <c r="M10" s="39">
        <v>36002</v>
      </c>
      <c r="N10" s="39" t="s">
        <v>54</v>
      </c>
      <c r="O10" s="39" t="s">
        <v>43</v>
      </c>
    </row>
    <row r="11" spans="2:15" ht="14.4" x14ac:dyDescent="0.3">
      <c r="B11" s="64">
        <v>36001</v>
      </c>
      <c r="C11" s="8">
        <v>2</v>
      </c>
      <c r="D11" s="8">
        <v>56</v>
      </c>
      <c r="E11">
        <f t="shared" si="0"/>
        <v>112</v>
      </c>
      <c r="F11" t="str" cm="1">
        <f t="array" ref="F11">_xlfn.IFS(B11=36000,"Maharashtra",B11=36001,"Delhi",B11=36002,"Karnataka",B11=36003,"Telangana",B11=36004,"Maharashtra",B11=36005,"Tamil Nadu",B11=36006,"West Bengal",B11=36007,"Karnataka",B11=36008,"Uttar Pradesh",B11=36009,"Uttar Pradesh")</f>
        <v>Delhi</v>
      </c>
      <c r="M11" s="39">
        <v>36003</v>
      </c>
      <c r="N11" s="39" t="s">
        <v>59</v>
      </c>
      <c r="O11" s="39" t="s">
        <v>41</v>
      </c>
    </row>
    <row r="12" spans="2:15" ht="14.4" x14ac:dyDescent="0.3">
      <c r="B12" s="64">
        <v>36001</v>
      </c>
      <c r="C12" s="8">
        <v>2</v>
      </c>
      <c r="D12" s="8">
        <v>48</v>
      </c>
      <c r="E12">
        <f t="shared" si="0"/>
        <v>96</v>
      </c>
      <c r="F12" t="str" cm="1">
        <f t="array" ref="F12">_xlfn.IFS(B12=36000,"Maharashtra",B12=36001,"Delhi",B12=36002,"Karnataka",B12=36003,"Telangana",B12=36004,"Maharashtra",B12=36005,"Tamil Nadu",B12=36006,"West Bengal",B12=36007,"Karnataka",B12=36008,"Uttar Pradesh",B12=36009,"Uttar Pradesh")</f>
        <v>Delhi</v>
      </c>
      <c r="M12" s="39">
        <v>36004</v>
      </c>
      <c r="N12" s="39" t="s">
        <v>62</v>
      </c>
      <c r="O12" s="39" t="s">
        <v>45</v>
      </c>
    </row>
    <row r="13" spans="2:15" ht="14.4" x14ac:dyDescent="0.3">
      <c r="B13" s="64">
        <v>36001</v>
      </c>
      <c r="C13" s="8">
        <v>2</v>
      </c>
      <c r="D13" s="8">
        <v>57</v>
      </c>
      <c r="E13">
        <f t="shared" si="0"/>
        <v>114</v>
      </c>
      <c r="F13" t="str" cm="1">
        <f t="array" ref="F13">_xlfn.IFS(B13=36000,"Maharashtra",B13=36001,"Delhi",B13=36002,"Karnataka",B13=36003,"Telangana",B13=36004,"Maharashtra",B13=36005,"Tamil Nadu",B13=36006,"West Bengal",B13=36007,"Karnataka",B13=36008,"Uttar Pradesh",B13=36009,"Uttar Pradesh")</f>
        <v>Delhi</v>
      </c>
      <c r="M13" s="39">
        <v>36005</v>
      </c>
      <c r="N13" s="39" t="s">
        <v>61</v>
      </c>
      <c r="O13" s="39" t="s">
        <v>44</v>
      </c>
    </row>
    <row r="14" spans="2:15" ht="14.4" x14ac:dyDescent="0.3">
      <c r="B14" s="64">
        <v>36001</v>
      </c>
      <c r="C14" s="8">
        <v>3</v>
      </c>
      <c r="D14" s="8">
        <v>72</v>
      </c>
      <c r="E14">
        <f t="shared" si="0"/>
        <v>216</v>
      </c>
      <c r="F14" t="str" cm="1">
        <f t="array" ref="F14">_xlfn.IFS(B14=36000,"Maharashtra",B14=36001,"Delhi",B14=36002,"Karnataka",B14=36003,"Telangana",B14=36004,"Maharashtra",B14=36005,"Tamil Nadu",B14=36006,"West Bengal",B14=36007,"Karnataka",B14=36008,"Uttar Pradesh",B14=36009,"Uttar Pradesh")</f>
        <v>Delhi</v>
      </c>
      <c r="M14" s="39">
        <v>36006</v>
      </c>
      <c r="N14" s="39" t="s">
        <v>63</v>
      </c>
      <c r="O14" s="39" t="s">
        <v>46</v>
      </c>
    </row>
    <row r="15" spans="2:15" ht="14.4" x14ac:dyDescent="0.3">
      <c r="B15" s="64">
        <v>36002</v>
      </c>
      <c r="C15" s="8">
        <v>1</v>
      </c>
      <c r="D15" s="8">
        <v>56</v>
      </c>
      <c r="E15">
        <f t="shared" si="0"/>
        <v>56</v>
      </c>
      <c r="F15" t="str" cm="1">
        <f t="array" ref="F15">_xlfn.IFS(B15=36000,"Maharashtra",B15=36001,"Delhi",B15=36002,"Karnataka",B15=36003,"Telangana",B15=36004,"Maharashtra",B15=36005,"Tamil Nadu",B15=36006,"West Bengal",B15=36007,"Karnataka",B15=36008,"Uttar Pradesh",B15=36009,"Uttar Pradesh")</f>
        <v>Karnataka</v>
      </c>
      <c r="M15" s="39">
        <v>36007</v>
      </c>
      <c r="N15" s="39" t="s">
        <v>65</v>
      </c>
      <c r="O15" s="39" t="s">
        <v>43</v>
      </c>
    </row>
    <row r="16" spans="2:15" ht="14.4" x14ac:dyDescent="0.3">
      <c r="B16" s="64">
        <v>36002</v>
      </c>
      <c r="C16" s="8">
        <v>3</v>
      </c>
      <c r="D16" s="8">
        <v>82</v>
      </c>
      <c r="E16">
        <f t="shared" si="0"/>
        <v>246</v>
      </c>
      <c r="F16" t="str" cm="1">
        <f t="array" ref="F16">_xlfn.IFS(B16=36000,"Maharashtra",B16=36001,"Delhi",B16=36002,"Karnataka",B16=36003,"Telangana",B16=36004,"Maharashtra",B16=36005,"Tamil Nadu",B16=36006,"West Bengal",B16=36007,"Karnataka",B16=36008,"Uttar Pradesh",B16=36009,"Uttar Pradesh")</f>
        <v>Karnataka</v>
      </c>
      <c r="M16" s="39">
        <v>36008</v>
      </c>
      <c r="N16" s="39" t="s">
        <v>64</v>
      </c>
      <c r="O16" s="39" t="s">
        <v>40</v>
      </c>
    </row>
    <row r="17" spans="2:16" ht="14.4" x14ac:dyDescent="0.3">
      <c r="B17" s="64">
        <v>36002</v>
      </c>
      <c r="C17" s="8">
        <v>1</v>
      </c>
      <c r="D17" s="8">
        <v>28</v>
      </c>
      <c r="E17">
        <f t="shared" si="0"/>
        <v>28</v>
      </c>
      <c r="F17" t="str" cm="1">
        <f t="array" ref="F17">_xlfn.IFS(B17=36000,"Maharashtra",B17=36001,"Delhi",B17=36002,"Karnataka",B17=36003,"Telangana",B17=36004,"Maharashtra",B17=36005,"Tamil Nadu",B17=36006,"West Bengal",B17=36007,"Karnataka",B17=36008,"Uttar Pradesh",B17=36009,"Uttar Pradesh")</f>
        <v>Karnataka</v>
      </c>
      <c r="M17" s="39">
        <v>36009</v>
      </c>
      <c r="N17" s="39" t="s">
        <v>60</v>
      </c>
      <c r="O17" s="39" t="s">
        <v>40</v>
      </c>
    </row>
    <row r="18" spans="2:16" ht="14.4" x14ac:dyDescent="0.3">
      <c r="B18" s="64">
        <v>36002</v>
      </c>
      <c r="C18" s="8">
        <v>1</v>
      </c>
      <c r="D18" s="8">
        <v>152</v>
      </c>
      <c r="E18">
        <f t="shared" si="0"/>
        <v>152</v>
      </c>
      <c r="F18" t="str" cm="1">
        <f t="array" ref="F18">_xlfn.IFS(B18=36000,"Maharashtra",B18=36001,"Delhi",B18=36002,"Karnataka",B18=36003,"Telangana",B18=36004,"Maharashtra",B18=36005,"Tamil Nadu",B18=36006,"West Bengal",B18=36007,"Karnataka",B18=36008,"Uttar Pradesh",B18=36009,"Uttar Pradesh")</f>
        <v>Karnataka</v>
      </c>
    </row>
    <row r="19" spans="2:16" ht="14.4" x14ac:dyDescent="0.3">
      <c r="B19" s="64">
        <v>36002</v>
      </c>
      <c r="C19" s="8">
        <v>1</v>
      </c>
      <c r="D19" s="8">
        <v>20</v>
      </c>
      <c r="E19">
        <f t="shared" si="0"/>
        <v>20</v>
      </c>
      <c r="F19" t="str" cm="1">
        <f t="array" ref="F19">_xlfn.IFS(B19=36000,"Maharashtra",B19=36001,"Delhi",B19=36002,"Karnataka",B19=36003,"Telangana",B19=36004,"Maharashtra",B19=36005,"Tamil Nadu",B19=36006,"West Bengal",B19=36007,"Karnataka",B19=36008,"Uttar Pradesh",B19=36009,"Uttar Pradesh")</f>
        <v>Karnataka</v>
      </c>
    </row>
    <row r="20" spans="2:16" ht="14.4" x14ac:dyDescent="0.3">
      <c r="B20" s="64">
        <v>36002</v>
      </c>
      <c r="C20" s="8">
        <v>2</v>
      </c>
      <c r="D20" s="8">
        <v>56</v>
      </c>
      <c r="E20">
        <f t="shared" si="0"/>
        <v>112</v>
      </c>
      <c r="F20" t="str" cm="1">
        <f t="array" ref="F20">_xlfn.IFS(B20=36000,"Maharashtra",B20=36001,"Delhi",B20=36002,"Karnataka",B20=36003,"Telangana",B20=36004,"Maharashtra",B20=36005,"Tamil Nadu",B20=36006,"West Bengal",B20=36007,"Karnataka",B20=36008,"Uttar Pradesh",B20=36009,"Uttar Pradesh")</f>
        <v>Karnataka</v>
      </c>
      <c r="M20" s="52" t="s">
        <v>35</v>
      </c>
      <c r="N20" s="48" t="s">
        <v>122</v>
      </c>
      <c r="O20" s="48" t="s">
        <v>125</v>
      </c>
      <c r="P20" s="42" t="s">
        <v>39</v>
      </c>
    </row>
    <row r="21" spans="2:16" ht="14.4" x14ac:dyDescent="0.3">
      <c r="B21" s="64">
        <v>36002</v>
      </c>
      <c r="C21" s="8">
        <v>1</v>
      </c>
      <c r="D21" s="8">
        <v>15</v>
      </c>
      <c r="E21">
        <f t="shared" si="0"/>
        <v>15</v>
      </c>
      <c r="F21" t="str" cm="1">
        <f t="array" ref="F21">_xlfn.IFS(B21=36000,"Maharashtra",B21=36001,"Delhi",B21=36002,"Karnataka",B21=36003,"Telangana",B21=36004,"Maharashtra",B21=36005,"Tamil Nadu",B21=36006,"West Bengal",B21=36007,"Karnataka",B21=36008,"Uttar Pradesh",B21=36009,"Uttar Pradesh")</f>
        <v>Karnataka</v>
      </c>
      <c r="M21" s="53" t="s">
        <v>45</v>
      </c>
      <c r="N21">
        <f>SUMIF(F2:F571,"="&amp;M21,E2:E571)</f>
        <v>28338</v>
      </c>
      <c r="O21">
        <f>COUNTIF(F2:F571,"="&amp;M21)</f>
        <v>152</v>
      </c>
      <c r="P21">
        <f>N21/O21</f>
        <v>186.43421052631578</v>
      </c>
    </row>
    <row r="22" spans="2:16" ht="14.4" x14ac:dyDescent="0.3">
      <c r="B22" s="64">
        <v>36002</v>
      </c>
      <c r="C22" s="8">
        <v>1</v>
      </c>
      <c r="D22" s="8">
        <v>20</v>
      </c>
      <c r="E22">
        <f t="shared" si="0"/>
        <v>20</v>
      </c>
      <c r="F22" t="str" cm="1">
        <f t="array" ref="F22">_xlfn.IFS(B22=36000,"Maharashtra",B22=36001,"Delhi",B22=36002,"Karnataka",B22=36003,"Telangana",B22=36004,"Maharashtra",B22=36005,"Tamil Nadu",B22=36006,"West Bengal",B22=36007,"Karnataka",B22=36008,"Uttar Pradesh",B22=36009,"Uttar Pradesh")</f>
        <v>Karnataka</v>
      </c>
      <c r="M22" s="53" t="s">
        <v>42</v>
      </c>
      <c r="N22">
        <f t="shared" ref="N22:N27" si="1">SUMIF(F3:F572,"="&amp;M22,E3:E572)</f>
        <v>18608</v>
      </c>
      <c r="O22">
        <f t="shared" ref="O22:O27" si="2">COUNTIF(F3:F572,"="&amp;M22)</f>
        <v>86</v>
      </c>
      <c r="P22">
        <f t="shared" ref="P22:P27" si="3">N22/O22</f>
        <v>216.37209302325581</v>
      </c>
    </row>
    <row r="23" spans="2:16" ht="14.4" x14ac:dyDescent="0.3">
      <c r="B23" s="64">
        <v>36002</v>
      </c>
      <c r="C23" s="8">
        <v>2</v>
      </c>
      <c r="D23" s="8">
        <v>100</v>
      </c>
      <c r="E23">
        <f t="shared" si="0"/>
        <v>200</v>
      </c>
      <c r="F23" t="str" cm="1">
        <f t="array" ref="F23">_xlfn.IFS(B23=36000,"Maharashtra",B23=36001,"Delhi",B23=36002,"Karnataka",B23=36003,"Telangana",B23=36004,"Maharashtra",B23=36005,"Tamil Nadu",B23=36006,"West Bengal",B23=36007,"Karnataka",B23=36008,"Uttar Pradesh",B23=36009,"Uttar Pradesh")</f>
        <v>Karnataka</v>
      </c>
      <c r="M23" s="53" t="s">
        <v>43</v>
      </c>
      <c r="N23">
        <f t="shared" si="1"/>
        <v>30347</v>
      </c>
      <c r="O23">
        <f t="shared" si="2"/>
        <v>118</v>
      </c>
      <c r="P23">
        <f t="shared" si="3"/>
        <v>257.17796610169489</v>
      </c>
    </row>
    <row r="24" spans="2:16" ht="14.4" x14ac:dyDescent="0.3">
      <c r="B24" s="64">
        <v>36003</v>
      </c>
      <c r="C24" s="8">
        <v>3</v>
      </c>
      <c r="D24" s="8">
        <v>152</v>
      </c>
      <c r="E24">
        <f t="shared" si="0"/>
        <v>456</v>
      </c>
      <c r="F24" t="str" cm="1">
        <f t="array" ref="F24">_xlfn.IFS(B24=36000,"Maharashtra",B24=36001,"Delhi",B24=36002,"Karnataka",B24=36003,"Telangana",B24=36004,"Maharashtra",B24=36005,"Tamil Nadu",B24=36006,"West Bengal",B24=36007,"Karnataka",B24=36008,"Uttar Pradesh",B24=36009,"Uttar Pradesh")</f>
        <v>Telangana</v>
      </c>
      <c r="M24" s="53" t="s">
        <v>41</v>
      </c>
      <c r="N24">
        <f t="shared" si="1"/>
        <v>13327</v>
      </c>
      <c r="O24">
        <f t="shared" si="2"/>
        <v>59</v>
      </c>
      <c r="P24">
        <f t="shared" si="3"/>
        <v>225.88135593220338</v>
      </c>
    </row>
    <row r="25" spans="2:16" ht="14.4" x14ac:dyDescent="0.3">
      <c r="B25" s="64">
        <v>36003</v>
      </c>
      <c r="C25" s="8">
        <v>2</v>
      </c>
      <c r="D25" s="8">
        <v>80</v>
      </c>
      <c r="E25">
        <f t="shared" si="0"/>
        <v>160</v>
      </c>
      <c r="F25" t="str" cm="1">
        <f t="array" ref="F25">_xlfn.IFS(B25=36000,"Maharashtra",B25=36001,"Delhi",B25=36002,"Karnataka",B25=36003,"Telangana",B25=36004,"Maharashtra",B25=36005,"Tamil Nadu",B25=36006,"West Bengal",B25=36007,"Karnataka",B25=36008,"Uttar Pradesh",B25=36009,"Uttar Pradesh")</f>
        <v>Telangana</v>
      </c>
      <c r="M25" s="53" t="s">
        <v>44</v>
      </c>
      <c r="N25">
        <f t="shared" si="1"/>
        <v>11863</v>
      </c>
      <c r="O25">
        <f t="shared" si="2"/>
        <v>46</v>
      </c>
      <c r="P25">
        <f t="shared" si="3"/>
        <v>257.89130434782606</v>
      </c>
    </row>
    <row r="26" spans="2:16" ht="14.4" x14ac:dyDescent="0.3">
      <c r="B26" s="64">
        <v>36003</v>
      </c>
      <c r="C26" s="8">
        <v>2</v>
      </c>
      <c r="D26" s="8">
        <v>20</v>
      </c>
      <c r="E26">
        <f t="shared" si="0"/>
        <v>40</v>
      </c>
      <c r="F26" t="str" cm="1">
        <f t="array" ref="F26">_xlfn.IFS(B26=36000,"Maharashtra",B26=36001,"Delhi",B26=36002,"Karnataka",B26=36003,"Telangana",B26=36004,"Maharashtra",B26=36005,"Tamil Nadu",B26=36006,"West Bengal",B26=36007,"Karnataka",B26=36008,"Uttar Pradesh",B26=36009,"Uttar Pradesh")</f>
        <v>Telangana</v>
      </c>
      <c r="M26" s="53" t="s">
        <v>46</v>
      </c>
      <c r="N26">
        <f t="shared" si="1"/>
        <v>7636</v>
      </c>
      <c r="O26">
        <f t="shared" si="2"/>
        <v>27</v>
      </c>
      <c r="P26">
        <f t="shared" si="3"/>
        <v>282.81481481481484</v>
      </c>
    </row>
    <row r="27" spans="2:16" ht="14.4" x14ac:dyDescent="0.3">
      <c r="B27" s="64">
        <v>36003</v>
      </c>
      <c r="C27" s="8">
        <v>3</v>
      </c>
      <c r="D27" s="8">
        <v>47</v>
      </c>
      <c r="E27">
        <f t="shared" si="0"/>
        <v>141</v>
      </c>
      <c r="F27" t="str" cm="1">
        <f t="array" ref="F27">_xlfn.IFS(B27=36000,"Maharashtra",B27=36001,"Delhi",B27=36002,"Karnataka",B27=36003,"Telangana",B27=36004,"Maharashtra",B27=36005,"Tamil Nadu",B27=36006,"West Bengal",B27=36007,"Karnataka",B27=36008,"Uttar Pradesh",B27=36009,"Uttar Pradesh")</f>
        <v>Telangana</v>
      </c>
      <c r="M27" s="53" t="s">
        <v>40</v>
      </c>
      <c r="N27">
        <f t="shared" si="1"/>
        <v>19405</v>
      </c>
      <c r="O27">
        <f t="shared" si="2"/>
        <v>81</v>
      </c>
      <c r="P27">
        <f t="shared" si="3"/>
        <v>239.5679012345679</v>
      </c>
    </row>
    <row r="28" spans="2:16" ht="14.4" x14ac:dyDescent="0.3">
      <c r="B28" s="64">
        <v>36003</v>
      </c>
      <c r="C28" s="8">
        <v>1</v>
      </c>
      <c r="D28" s="8">
        <v>40</v>
      </c>
      <c r="E28">
        <f t="shared" si="0"/>
        <v>40</v>
      </c>
      <c r="F28" t="str" cm="1">
        <f t="array" ref="F28">_xlfn.IFS(B28=36000,"Maharashtra",B28=36001,"Delhi",B28=36002,"Karnataka",B28=36003,"Telangana",B28=36004,"Maharashtra",B28=36005,"Tamil Nadu",B28=36006,"West Bengal",B28=36007,"Karnataka",B28=36008,"Uttar Pradesh",B28=36009,"Uttar Pradesh")</f>
        <v>Telangana</v>
      </c>
      <c r="M28" s="43"/>
    </row>
    <row r="29" spans="2:16" ht="14.4" x14ac:dyDescent="0.3">
      <c r="B29" s="64">
        <v>36003</v>
      </c>
      <c r="C29" s="8">
        <v>3</v>
      </c>
      <c r="D29" s="8">
        <v>67</v>
      </c>
      <c r="E29">
        <f t="shared" si="0"/>
        <v>201</v>
      </c>
      <c r="F29" t="str" cm="1">
        <f t="array" ref="F29">_xlfn.IFS(B29=36000,"Maharashtra",B29=36001,"Delhi",B29=36002,"Karnataka",B29=36003,"Telangana",B29=36004,"Maharashtra",B29=36005,"Tamil Nadu",B29=36006,"West Bengal",B29=36007,"Karnataka",B29=36008,"Uttar Pradesh",B29=36009,"Uttar Pradesh")</f>
        <v>Telangana</v>
      </c>
      <c r="M29" s="43" t="s">
        <v>120</v>
      </c>
      <c r="N29">
        <v>129524</v>
      </c>
    </row>
    <row r="30" spans="2:16" ht="14.4" x14ac:dyDescent="0.3">
      <c r="B30" s="64">
        <v>36003</v>
      </c>
      <c r="C30" s="8">
        <v>2</v>
      </c>
      <c r="D30" s="8">
        <v>80</v>
      </c>
      <c r="E30">
        <f t="shared" si="0"/>
        <v>160</v>
      </c>
      <c r="F30" t="str" cm="1">
        <f t="array" ref="F30">_xlfn.IFS(B30=36000,"Maharashtra",B30=36001,"Delhi",B30=36002,"Karnataka",B30=36003,"Telangana",B30=36004,"Maharashtra",B30=36005,"Tamil Nadu",B30=36006,"West Bengal",B30=36007,"Karnataka",B30=36008,"Uttar Pradesh",B30=36009,"Uttar Pradesh")</f>
        <v>Telangana</v>
      </c>
    </row>
    <row r="31" spans="2:16" ht="14.4" x14ac:dyDescent="0.3">
      <c r="B31" s="64">
        <v>36003</v>
      </c>
      <c r="C31" s="8">
        <v>2</v>
      </c>
      <c r="D31" s="8">
        <v>220</v>
      </c>
      <c r="E31">
        <f t="shared" si="0"/>
        <v>440</v>
      </c>
      <c r="F31" t="str" cm="1">
        <f t="array" ref="F31">_xlfn.IFS(B31=36000,"Maharashtra",B31=36001,"Delhi",B31=36002,"Karnataka",B31=36003,"Telangana",B31=36004,"Maharashtra",B31=36005,"Tamil Nadu",B31=36006,"West Bengal",B31=36007,"Karnataka",B31=36008,"Uttar Pradesh",B31=36009,"Uttar Pradesh")</f>
        <v>Telangana</v>
      </c>
      <c r="M31" s="75" t="s">
        <v>132</v>
      </c>
      <c r="N31" s="75"/>
      <c r="O31" s="75"/>
      <c r="P31" s="42">
        <f>P21</f>
        <v>186.43421052631578</v>
      </c>
    </row>
    <row r="32" spans="2:16" ht="14.4" x14ac:dyDescent="0.3">
      <c r="B32" s="64">
        <v>36003</v>
      </c>
      <c r="C32" s="8">
        <v>3</v>
      </c>
      <c r="D32" s="8">
        <v>56</v>
      </c>
      <c r="E32">
        <f t="shared" si="0"/>
        <v>168</v>
      </c>
      <c r="F32" t="str" cm="1">
        <f t="array" ref="F32">_xlfn.IFS(B32=36000,"Maharashtra",B32=36001,"Delhi",B32=36002,"Karnataka",B32=36003,"Telangana",B32=36004,"Maharashtra",B32=36005,"Tamil Nadu",B32=36006,"West Bengal",B32=36007,"Karnataka",B32=36008,"Uttar Pradesh",B32=36009,"Uttar Pradesh")</f>
        <v>Telangana</v>
      </c>
    </row>
    <row r="33" spans="2:21" ht="14.4" x14ac:dyDescent="0.3">
      <c r="B33" s="64">
        <v>36003</v>
      </c>
      <c r="C33" s="8">
        <v>3</v>
      </c>
      <c r="D33" s="8">
        <v>120</v>
      </c>
      <c r="E33">
        <f t="shared" si="0"/>
        <v>360</v>
      </c>
      <c r="F33" t="str" cm="1">
        <f t="array" ref="F33">_xlfn.IFS(B33=36000,"Maharashtra",B33=36001,"Delhi",B33=36002,"Karnataka",B33=36003,"Telangana",B33=36004,"Maharashtra",B33=36005,"Tamil Nadu",B33=36006,"West Bengal",B33=36007,"Karnataka",B33=36008,"Uttar Pradesh",B33=36009,"Uttar Pradesh")</f>
        <v>Telangana</v>
      </c>
    </row>
    <row r="34" spans="2:21" ht="17.399999999999999" x14ac:dyDescent="0.3">
      <c r="B34" s="64">
        <v>36003</v>
      </c>
      <c r="C34" s="8">
        <v>1</v>
      </c>
      <c r="D34" s="8">
        <v>57</v>
      </c>
      <c r="E34">
        <f t="shared" si="0"/>
        <v>57</v>
      </c>
      <c r="F34" t="str" cm="1">
        <f t="array" ref="F34">_xlfn.IFS(B34=36000,"Maharashtra",B34=36001,"Delhi",B34=36002,"Karnataka",B34=36003,"Telangana",B34=36004,"Maharashtra",B34=36005,"Tamil Nadu",B34=36006,"West Bengal",B34=36007,"Karnataka",B34=36008,"Uttar Pradesh",B34=36009,"Uttar Pradesh")</f>
        <v>Telangana</v>
      </c>
      <c r="M34" s="92" t="s">
        <v>149</v>
      </c>
      <c r="N34" s="93"/>
      <c r="O34" s="93"/>
      <c r="P34" s="93"/>
      <c r="Q34" s="93"/>
      <c r="R34" s="93"/>
      <c r="S34" s="93"/>
      <c r="T34" s="93"/>
      <c r="U34" s="93"/>
    </row>
    <row r="35" spans="2:21" ht="14.4" x14ac:dyDescent="0.3">
      <c r="B35" s="64">
        <v>36003</v>
      </c>
      <c r="C35" s="8">
        <v>1</v>
      </c>
      <c r="D35" s="8">
        <v>80</v>
      </c>
      <c r="E35">
        <f t="shared" si="0"/>
        <v>80</v>
      </c>
      <c r="F35" t="str" cm="1">
        <f t="array" ref="F35">_xlfn.IFS(B35=36000,"Maharashtra",B35=36001,"Delhi",B35=36002,"Karnataka",B35=36003,"Telangana",B35=36004,"Maharashtra",B35=36005,"Tamil Nadu",B35=36006,"West Bengal",B35=36007,"Karnataka",B35=36008,"Uttar Pradesh",B35=36009,"Uttar Pradesh")</f>
        <v>Telangana</v>
      </c>
      <c r="M35" s="91" t="s">
        <v>150</v>
      </c>
      <c r="N35" s="82"/>
      <c r="O35" s="82"/>
      <c r="P35" s="82"/>
      <c r="Q35" s="82"/>
      <c r="R35" s="82"/>
      <c r="S35" s="82"/>
      <c r="T35" s="82"/>
      <c r="U35" s="82"/>
    </row>
    <row r="36" spans="2:21" ht="14.4" x14ac:dyDescent="0.3">
      <c r="B36" s="64">
        <v>36003</v>
      </c>
      <c r="C36" s="8">
        <v>1</v>
      </c>
      <c r="D36" s="8">
        <v>158</v>
      </c>
      <c r="E36">
        <f t="shared" si="0"/>
        <v>158</v>
      </c>
      <c r="F36" t="str" cm="1">
        <f t="array" ref="F36">_xlfn.IFS(B36=36000,"Maharashtra",B36=36001,"Delhi",B36=36002,"Karnataka",B36=36003,"Telangana",B36=36004,"Maharashtra",B36=36005,"Tamil Nadu",B36=36006,"West Bengal",B36=36007,"Karnataka",B36=36008,"Uttar Pradesh",B36=36009,"Uttar Pradesh")</f>
        <v>Telangana</v>
      </c>
      <c r="M36" s="91" t="s">
        <v>151</v>
      </c>
      <c r="N36" s="82"/>
      <c r="O36" s="82"/>
      <c r="P36" s="82"/>
      <c r="Q36" s="82"/>
      <c r="R36" s="82"/>
      <c r="S36" s="82"/>
      <c r="T36" s="82"/>
      <c r="U36" s="82"/>
    </row>
    <row r="37" spans="2:21" ht="14.4" x14ac:dyDescent="0.3">
      <c r="B37" s="64">
        <v>36003</v>
      </c>
      <c r="C37" s="8">
        <v>3</v>
      </c>
      <c r="D37" s="8">
        <v>48</v>
      </c>
      <c r="E37">
        <f t="shared" si="0"/>
        <v>144</v>
      </c>
      <c r="F37" t="str" cm="1">
        <f t="array" ref="F37">_xlfn.IFS(B37=36000,"Maharashtra",B37=36001,"Delhi",B37=36002,"Karnataka",B37=36003,"Telangana",B37=36004,"Maharashtra",B37=36005,"Tamil Nadu",B37=36006,"West Bengal",B37=36007,"Karnataka",B37=36008,"Uttar Pradesh",B37=36009,"Uttar Pradesh")</f>
        <v>Telangana</v>
      </c>
      <c r="M37" s="78"/>
    </row>
    <row r="38" spans="2:21" ht="17.399999999999999" x14ac:dyDescent="0.3">
      <c r="B38" s="64">
        <v>36003</v>
      </c>
      <c r="C38" s="8">
        <v>2</v>
      </c>
      <c r="D38" s="8">
        <v>26</v>
      </c>
      <c r="E38">
        <f t="shared" si="0"/>
        <v>52</v>
      </c>
      <c r="F38" t="str" cm="1">
        <f t="array" ref="F38">_xlfn.IFS(B38=36000,"Maharashtra",B38=36001,"Delhi",B38=36002,"Karnataka",B38=36003,"Telangana",B38=36004,"Maharashtra",B38=36005,"Tamil Nadu",B38=36006,"West Bengal",B38=36007,"Karnataka",B38=36008,"Uttar Pradesh",B38=36009,"Uttar Pradesh")</f>
        <v>Telangana</v>
      </c>
      <c r="M38" s="92" t="s">
        <v>143</v>
      </c>
      <c r="N38" s="93"/>
      <c r="O38" s="93"/>
      <c r="P38" s="93"/>
      <c r="Q38" s="93"/>
      <c r="R38" s="93"/>
      <c r="S38" s="93"/>
      <c r="T38" s="93"/>
    </row>
    <row r="39" spans="2:21" ht="14.4" x14ac:dyDescent="0.3">
      <c r="B39" s="64">
        <v>36004</v>
      </c>
      <c r="C39" s="8">
        <v>3</v>
      </c>
      <c r="D39" s="8">
        <v>40</v>
      </c>
      <c r="E39">
        <f t="shared" si="0"/>
        <v>120</v>
      </c>
      <c r="F39" t="str" cm="1">
        <f t="array" ref="F39">_xlfn.IFS(B39=36000,"Maharashtra",B39=36001,"Delhi",B39=36002,"Karnataka",B39=36003,"Telangana",B39=36004,"Maharashtra",B39=36005,"Tamil Nadu",B39=36006,"West Bengal",B39=36007,"Karnataka",B39=36008,"Uttar Pradesh",B39=36009,"Uttar Pradesh")</f>
        <v>Maharashtra</v>
      </c>
      <c r="M39" s="91" t="s">
        <v>155</v>
      </c>
      <c r="N39" s="82"/>
      <c r="O39" s="82"/>
      <c r="P39" s="82"/>
      <c r="Q39" s="82"/>
      <c r="R39" s="82"/>
      <c r="S39" s="82"/>
      <c r="T39" s="82"/>
    </row>
    <row r="40" spans="2:21" ht="14.4" x14ac:dyDescent="0.3">
      <c r="B40" s="64">
        <v>36004</v>
      </c>
      <c r="C40" s="8">
        <v>3</v>
      </c>
      <c r="D40" s="8">
        <v>30</v>
      </c>
      <c r="E40">
        <f t="shared" si="0"/>
        <v>90</v>
      </c>
      <c r="F40" t="str" cm="1">
        <f t="array" ref="F40">_xlfn.IFS(B40=36000,"Maharashtra",B40=36001,"Delhi",B40=36002,"Karnataka",B40=36003,"Telangana",B40=36004,"Maharashtra",B40=36005,"Tamil Nadu",B40=36006,"West Bengal",B40=36007,"Karnataka",B40=36008,"Uttar Pradesh",B40=36009,"Uttar Pradesh")</f>
        <v>Maharashtra</v>
      </c>
      <c r="M40" s="86" t="s">
        <v>152</v>
      </c>
      <c r="N40" s="82"/>
      <c r="O40" s="82"/>
      <c r="P40" s="82"/>
      <c r="Q40" s="82"/>
      <c r="R40" s="82"/>
      <c r="S40" s="82"/>
      <c r="T40" s="82"/>
    </row>
    <row r="41" spans="2:21" ht="14.4" x14ac:dyDescent="0.3">
      <c r="B41" s="64">
        <v>36004</v>
      </c>
      <c r="C41" s="8">
        <v>2</v>
      </c>
      <c r="D41" s="8">
        <v>72</v>
      </c>
      <c r="E41">
        <f t="shared" si="0"/>
        <v>144</v>
      </c>
      <c r="F41" t="str" cm="1">
        <f t="array" ref="F41">_xlfn.IFS(B41=36000,"Maharashtra",B41=36001,"Delhi",B41=36002,"Karnataka",B41=36003,"Telangana",B41=36004,"Maharashtra",B41=36005,"Tamil Nadu",B41=36006,"West Bengal",B41=36007,"Karnataka",B41=36008,"Uttar Pradesh",B41=36009,"Uttar Pradesh")</f>
        <v>Maharashtra</v>
      </c>
      <c r="M41" s="84" t="s">
        <v>156</v>
      </c>
      <c r="N41" s="82"/>
      <c r="O41" s="82"/>
      <c r="P41" s="82"/>
      <c r="Q41" s="82"/>
      <c r="R41" s="82"/>
      <c r="S41" s="82"/>
      <c r="T41" s="82"/>
    </row>
    <row r="42" spans="2:21" ht="14.4" x14ac:dyDescent="0.3">
      <c r="B42" s="64">
        <v>36004</v>
      </c>
      <c r="C42" s="8">
        <v>1</v>
      </c>
      <c r="D42" s="8">
        <v>54</v>
      </c>
      <c r="E42">
        <f t="shared" si="0"/>
        <v>54</v>
      </c>
      <c r="F42" t="str" cm="1">
        <f t="array" ref="F42">_xlfn.IFS(B42=36000,"Maharashtra",B42=36001,"Delhi",B42=36002,"Karnataka",B42=36003,"Telangana",B42=36004,"Maharashtra",B42=36005,"Tamil Nadu",B42=36006,"West Bengal",B42=36007,"Karnataka",B42=36008,"Uttar Pradesh",B42=36009,"Uttar Pradesh")</f>
        <v>Maharashtra</v>
      </c>
      <c r="M42" s="84" t="s">
        <v>157</v>
      </c>
      <c r="N42" s="82"/>
      <c r="O42" s="82"/>
      <c r="P42" s="82"/>
      <c r="Q42" s="82"/>
      <c r="R42" s="82"/>
      <c r="S42" s="82"/>
      <c r="T42" s="82"/>
    </row>
    <row r="43" spans="2:21" ht="14.4" x14ac:dyDescent="0.3">
      <c r="B43" s="64">
        <v>36004</v>
      </c>
      <c r="C43" s="8">
        <v>3</v>
      </c>
      <c r="D43" s="8">
        <v>20</v>
      </c>
      <c r="E43">
        <f t="shared" si="0"/>
        <v>60</v>
      </c>
      <c r="F43" t="str" cm="1">
        <f t="array" ref="F43">_xlfn.IFS(B43=36000,"Maharashtra",B43=36001,"Delhi",B43=36002,"Karnataka",B43=36003,"Telangana",B43=36004,"Maharashtra",B43=36005,"Tamil Nadu",B43=36006,"West Bengal",B43=36007,"Karnataka",B43=36008,"Uttar Pradesh",B43=36009,"Uttar Pradesh")</f>
        <v>Maharashtra</v>
      </c>
      <c r="M43" s="86" t="s">
        <v>153</v>
      </c>
      <c r="N43" s="82"/>
      <c r="O43" s="82"/>
      <c r="P43" s="82"/>
      <c r="Q43" s="82"/>
      <c r="R43" s="82"/>
      <c r="S43" s="82"/>
      <c r="T43" s="82"/>
    </row>
    <row r="44" spans="2:21" ht="14.4" x14ac:dyDescent="0.3">
      <c r="B44" s="64">
        <v>36004</v>
      </c>
      <c r="C44" s="8">
        <v>3</v>
      </c>
      <c r="D44" s="8">
        <v>26</v>
      </c>
      <c r="E44">
        <f t="shared" si="0"/>
        <v>78</v>
      </c>
      <c r="F44" t="str" cm="1">
        <f t="array" ref="F44">_xlfn.IFS(B44=36000,"Maharashtra",B44=36001,"Delhi",B44=36002,"Karnataka",B44=36003,"Telangana",B44=36004,"Maharashtra",B44=36005,"Tamil Nadu",B44=36006,"West Bengal",B44=36007,"Karnataka",B44=36008,"Uttar Pradesh",B44=36009,"Uttar Pradesh")</f>
        <v>Maharashtra</v>
      </c>
      <c r="M44" s="86" t="s">
        <v>154</v>
      </c>
      <c r="N44" s="82"/>
      <c r="O44" s="82"/>
      <c r="P44" s="82"/>
      <c r="Q44" s="82"/>
      <c r="R44" s="82"/>
      <c r="S44" s="82"/>
      <c r="T44" s="82"/>
    </row>
    <row r="45" spans="2:21" ht="14.4" x14ac:dyDescent="0.3">
      <c r="B45" s="64">
        <v>36004</v>
      </c>
      <c r="C45" s="8">
        <v>1</v>
      </c>
      <c r="D45" s="8">
        <v>48</v>
      </c>
      <c r="E45">
        <f t="shared" si="0"/>
        <v>48</v>
      </c>
      <c r="F45" t="str" cm="1">
        <f t="array" ref="F45">_xlfn.IFS(B45=36000,"Maharashtra",B45=36001,"Delhi",B45=36002,"Karnataka",B45=36003,"Telangana",B45=36004,"Maharashtra",B45=36005,"Tamil Nadu",B45=36006,"West Bengal",B45=36007,"Karnataka",B45=36008,"Uttar Pradesh",B45=36009,"Uttar Pradesh")</f>
        <v>Maharashtra</v>
      </c>
      <c r="M45" s="80"/>
    </row>
    <row r="46" spans="2:21" ht="14.4" x14ac:dyDescent="0.3">
      <c r="B46" s="64">
        <v>36004</v>
      </c>
      <c r="C46" s="8">
        <v>3</v>
      </c>
      <c r="D46" s="8">
        <v>54</v>
      </c>
      <c r="E46">
        <f t="shared" si="0"/>
        <v>162</v>
      </c>
      <c r="F46" t="str" cm="1">
        <f t="array" ref="F46">_xlfn.IFS(B46=36000,"Maharashtra",B46=36001,"Delhi",B46=36002,"Karnataka",B46=36003,"Telangana",B46=36004,"Maharashtra",B46=36005,"Tamil Nadu",B46=36006,"West Bengal",B46=36007,"Karnataka",B46=36008,"Uttar Pradesh",B46=36009,"Uttar Pradesh")</f>
        <v>Maharashtra</v>
      </c>
      <c r="M46" s="81"/>
    </row>
    <row r="47" spans="2:21" ht="14.4" x14ac:dyDescent="0.3">
      <c r="B47" s="64">
        <v>36004</v>
      </c>
      <c r="C47" s="8">
        <v>3</v>
      </c>
      <c r="D47" s="8">
        <v>100</v>
      </c>
      <c r="E47">
        <f t="shared" si="0"/>
        <v>300</v>
      </c>
      <c r="F47" t="str" cm="1">
        <f t="array" ref="F47">_xlfn.IFS(B47=36000,"Maharashtra",B47=36001,"Delhi",B47=36002,"Karnataka",B47=36003,"Telangana",B47=36004,"Maharashtra",B47=36005,"Tamil Nadu",B47=36006,"West Bengal",B47=36007,"Karnataka",B47=36008,"Uttar Pradesh",B47=36009,"Uttar Pradesh")</f>
        <v>Maharashtra</v>
      </c>
      <c r="M47" s="78"/>
    </row>
    <row r="48" spans="2:21" ht="14.4" x14ac:dyDescent="0.3">
      <c r="B48" s="64">
        <v>36004</v>
      </c>
      <c r="C48" s="8">
        <v>1</v>
      </c>
      <c r="D48" s="8">
        <v>30</v>
      </c>
      <c r="E48">
        <f t="shared" si="0"/>
        <v>30</v>
      </c>
      <c r="F48" t="str" cm="1">
        <f t="array" ref="F48">_xlfn.IFS(B48=36000,"Maharashtra",B48=36001,"Delhi",B48=36002,"Karnataka",B48=36003,"Telangana",B48=36004,"Maharashtra",B48=36005,"Tamil Nadu",B48=36006,"West Bengal",B48=36007,"Karnataka",B48=36008,"Uttar Pradesh",B48=36009,"Uttar Pradesh")</f>
        <v>Maharashtra</v>
      </c>
      <c r="M48" s="79"/>
    </row>
    <row r="49" spans="2:13" ht="14.4" x14ac:dyDescent="0.3">
      <c r="B49" s="64">
        <v>36005</v>
      </c>
      <c r="C49" s="8">
        <v>6</v>
      </c>
      <c r="D49" s="8">
        <v>26</v>
      </c>
      <c r="E49">
        <f t="shared" si="0"/>
        <v>156</v>
      </c>
      <c r="F49" t="str" cm="1">
        <f t="array" ref="F49">_xlfn.IFS(B49=36000,"Maharashtra",B49=36001,"Delhi",B49=36002,"Karnataka",B49=36003,"Telangana",B49=36004,"Maharashtra",B49=36005,"Tamil Nadu",B49=36006,"West Bengal",B49=36007,"Karnataka",B49=36008,"Uttar Pradesh",B49=36009,"Uttar Pradesh")</f>
        <v>Tamil Nadu</v>
      </c>
      <c r="M49" s="78"/>
    </row>
    <row r="50" spans="2:13" ht="14.4" x14ac:dyDescent="0.3">
      <c r="B50" s="64">
        <v>36005</v>
      </c>
      <c r="C50" s="8">
        <v>5</v>
      </c>
      <c r="D50" s="8">
        <v>54</v>
      </c>
      <c r="E50">
        <f t="shared" si="0"/>
        <v>270</v>
      </c>
      <c r="F50" t="str" cm="1">
        <f t="array" ref="F50">_xlfn.IFS(B50=36000,"Maharashtra",B50=36001,"Delhi",B50=36002,"Karnataka",B50=36003,"Telangana",B50=36004,"Maharashtra",B50=36005,"Tamil Nadu",B50=36006,"West Bengal",B50=36007,"Karnataka",B50=36008,"Uttar Pradesh",B50=36009,"Uttar Pradesh")</f>
        <v>Tamil Nadu</v>
      </c>
      <c r="M50" s="78"/>
    </row>
    <row r="51" spans="2:13" ht="14.4" x14ac:dyDescent="0.3">
      <c r="B51" s="64">
        <v>36005</v>
      </c>
      <c r="C51" s="8">
        <v>5</v>
      </c>
      <c r="D51" s="8">
        <v>82</v>
      </c>
      <c r="E51">
        <f t="shared" si="0"/>
        <v>410</v>
      </c>
      <c r="F51" t="str" cm="1">
        <f t="array" ref="F51">_xlfn.IFS(B51=36000,"Maharashtra",B51=36001,"Delhi",B51=36002,"Karnataka",B51=36003,"Telangana",B51=36004,"Maharashtra",B51=36005,"Tamil Nadu",B51=36006,"West Bengal",B51=36007,"Karnataka",B51=36008,"Uttar Pradesh",B51=36009,"Uttar Pradesh")</f>
        <v>Tamil Nadu</v>
      </c>
      <c r="M51" s="80"/>
    </row>
    <row r="52" spans="2:13" ht="14.4" x14ac:dyDescent="0.3">
      <c r="B52" s="64">
        <v>36005</v>
      </c>
      <c r="C52" s="8">
        <v>4</v>
      </c>
      <c r="D52" s="8">
        <v>30</v>
      </c>
      <c r="E52">
        <f t="shared" si="0"/>
        <v>120</v>
      </c>
      <c r="F52" t="str" cm="1">
        <f t="array" ref="F52">_xlfn.IFS(B52=36000,"Maharashtra",B52=36001,"Delhi",B52=36002,"Karnataka",B52=36003,"Telangana",B52=36004,"Maharashtra",B52=36005,"Tamil Nadu",B52=36006,"West Bengal",B52=36007,"Karnataka",B52=36008,"Uttar Pradesh",B52=36009,"Uttar Pradesh")</f>
        <v>Tamil Nadu</v>
      </c>
      <c r="M52" s="81"/>
    </row>
    <row r="53" spans="2:13" ht="14.4" x14ac:dyDescent="0.3">
      <c r="B53" s="64">
        <v>36005</v>
      </c>
      <c r="C53" s="8">
        <v>5</v>
      </c>
      <c r="D53" s="8">
        <v>48</v>
      </c>
      <c r="E53">
        <f t="shared" si="0"/>
        <v>240</v>
      </c>
      <c r="F53" t="str" cm="1">
        <f t="array" ref="F53">_xlfn.IFS(B53=36000,"Maharashtra",B53=36001,"Delhi",B53=36002,"Karnataka",B53=36003,"Telangana",B53=36004,"Maharashtra",B53=36005,"Tamil Nadu",B53=36006,"West Bengal",B53=36007,"Karnataka",B53=36008,"Uttar Pradesh",B53=36009,"Uttar Pradesh")</f>
        <v>Tamil Nadu</v>
      </c>
      <c r="M53" s="80"/>
    </row>
    <row r="54" spans="2:13" ht="14.4" x14ac:dyDescent="0.3">
      <c r="B54" s="64">
        <v>36005</v>
      </c>
      <c r="C54" s="8">
        <v>5</v>
      </c>
      <c r="D54" s="8">
        <v>20</v>
      </c>
      <c r="E54">
        <f t="shared" si="0"/>
        <v>100</v>
      </c>
      <c r="F54" t="str" cm="1">
        <f t="array" ref="F54">_xlfn.IFS(B54=36000,"Maharashtra",B54=36001,"Delhi",B54=36002,"Karnataka",B54=36003,"Telangana",B54=36004,"Maharashtra",B54=36005,"Tamil Nadu",B54=36006,"West Bengal",B54=36007,"Karnataka",B54=36008,"Uttar Pradesh",B54=36009,"Uttar Pradesh")</f>
        <v>Tamil Nadu</v>
      </c>
      <c r="M54" s="81"/>
    </row>
    <row r="55" spans="2:13" ht="14.4" x14ac:dyDescent="0.3">
      <c r="B55" s="64">
        <v>36006</v>
      </c>
      <c r="C55" s="8">
        <v>4</v>
      </c>
      <c r="D55" s="8">
        <v>20</v>
      </c>
      <c r="E55">
        <f t="shared" si="0"/>
        <v>80</v>
      </c>
      <c r="F55" t="str" cm="1">
        <f t="array" ref="F55">_xlfn.IFS(B55=36000,"Maharashtra",B55=36001,"Delhi",B55=36002,"Karnataka",B55=36003,"Telangana",B55=36004,"Maharashtra",B55=36005,"Tamil Nadu",B55=36006,"West Bengal",B55=36007,"Karnataka",B55=36008,"Uttar Pradesh",B55=36009,"Uttar Pradesh")</f>
        <v>West Bengal</v>
      </c>
    </row>
    <row r="56" spans="2:13" ht="14.4" x14ac:dyDescent="0.3">
      <c r="B56" s="64">
        <v>36006</v>
      </c>
      <c r="C56" s="8">
        <v>4</v>
      </c>
      <c r="D56" s="8">
        <v>100</v>
      </c>
      <c r="E56">
        <f t="shared" si="0"/>
        <v>400</v>
      </c>
      <c r="F56" t="str" cm="1">
        <f t="array" ref="F56">_xlfn.IFS(B56=36000,"Maharashtra",B56=36001,"Delhi",B56=36002,"Karnataka",B56=36003,"Telangana",B56=36004,"Maharashtra",B56=36005,"Tamil Nadu",B56=36006,"West Bengal",B56=36007,"Karnataka",B56=36008,"Uttar Pradesh",B56=36009,"Uttar Pradesh")</f>
        <v>West Bengal</v>
      </c>
    </row>
    <row r="57" spans="2:13" ht="14.4" x14ac:dyDescent="0.3">
      <c r="B57" s="64">
        <v>36006</v>
      </c>
      <c r="C57" s="8">
        <v>4</v>
      </c>
      <c r="D57" s="8">
        <v>56</v>
      </c>
      <c r="E57">
        <f t="shared" si="0"/>
        <v>224</v>
      </c>
      <c r="F57" t="str" cm="1">
        <f t="array" ref="F57">_xlfn.IFS(B57=36000,"Maharashtra",B57=36001,"Delhi",B57=36002,"Karnataka",B57=36003,"Telangana",B57=36004,"Maharashtra",B57=36005,"Tamil Nadu",B57=36006,"West Bengal",B57=36007,"Karnataka",B57=36008,"Uttar Pradesh",B57=36009,"Uttar Pradesh")</f>
        <v>West Bengal</v>
      </c>
    </row>
    <row r="58" spans="2:13" ht="14.4" x14ac:dyDescent="0.3">
      <c r="B58" s="64">
        <v>36006</v>
      </c>
      <c r="C58" s="8">
        <v>4</v>
      </c>
      <c r="D58" s="8">
        <v>20</v>
      </c>
      <c r="E58">
        <f t="shared" si="0"/>
        <v>80</v>
      </c>
      <c r="F58" t="str" cm="1">
        <f t="array" ref="F58">_xlfn.IFS(B58=36000,"Maharashtra",B58=36001,"Delhi",B58=36002,"Karnataka",B58=36003,"Telangana",B58=36004,"Maharashtra",B58=36005,"Tamil Nadu",B58=36006,"West Bengal",B58=36007,"Karnataka",B58=36008,"Uttar Pradesh",B58=36009,"Uttar Pradesh")</f>
        <v>West Bengal</v>
      </c>
    </row>
    <row r="59" spans="2:13" ht="14.4" x14ac:dyDescent="0.3">
      <c r="B59" s="64">
        <v>36006</v>
      </c>
      <c r="C59" s="8">
        <v>5</v>
      </c>
      <c r="D59" s="8">
        <v>57</v>
      </c>
      <c r="E59">
        <f t="shared" si="0"/>
        <v>285</v>
      </c>
      <c r="F59" t="str" cm="1">
        <f t="array" ref="F59">_xlfn.IFS(B59=36000,"Maharashtra",B59=36001,"Delhi",B59=36002,"Karnataka",B59=36003,"Telangana",B59=36004,"Maharashtra",B59=36005,"Tamil Nadu",B59=36006,"West Bengal",B59=36007,"Karnataka",B59=36008,"Uttar Pradesh",B59=36009,"Uttar Pradesh")</f>
        <v>West Bengal</v>
      </c>
    </row>
    <row r="60" spans="2:13" ht="14.4" x14ac:dyDescent="0.3">
      <c r="B60" s="64">
        <v>36006</v>
      </c>
      <c r="C60" s="8">
        <v>6</v>
      </c>
      <c r="D60" s="8">
        <v>72</v>
      </c>
      <c r="E60">
        <f t="shared" si="0"/>
        <v>432</v>
      </c>
      <c r="F60" t="str" cm="1">
        <f t="array" ref="F60">_xlfn.IFS(B60=36000,"Maharashtra",B60=36001,"Delhi",B60=36002,"Karnataka",B60=36003,"Telangana",B60=36004,"Maharashtra",B60=36005,"Tamil Nadu",B60=36006,"West Bengal",B60=36007,"Karnataka",B60=36008,"Uttar Pradesh",B60=36009,"Uttar Pradesh")</f>
        <v>West Bengal</v>
      </c>
    </row>
    <row r="61" spans="2:13" ht="14.4" x14ac:dyDescent="0.3">
      <c r="B61" s="64">
        <v>36006</v>
      </c>
      <c r="C61" s="8">
        <v>4</v>
      </c>
      <c r="D61" s="8">
        <v>67</v>
      </c>
      <c r="E61">
        <f t="shared" si="0"/>
        <v>268</v>
      </c>
      <c r="F61" t="str" cm="1">
        <f t="array" ref="F61">_xlfn.IFS(B61=36000,"Maharashtra",B61=36001,"Delhi",B61=36002,"Karnataka",B61=36003,"Telangana",B61=36004,"Maharashtra",B61=36005,"Tamil Nadu",B61=36006,"West Bengal",B61=36007,"Karnataka",B61=36008,"Uttar Pradesh",B61=36009,"Uttar Pradesh")</f>
        <v>West Bengal</v>
      </c>
    </row>
    <row r="62" spans="2:13" ht="14.4" x14ac:dyDescent="0.3">
      <c r="B62" s="64">
        <v>36006</v>
      </c>
      <c r="C62" s="8">
        <v>6</v>
      </c>
      <c r="D62" s="8">
        <v>158</v>
      </c>
      <c r="E62">
        <f t="shared" si="0"/>
        <v>948</v>
      </c>
      <c r="F62" t="str" cm="1">
        <f t="array" ref="F62">_xlfn.IFS(B62=36000,"Maharashtra",B62=36001,"Delhi",B62=36002,"Karnataka",B62=36003,"Telangana",B62=36004,"Maharashtra",B62=36005,"Tamil Nadu",B62=36006,"West Bengal",B62=36007,"Karnataka",B62=36008,"Uttar Pradesh",B62=36009,"Uttar Pradesh")</f>
        <v>West Bengal</v>
      </c>
    </row>
    <row r="63" spans="2:13" ht="14.4" x14ac:dyDescent="0.3">
      <c r="B63" s="64">
        <v>36000</v>
      </c>
      <c r="C63" s="8">
        <v>4</v>
      </c>
      <c r="D63" s="8">
        <v>54</v>
      </c>
      <c r="E63">
        <f t="shared" si="0"/>
        <v>216</v>
      </c>
      <c r="F63" t="str" cm="1">
        <f t="array" ref="F63">_xlfn.IFS(B63=36000,"Maharashtra",B63=36001,"Delhi",B63=36002,"Karnataka",B63=36003,"Telangana",B63=36004,"Maharashtra",B63=36005,"Tamil Nadu",B63=36006,"West Bengal",B63=36007,"Karnataka",B63=36008,"Uttar Pradesh",B63=36009,"Uttar Pradesh")</f>
        <v>Maharashtra</v>
      </c>
    </row>
    <row r="64" spans="2:13" ht="14.4" x14ac:dyDescent="0.3">
      <c r="B64" s="64">
        <v>36000</v>
      </c>
      <c r="C64" s="8">
        <v>4</v>
      </c>
      <c r="D64" s="8">
        <v>20</v>
      </c>
      <c r="E64">
        <f t="shared" si="0"/>
        <v>80</v>
      </c>
      <c r="F64" t="str" cm="1">
        <f t="array" ref="F64">_xlfn.IFS(B64=36000,"Maharashtra",B64=36001,"Delhi",B64=36002,"Karnataka",B64=36003,"Telangana",B64=36004,"Maharashtra",B64=36005,"Tamil Nadu",B64=36006,"West Bengal",B64=36007,"Karnataka",B64=36008,"Uttar Pradesh",B64=36009,"Uttar Pradesh")</f>
        <v>Maharashtra</v>
      </c>
    </row>
    <row r="65" spans="2:6" ht="14.4" x14ac:dyDescent="0.3">
      <c r="B65" s="64">
        <v>36000</v>
      </c>
      <c r="C65" s="8">
        <v>4</v>
      </c>
      <c r="D65" s="8">
        <v>15</v>
      </c>
      <c r="E65">
        <f t="shared" si="0"/>
        <v>60</v>
      </c>
      <c r="F65" t="str" cm="1">
        <f t="array" ref="F65">_xlfn.IFS(B65=36000,"Maharashtra",B65=36001,"Delhi",B65=36002,"Karnataka",B65=36003,"Telangana",B65=36004,"Maharashtra",B65=36005,"Tamil Nadu",B65=36006,"West Bengal",B65=36007,"Karnataka",B65=36008,"Uttar Pradesh",B65=36009,"Uttar Pradesh")</f>
        <v>Maharashtra</v>
      </c>
    </row>
    <row r="66" spans="2:6" ht="14.4" x14ac:dyDescent="0.3">
      <c r="B66" s="64">
        <v>36000</v>
      </c>
      <c r="C66" s="8">
        <v>2</v>
      </c>
      <c r="D66" s="8">
        <v>20</v>
      </c>
      <c r="E66">
        <f t="shared" si="0"/>
        <v>40</v>
      </c>
      <c r="F66" t="str" cm="1">
        <f t="array" ref="F66">_xlfn.IFS(B66=36000,"Maharashtra",B66=36001,"Delhi",B66=36002,"Karnataka",B66=36003,"Telangana",B66=36004,"Maharashtra",B66=36005,"Tamil Nadu",B66=36006,"West Bengal",B66=36007,"Karnataka",B66=36008,"Uttar Pradesh",B66=36009,"Uttar Pradesh")</f>
        <v>Maharashtra</v>
      </c>
    </row>
    <row r="67" spans="2:6" ht="14.4" x14ac:dyDescent="0.3">
      <c r="B67" s="64">
        <v>36000</v>
      </c>
      <c r="C67" s="8">
        <v>4</v>
      </c>
      <c r="D67" s="8">
        <v>54</v>
      </c>
      <c r="E67">
        <f t="shared" si="0"/>
        <v>216</v>
      </c>
      <c r="F67" t="str" cm="1">
        <f t="array" ref="F67">_xlfn.IFS(B67=36000,"Maharashtra",B67=36001,"Delhi",B67=36002,"Karnataka",B67=36003,"Telangana",B67=36004,"Maharashtra",B67=36005,"Tamil Nadu",B67=36006,"West Bengal",B67=36007,"Karnataka",B67=36008,"Uttar Pradesh",B67=36009,"Uttar Pradesh")</f>
        <v>Maharashtra</v>
      </c>
    </row>
    <row r="68" spans="2:6" ht="14.4" x14ac:dyDescent="0.3">
      <c r="B68" s="64">
        <v>36000</v>
      </c>
      <c r="C68" s="8">
        <v>4</v>
      </c>
      <c r="D68" s="8">
        <v>15</v>
      </c>
      <c r="E68">
        <f t="shared" ref="E68:E131" si="4">$C68*$D68</f>
        <v>60</v>
      </c>
      <c r="F68" t="str" cm="1">
        <f t="array" ref="F68">_xlfn.IFS(B68=36000,"Maharashtra",B68=36001,"Delhi",B68=36002,"Karnataka",B68=36003,"Telangana",B68=36004,"Maharashtra",B68=36005,"Tamil Nadu",B68=36006,"West Bengal",B68=36007,"Karnataka",B68=36008,"Uttar Pradesh",B68=36009,"Uttar Pradesh")</f>
        <v>Maharashtra</v>
      </c>
    </row>
    <row r="69" spans="2:6" ht="14.4" x14ac:dyDescent="0.3">
      <c r="B69" s="64">
        <v>36000</v>
      </c>
      <c r="C69" s="8">
        <v>4</v>
      </c>
      <c r="D69" s="8">
        <v>160</v>
      </c>
      <c r="E69">
        <f t="shared" si="4"/>
        <v>640</v>
      </c>
      <c r="F69" t="str" cm="1">
        <f t="array" ref="F69">_xlfn.IFS(B69=36000,"Maharashtra",B69=36001,"Delhi",B69=36002,"Karnataka",B69=36003,"Telangana",B69=36004,"Maharashtra",B69=36005,"Tamil Nadu",B69=36006,"West Bengal",B69=36007,"Karnataka",B69=36008,"Uttar Pradesh",B69=36009,"Uttar Pradesh")</f>
        <v>Maharashtra</v>
      </c>
    </row>
    <row r="70" spans="2:6" ht="14.4" x14ac:dyDescent="0.3">
      <c r="B70" s="64">
        <v>36000</v>
      </c>
      <c r="C70" s="8">
        <v>4</v>
      </c>
      <c r="D70" s="8">
        <v>82</v>
      </c>
      <c r="E70">
        <f t="shared" si="4"/>
        <v>328</v>
      </c>
      <c r="F70" t="str" cm="1">
        <f t="array" ref="F70">_xlfn.IFS(B70=36000,"Maharashtra",B70=36001,"Delhi",B70=36002,"Karnataka",B70=36003,"Telangana",B70=36004,"Maharashtra",B70=36005,"Tamil Nadu",B70=36006,"West Bengal",B70=36007,"Karnataka",B70=36008,"Uttar Pradesh",B70=36009,"Uttar Pradesh")</f>
        <v>Maharashtra</v>
      </c>
    </row>
    <row r="71" spans="2:6" ht="14.4" x14ac:dyDescent="0.3">
      <c r="B71" s="64">
        <v>36008</v>
      </c>
      <c r="C71" s="8">
        <v>4</v>
      </c>
      <c r="D71" s="8">
        <v>20</v>
      </c>
      <c r="E71">
        <f t="shared" si="4"/>
        <v>80</v>
      </c>
      <c r="F71" t="str" cm="1">
        <f t="array" ref="F71">_xlfn.IFS(B71=36000,"Maharashtra",B71=36001,"Delhi",B71=36002,"Karnataka",B71=36003,"Telangana",B71=36004,"Maharashtra",B71=36005,"Tamil Nadu",B71=36006,"West Bengal",B71=36007,"Karnataka",B71=36008,"Uttar Pradesh",B71=36009,"Uttar Pradesh")</f>
        <v>Uttar Pradesh</v>
      </c>
    </row>
    <row r="72" spans="2:6" ht="14.4" x14ac:dyDescent="0.3">
      <c r="B72" s="64">
        <v>36008</v>
      </c>
      <c r="C72" s="8">
        <v>4</v>
      </c>
      <c r="D72" s="8">
        <v>82</v>
      </c>
      <c r="E72">
        <f t="shared" si="4"/>
        <v>328</v>
      </c>
      <c r="F72" t="str" cm="1">
        <f t="array" ref="F72">_xlfn.IFS(B72=36000,"Maharashtra",B72=36001,"Delhi",B72=36002,"Karnataka",B72=36003,"Telangana",B72=36004,"Maharashtra",B72=36005,"Tamil Nadu",B72=36006,"West Bengal",B72=36007,"Karnataka",B72=36008,"Uttar Pradesh",B72=36009,"Uttar Pradesh")</f>
        <v>Uttar Pradesh</v>
      </c>
    </row>
    <row r="73" spans="2:6" ht="14.4" x14ac:dyDescent="0.3">
      <c r="B73" s="64">
        <v>36008</v>
      </c>
      <c r="C73" s="8">
        <v>2</v>
      </c>
      <c r="D73" s="8">
        <v>20</v>
      </c>
      <c r="E73">
        <f t="shared" si="4"/>
        <v>40</v>
      </c>
      <c r="F73" t="str" cm="1">
        <f t="array" ref="F73">_xlfn.IFS(B73=36000,"Maharashtra",B73=36001,"Delhi",B73=36002,"Karnataka",B73=36003,"Telangana",B73=36004,"Maharashtra",B73=36005,"Tamil Nadu",B73=36006,"West Bengal",B73=36007,"Karnataka",B73=36008,"Uttar Pradesh",B73=36009,"Uttar Pradesh")</f>
        <v>Uttar Pradesh</v>
      </c>
    </row>
    <row r="74" spans="2:6" ht="14.4" x14ac:dyDescent="0.3">
      <c r="B74" s="64">
        <v>36008</v>
      </c>
      <c r="C74" s="8">
        <v>3</v>
      </c>
      <c r="D74" s="8">
        <v>20</v>
      </c>
      <c r="E74">
        <f t="shared" si="4"/>
        <v>60</v>
      </c>
      <c r="F74" t="str" cm="1">
        <f t="array" ref="F74">_xlfn.IFS(B74=36000,"Maharashtra",B74=36001,"Delhi",B74=36002,"Karnataka",B74=36003,"Telangana",B74=36004,"Maharashtra",B74=36005,"Tamil Nadu",B74=36006,"West Bengal",B74=36007,"Karnataka",B74=36008,"Uttar Pradesh",B74=36009,"Uttar Pradesh")</f>
        <v>Uttar Pradesh</v>
      </c>
    </row>
    <row r="75" spans="2:6" ht="14.4" x14ac:dyDescent="0.3">
      <c r="B75" s="64">
        <v>36008</v>
      </c>
      <c r="C75" s="8">
        <v>2</v>
      </c>
      <c r="D75" s="8">
        <v>100</v>
      </c>
      <c r="E75">
        <f t="shared" si="4"/>
        <v>200</v>
      </c>
      <c r="F75" t="str" cm="1">
        <f t="array" ref="F75">_xlfn.IFS(B75=36000,"Maharashtra",B75=36001,"Delhi",B75=36002,"Karnataka",B75=36003,"Telangana",B75=36004,"Maharashtra",B75=36005,"Tamil Nadu",B75=36006,"West Bengal",B75=36007,"Karnataka",B75=36008,"Uttar Pradesh",B75=36009,"Uttar Pradesh")</f>
        <v>Uttar Pradesh</v>
      </c>
    </row>
    <row r="76" spans="2:6" ht="14.4" x14ac:dyDescent="0.3">
      <c r="B76" s="64">
        <v>36008</v>
      </c>
      <c r="C76" s="8">
        <v>3</v>
      </c>
      <c r="D76" s="8">
        <v>30</v>
      </c>
      <c r="E76">
        <f t="shared" si="4"/>
        <v>90</v>
      </c>
      <c r="F76" t="str" cm="1">
        <f t="array" ref="F76">_xlfn.IFS(B76=36000,"Maharashtra",B76=36001,"Delhi",B76=36002,"Karnataka",B76=36003,"Telangana",B76=36004,"Maharashtra",B76=36005,"Tamil Nadu",B76=36006,"West Bengal",B76=36007,"Karnataka",B76=36008,"Uttar Pradesh",B76=36009,"Uttar Pradesh")</f>
        <v>Uttar Pradesh</v>
      </c>
    </row>
    <row r="77" spans="2:6" ht="14.4" x14ac:dyDescent="0.3">
      <c r="B77" s="64">
        <v>36008</v>
      </c>
      <c r="C77" s="8">
        <v>2</v>
      </c>
      <c r="D77" s="8">
        <v>54</v>
      </c>
      <c r="E77">
        <f t="shared" si="4"/>
        <v>108</v>
      </c>
      <c r="F77" t="str" cm="1">
        <f t="array" ref="F77">_xlfn.IFS(B77=36000,"Maharashtra",B77=36001,"Delhi",B77=36002,"Karnataka",B77=36003,"Telangana",B77=36004,"Maharashtra",B77=36005,"Tamil Nadu",B77=36006,"West Bengal",B77=36007,"Karnataka",B77=36008,"Uttar Pradesh",B77=36009,"Uttar Pradesh")</f>
        <v>Uttar Pradesh</v>
      </c>
    </row>
    <row r="78" spans="2:6" ht="14.4" x14ac:dyDescent="0.3">
      <c r="B78" s="64">
        <v>36008</v>
      </c>
      <c r="C78" s="8">
        <v>4</v>
      </c>
      <c r="D78" s="8">
        <v>15</v>
      </c>
      <c r="E78">
        <f t="shared" si="4"/>
        <v>60</v>
      </c>
      <c r="F78" t="str" cm="1">
        <f t="array" ref="F78">_xlfn.IFS(B78=36000,"Maharashtra",B78=36001,"Delhi",B78=36002,"Karnataka",B78=36003,"Telangana",B78=36004,"Maharashtra",B78=36005,"Tamil Nadu",B78=36006,"West Bengal",B78=36007,"Karnataka",B78=36008,"Uttar Pradesh",B78=36009,"Uttar Pradesh")</f>
        <v>Uttar Pradesh</v>
      </c>
    </row>
    <row r="79" spans="2:6" ht="14.4" x14ac:dyDescent="0.3">
      <c r="B79" s="64">
        <v>36008</v>
      </c>
      <c r="C79" s="8">
        <v>2</v>
      </c>
      <c r="D79" s="8">
        <v>120</v>
      </c>
      <c r="E79">
        <f t="shared" si="4"/>
        <v>240</v>
      </c>
      <c r="F79" t="str" cm="1">
        <f t="array" ref="F79">_xlfn.IFS(B79=36000,"Maharashtra",B79=36001,"Delhi",B79=36002,"Karnataka",B79=36003,"Telangana",B79=36004,"Maharashtra",B79=36005,"Tamil Nadu",B79=36006,"West Bengal",B79=36007,"Karnataka",B79=36008,"Uttar Pradesh",B79=36009,"Uttar Pradesh")</f>
        <v>Uttar Pradesh</v>
      </c>
    </row>
    <row r="80" spans="2:6" ht="14.4" x14ac:dyDescent="0.3">
      <c r="B80" s="64">
        <v>36008</v>
      </c>
      <c r="C80" s="8">
        <v>3</v>
      </c>
      <c r="D80" s="8">
        <v>30</v>
      </c>
      <c r="E80">
        <f t="shared" si="4"/>
        <v>90</v>
      </c>
      <c r="F80" t="str" cm="1">
        <f t="array" ref="F80">_xlfn.IFS(B80=36000,"Maharashtra",B80=36001,"Delhi",B80=36002,"Karnataka",B80=36003,"Telangana",B80=36004,"Maharashtra",B80=36005,"Tamil Nadu",B80=36006,"West Bengal",B80=36007,"Karnataka",B80=36008,"Uttar Pradesh",B80=36009,"Uttar Pradesh")</f>
        <v>Uttar Pradesh</v>
      </c>
    </row>
    <row r="81" spans="2:6" ht="14.4" x14ac:dyDescent="0.3">
      <c r="B81" s="64">
        <v>36008</v>
      </c>
      <c r="C81" s="8">
        <v>3</v>
      </c>
      <c r="D81" s="8">
        <v>158</v>
      </c>
      <c r="E81">
        <f t="shared" si="4"/>
        <v>474</v>
      </c>
      <c r="F81" t="str" cm="1">
        <f t="array" ref="F81">_xlfn.IFS(B81=36000,"Maharashtra",B81=36001,"Delhi",B81=36002,"Karnataka",B81=36003,"Telangana",B81=36004,"Maharashtra",B81=36005,"Tamil Nadu",B81=36006,"West Bengal",B81=36007,"Karnataka",B81=36008,"Uttar Pradesh",B81=36009,"Uttar Pradesh")</f>
        <v>Uttar Pradesh</v>
      </c>
    </row>
    <row r="82" spans="2:6" ht="14.4" x14ac:dyDescent="0.3">
      <c r="B82" s="64">
        <v>36001</v>
      </c>
      <c r="C82" s="8">
        <v>5</v>
      </c>
      <c r="D82" s="8">
        <v>28</v>
      </c>
      <c r="E82">
        <f t="shared" si="4"/>
        <v>140</v>
      </c>
      <c r="F82" t="str" cm="1">
        <f t="array" ref="F82">_xlfn.IFS(B82=36000,"Maharashtra",B82=36001,"Delhi",B82=36002,"Karnataka",B82=36003,"Telangana",B82=36004,"Maharashtra",B82=36005,"Tamil Nadu",B82=36006,"West Bengal",B82=36007,"Karnataka",B82=36008,"Uttar Pradesh",B82=36009,"Uttar Pradesh")</f>
        <v>Delhi</v>
      </c>
    </row>
    <row r="83" spans="2:6" ht="14.4" x14ac:dyDescent="0.3">
      <c r="B83" s="64">
        <v>36001</v>
      </c>
      <c r="C83" s="8">
        <v>5</v>
      </c>
      <c r="D83" s="8">
        <v>30</v>
      </c>
      <c r="E83">
        <f t="shared" si="4"/>
        <v>150</v>
      </c>
      <c r="F83" t="str" cm="1">
        <f t="array" ref="F83">_xlfn.IFS(B83=36000,"Maharashtra",B83=36001,"Delhi",B83=36002,"Karnataka",B83=36003,"Telangana",B83=36004,"Maharashtra",B83=36005,"Tamil Nadu",B83=36006,"West Bengal",B83=36007,"Karnataka",B83=36008,"Uttar Pradesh",B83=36009,"Uttar Pradesh")</f>
        <v>Delhi</v>
      </c>
    </row>
    <row r="84" spans="2:6" ht="14.4" x14ac:dyDescent="0.3">
      <c r="B84" s="64">
        <v>36001</v>
      </c>
      <c r="C84" s="8">
        <v>3</v>
      </c>
      <c r="D84" s="8">
        <v>20</v>
      </c>
      <c r="E84">
        <f t="shared" si="4"/>
        <v>60</v>
      </c>
      <c r="F84" t="str" cm="1">
        <f t="array" ref="F84">_xlfn.IFS(B84=36000,"Maharashtra",B84=36001,"Delhi",B84=36002,"Karnataka",B84=36003,"Telangana",B84=36004,"Maharashtra",B84=36005,"Tamil Nadu",B84=36006,"West Bengal",B84=36007,"Karnataka",B84=36008,"Uttar Pradesh",B84=36009,"Uttar Pradesh")</f>
        <v>Delhi</v>
      </c>
    </row>
    <row r="85" spans="2:6" ht="14.4" x14ac:dyDescent="0.3">
      <c r="B85" s="64">
        <v>36001</v>
      </c>
      <c r="C85" s="8">
        <v>3</v>
      </c>
      <c r="D85" s="8">
        <v>52</v>
      </c>
      <c r="E85">
        <f t="shared" si="4"/>
        <v>156</v>
      </c>
      <c r="F85" t="str" cm="1">
        <f t="array" ref="F85">_xlfn.IFS(B85=36000,"Maharashtra",B85=36001,"Delhi",B85=36002,"Karnataka",B85=36003,"Telangana",B85=36004,"Maharashtra",B85=36005,"Tamil Nadu",B85=36006,"West Bengal",B85=36007,"Karnataka",B85=36008,"Uttar Pradesh",B85=36009,"Uttar Pradesh")</f>
        <v>Delhi</v>
      </c>
    </row>
    <row r="86" spans="2:6" ht="14.4" x14ac:dyDescent="0.3">
      <c r="B86" s="64">
        <v>36001</v>
      </c>
      <c r="C86" s="8">
        <v>5</v>
      </c>
      <c r="D86" s="8">
        <v>72</v>
      </c>
      <c r="E86">
        <f t="shared" si="4"/>
        <v>360</v>
      </c>
      <c r="F86" t="str" cm="1">
        <f t="array" ref="F86">_xlfn.IFS(B86=36000,"Maharashtra",B86=36001,"Delhi",B86=36002,"Karnataka",B86=36003,"Telangana",B86=36004,"Maharashtra",B86=36005,"Tamil Nadu",B86=36006,"West Bengal",B86=36007,"Karnataka",B86=36008,"Uttar Pradesh",B86=36009,"Uttar Pradesh")</f>
        <v>Delhi</v>
      </c>
    </row>
    <row r="87" spans="2:6" ht="14.4" x14ac:dyDescent="0.3">
      <c r="B87" s="64">
        <v>36001</v>
      </c>
      <c r="C87" s="8">
        <v>5</v>
      </c>
      <c r="D87" s="8">
        <v>67</v>
      </c>
      <c r="E87">
        <f t="shared" si="4"/>
        <v>335</v>
      </c>
      <c r="F87" t="str" cm="1">
        <f t="array" ref="F87">_xlfn.IFS(B87=36000,"Maharashtra",B87=36001,"Delhi",B87=36002,"Karnataka",B87=36003,"Telangana",B87=36004,"Maharashtra",B87=36005,"Tamil Nadu",B87=36006,"West Bengal",B87=36007,"Karnataka",B87=36008,"Uttar Pradesh",B87=36009,"Uttar Pradesh")</f>
        <v>Delhi</v>
      </c>
    </row>
    <row r="88" spans="2:6" ht="14.4" x14ac:dyDescent="0.3">
      <c r="B88" s="64">
        <v>36001</v>
      </c>
      <c r="C88" s="8">
        <v>5</v>
      </c>
      <c r="D88" s="8">
        <v>30</v>
      </c>
      <c r="E88">
        <f t="shared" si="4"/>
        <v>150</v>
      </c>
      <c r="F88" t="str" cm="1">
        <f t="array" ref="F88">_xlfn.IFS(B88=36000,"Maharashtra",B88=36001,"Delhi",B88=36002,"Karnataka",B88=36003,"Telangana",B88=36004,"Maharashtra",B88=36005,"Tamil Nadu",B88=36006,"West Bengal",B88=36007,"Karnataka",B88=36008,"Uttar Pradesh",B88=36009,"Uttar Pradesh")</f>
        <v>Delhi</v>
      </c>
    </row>
    <row r="89" spans="2:6" ht="14.4" x14ac:dyDescent="0.3">
      <c r="B89" s="64">
        <v>36001</v>
      </c>
      <c r="C89" s="8">
        <v>4</v>
      </c>
      <c r="D89" s="8">
        <v>100</v>
      </c>
      <c r="E89">
        <f t="shared" si="4"/>
        <v>400</v>
      </c>
      <c r="F89" t="str" cm="1">
        <f t="array" ref="F89">_xlfn.IFS(B89=36000,"Maharashtra",B89=36001,"Delhi",B89=36002,"Karnataka",B89=36003,"Telangana",B89=36004,"Maharashtra",B89=36005,"Tamil Nadu",B89=36006,"West Bengal",B89=36007,"Karnataka",B89=36008,"Uttar Pradesh",B89=36009,"Uttar Pradesh")</f>
        <v>Delhi</v>
      </c>
    </row>
    <row r="90" spans="2:6" ht="14.4" x14ac:dyDescent="0.3">
      <c r="B90" s="64">
        <v>36001</v>
      </c>
      <c r="C90" s="8">
        <v>3</v>
      </c>
      <c r="D90" s="8">
        <v>158</v>
      </c>
      <c r="E90">
        <f t="shared" si="4"/>
        <v>474</v>
      </c>
      <c r="F90" t="str" cm="1">
        <f t="array" ref="F90">_xlfn.IFS(B90=36000,"Maharashtra",B90=36001,"Delhi",B90=36002,"Karnataka",B90=36003,"Telangana",B90=36004,"Maharashtra",B90=36005,"Tamil Nadu",B90=36006,"West Bengal",B90=36007,"Karnataka",B90=36008,"Uttar Pradesh",B90=36009,"Uttar Pradesh")</f>
        <v>Delhi</v>
      </c>
    </row>
    <row r="91" spans="2:6" ht="14.4" x14ac:dyDescent="0.3">
      <c r="B91" s="64">
        <v>36001</v>
      </c>
      <c r="C91" s="8">
        <v>3</v>
      </c>
      <c r="D91" s="8">
        <v>29</v>
      </c>
      <c r="E91">
        <f t="shared" si="4"/>
        <v>87</v>
      </c>
      <c r="F91" t="str" cm="1">
        <f t="array" ref="F91">_xlfn.IFS(B91=36000,"Maharashtra",B91=36001,"Delhi",B91=36002,"Karnataka",B91=36003,"Telangana",B91=36004,"Maharashtra",B91=36005,"Tamil Nadu",B91=36006,"West Bengal",B91=36007,"Karnataka",B91=36008,"Uttar Pradesh",B91=36009,"Uttar Pradesh")</f>
        <v>Delhi</v>
      </c>
    </row>
    <row r="92" spans="2:6" ht="14.4" x14ac:dyDescent="0.3">
      <c r="B92" s="64">
        <v>36001</v>
      </c>
      <c r="C92" s="8">
        <v>5</v>
      </c>
      <c r="D92" s="8">
        <v>29</v>
      </c>
      <c r="E92">
        <f t="shared" si="4"/>
        <v>145</v>
      </c>
      <c r="F92" t="str" cm="1">
        <f t="array" ref="F92">_xlfn.IFS(B92=36000,"Maharashtra",B92=36001,"Delhi",B92=36002,"Karnataka",B92=36003,"Telangana",B92=36004,"Maharashtra",B92=36005,"Tamil Nadu",B92=36006,"West Bengal",B92=36007,"Karnataka",B92=36008,"Uttar Pradesh",B92=36009,"Uttar Pradesh")</f>
        <v>Delhi</v>
      </c>
    </row>
    <row r="93" spans="2:6" ht="14.4" x14ac:dyDescent="0.3">
      <c r="B93" s="64">
        <v>36001</v>
      </c>
      <c r="C93" s="8">
        <v>5</v>
      </c>
      <c r="D93" s="8">
        <v>72</v>
      </c>
      <c r="E93">
        <f t="shared" si="4"/>
        <v>360</v>
      </c>
      <c r="F93" t="str" cm="1">
        <f t="array" ref="F93">_xlfn.IFS(B93=36000,"Maharashtra",B93=36001,"Delhi",B93=36002,"Karnataka",B93=36003,"Telangana",B93=36004,"Maharashtra",B93=36005,"Tamil Nadu",B93=36006,"West Bengal",B93=36007,"Karnataka",B93=36008,"Uttar Pradesh",B93=36009,"Uttar Pradesh")</f>
        <v>Delhi</v>
      </c>
    </row>
    <row r="94" spans="2:6" ht="14.4" x14ac:dyDescent="0.3">
      <c r="B94" s="64">
        <v>36001</v>
      </c>
      <c r="C94" s="8">
        <v>3</v>
      </c>
      <c r="D94" s="8">
        <v>56</v>
      </c>
      <c r="E94">
        <f t="shared" si="4"/>
        <v>168</v>
      </c>
      <c r="F94" t="str" cm="1">
        <f t="array" ref="F94">_xlfn.IFS(B94=36000,"Maharashtra",B94=36001,"Delhi",B94=36002,"Karnataka",B94=36003,"Telangana",B94=36004,"Maharashtra",B94=36005,"Tamil Nadu",B94=36006,"West Bengal",B94=36007,"Karnataka",B94=36008,"Uttar Pradesh",B94=36009,"Uttar Pradesh")</f>
        <v>Delhi</v>
      </c>
    </row>
    <row r="95" spans="2:6" ht="14.4" x14ac:dyDescent="0.3">
      <c r="B95" s="64">
        <v>36001</v>
      </c>
      <c r="C95" s="8">
        <v>4</v>
      </c>
      <c r="D95" s="8">
        <v>20</v>
      </c>
      <c r="E95">
        <f t="shared" si="4"/>
        <v>80</v>
      </c>
      <c r="F95" t="str" cm="1">
        <f t="array" ref="F95">_xlfn.IFS(B95=36000,"Maharashtra",B95=36001,"Delhi",B95=36002,"Karnataka",B95=36003,"Telangana",B95=36004,"Maharashtra",B95=36005,"Tamil Nadu",B95=36006,"West Bengal",B95=36007,"Karnataka",B95=36008,"Uttar Pradesh",B95=36009,"Uttar Pradesh")</f>
        <v>Delhi</v>
      </c>
    </row>
    <row r="96" spans="2:6" ht="14.4" x14ac:dyDescent="0.3">
      <c r="B96" s="64">
        <v>36000</v>
      </c>
      <c r="C96" s="8">
        <v>4</v>
      </c>
      <c r="D96" s="8">
        <v>28</v>
      </c>
      <c r="E96">
        <f t="shared" si="4"/>
        <v>112</v>
      </c>
      <c r="F96" t="str" cm="1">
        <f t="array" ref="F96">_xlfn.IFS(B96=36000,"Maharashtra",B96=36001,"Delhi",B96=36002,"Karnataka",B96=36003,"Telangana",B96=36004,"Maharashtra",B96=36005,"Tamil Nadu",B96=36006,"West Bengal",B96=36007,"Karnataka",B96=36008,"Uttar Pradesh",B96=36009,"Uttar Pradesh")</f>
        <v>Maharashtra</v>
      </c>
    </row>
    <row r="97" spans="2:6" ht="14.4" x14ac:dyDescent="0.3">
      <c r="B97" s="64">
        <v>36000</v>
      </c>
      <c r="C97" s="8">
        <v>3</v>
      </c>
      <c r="D97" s="8">
        <v>47</v>
      </c>
      <c r="E97">
        <f t="shared" si="4"/>
        <v>141</v>
      </c>
      <c r="F97" t="str" cm="1">
        <f t="array" ref="F97">_xlfn.IFS(B97=36000,"Maharashtra",B97=36001,"Delhi",B97=36002,"Karnataka",B97=36003,"Telangana",B97=36004,"Maharashtra",B97=36005,"Tamil Nadu",B97=36006,"West Bengal",B97=36007,"Karnataka",B97=36008,"Uttar Pradesh",B97=36009,"Uttar Pradesh")</f>
        <v>Maharashtra</v>
      </c>
    </row>
    <row r="98" spans="2:6" ht="14.4" x14ac:dyDescent="0.3">
      <c r="B98" s="64">
        <v>36000</v>
      </c>
      <c r="C98" s="8">
        <v>4</v>
      </c>
      <c r="D98" s="8">
        <v>48</v>
      </c>
      <c r="E98">
        <f t="shared" si="4"/>
        <v>192</v>
      </c>
      <c r="F98" t="str" cm="1">
        <f t="array" ref="F98">_xlfn.IFS(B98=36000,"Maharashtra",B98=36001,"Delhi",B98=36002,"Karnataka",B98=36003,"Telangana",B98=36004,"Maharashtra",B98=36005,"Tamil Nadu",B98=36006,"West Bengal",B98=36007,"Karnataka",B98=36008,"Uttar Pradesh",B98=36009,"Uttar Pradesh")</f>
        <v>Maharashtra</v>
      </c>
    </row>
    <row r="99" spans="2:6" ht="14.4" x14ac:dyDescent="0.3">
      <c r="B99" s="64">
        <v>36000</v>
      </c>
      <c r="C99" s="8">
        <v>3</v>
      </c>
      <c r="D99" s="8">
        <v>72</v>
      </c>
      <c r="E99">
        <f t="shared" si="4"/>
        <v>216</v>
      </c>
      <c r="F99" t="str" cm="1">
        <f t="array" ref="F99">_xlfn.IFS(B99=36000,"Maharashtra",B99=36001,"Delhi",B99=36002,"Karnataka",B99=36003,"Telangana",B99=36004,"Maharashtra",B99=36005,"Tamil Nadu",B99=36006,"West Bengal",B99=36007,"Karnataka",B99=36008,"Uttar Pradesh",B99=36009,"Uttar Pradesh")</f>
        <v>Maharashtra</v>
      </c>
    </row>
    <row r="100" spans="2:6" ht="14.4" x14ac:dyDescent="0.3">
      <c r="B100" s="64">
        <v>36000</v>
      </c>
      <c r="C100" s="8">
        <v>3</v>
      </c>
      <c r="D100" s="8">
        <v>100</v>
      </c>
      <c r="E100">
        <f t="shared" si="4"/>
        <v>300</v>
      </c>
      <c r="F100" t="str" cm="1">
        <f t="array" ref="F100">_xlfn.IFS(B100=36000,"Maharashtra",B100=36001,"Delhi",B100=36002,"Karnataka",B100=36003,"Telangana",B100=36004,"Maharashtra",B100=36005,"Tamil Nadu",B100=36006,"West Bengal",B100=36007,"Karnataka",B100=36008,"Uttar Pradesh",B100=36009,"Uttar Pradesh")</f>
        <v>Maharashtra</v>
      </c>
    </row>
    <row r="101" spans="2:6" ht="14.4" x14ac:dyDescent="0.3">
      <c r="B101" s="64">
        <v>36000</v>
      </c>
      <c r="C101" s="8">
        <v>5</v>
      </c>
      <c r="D101" s="8">
        <v>54</v>
      </c>
      <c r="E101">
        <f t="shared" si="4"/>
        <v>270</v>
      </c>
      <c r="F101" t="str" cm="1">
        <f t="array" ref="F101">_xlfn.IFS(B101=36000,"Maharashtra",B101=36001,"Delhi",B101=36002,"Karnataka",B101=36003,"Telangana",B101=36004,"Maharashtra",B101=36005,"Tamil Nadu",B101=36006,"West Bengal",B101=36007,"Karnataka",B101=36008,"Uttar Pradesh",B101=36009,"Uttar Pradesh")</f>
        <v>Maharashtra</v>
      </c>
    </row>
    <row r="102" spans="2:6" ht="14.4" x14ac:dyDescent="0.3">
      <c r="B102" s="64">
        <v>36001</v>
      </c>
      <c r="C102" s="8">
        <v>5</v>
      </c>
      <c r="D102" s="8">
        <v>28</v>
      </c>
      <c r="E102">
        <f t="shared" si="4"/>
        <v>140</v>
      </c>
      <c r="F102" t="str" cm="1">
        <f t="array" ref="F102">_xlfn.IFS(B102=36000,"Maharashtra",B102=36001,"Delhi",B102=36002,"Karnataka",B102=36003,"Telangana",B102=36004,"Maharashtra",B102=36005,"Tamil Nadu",B102=36006,"West Bengal",B102=36007,"Karnataka",B102=36008,"Uttar Pradesh",B102=36009,"Uttar Pradesh")</f>
        <v>Delhi</v>
      </c>
    </row>
    <row r="103" spans="2:6" ht="14.4" x14ac:dyDescent="0.3">
      <c r="B103" s="64">
        <v>36001</v>
      </c>
      <c r="C103" s="8">
        <v>4</v>
      </c>
      <c r="D103" s="8">
        <v>30</v>
      </c>
      <c r="E103">
        <f t="shared" si="4"/>
        <v>120</v>
      </c>
      <c r="F103" t="str" cm="1">
        <f t="array" ref="F103">_xlfn.IFS(B103=36000,"Maharashtra",B103=36001,"Delhi",B103=36002,"Karnataka",B103=36003,"Telangana",B103=36004,"Maharashtra",B103=36005,"Tamil Nadu",B103=36006,"West Bengal",B103=36007,"Karnataka",B103=36008,"Uttar Pradesh",B103=36009,"Uttar Pradesh")</f>
        <v>Delhi</v>
      </c>
    </row>
    <row r="104" spans="2:6" ht="14.4" x14ac:dyDescent="0.3">
      <c r="B104" s="64">
        <v>36001</v>
      </c>
      <c r="C104" s="8">
        <v>4</v>
      </c>
      <c r="D104" s="8">
        <v>220</v>
      </c>
      <c r="E104">
        <f t="shared" si="4"/>
        <v>880</v>
      </c>
      <c r="F104" t="str" cm="1">
        <f t="array" ref="F104">_xlfn.IFS(B104=36000,"Maharashtra",B104=36001,"Delhi",B104=36002,"Karnataka",B104=36003,"Telangana",B104=36004,"Maharashtra",B104=36005,"Tamil Nadu",B104=36006,"West Bengal",B104=36007,"Karnataka",B104=36008,"Uttar Pradesh",B104=36009,"Uttar Pradesh")</f>
        <v>Delhi</v>
      </c>
    </row>
    <row r="105" spans="2:6" ht="14.4" x14ac:dyDescent="0.3">
      <c r="B105" s="64">
        <v>36001</v>
      </c>
      <c r="C105" s="8">
        <v>5</v>
      </c>
      <c r="D105" s="8">
        <v>220</v>
      </c>
      <c r="E105">
        <f t="shared" si="4"/>
        <v>1100</v>
      </c>
      <c r="F105" t="str" cm="1">
        <f t="array" ref="F105">_xlfn.IFS(B105=36000,"Maharashtra",B105=36001,"Delhi",B105=36002,"Karnataka",B105=36003,"Telangana",B105=36004,"Maharashtra",B105=36005,"Tamil Nadu",B105=36006,"West Bengal",B105=36007,"Karnataka",B105=36008,"Uttar Pradesh",B105=36009,"Uttar Pradesh")</f>
        <v>Delhi</v>
      </c>
    </row>
    <row r="106" spans="2:6" ht="14.4" x14ac:dyDescent="0.3">
      <c r="B106" s="64">
        <v>36001</v>
      </c>
      <c r="C106" s="8">
        <v>5</v>
      </c>
      <c r="D106" s="8">
        <v>47</v>
      </c>
      <c r="E106">
        <f t="shared" si="4"/>
        <v>235</v>
      </c>
      <c r="F106" t="str" cm="1">
        <f t="array" ref="F106">_xlfn.IFS(B106=36000,"Maharashtra",B106=36001,"Delhi",B106=36002,"Karnataka",B106=36003,"Telangana",B106=36004,"Maharashtra",B106=36005,"Tamil Nadu",B106=36006,"West Bengal",B106=36007,"Karnataka",B106=36008,"Uttar Pradesh",B106=36009,"Uttar Pradesh")</f>
        <v>Delhi</v>
      </c>
    </row>
    <row r="107" spans="2:6" ht="14.4" x14ac:dyDescent="0.3">
      <c r="B107" s="64">
        <v>36001</v>
      </c>
      <c r="C107" s="8">
        <v>4</v>
      </c>
      <c r="D107" s="8">
        <v>120</v>
      </c>
      <c r="E107">
        <f t="shared" si="4"/>
        <v>480</v>
      </c>
      <c r="F107" t="str" cm="1">
        <f t="array" ref="F107">_xlfn.IFS(B107=36000,"Maharashtra",B107=36001,"Delhi",B107=36002,"Karnataka",B107=36003,"Telangana",B107=36004,"Maharashtra",B107=36005,"Tamil Nadu",B107=36006,"West Bengal",B107=36007,"Karnataka",B107=36008,"Uttar Pradesh",B107=36009,"Uttar Pradesh")</f>
        <v>Delhi</v>
      </c>
    </row>
    <row r="108" spans="2:6" ht="14.4" x14ac:dyDescent="0.3">
      <c r="B108" s="64">
        <v>36001</v>
      </c>
      <c r="C108" s="8">
        <v>3</v>
      </c>
      <c r="D108" s="8">
        <v>29</v>
      </c>
      <c r="E108">
        <f t="shared" si="4"/>
        <v>87</v>
      </c>
      <c r="F108" t="str" cm="1">
        <f t="array" ref="F108">_xlfn.IFS(B108=36000,"Maharashtra",B108=36001,"Delhi",B108=36002,"Karnataka",B108=36003,"Telangana",B108=36004,"Maharashtra",B108=36005,"Tamil Nadu",B108=36006,"West Bengal",B108=36007,"Karnataka",B108=36008,"Uttar Pradesh",B108=36009,"Uttar Pradesh")</f>
        <v>Delhi</v>
      </c>
    </row>
    <row r="109" spans="2:6" ht="14.4" x14ac:dyDescent="0.3">
      <c r="B109" s="64">
        <v>36001</v>
      </c>
      <c r="C109" s="8">
        <v>4</v>
      </c>
      <c r="D109" s="8">
        <v>72</v>
      </c>
      <c r="E109">
        <f t="shared" si="4"/>
        <v>288</v>
      </c>
      <c r="F109" t="str" cm="1">
        <f t="array" ref="F109">_xlfn.IFS(B109=36000,"Maharashtra",B109=36001,"Delhi",B109=36002,"Karnataka",B109=36003,"Telangana",B109=36004,"Maharashtra",B109=36005,"Tamil Nadu",B109=36006,"West Bengal",B109=36007,"Karnataka",B109=36008,"Uttar Pradesh",B109=36009,"Uttar Pradesh")</f>
        <v>Delhi</v>
      </c>
    </row>
    <row r="110" spans="2:6" ht="14.4" x14ac:dyDescent="0.3">
      <c r="B110" s="64">
        <v>36001</v>
      </c>
      <c r="C110" s="8">
        <v>3</v>
      </c>
      <c r="D110" s="8">
        <v>36</v>
      </c>
      <c r="E110">
        <f t="shared" si="4"/>
        <v>108</v>
      </c>
      <c r="F110" t="str" cm="1">
        <f t="array" ref="F110">_xlfn.IFS(B110=36000,"Maharashtra",B110=36001,"Delhi",B110=36002,"Karnataka",B110=36003,"Telangana",B110=36004,"Maharashtra",B110=36005,"Tamil Nadu",B110=36006,"West Bengal",B110=36007,"Karnataka",B110=36008,"Uttar Pradesh",B110=36009,"Uttar Pradesh")</f>
        <v>Delhi</v>
      </c>
    </row>
    <row r="111" spans="2:6" ht="14.4" x14ac:dyDescent="0.3">
      <c r="B111" s="64">
        <v>36001</v>
      </c>
      <c r="C111" s="8">
        <v>3</v>
      </c>
      <c r="D111" s="8">
        <v>20</v>
      </c>
      <c r="E111">
        <f t="shared" si="4"/>
        <v>60</v>
      </c>
      <c r="F111" t="str" cm="1">
        <f t="array" ref="F111">_xlfn.IFS(B111=36000,"Maharashtra",B111=36001,"Delhi",B111=36002,"Karnataka",B111=36003,"Telangana",B111=36004,"Maharashtra",B111=36005,"Tamil Nadu",B111=36006,"West Bengal",B111=36007,"Karnataka",B111=36008,"Uttar Pradesh",B111=36009,"Uttar Pradesh")</f>
        <v>Delhi</v>
      </c>
    </row>
    <row r="112" spans="2:6" ht="14.4" x14ac:dyDescent="0.3">
      <c r="B112" s="64">
        <v>36001</v>
      </c>
      <c r="C112" s="8">
        <v>5</v>
      </c>
      <c r="D112" s="8">
        <v>29</v>
      </c>
      <c r="E112">
        <f t="shared" si="4"/>
        <v>145</v>
      </c>
      <c r="F112" t="str" cm="1">
        <f t="array" ref="F112">_xlfn.IFS(B112=36000,"Maharashtra",B112=36001,"Delhi",B112=36002,"Karnataka",B112=36003,"Telangana",B112=36004,"Maharashtra",B112=36005,"Tamil Nadu",B112=36006,"West Bengal",B112=36007,"Karnataka",B112=36008,"Uttar Pradesh",B112=36009,"Uttar Pradesh")</f>
        <v>Delhi</v>
      </c>
    </row>
    <row r="113" spans="2:6" ht="14.4" x14ac:dyDescent="0.3">
      <c r="B113" s="64">
        <v>36001</v>
      </c>
      <c r="C113" s="8">
        <v>3</v>
      </c>
      <c r="D113" s="8">
        <v>40</v>
      </c>
      <c r="E113">
        <f t="shared" si="4"/>
        <v>120</v>
      </c>
      <c r="F113" t="str" cm="1">
        <f t="array" ref="F113">_xlfn.IFS(B113=36000,"Maharashtra",B113=36001,"Delhi",B113=36002,"Karnataka",B113=36003,"Telangana",B113=36004,"Maharashtra",B113=36005,"Tamil Nadu",B113=36006,"West Bengal",B113=36007,"Karnataka",B113=36008,"Uttar Pradesh",B113=36009,"Uttar Pradesh")</f>
        <v>Delhi</v>
      </c>
    </row>
    <row r="114" spans="2:6" ht="14.4" x14ac:dyDescent="0.3">
      <c r="B114" s="64">
        <v>36001</v>
      </c>
      <c r="C114" s="8">
        <v>3</v>
      </c>
      <c r="D114" s="8">
        <v>72</v>
      </c>
      <c r="E114">
        <f t="shared" si="4"/>
        <v>216</v>
      </c>
      <c r="F114" t="str" cm="1">
        <f t="array" ref="F114">_xlfn.IFS(B114=36000,"Maharashtra",B114=36001,"Delhi",B114=36002,"Karnataka",B114=36003,"Telangana",B114=36004,"Maharashtra",B114=36005,"Tamil Nadu",B114=36006,"West Bengal",B114=36007,"Karnataka",B114=36008,"Uttar Pradesh",B114=36009,"Uttar Pradesh")</f>
        <v>Delhi</v>
      </c>
    </row>
    <row r="115" spans="2:6" ht="14.4" x14ac:dyDescent="0.3">
      <c r="B115" s="64">
        <v>36002</v>
      </c>
      <c r="C115" s="8">
        <v>4</v>
      </c>
      <c r="D115" s="8">
        <v>48</v>
      </c>
      <c r="E115">
        <f t="shared" si="4"/>
        <v>192</v>
      </c>
      <c r="F115" t="str" cm="1">
        <f t="array" ref="F115">_xlfn.IFS(B115=36000,"Maharashtra",B115=36001,"Delhi",B115=36002,"Karnataka",B115=36003,"Telangana",B115=36004,"Maharashtra",B115=36005,"Tamil Nadu",B115=36006,"West Bengal",B115=36007,"Karnataka",B115=36008,"Uttar Pradesh",B115=36009,"Uttar Pradesh")</f>
        <v>Karnataka</v>
      </c>
    </row>
    <row r="116" spans="2:6" ht="14.4" x14ac:dyDescent="0.3">
      <c r="B116" s="64">
        <v>36002</v>
      </c>
      <c r="C116" s="8">
        <v>4</v>
      </c>
      <c r="D116" s="8">
        <v>67</v>
      </c>
      <c r="E116">
        <f t="shared" si="4"/>
        <v>268</v>
      </c>
      <c r="F116" t="str" cm="1">
        <f t="array" ref="F116">_xlfn.IFS(B116=36000,"Maharashtra",B116=36001,"Delhi",B116=36002,"Karnataka",B116=36003,"Telangana",B116=36004,"Maharashtra",B116=36005,"Tamil Nadu",B116=36006,"West Bengal",B116=36007,"Karnataka",B116=36008,"Uttar Pradesh",B116=36009,"Uttar Pradesh")</f>
        <v>Karnataka</v>
      </c>
    </row>
    <row r="117" spans="2:6" ht="14.4" x14ac:dyDescent="0.3">
      <c r="B117" s="64">
        <v>36002</v>
      </c>
      <c r="C117" s="8">
        <v>4</v>
      </c>
      <c r="D117" s="8">
        <v>48</v>
      </c>
      <c r="E117">
        <f t="shared" si="4"/>
        <v>192</v>
      </c>
      <c r="F117" t="str" cm="1">
        <f t="array" ref="F117">_xlfn.IFS(B117=36000,"Maharashtra",B117=36001,"Delhi",B117=36002,"Karnataka",B117=36003,"Telangana",B117=36004,"Maharashtra",B117=36005,"Tamil Nadu",B117=36006,"West Bengal",B117=36007,"Karnataka",B117=36008,"Uttar Pradesh",B117=36009,"Uttar Pradesh")</f>
        <v>Karnataka</v>
      </c>
    </row>
    <row r="118" spans="2:6" ht="14.4" x14ac:dyDescent="0.3">
      <c r="B118" s="64">
        <v>36002</v>
      </c>
      <c r="C118" s="8">
        <v>4</v>
      </c>
      <c r="D118" s="8">
        <v>30</v>
      </c>
      <c r="E118">
        <f t="shared" si="4"/>
        <v>120</v>
      </c>
      <c r="F118" t="str" cm="1">
        <f t="array" ref="F118">_xlfn.IFS(B118=36000,"Maharashtra",B118=36001,"Delhi",B118=36002,"Karnataka",B118=36003,"Telangana",B118=36004,"Maharashtra",B118=36005,"Tamil Nadu",B118=36006,"West Bengal",B118=36007,"Karnataka",B118=36008,"Uttar Pradesh",B118=36009,"Uttar Pradesh")</f>
        <v>Karnataka</v>
      </c>
    </row>
    <row r="119" spans="2:6" ht="14.4" x14ac:dyDescent="0.3">
      <c r="B119" s="64">
        <v>36002</v>
      </c>
      <c r="C119" s="8">
        <v>6</v>
      </c>
      <c r="D119" s="8">
        <v>160</v>
      </c>
      <c r="E119">
        <f t="shared" si="4"/>
        <v>960</v>
      </c>
      <c r="F119" t="str" cm="1">
        <f t="array" ref="F119">_xlfn.IFS(B119=36000,"Maharashtra",B119=36001,"Delhi",B119=36002,"Karnataka",B119=36003,"Telangana",B119=36004,"Maharashtra",B119=36005,"Tamil Nadu",B119=36006,"West Bengal",B119=36007,"Karnataka",B119=36008,"Uttar Pradesh",B119=36009,"Uttar Pradesh")</f>
        <v>Karnataka</v>
      </c>
    </row>
    <row r="120" spans="2:6" ht="14.4" x14ac:dyDescent="0.3">
      <c r="B120" s="64">
        <v>36002</v>
      </c>
      <c r="C120" s="8">
        <v>6</v>
      </c>
      <c r="D120" s="8">
        <v>36</v>
      </c>
      <c r="E120">
        <f t="shared" si="4"/>
        <v>216</v>
      </c>
      <c r="F120" t="str" cm="1">
        <f t="array" ref="F120">_xlfn.IFS(B120=36000,"Maharashtra",B120=36001,"Delhi",B120=36002,"Karnataka",B120=36003,"Telangana",B120=36004,"Maharashtra",B120=36005,"Tamil Nadu",B120=36006,"West Bengal",B120=36007,"Karnataka",B120=36008,"Uttar Pradesh",B120=36009,"Uttar Pradesh")</f>
        <v>Karnataka</v>
      </c>
    </row>
    <row r="121" spans="2:6" ht="14.4" x14ac:dyDescent="0.3">
      <c r="B121" s="64">
        <v>36002</v>
      </c>
      <c r="C121" s="8">
        <v>4</v>
      </c>
      <c r="D121" s="8">
        <v>56</v>
      </c>
      <c r="E121">
        <f t="shared" si="4"/>
        <v>224</v>
      </c>
      <c r="F121" t="str" cm="1">
        <f t="array" ref="F121">_xlfn.IFS(B121=36000,"Maharashtra",B121=36001,"Delhi",B121=36002,"Karnataka",B121=36003,"Telangana",B121=36004,"Maharashtra",B121=36005,"Tamil Nadu",B121=36006,"West Bengal",B121=36007,"Karnataka",B121=36008,"Uttar Pradesh",B121=36009,"Uttar Pradesh")</f>
        <v>Karnataka</v>
      </c>
    </row>
    <row r="122" spans="2:6" ht="14.4" x14ac:dyDescent="0.3">
      <c r="B122" s="64">
        <v>36002</v>
      </c>
      <c r="C122" s="8">
        <v>6</v>
      </c>
      <c r="D122" s="8">
        <v>40</v>
      </c>
      <c r="E122">
        <f t="shared" si="4"/>
        <v>240</v>
      </c>
      <c r="F122" t="str" cm="1">
        <f t="array" ref="F122">_xlfn.IFS(B122=36000,"Maharashtra",B122=36001,"Delhi",B122=36002,"Karnataka",B122=36003,"Telangana",B122=36004,"Maharashtra",B122=36005,"Tamil Nadu",B122=36006,"West Bengal",B122=36007,"Karnataka",B122=36008,"Uttar Pradesh",B122=36009,"Uttar Pradesh")</f>
        <v>Karnataka</v>
      </c>
    </row>
    <row r="123" spans="2:6" ht="14.4" x14ac:dyDescent="0.3">
      <c r="B123" s="64">
        <v>36002</v>
      </c>
      <c r="C123" s="8">
        <v>6</v>
      </c>
      <c r="D123" s="8">
        <v>30</v>
      </c>
      <c r="E123">
        <f t="shared" si="4"/>
        <v>180</v>
      </c>
      <c r="F123" t="str" cm="1">
        <f t="array" ref="F123">_xlfn.IFS(B123=36000,"Maharashtra",B123=36001,"Delhi",B123=36002,"Karnataka",B123=36003,"Telangana",B123=36004,"Maharashtra",B123=36005,"Tamil Nadu",B123=36006,"West Bengal",B123=36007,"Karnataka",B123=36008,"Uttar Pradesh",B123=36009,"Uttar Pradesh")</f>
        <v>Karnataka</v>
      </c>
    </row>
    <row r="124" spans="2:6" ht="14.4" x14ac:dyDescent="0.3">
      <c r="B124" s="64">
        <v>36002</v>
      </c>
      <c r="C124" s="8">
        <v>5</v>
      </c>
      <c r="D124" s="8">
        <v>15</v>
      </c>
      <c r="E124">
        <f t="shared" si="4"/>
        <v>75</v>
      </c>
      <c r="F124" t="str" cm="1">
        <f t="array" ref="F124">_xlfn.IFS(B124=36000,"Maharashtra",B124=36001,"Delhi",B124=36002,"Karnataka",B124=36003,"Telangana",B124=36004,"Maharashtra",B124=36005,"Tamil Nadu",B124=36006,"West Bengal",B124=36007,"Karnataka",B124=36008,"Uttar Pradesh",B124=36009,"Uttar Pradesh")</f>
        <v>Karnataka</v>
      </c>
    </row>
    <row r="125" spans="2:6" ht="14.4" x14ac:dyDescent="0.3">
      <c r="B125" s="64">
        <v>36002</v>
      </c>
      <c r="C125" s="8">
        <v>6</v>
      </c>
      <c r="D125" s="8">
        <v>57</v>
      </c>
      <c r="E125">
        <f t="shared" si="4"/>
        <v>342</v>
      </c>
      <c r="F125" t="str" cm="1">
        <f t="array" ref="F125">_xlfn.IFS(B125=36000,"Maharashtra",B125=36001,"Delhi",B125=36002,"Karnataka",B125=36003,"Telangana",B125=36004,"Maharashtra",B125=36005,"Tamil Nadu",B125=36006,"West Bengal",B125=36007,"Karnataka",B125=36008,"Uttar Pradesh",B125=36009,"Uttar Pradesh")</f>
        <v>Karnataka</v>
      </c>
    </row>
    <row r="126" spans="2:6" ht="14.4" x14ac:dyDescent="0.3">
      <c r="B126" s="64">
        <v>36002</v>
      </c>
      <c r="C126" s="8">
        <v>6</v>
      </c>
      <c r="D126" s="8">
        <v>158</v>
      </c>
      <c r="E126">
        <f t="shared" si="4"/>
        <v>948</v>
      </c>
      <c r="F126" t="str" cm="1">
        <f t="array" ref="F126">_xlfn.IFS(B126=36000,"Maharashtra",B126=36001,"Delhi",B126=36002,"Karnataka",B126=36003,"Telangana",B126=36004,"Maharashtra",B126=36005,"Tamil Nadu",B126=36006,"West Bengal",B126=36007,"Karnataka",B126=36008,"Uttar Pradesh",B126=36009,"Uttar Pradesh")</f>
        <v>Karnataka</v>
      </c>
    </row>
    <row r="127" spans="2:6" ht="14.4" x14ac:dyDescent="0.3">
      <c r="B127" s="64">
        <v>36002</v>
      </c>
      <c r="C127" s="8">
        <v>6</v>
      </c>
      <c r="D127" s="8">
        <v>192</v>
      </c>
      <c r="E127">
        <f t="shared" si="4"/>
        <v>1152</v>
      </c>
      <c r="F127" t="str" cm="1">
        <f t="array" ref="F127">_xlfn.IFS(B127=36000,"Maharashtra",B127=36001,"Delhi",B127=36002,"Karnataka",B127=36003,"Telangana",B127=36004,"Maharashtra",B127=36005,"Tamil Nadu",B127=36006,"West Bengal",B127=36007,"Karnataka",B127=36008,"Uttar Pradesh",B127=36009,"Uttar Pradesh")</f>
        <v>Karnataka</v>
      </c>
    </row>
    <row r="128" spans="2:6" ht="14.4" x14ac:dyDescent="0.3">
      <c r="B128" s="64">
        <v>36002</v>
      </c>
      <c r="C128" s="8">
        <v>5</v>
      </c>
      <c r="D128" s="8">
        <v>36</v>
      </c>
      <c r="E128">
        <f t="shared" si="4"/>
        <v>180</v>
      </c>
      <c r="F128" t="str" cm="1">
        <f t="array" ref="F128">_xlfn.IFS(B128=36000,"Maharashtra",B128=36001,"Delhi",B128=36002,"Karnataka",B128=36003,"Telangana",B128=36004,"Maharashtra",B128=36005,"Tamil Nadu",B128=36006,"West Bengal",B128=36007,"Karnataka",B128=36008,"Uttar Pradesh",B128=36009,"Uttar Pradesh")</f>
        <v>Karnataka</v>
      </c>
    </row>
    <row r="129" spans="2:6" ht="14.4" x14ac:dyDescent="0.3">
      <c r="B129" s="64">
        <v>36002</v>
      </c>
      <c r="C129" s="8">
        <v>5</v>
      </c>
      <c r="D129" s="8">
        <v>57</v>
      </c>
      <c r="E129">
        <f t="shared" si="4"/>
        <v>285</v>
      </c>
      <c r="F129" t="str" cm="1">
        <f t="array" ref="F129">_xlfn.IFS(B129=36000,"Maharashtra",B129=36001,"Delhi",B129=36002,"Karnataka",B129=36003,"Telangana",B129=36004,"Maharashtra",B129=36005,"Tamil Nadu",B129=36006,"West Bengal",B129=36007,"Karnataka",B129=36008,"Uttar Pradesh",B129=36009,"Uttar Pradesh")</f>
        <v>Karnataka</v>
      </c>
    </row>
    <row r="130" spans="2:6" ht="14.4" x14ac:dyDescent="0.3">
      <c r="B130" s="64">
        <v>36002</v>
      </c>
      <c r="C130" s="8">
        <v>6</v>
      </c>
      <c r="D130" s="8">
        <v>67</v>
      </c>
      <c r="E130">
        <f t="shared" si="4"/>
        <v>402</v>
      </c>
      <c r="F130" t="str" cm="1">
        <f t="array" ref="F130">_xlfn.IFS(B130=36000,"Maharashtra",B130=36001,"Delhi",B130=36002,"Karnataka",B130=36003,"Telangana",B130=36004,"Maharashtra",B130=36005,"Tamil Nadu",B130=36006,"West Bengal",B130=36007,"Karnataka",B130=36008,"Uttar Pradesh",B130=36009,"Uttar Pradesh")</f>
        <v>Karnataka</v>
      </c>
    </row>
    <row r="131" spans="2:6" ht="14.4" x14ac:dyDescent="0.3">
      <c r="B131" s="64">
        <v>36002</v>
      </c>
      <c r="C131" s="8">
        <v>4</v>
      </c>
      <c r="D131" s="8">
        <v>54</v>
      </c>
      <c r="E131">
        <f t="shared" si="4"/>
        <v>216</v>
      </c>
      <c r="F131" t="str" cm="1">
        <f t="array" ref="F131">_xlfn.IFS(B131=36000,"Maharashtra",B131=36001,"Delhi",B131=36002,"Karnataka",B131=36003,"Telangana",B131=36004,"Maharashtra",B131=36005,"Tamil Nadu",B131=36006,"West Bengal",B131=36007,"Karnataka",B131=36008,"Uttar Pradesh",B131=36009,"Uttar Pradesh")</f>
        <v>Karnataka</v>
      </c>
    </row>
    <row r="132" spans="2:6" ht="14.4" x14ac:dyDescent="0.3">
      <c r="B132" s="64">
        <v>36002</v>
      </c>
      <c r="C132" s="8">
        <v>4</v>
      </c>
      <c r="D132" s="8">
        <v>52</v>
      </c>
      <c r="E132">
        <f t="shared" ref="E132:E195" si="5">$C132*$D132</f>
        <v>208</v>
      </c>
      <c r="F132" t="str" cm="1">
        <f t="array" ref="F132">_xlfn.IFS(B132=36000,"Maharashtra",B132=36001,"Delhi",B132=36002,"Karnataka",B132=36003,"Telangana",B132=36004,"Maharashtra",B132=36005,"Tamil Nadu",B132=36006,"West Bengal",B132=36007,"Karnataka",B132=36008,"Uttar Pradesh",B132=36009,"Uttar Pradesh")</f>
        <v>Karnataka</v>
      </c>
    </row>
    <row r="133" spans="2:6" ht="14.4" x14ac:dyDescent="0.3">
      <c r="B133" s="64">
        <v>36002</v>
      </c>
      <c r="C133" s="8">
        <v>6</v>
      </c>
      <c r="D133" s="8">
        <v>80</v>
      </c>
      <c r="E133">
        <f t="shared" si="5"/>
        <v>480</v>
      </c>
      <c r="F133" t="str" cm="1">
        <f t="array" ref="F133">_xlfn.IFS(B133=36000,"Maharashtra",B133=36001,"Delhi",B133=36002,"Karnataka",B133=36003,"Telangana",B133=36004,"Maharashtra",B133=36005,"Tamil Nadu",B133=36006,"West Bengal",B133=36007,"Karnataka",B133=36008,"Uttar Pradesh",B133=36009,"Uttar Pradesh")</f>
        <v>Karnataka</v>
      </c>
    </row>
    <row r="134" spans="2:6" ht="14.4" x14ac:dyDescent="0.3">
      <c r="B134" s="64">
        <v>36003</v>
      </c>
      <c r="C134" s="8">
        <v>6</v>
      </c>
      <c r="D134" s="8">
        <v>82</v>
      </c>
      <c r="E134">
        <f t="shared" si="5"/>
        <v>492</v>
      </c>
      <c r="F134" t="str" cm="1">
        <f t="array" ref="F134">_xlfn.IFS(B134=36000,"Maharashtra",B134=36001,"Delhi",B134=36002,"Karnataka",B134=36003,"Telangana",B134=36004,"Maharashtra",B134=36005,"Tamil Nadu",B134=36006,"West Bengal",B134=36007,"Karnataka",B134=36008,"Uttar Pradesh",B134=36009,"Uttar Pradesh")</f>
        <v>Telangana</v>
      </c>
    </row>
    <row r="135" spans="2:6" ht="14.4" x14ac:dyDescent="0.3">
      <c r="B135" s="64">
        <v>36003</v>
      </c>
      <c r="C135" s="8">
        <v>4</v>
      </c>
      <c r="D135" s="8">
        <v>82</v>
      </c>
      <c r="E135">
        <f t="shared" si="5"/>
        <v>328</v>
      </c>
      <c r="F135" t="str" cm="1">
        <f t="array" ref="F135">_xlfn.IFS(B135=36000,"Maharashtra",B135=36001,"Delhi",B135=36002,"Karnataka",B135=36003,"Telangana",B135=36004,"Maharashtra",B135=36005,"Tamil Nadu",B135=36006,"West Bengal",B135=36007,"Karnataka",B135=36008,"Uttar Pradesh",B135=36009,"Uttar Pradesh")</f>
        <v>Telangana</v>
      </c>
    </row>
    <row r="136" spans="2:6" ht="14.4" x14ac:dyDescent="0.3">
      <c r="B136" s="64">
        <v>36003</v>
      </c>
      <c r="C136" s="8">
        <v>4</v>
      </c>
      <c r="D136" s="8">
        <v>40</v>
      </c>
      <c r="E136">
        <f t="shared" si="5"/>
        <v>160</v>
      </c>
      <c r="F136" t="str" cm="1">
        <f t="array" ref="F136">_xlfn.IFS(B136=36000,"Maharashtra",B136=36001,"Delhi",B136=36002,"Karnataka",B136=36003,"Telangana",B136=36004,"Maharashtra",B136=36005,"Tamil Nadu",B136=36006,"West Bengal",B136=36007,"Karnataka",B136=36008,"Uttar Pradesh",B136=36009,"Uttar Pradesh")</f>
        <v>Telangana</v>
      </c>
    </row>
    <row r="137" spans="2:6" ht="14.4" x14ac:dyDescent="0.3">
      <c r="B137" s="64">
        <v>36003</v>
      </c>
      <c r="C137" s="8">
        <v>6</v>
      </c>
      <c r="D137" s="8">
        <v>220</v>
      </c>
      <c r="E137">
        <f t="shared" si="5"/>
        <v>1320</v>
      </c>
      <c r="F137" t="str" cm="1">
        <f t="array" ref="F137">_xlfn.IFS(B137=36000,"Maharashtra",B137=36001,"Delhi",B137=36002,"Karnataka",B137=36003,"Telangana",B137=36004,"Maharashtra",B137=36005,"Tamil Nadu",B137=36006,"West Bengal",B137=36007,"Karnataka",B137=36008,"Uttar Pradesh",B137=36009,"Uttar Pradesh")</f>
        <v>Telangana</v>
      </c>
    </row>
    <row r="138" spans="2:6" ht="14.4" x14ac:dyDescent="0.3">
      <c r="B138" s="64">
        <v>36003</v>
      </c>
      <c r="C138" s="8">
        <v>5</v>
      </c>
      <c r="D138" s="8">
        <v>48</v>
      </c>
      <c r="E138">
        <f t="shared" si="5"/>
        <v>240</v>
      </c>
      <c r="F138" t="str" cm="1">
        <f t="array" ref="F138">_xlfn.IFS(B138=36000,"Maharashtra",B138=36001,"Delhi",B138=36002,"Karnataka",B138=36003,"Telangana",B138=36004,"Maharashtra",B138=36005,"Tamil Nadu",B138=36006,"West Bengal",B138=36007,"Karnataka",B138=36008,"Uttar Pradesh",B138=36009,"Uttar Pradesh")</f>
        <v>Telangana</v>
      </c>
    </row>
    <row r="139" spans="2:6" ht="14.4" x14ac:dyDescent="0.3">
      <c r="B139" s="64">
        <v>36003</v>
      </c>
      <c r="C139" s="8">
        <v>5</v>
      </c>
      <c r="D139" s="8">
        <v>72</v>
      </c>
      <c r="E139">
        <f t="shared" si="5"/>
        <v>360</v>
      </c>
      <c r="F139" t="str" cm="1">
        <f t="array" ref="F139">_xlfn.IFS(B139=36000,"Maharashtra",B139=36001,"Delhi",B139=36002,"Karnataka",B139=36003,"Telangana",B139=36004,"Maharashtra",B139=36005,"Tamil Nadu",B139=36006,"West Bengal",B139=36007,"Karnataka",B139=36008,"Uttar Pradesh",B139=36009,"Uttar Pradesh")</f>
        <v>Telangana</v>
      </c>
    </row>
    <row r="140" spans="2:6" ht="14.4" x14ac:dyDescent="0.3">
      <c r="B140" s="64">
        <v>36003</v>
      </c>
      <c r="C140" s="8">
        <v>4</v>
      </c>
      <c r="D140" s="8">
        <v>48</v>
      </c>
      <c r="E140">
        <f t="shared" si="5"/>
        <v>192</v>
      </c>
      <c r="F140" t="str" cm="1">
        <f t="array" ref="F140">_xlfn.IFS(B140=36000,"Maharashtra",B140=36001,"Delhi",B140=36002,"Karnataka",B140=36003,"Telangana",B140=36004,"Maharashtra",B140=36005,"Tamil Nadu",B140=36006,"West Bengal",B140=36007,"Karnataka",B140=36008,"Uttar Pradesh",B140=36009,"Uttar Pradesh")</f>
        <v>Telangana</v>
      </c>
    </row>
    <row r="141" spans="2:6" ht="14.4" x14ac:dyDescent="0.3">
      <c r="B141" s="64">
        <v>36004</v>
      </c>
      <c r="C141" s="8">
        <v>3</v>
      </c>
      <c r="D141" s="8">
        <v>30</v>
      </c>
      <c r="E141">
        <f t="shared" si="5"/>
        <v>90</v>
      </c>
      <c r="F141" t="str" cm="1">
        <f t="array" ref="F141">_xlfn.IFS(B141=36000,"Maharashtra",B141=36001,"Delhi",B141=36002,"Karnataka",B141=36003,"Telangana",B141=36004,"Maharashtra",B141=36005,"Tamil Nadu",B141=36006,"West Bengal",B141=36007,"Karnataka",B141=36008,"Uttar Pradesh",B141=36009,"Uttar Pradesh")</f>
        <v>Maharashtra</v>
      </c>
    </row>
    <row r="142" spans="2:6" ht="14.4" x14ac:dyDescent="0.3">
      <c r="B142" s="64">
        <v>36004</v>
      </c>
      <c r="C142" s="8">
        <v>2</v>
      </c>
      <c r="D142" s="8">
        <v>54</v>
      </c>
      <c r="E142">
        <f t="shared" si="5"/>
        <v>108</v>
      </c>
      <c r="F142" t="str" cm="1">
        <f t="array" ref="F142">_xlfn.IFS(B142=36000,"Maharashtra",B142=36001,"Delhi",B142=36002,"Karnataka",B142=36003,"Telangana",B142=36004,"Maharashtra",B142=36005,"Tamil Nadu",B142=36006,"West Bengal",B142=36007,"Karnataka",B142=36008,"Uttar Pradesh",B142=36009,"Uttar Pradesh")</f>
        <v>Maharashtra</v>
      </c>
    </row>
    <row r="143" spans="2:6" ht="14.4" x14ac:dyDescent="0.3">
      <c r="B143" s="64">
        <v>36004</v>
      </c>
      <c r="C143" s="8">
        <v>4</v>
      </c>
      <c r="D143" s="8">
        <v>152</v>
      </c>
      <c r="E143">
        <f t="shared" si="5"/>
        <v>608</v>
      </c>
      <c r="F143" t="str" cm="1">
        <f t="array" ref="F143">_xlfn.IFS(B143=36000,"Maharashtra",B143=36001,"Delhi",B143=36002,"Karnataka",B143=36003,"Telangana",B143=36004,"Maharashtra",B143=36005,"Tamil Nadu",B143=36006,"West Bengal",B143=36007,"Karnataka",B143=36008,"Uttar Pradesh",B143=36009,"Uttar Pradesh")</f>
        <v>Maharashtra</v>
      </c>
    </row>
    <row r="144" spans="2:6" ht="14.4" x14ac:dyDescent="0.3">
      <c r="B144" s="64">
        <v>36004</v>
      </c>
      <c r="C144" s="8">
        <v>2</v>
      </c>
      <c r="D144" s="8">
        <v>57</v>
      </c>
      <c r="E144">
        <f t="shared" si="5"/>
        <v>114</v>
      </c>
      <c r="F144" t="str" cm="1">
        <f t="array" ref="F144">_xlfn.IFS(B144=36000,"Maharashtra",B144=36001,"Delhi",B144=36002,"Karnataka",B144=36003,"Telangana",B144=36004,"Maharashtra",B144=36005,"Tamil Nadu",B144=36006,"West Bengal",B144=36007,"Karnataka",B144=36008,"Uttar Pradesh",B144=36009,"Uttar Pradesh")</f>
        <v>Maharashtra</v>
      </c>
    </row>
    <row r="145" spans="2:6" ht="14.4" x14ac:dyDescent="0.3">
      <c r="B145" s="64">
        <v>36004</v>
      </c>
      <c r="C145" s="8">
        <v>2</v>
      </c>
      <c r="D145" s="8">
        <v>15</v>
      </c>
      <c r="E145">
        <f t="shared" si="5"/>
        <v>30</v>
      </c>
      <c r="F145" t="str" cm="1">
        <f t="array" ref="F145">_xlfn.IFS(B145=36000,"Maharashtra",B145=36001,"Delhi",B145=36002,"Karnataka",B145=36003,"Telangana",B145=36004,"Maharashtra",B145=36005,"Tamil Nadu",B145=36006,"West Bengal",B145=36007,"Karnataka",B145=36008,"Uttar Pradesh",B145=36009,"Uttar Pradesh")</f>
        <v>Maharashtra</v>
      </c>
    </row>
    <row r="146" spans="2:6" ht="14.4" x14ac:dyDescent="0.3">
      <c r="B146" s="64">
        <v>36004</v>
      </c>
      <c r="C146" s="8">
        <v>3</v>
      </c>
      <c r="D146" s="8">
        <v>52</v>
      </c>
      <c r="E146">
        <f t="shared" si="5"/>
        <v>156</v>
      </c>
      <c r="F146" t="str" cm="1">
        <f t="array" ref="F146">_xlfn.IFS(B146=36000,"Maharashtra",B146=36001,"Delhi",B146=36002,"Karnataka",B146=36003,"Telangana",B146=36004,"Maharashtra",B146=36005,"Tamil Nadu",B146=36006,"West Bengal",B146=36007,"Karnataka",B146=36008,"Uttar Pradesh",B146=36009,"Uttar Pradesh")</f>
        <v>Maharashtra</v>
      </c>
    </row>
    <row r="147" spans="2:6" ht="14.4" x14ac:dyDescent="0.3">
      <c r="B147" s="64">
        <v>36004</v>
      </c>
      <c r="C147" s="8">
        <v>3</v>
      </c>
      <c r="D147" s="8">
        <v>30</v>
      </c>
      <c r="E147">
        <f t="shared" si="5"/>
        <v>90</v>
      </c>
      <c r="F147" t="str" cm="1">
        <f t="array" ref="F147">_xlfn.IFS(B147=36000,"Maharashtra",B147=36001,"Delhi",B147=36002,"Karnataka",B147=36003,"Telangana",B147=36004,"Maharashtra",B147=36005,"Tamil Nadu",B147=36006,"West Bengal",B147=36007,"Karnataka",B147=36008,"Uttar Pradesh",B147=36009,"Uttar Pradesh")</f>
        <v>Maharashtra</v>
      </c>
    </row>
    <row r="148" spans="2:6" ht="14.4" x14ac:dyDescent="0.3">
      <c r="B148" s="64">
        <v>36004</v>
      </c>
      <c r="C148" s="8">
        <v>4</v>
      </c>
      <c r="D148" s="8">
        <v>80</v>
      </c>
      <c r="E148">
        <f t="shared" si="5"/>
        <v>320</v>
      </c>
      <c r="F148" t="str" cm="1">
        <f t="array" ref="F148">_xlfn.IFS(B148=36000,"Maharashtra",B148=36001,"Delhi",B148=36002,"Karnataka",B148=36003,"Telangana",B148=36004,"Maharashtra",B148=36005,"Tamil Nadu",B148=36006,"West Bengal",B148=36007,"Karnataka",B148=36008,"Uttar Pradesh",B148=36009,"Uttar Pradesh")</f>
        <v>Maharashtra</v>
      </c>
    </row>
    <row r="149" spans="2:6" ht="14.4" x14ac:dyDescent="0.3">
      <c r="B149" s="64">
        <v>36004</v>
      </c>
      <c r="C149" s="8">
        <v>2</v>
      </c>
      <c r="D149" s="8">
        <v>26</v>
      </c>
      <c r="E149">
        <f t="shared" si="5"/>
        <v>52</v>
      </c>
      <c r="F149" t="str" cm="1">
        <f t="array" ref="F149">_xlfn.IFS(B149=36000,"Maharashtra",B149=36001,"Delhi",B149=36002,"Karnataka",B149=36003,"Telangana",B149=36004,"Maharashtra",B149=36005,"Tamil Nadu",B149=36006,"West Bengal",B149=36007,"Karnataka",B149=36008,"Uttar Pradesh",B149=36009,"Uttar Pradesh")</f>
        <v>Maharashtra</v>
      </c>
    </row>
    <row r="150" spans="2:6" ht="14.4" x14ac:dyDescent="0.3">
      <c r="B150" s="64">
        <v>36004</v>
      </c>
      <c r="C150" s="8">
        <v>2</v>
      </c>
      <c r="D150" s="8">
        <v>47</v>
      </c>
      <c r="E150">
        <f t="shared" si="5"/>
        <v>94</v>
      </c>
      <c r="F150" t="str" cm="1">
        <f t="array" ref="F150">_xlfn.IFS(B150=36000,"Maharashtra",B150=36001,"Delhi",B150=36002,"Karnataka",B150=36003,"Telangana",B150=36004,"Maharashtra",B150=36005,"Tamil Nadu",B150=36006,"West Bengal",B150=36007,"Karnataka",B150=36008,"Uttar Pradesh",B150=36009,"Uttar Pradesh")</f>
        <v>Maharashtra</v>
      </c>
    </row>
    <row r="151" spans="2:6" ht="14.4" x14ac:dyDescent="0.3">
      <c r="B151" s="64">
        <v>36005</v>
      </c>
      <c r="C151" s="8">
        <v>3</v>
      </c>
      <c r="D151" s="8">
        <v>20</v>
      </c>
      <c r="E151">
        <f t="shared" si="5"/>
        <v>60</v>
      </c>
      <c r="F151" t="str" cm="1">
        <f t="array" ref="F151">_xlfn.IFS(B151=36000,"Maharashtra",B151=36001,"Delhi",B151=36002,"Karnataka",B151=36003,"Telangana",B151=36004,"Maharashtra",B151=36005,"Tamil Nadu",B151=36006,"West Bengal",B151=36007,"Karnataka",B151=36008,"Uttar Pradesh",B151=36009,"Uttar Pradesh")</f>
        <v>Tamil Nadu</v>
      </c>
    </row>
    <row r="152" spans="2:6" ht="14.4" x14ac:dyDescent="0.3">
      <c r="B152" s="64">
        <v>36005</v>
      </c>
      <c r="C152" s="8">
        <v>3</v>
      </c>
      <c r="D152" s="8">
        <v>72</v>
      </c>
      <c r="E152">
        <f t="shared" si="5"/>
        <v>216</v>
      </c>
      <c r="F152" t="str" cm="1">
        <f t="array" ref="F152">_xlfn.IFS(B152=36000,"Maharashtra",B152=36001,"Delhi",B152=36002,"Karnataka",B152=36003,"Telangana",B152=36004,"Maharashtra",B152=36005,"Tamil Nadu",B152=36006,"West Bengal",B152=36007,"Karnataka",B152=36008,"Uttar Pradesh",B152=36009,"Uttar Pradesh")</f>
        <v>Tamil Nadu</v>
      </c>
    </row>
    <row r="153" spans="2:6" ht="14.4" x14ac:dyDescent="0.3">
      <c r="B153" s="64">
        <v>36005</v>
      </c>
      <c r="C153" s="8">
        <v>3</v>
      </c>
      <c r="D153" s="8">
        <v>152</v>
      </c>
      <c r="E153">
        <f t="shared" si="5"/>
        <v>456</v>
      </c>
      <c r="F153" t="str" cm="1">
        <f t="array" ref="F153">_xlfn.IFS(B153=36000,"Maharashtra",B153=36001,"Delhi",B153=36002,"Karnataka",B153=36003,"Telangana",B153=36004,"Maharashtra",B153=36005,"Tamil Nadu",B153=36006,"West Bengal",B153=36007,"Karnataka",B153=36008,"Uttar Pradesh",B153=36009,"Uttar Pradesh")</f>
        <v>Tamil Nadu</v>
      </c>
    </row>
    <row r="154" spans="2:6" ht="14.4" x14ac:dyDescent="0.3">
      <c r="B154" s="64">
        <v>36005</v>
      </c>
      <c r="C154" s="8">
        <v>3</v>
      </c>
      <c r="D154" s="8">
        <v>48</v>
      </c>
      <c r="E154">
        <f t="shared" si="5"/>
        <v>144</v>
      </c>
      <c r="F154" t="str" cm="1">
        <f t="array" ref="F154">_xlfn.IFS(B154=36000,"Maharashtra",B154=36001,"Delhi",B154=36002,"Karnataka",B154=36003,"Telangana",B154=36004,"Maharashtra",B154=36005,"Tamil Nadu",B154=36006,"West Bengal",B154=36007,"Karnataka",B154=36008,"Uttar Pradesh",B154=36009,"Uttar Pradesh")</f>
        <v>Tamil Nadu</v>
      </c>
    </row>
    <row r="155" spans="2:6" ht="14.4" x14ac:dyDescent="0.3">
      <c r="B155" s="64">
        <v>36005</v>
      </c>
      <c r="C155" s="8">
        <v>3</v>
      </c>
      <c r="D155" s="8">
        <v>47</v>
      </c>
      <c r="E155">
        <f t="shared" si="5"/>
        <v>141</v>
      </c>
      <c r="F155" t="str" cm="1">
        <f t="array" ref="F155">_xlfn.IFS(B155=36000,"Maharashtra",B155=36001,"Delhi",B155=36002,"Karnataka",B155=36003,"Telangana",B155=36004,"Maharashtra",B155=36005,"Tamil Nadu",B155=36006,"West Bengal",B155=36007,"Karnataka",B155=36008,"Uttar Pradesh",B155=36009,"Uttar Pradesh")</f>
        <v>Tamil Nadu</v>
      </c>
    </row>
    <row r="156" spans="2:6" ht="14.4" x14ac:dyDescent="0.3">
      <c r="B156" s="64">
        <v>36005</v>
      </c>
      <c r="C156" s="8">
        <v>2</v>
      </c>
      <c r="D156" s="8">
        <v>15</v>
      </c>
      <c r="E156">
        <f t="shared" si="5"/>
        <v>30</v>
      </c>
      <c r="F156" t="str" cm="1">
        <f t="array" ref="F156">_xlfn.IFS(B156=36000,"Maharashtra",B156=36001,"Delhi",B156=36002,"Karnataka",B156=36003,"Telangana",B156=36004,"Maharashtra",B156=36005,"Tamil Nadu",B156=36006,"West Bengal",B156=36007,"Karnataka",B156=36008,"Uttar Pradesh",B156=36009,"Uttar Pradesh")</f>
        <v>Tamil Nadu</v>
      </c>
    </row>
    <row r="157" spans="2:6" ht="14.4" x14ac:dyDescent="0.3">
      <c r="B157" s="64">
        <v>36005</v>
      </c>
      <c r="C157" s="8">
        <v>2</v>
      </c>
      <c r="D157" s="8">
        <v>80</v>
      </c>
      <c r="E157">
        <f t="shared" si="5"/>
        <v>160</v>
      </c>
      <c r="F157" t="str" cm="1">
        <f t="array" ref="F157">_xlfn.IFS(B157=36000,"Maharashtra",B157=36001,"Delhi",B157=36002,"Karnataka",B157=36003,"Telangana",B157=36004,"Maharashtra",B157=36005,"Tamil Nadu",B157=36006,"West Bengal",B157=36007,"Karnataka",B157=36008,"Uttar Pradesh",B157=36009,"Uttar Pradesh")</f>
        <v>Tamil Nadu</v>
      </c>
    </row>
    <row r="158" spans="2:6" ht="14.4" x14ac:dyDescent="0.3">
      <c r="B158" s="64">
        <v>36005</v>
      </c>
      <c r="C158" s="8">
        <v>3</v>
      </c>
      <c r="D158" s="8">
        <v>192</v>
      </c>
      <c r="E158">
        <f t="shared" si="5"/>
        <v>576</v>
      </c>
      <c r="F158" t="str" cm="1">
        <f t="array" ref="F158">_xlfn.IFS(B158=36000,"Maharashtra",B158=36001,"Delhi",B158=36002,"Karnataka",B158=36003,"Telangana",B158=36004,"Maharashtra",B158=36005,"Tamil Nadu",B158=36006,"West Bengal",B158=36007,"Karnataka",B158=36008,"Uttar Pradesh",B158=36009,"Uttar Pradesh")</f>
        <v>Tamil Nadu</v>
      </c>
    </row>
    <row r="159" spans="2:6" ht="14.4" x14ac:dyDescent="0.3">
      <c r="B159" s="64">
        <v>36005</v>
      </c>
      <c r="C159" s="8">
        <v>3</v>
      </c>
      <c r="D159" s="8">
        <v>20</v>
      </c>
      <c r="E159">
        <f t="shared" si="5"/>
        <v>60</v>
      </c>
      <c r="F159" t="str" cm="1">
        <f t="array" ref="F159">_xlfn.IFS(B159=36000,"Maharashtra",B159=36001,"Delhi",B159=36002,"Karnataka",B159=36003,"Telangana",B159=36004,"Maharashtra",B159=36005,"Tamil Nadu",B159=36006,"West Bengal",B159=36007,"Karnataka",B159=36008,"Uttar Pradesh",B159=36009,"Uttar Pradesh")</f>
        <v>Tamil Nadu</v>
      </c>
    </row>
    <row r="160" spans="2:6" ht="14.4" x14ac:dyDescent="0.3">
      <c r="B160" s="64">
        <v>36000</v>
      </c>
      <c r="C160" s="8">
        <v>1</v>
      </c>
      <c r="D160" s="8">
        <v>220</v>
      </c>
      <c r="E160">
        <f t="shared" si="5"/>
        <v>220</v>
      </c>
      <c r="F160" t="str" cm="1">
        <f t="array" ref="F160">_xlfn.IFS(B160=36000,"Maharashtra",B160=36001,"Delhi",B160=36002,"Karnataka",B160=36003,"Telangana",B160=36004,"Maharashtra",B160=36005,"Tamil Nadu",B160=36006,"West Bengal",B160=36007,"Karnataka",B160=36008,"Uttar Pradesh",B160=36009,"Uttar Pradesh")</f>
        <v>Maharashtra</v>
      </c>
    </row>
    <row r="161" spans="2:6" ht="14.4" x14ac:dyDescent="0.3">
      <c r="B161" s="64">
        <v>36000</v>
      </c>
      <c r="C161" s="8">
        <v>1</v>
      </c>
      <c r="D161" s="8">
        <v>48</v>
      </c>
      <c r="E161">
        <f t="shared" si="5"/>
        <v>48</v>
      </c>
      <c r="F161" t="str" cm="1">
        <f t="array" ref="F161">_xlfn.IFS(B161=36000,"Maharashtra",B161=36001,"Delhi",B161=36002,"Karnataka",B161=36003,"Telangana",B161=36004,"Maharashtra",B161=36005,"Tamil Nadu",B161=36006,"West Bengal",B161=36007,"Karnataka",B161=36008,"Uttar Pradesh",B161=36009,"Uttar Pradesh")</f>
        <v>Maharashtra</v>
      </c>
    </row>
    <row r="162" spans="2:6" ht="14.4" x14ac:dyDescent="0.3">
      <c r="B162" s="64">
        <v>36000</v>
      </c>
      <c r="C162" s="8">
        <v>3</v>
      </c>
      <c r="D162" s="8">
        <v>54</v>
      </c>
      <c r="E162">
        <f t="shared" si="5"/>
        <v>162</v>
      </c>
      <c r="F162" t="str" cm="1">
        <f t="array" ref="F162">_xlfn.IFS(B162=36000,"Maharashtra",B162=36001,"Delhi",B162=36002,"Karnataka",B162=36003,"Telangana",B162=36004,"Maharashtra",B162=36005,"Tamil Nadu",B162=36006,"West Bengal",B162=36007,"Karnataka",B162=36008,"Uttar Pradesh",B162=36009,"Uttar Pradesh")</f>
        <v>Maharashtra</v>
      </c>
    </row>
    <row r="163" spans="2:6" ht="14.4" x14ac:dyDescent="0.3">
      <c r="B163" s="64">
        <v>36000</v>
      </c>
      <c r="C163" s="8">
        <v>1</v>
      </c>
      <c r="D163" s="8">
        <v>26</v>
      </c>
      <c r="E163">
        <f t="shared" si="5"/>
        <v>26</v>
      </c>
      <c r="F163" t="str" cm="1">
        <f t="array" ref="F163">_xlfn.IFS(B163=36000,"Maharashtra",B163=36001,"Delhi",B163=36002,"Karnataka",B163=36003,"Telangana",B163=36004,"Maharashtra",B163=36005,"Tamil Nadu",B163=36006,"West Bengal",B163=36007,"Karnataka",B163=36008,"Uttar Pradesh",B163=36009,"Uttar Pradesh")</f>
        <v>Maharashtra</v>
      </c>
    </row>
    <row r="164" spans="2:6" ht="14.4" x14ac:dyDescent="0.3">
      <c r="B164" s="64">
        <v>36000</v>
      </c>
      <c r="C164" s="8">
        <v>2</v>
      </c>
      <c r="D164" s="8">
        <v>26</v>
      </c>
      <c r="E164">
        <f t="shared" si="5"/>
        <v>52</v>
      </c>
      <c r="F164" t="str" cm="1">
        <f t="array" ref="F164">_xlfn.IFS(B164=36000,"Maharashtra",B164=36001,"Delhi",B164=36002,"Karnataka",B164=36003,"Telangana",B164=36004,"Maharashtra",B164=36005,"Tamil Nadu",B164=36006,"West Bengal",B164=36007,"Karnataka",B164=36008,"Uttar Pradesh",B164=36009,"Uttar Pradesh")</f>
        <v>Maharashtra</v>
      </c>
    </row>
    <row r="165" spans="2:6" ht="14.4" x14ac:dyDescent="0.3">
      <c r="B165" s="64">
        <v>36000</v>
      </c>
      <c r="C165" s="8">
        <v>2</v>
      </c>
      <c r="D165" s="8">
        <v>20</v>
      </c>
      <c r="E165">
        <f t="shared" si="5"/>
        <v>40</v>
      </c>
      <c r="F165" t="str" cm="1">
        <f t="array" ref="F165">_xlfn.IFS(B165=36000,"Maharashtra",B165=36001,"Delhi",B165=36002,"Karnataka",B165=36003,"Telangana",B165=36004,"Maharashtra",B165=36005,"Tamil Nadu",B165=36006,"West Bengal",B165=36007,"Karnataka",B165=36008,"Uttar Pradesh",B165=36009,"Uttar Pradesh")</f>
        <v>Maharashtra</v>
      </c>
    </row>
    <row r="166" spans="2:6" ht="14.4" x14ac:dyDescent="0.3">
      <c r="B166" s="64">
        <v>36000</v>
      </c>
      <c r="C166" s="8">
        <v>3</v>
      </c>
      <c r="D166" s="8">
        <v>36</v>
      </c>
      <c r="E166">
        <f t="shared" si="5"/>
        <v>108</v>
      </c>
      <c r="F166" t="str" cm="1">
        <f t="array" ref="F166">_xlfn.IFS(B166=36000,"Maharashtra",B166=36001,"Delhi",B166=36002,"Karnataka",B166=36003,"Telangana",B166=36004,"Maharashtra",B166=36005,"Tamil Nadu",B166=36006,"West Bengal",B166=36007,"Karnataka",B166=36008,"Uttar Pradesh",B166=36009,"Uttar Pradesh")</f>
        <v>Maharashtra</v>
      </c>
    </row>
    <row r="167" spans="2:6" ht="14.4" x14ac:dyDescent="0.3">
      <c r="B167" s="64">
        <v>36000</v>
      </c>
      <c r="C167" s="8">
        <v>1</v>
      </c>
      <c r="D167" s="8">
        <v>160</v>
      </c>
      <c r="E167">
        <f t="shared" si="5"/>
        <v>160</v>
      </c>
      <c r="F167" t="str" cm="1">
        <f t="array" ref="F167">_xlfn.IFS(B167=36000,"Maharashtra",B167=36001,"Delhi",B167=36002,"Karnataka",B167=36003,"Telangana",B167=36004,"Maharashtra",B167=36005,"Tamil Nadu",B167=36006,"West Bengal",B167=36007,"Karnataka",B167=36008,"Uttar Pradesh",B167=36009,"Uttar Pradesh")</f>
        <v>Maharashtra</v>
      </c>
    </row>
    <row r="168" spans="2:6" ht="14.4" x14ac:dyDescent="0.3">
      <c r="B168" s="64">
        <v>36000</v>
      </c>
      <c r="C168" s="8">
        <v>2</v>
      </c>
      <c r="D168" s="8">
        <v>120</v>
      </c>
      <c r="E168">
        <f t="shared" si="5"/>
        <v>240</v>
      </c>
      <c r="F168" t="str" cm="1">
        <f t="array" ref="F168">_xlfn.IFS(B168=36000,"Maharashtra",B168=36001,"Delhi",B168=36002,"Karnataka",B168=36003,"Telangana",B168=36004,"Maharashtra",B168=36005,"Tamil Nadu",B168=36006,"West Bengal",B168=36007,"Karnataka",B168=36008,"Uttar Pradesh",B168=36009,"Uttar Pradesh")</f>
        <v>Maharashtra</v>
      </c>
    </row>
    <row r="169" spans="2:6" ht="14.4" x14ac:dyDescent="0.3">
      <c r="B169" s="64">
        <v>36000</v>
      </c>
      <c r="C169" s="8">
        <v>3</v>
      </c>
      <c r="D169" s="8">
        <v>30</v>
      </c>
      <c r="E169">
        <f t="shared" si="5"/>
        <v>90</v>
      </c>
      <c r="F169" t="str" cm="1">
        <f t="array" ref="F169">_xlfn.IFS(B169=36000,"Maharashtra",B169=36001,"Delhi",B169=36002,"Karnataka",B169=36003,"Telangana",B169=36004,"Maharashtra",B169=36005,"Tamil Nadu",B169=36006,"West Bengal",B169=36007,"Karnataka",B169=36008,"Uttar Pradesh",B169=36009,"Uttar Pradesh")</f>
        <v>Maharashtra</v>
      </c>
    </row>
    <row r="170" spans="2:6" ht="14.4" x14ac:dyDescent="0.3">
      <c r="B170" s="64">
        <v>36000</v>
      </c>
      <c r="C170" s="8">
        <v>1</v>
      </c>
      <c r="D170" s="8">
        <v>36</v>
      </c>
      <c r="E170">
        <f t="shared" si="5"/>
        <v>36</v>
      </c>
      <c r="F170" t="str" cm="1">
        <f t="array" ref="F170">_xlfn.IFS(B170=36000,"Maharashtra",B170=36001,"Delhi",B170=36002,"Karnataka",B170=36003,"Telangana",B170=36004,"Maharashtra",B170=36005,"Tamil Nadu",B170=36006,"West Bengal",B170=36007,"Karnataka",B170=36008,"Uttar Pradesh",B170=36009,"Uttar Pradesh")</f>
        <v>Maharashtra</v>
      </c>
    </row>
    <row r="171" spans="2:6" ht="14.4" x14ac:dyDescent="0.3">
      <c r="B171" s="64">
        <v>36000</v>
      </c>
      <c r="C171" s="8">
        <v>3</v>
      </c>
      <c r="D171" s="8">
        <v>160</v>
      </c>
      <c r="E171">
        <f t="shared" si="5"/>
        <v>480</v>
      </c>
      <c r="F171" t="str" cm="1">
        <f t="array" ref="F171">_xlfn.IFS(B171=36000,"Maharashtra",B171=36001,"Delhi",B171=36002,"Karnataka",B171=36003,"Telangana",B171=36004,"Maharashtra",B171=36005,"Tamil Nadu",B171=36006,"West Bengal",B171=36007,"Karnataka",B171=36008,"Uttar Pradesh",B171=36009,"Uttar Pradesh")</f>
        <v>Maharashtra</v>
      </c>
    </row>
    <row r="172" spans="2:6" ht="14.4" x14ac:dyDescent="0.3">
      <c r="B172" s="64">
        <v>36000</v>
      </c>
      <c r="C172" s="8">
        <v>3</v>
      </c>
      <c r="D172" s="8">
        <v>192</v>
      </c>
      <c r="E172">
        <f t="shared" si="5"/>
        <v>576</v>
      </c>
      <c r="F172" t="str" cm="1">
        <f t="array" ref="F172">_xlfn.IFS(B172=36000,"Maharashtra",B172=36001,"Delhi",B172=36002,"Karnataka",B172=36003,"Telangana",B172=36004,"Maharashtra",B172=36005,"Tamil Nadu",B172=36006,"West Bengal",B172=36007,"Karnataka",B172=36008,"Uttar Pradesh",B172=36009,"Uttar Pradesh")</f>
        <v>Maharashtra</v>
      </c>
    </row>
    <row r="173" spans="2:6" ht="14.4" x14ac:dyDescent="0.3">
      <c r="B173" s="64">
        <v>36007</v>
      </c>
      <c r="C173" s="8">
        <v>2</v>
      </c>
      <c r="D173" s="8">
        <v>48</v>
      </c>
      <c r="E173">
        <f t="shared" si="5"/>
        <v>96</v>
      </c>
      <c r="F173" t="str" cm="1">
        <f t="array" ref="F173">_xlfn.IFS(B173=36000,"Maharashtra",B173=36001,"Delhi",B173=36002,"Karnataka",B173=36003,"Telangana",B173=36004,"Maharashtra",B173=36005,"Tamil Nadu",B173=36006,"West Bengal",B173=36007,"Karnataka",B173=36008,"Uttar Pradesh",B173=36009,"Uttar Pradesh")</f>
        <v>Karnataka</v>
      </c>
    </row>
    <row r="174" spans="2:6" ht="14.4" x14ac:dyDescent="0.3">
      <c r="B174" s="64">
        <v>36007</v>
      </c>
      <c r="C174" s="8">
        <v>3</v>
      </c>
      <c r="D174" s="8">
        <v>15</v>
      </c>
      <c r="E174">
        <f t="shared" si="5"/>
        <v>45</v>
      </c>
      <c r="F174" t="str" cm="1">
        <f t="array" ref="F174">_xlfn.IFS(B174=36000,"Maharashtra",B174=36001,"Delhi",B174=36002,"Karnataka",B174=36003,"Telangana",B174=36004,"Maharashtra",B174=36005,"Tamil Nadu",B174=36006,"West Bengal",B174=36007,"Karnataka",B174=36008,"Uttar Pradesh",B174=36009,"Uttar Pradesh")</f>
        <v>Karnataka</v>
      </c>
    </row>
    <row r="175" spans="2:6" ht="14.4" x14ac:dyDescent="0.3">
      <c r="B175" s="64">
        <v>36007</v>
      </c>
      <c r="C175" s="8">
        <v>1</v>
      </c>
      <c r="D175" s="8">
        <v>15</v>
      </c>
      <c r="E175">
        <f t="shared" si="5"/>
        <v>15</v>
      </c>
      <c r="F175" t="str" cm="1">
        <f t="array" ref="F175">_xlfn.IFS(B175=36000,"Maharashtra",B175=36001,"Delhi",B175=36002,"Karnataka",B175=36003,"Telangana",B175=36004,"Maharashtra",B175=36005,"Tamil Nadu",B175=36006,"West Bengal",B175=36007,"Karnataka",B175=36008,"Uttar Pradesh",B175=36009,"Uttar Pradesh")</f>
        <v>Karnataka</v>
      </c>
    </row>
    <row r="176" spans="2:6" ht="14.4" x14ac:dyDescent="0.3">
      <c r="B176" s="64">
        <v>36007</v>
      </c>
      <c r="C176" s="8">
        <v>3</v>
      </c>
      <c r="D176" s="8">
        <v>30</v>
      </c>
      <c r="E176">
        <f t="shared" si="5"/>
        <v>90</v>
      </c>
      <c r="F176" t="str" cm="1">
        <f t="array" ref="F176">_xlfn.IFS(B176=36000,"Maharashtra",B176=36001,"Delhi",B176=36002,"Karnataka",B176=36003,"Telangana",B176=36004,"Maharashtra",B176=36005,"Tamil Nadu",B176=36006,"West Bengal",B176=36007,"Karnataka",B176=36008,"Uttar Pradesh",B176=36009,"Uttar Pradesh")</f>
        <v>Karnataka</v>
      </c>
    </row>
    <row r="177" spans="2:6" ht="14.4" x14ac:dyDescent="0.3">
      <c r="B177" s="64">
        <v>36007</v>
      </c>
      <c r="C177" s="8">
        <v>1</v>
      </c>
      <c r="D177" s="8">
        <v>30</v>
      </c>
      <c r="E177">
        <f t="shared" si="5"/>
        <v>30</v>
      </c>
      <c r="F177" t="str" cm="1">
        <f t="array" ref="F177">_xlfn.IFS(B177=36000,"Maharashtra",B177=36001,"Delhi",B177=36002,"Karnataka",B177=36003,"Telangana",B177=36004,"Maharashtra",B177=36005,"Tamil Nadu",B177=36006,"West Bengal",B177=36007,"Karnataka",B177=36008,"Uttar Pradesh",B177=36009,"Uttar Pradesh")</f>
        <v>Karnataka</v>
      </c>
    </row>
    <row r="178" spans="2:6" ht="14.4" x14ac:dyDescent="0.3">
      <c r="B178" s="64">
        <v>36007</v>
      </c>
      <c r="C178" s="8">
        <v>2</v>
      </c>
      <c r="D178" s="8">
        <v>158</v>
      </c>
      <c r="E178">
        <f t="shared" si="5"/>
        <v>316</v>
      </c>
      <c r="F178" t="str" cm="1">
        <f t="array" ref="F178">_xlfn.IFS(B178=36000,"Maharashtra",B178=36001,"Delhi",B178=36002,"Karnataka",B178=36003,"Telangana",B178=36004,"Maharashtra",B178=36005,"Tamil Nadu",B178=36006,"West Bengal",B178=36007,"Karnataka",B178=36008,"Uttar Pradesh",B178=36009,"Uttar Pradesh")</f>
        <v>Karnataka</v>
      </c>
    </row>
    <row r="179" spans="2:6" ht="14.4" x14ac:dyDescent="0.3">
      <c r="B179" s="64">
        <v>36007</v>
      </c>
      <c r="C179" s="8">
        <v>3</v>
      </c>
      <c r="D179" s="8">
        <v>120</v>
      </c>
      <c r="E179">
        <f t="shared" si="5"/>
        <v>360</v>
      </c>
      <c r="F179" t="str" cm="1">
        <f t="array" ref="F179">_xlfn.IFS(B179=36000,"Maharashtra",B179=36001,"Delhi",B179=36002,"Karnataka",B179=36003,"Telangana",B179=36004,"Maharashtra",B179=36005,"Tamil Nadu",B179=36006,"West Bengal",B179=36007,"Karnataka",B179=36008,"Uttar Pradesh",B179=36009,"Uttar Pradesh")</f>
        <v>Karnataka</v>
      </c>
    </row>
    <row r="180" spans="2:6" ht="14.4" x14ac:dyDescent="0.3">
      <c r="B180" s="64">
        <v>36007</v>
      </c>
      <c r="C180" s="8">
        <v>2</v>
      </c>
      <c r="D180" s="8">
        <v>29</v>
      </c>
      <c r="E180">
        <f t="shared" si="5"/>
        <v>58</v>
      </c>
      <c r="F180" t="str" cm="1">
        <f t="array" ref="F180">_xlfn.IFS(B180=36000,"Maharashtra",B180=36001,"Delhi",B180=36002,"Karnataka",B180=36003,"Telangana",B180=36004,"Maharashtra",B180=36005,"Tamil Nadu",B180=36006,"West Bengal",B180=36007,"Karnataka",B180=36008,"Uttar Pradesh",B180=36009,"Uttar Pradesh")</f>
        <v>Karnataka</v>
      </c>
    </row>
    <row r="181" spans="2:6" ht="14.4" x14ac:dyDescent="0.3">
      <c r="B181" s="64">
        <v>36007</v>
      </c>
      <c r="C181" s="8">
        <v>3</v>
      </c>
      <c r="D181" s="8">
        <v>30</v>
      </c>
      <c r="E181">
        <f t="shared" si="5"/>
        <v>90</v>
      </c>
      <c r="F181" t="str" cm="1">
        <f t="array" ref="F181">_xlfn.IFS(B181=36000,"Maharashtra",B181=36001,"Delhi",B181=36002,"Karnataka",B181=36003,"Telangana",B181=36004,"Maharashtra",B181=36005,"Tamil Nadu",B181=36006,"West Bengal",B181=36007,"Karnataka",B181=36008,"Uttar Pradesh",B181=36009,"Uttar Pradesh")</f>
        <v>Karnataka</v>
      </c>
    </row>
    <row r="182" spans="2:6" ht="14.4" x14ac:dyDescent="0.3">
      <c r="B182" s="64">
        <v>36007</v>
      </c>
      <c r="C182" s="8">
        <v>2</v>
      </c>
      <c r="D182" s="8">
        <v>20</v>
      </c>
      <c r="E182">
        <f t="shared" si="5"/>
        <v>40</v>
      </c>
      <c r="F182" t="str" cm="1">
        <f t="array" ref="F182">_xlfn.IFS(B182=36000,"Maharashtra",B182=36001,"Delhi",B182=36002,"Karnataka",B182=36003,"Telangana",B182=36004,"Maharashtra",B182=36005,"Tamil Nadu",B182=36006,"West Bengal",B182=36007,"Karnataka",B182=36008,"Uttar Pradesh",B182=36009,"Uttar Pradesh")</f>
        <v>Karnataka</v>
      </c>
    </row>
    <row r="183" spans="2:6" ht="14.4" x14ac:dyDescent="0.3">
      <c r="B183" s="64">
        <v>36007</v>
      </c>
      <c r="C183" s="8">
        <v>2</v>
      </c>
      <c r="D183" s="8">
        <v>100</v>
      </c>
      <c r="E183">
        <f t="shared" si="5"/>
        <v>200</v>
      </c>
      <c r="F183" t="str" cm="1">
        <f t="array" ref="F183">_xlfn.IFS(B183=36000,"Maharashtra",B183=36001,"Delhi",B183=36002,"Karnataka",B183=36003,"Telangana",B183=36004,"Maharashtra",B183=36005,"Tamil Nadu",B183=36006,"West Bengal",B183=36007,"Karnataka",B183=36008,"Uttar Pradesh",B183=36009,"Uttar Pradesh")</f>
        <v>Karnataka</v>
      </c>
    </row>
    <row r="184" spans="2:6" ht="14.4" x14ac:dyDescent="0.3">
      <c r="B184" s="64">
        <v>36007</v>
      </c>
      <c r="C184" s="8">
        <v>2</v>
      </c>
      <c r="D184" s="8">
        <v>54</v>
      </c>
      <c r="E184">
        <f t="shared" si="5"/>
        <v>108</v>
      </c>
      <c r="F184" t="str" cm="1">
        <f t="array" ref="F184">_xlfn.IFS(B184=36000,"Maharashtra",B184=36001,"Delhi",B184=36002,"Karnataka",B184=36003,"Telangana",B184=36004,"Maharashtra",B184=36005,"Tamil Nadu",B184=36006,"West Bengal",B184=36007,"Karnataka",B184=36008,"Uttar Pradesh",B184=36009,"Uttar Pradesh")</f>
        <v>Karnataka</v>
      </c>
    </row>
    <row r="185" spans="2:6" ht="14.4" x14ac:dyDescent="0.3">
      <c r="B185" s="64">
        <v>36007</v>
      </c>
      <c r="C185" s="8">
        <v>1</v>
      </c>
      <c r="D185" s="8">
        <v>48</v>
      </c>
      <c r="E185">
        <f t="shared" si="5"/>
        <v>48</v>
      </c>
      <c r="F185" t="str" cm="1">
        <f t="array" ref="F185">_xlfn.IFS(B185=36000,"Maharashtra",B185=36001,"Delhi",B185=36002,"Karnataka",B185=36003,"Telangana",B185=36004,"Maharashtra",B185=36005,"Tamil Nadu",B185=36006,"West Bengal",B185=36007,"Karnataka",B185=36008,"Uttar Pradesh",B185=36009,"Uttar Pradesh")</f>
        <v>Karnataka</v>
      </c>
    </row>
    <row r="186" spans="2:6" ht="14.4" x14ac:dyDescent="0.3">
      <c r="B186" s="64">
        <v>36007</v>
      </c>
      <c r="C186" s="8">
        <v>2</v>
      </c>
      <c r="D186" s="8">
        <v>30</v>
      </c>
      <c r="E186">
        <f t="shared" si="5"/>
        <v>60</v>
      </c>
      <c r="F186" t="str" cm="1">
        <f t="array" ref="F186">_xlfn.IFS(B186=36000,"Maharashtra",B186=36001,"Delhi",B186=36002,"Karnataka",B186=36003,"Telangana",B186=36004,"Maharashtra",B186=36005,"Tamil Nadu",B186=36006,"West Bengal",B186=36007,"Karnataka",B186=36008,"Uttar Pradesh",B186=36009,"Uttar Pradesh")</f>
        <v>Karnataka</v>
      </c>
    </row>
    <row r="187" spans="2:6" ht="14.4" x14ac:dyDescent="0.3">
      <c r="B187" s="64">
        <v>36007</v>
      </c>
      <c r="C187" s="8">
        <v>3</v>
      </c>
      <c r="D187" s="8">
        <v>26</v>
      </c>
      <c r="E187">
        <f t="shared" si="5"/>
        <v>78</v>
      </c>
      <c r="F187" t="str" cm="1">
        <f t="array" ref="F187">_xlfn.IFS(B187=36000,"Maharashtra",B187=36001,"Delhi",B187=36002,"Karnataka",B187=36003,"Telangana",B187=36004,"Maharashtra",B187=36005,"Tamil Nadu",B187=36006,"West Bengal",B187=36007,"Karnataka",B187=36008,"Uttar Pradesh",B187=36009,"Uttar Pradesh")</f>
        <v>Karnataka</v>
      </c>
    </row>
    <row r="188" spans="2:6" ht="14.4" x14ac:dyDescent="0.3">
      <c r="B188" s="64">
        <v>36007</v>
      </c>
      <c r="C188" s="8">
        <v>3</v>
      </c>
      <c r="D188" s="8">
        <v>80</v>
      </c>
      <c r="E188">
        <f t="shared" si="5"/>
        <v>240</v>
      </c>
      <c r="F188" t="str" cm="1">
        <f t="array" ref="F188">_xlfn.IFS(B188=36000,"Maharashtra",B188=36001,"Delhi",B188=36002,"Karnataka",B188=36003,"Telangana",B188=36004,"Maharashtra",B188=36005,"Tamil Nadu",B188=36006,"West Bengal",B188=36007,"Karnataka",B188=36008,"Uttar Pradesh",B188=36009,"Uttar Pradesh")</f>
        <v>Karnataka</v>
      </c>
    </row>
    <row r="189" spans="2:6" ht="14.4" x14ac:dyDescent="0.3">
      <c r="B189" s="64">
        <v>36002</v>
      </c>
      <c r="C189" s="8">
        <v>3</v>
      </c>
      <c r="D189" s="8">
        <v>160</v>
      </c>
      <c r="E189">
        <f t="shared" si="5"/>
        <v>480</v>
      </c>
      <c r="F189" t="str" cm="1">
        <f t="array" ref="F189">_xlfn.IFS(B189=36000,"Maharashtra",B189=36001,"Delhi",B189=36002,"Karnataka",B189=36003,"Telangana",B189=36004,"Maharashtra",B189=36005,"Tamil Nadu",B189=36006,"West Bengal",B189=36007,"Karnataka",B189=36008,"Uttar Pradesh",B189=36009,"Uttar Pradesh")</f>
        <v>Karnataka</v>
      </c>
    </row>
    <row r="190" spans="2:6" ht="14.4" x14ac:dyDescent="0.3">
      <c r="B190" s="64">
        <v>36002</v>
      </c>
      <c r="C190" s="8">
        <v>2</v>
      </c>
      <c r="D190" s="8">
        <v>160</v>
      </c>
      <c r="E190">
        <f t="shared" si="5"/>
        <v>320</v>
      </c>
      <c r="F190" t="str" cm="1">
        <f t="array" ref="F190">_xlfn.IFS(B190=36000,"Maharashtra",B190=36001,"Delhi",B190=36002,"Karnataka",B190=36003,"Telangana",B190=36004,"Maharashtra",B190=36005,"Tamil Nadu",B190=36006,"West Bengal",B190=36007,"Karnataka",B190=36008,"Uttar Pradesh",B190=36009,"Uttar Pradesh")</f>
        <v>Karnataka</v>
      </c>
    </row>
    <row r="191" spans="2:6" ht="14.4" x14ac:dyDescent="0.3">
      <c r="B191" s="64">
        <v>36002</v>
      </c>
      <c r="C191" s="8">
        <v>2</v>
      </c>
      <c r="D191" s="8">
        <v>54</v>
      </c>
      <c r="E191">
        <f t="shared" si="5"/>
        <v>108</v>
      </c>
      <c r="F191" t="str" cm="1">
        <f t="array" ref="F191">_xlfn.IFS(B191=36000,"Maharashtra",B191=36001,"Delhi",B191=36002,"Karnataka",B191=36003,"Telangana",B191=36004,"Maharashtra",B191=36005,"Tamil Nadu",B191=36006,"West Bengal",B191=36007,"Karnataka",B191=36008,"Uttar Pradesh",B191=36009,"Uttar Pradesh")</f>
        <v>Karnataka</v>
      </c>
    </row>
    <row r="192" spans="2:6" ht="14.4" x14ac:dyDescent="0.3">
      <c r="B192" s="64">
        <v>36002</v>
      </c>
      <c r="C192" s="8">
        <v>3</v>
      </c>
      <c r="D192" s="8">
        <v>54</v>
      </c>
      <c r="E192">
        <f t="shared" si="5"/>
        <v>162</v>
      </c>
      <c r="F192" t="str" cm="1">
        <f t="array" ref="F192">_xlfn.IFS(B192=36000,"Maharashtra",B192=36001,"Delhi",B192=36002,"Karnataka",B192=36003,"Telangana",B192=36004,"Maharashtra",B192=36005,"Tamil Nadu",B192=36006,"West Bengal",B192=36007,"Karnataka",B192=36008,"Uttar Pradesh",B192=36009,"Uttar Pradesh")</f>
        <v>Karnataka</v>
      </c>
    </row>
    <row r="193" spans="2:6" ht="14.4" x14ac:dyDescent="0.3">
      <c r="B193" s="64">
        <v>36002</v>
      </c>
      <c r="C193" s="8">
        <v>3</v>
      </c>
      <c r="D193" s="8">
        <v>220</v>
      </c>
      <c r="E193">
        <f t="shared" si="5"/>
        <v>660</v>
      </c>
      <c r="F193" t="str" cm="1">
        <f t="array" ref="F193">_xlfn.IFS(B193=36000,"Maharashtra",B193=36001,"Delhi",B193=36002,"Karnataka",B193=36003,"Telangana",B193=36004,"Maharashtra",B193=36005,"Tamil Nadu",B193=36006,"West Bengal",B193=36007,"Karnataka",B193=36008,"Uttar Pradesh",B193=36009,"Uttar Pradesh")</f>
        <v>Karnataka</v>
      </c>
    </row>
    <row r="194" spans="2:6" ht="14.4" x14ac:dyDescent="0.3">
      <c r="B194" s="64">
        <v>36002</v>
      </c>
      <c r="C194" s="8">
        <v>2</v>
      </c>
      <c r="D194" s="8">
        <v>28</v>
      </c>
      <c r="E194">
        <f t="shared" si="5"/>
        <v>56</v>
      </c>
      <c r="F194" t="str" cm="1">
        <f t="array" ref="F194">_xlfn.IFS(B194=36000,"Maharashtra",B194=36001,"Delhi",B194=36002,"Karnataka",B194=36003,"Telangana",B194=36004,"Maharashtra",B194=36005,"Tamil Nadu",B194=36006,"West Bengal",B194=36007,"Karnataka",B194=36008,"Uttar Pradesh",B194=36009,"Uttar Pradesh")</f>
        <v>Karnataka</v>
      </c>
    </row>
    <row r="195" spans="2:6" ht="14.4" x14ac:dyDescent="0.3">
      <c r="B195" s="64">
        <v>36002</v>
      </c>
      <c r="C195" s="8">
        <v>3</v>
      </c>
      <c r="D195" s="8">
        <v>52</v>
      </c>
      <c r="E195">
        <f t="shared" si="5"/>
        <v>156</v>
      </c>
      <c r="F195" t="str" cm="1">
        <f t="array" ref="F195">_xlfn.IFS(B195=36000,"Maharashtra",B195=36001,"Delhi",B195=36002,"Karnataka",B195=36003,"Telangana",B195=36004,"Maharashtra",B195=36005,"Tamil Nadu",B195=36006,"West Bengal",B195=36007,"Karnataka",B195=36008,"Uttar Pradesh",B195=36009,"Uttar Pradesh")</f>
        <v>Karnataka</v>
      </c>
    </row>
    <row r="196" spans="2:6" ht="14.4" x14ac:dyDescent="0.3">
      <c r="B196" s="64">
        <v>36002</v>
      </c>
      <c r="C196" s="8">
        <v>1</v>
      </c>
      <c r="D196" s="8">
        <v>48</v>
      </c>
      <c r="E196">
        <f t="shared" ref="E196:E259" si="6">$C196*$D196</f>
        <v>48</v>
      </c>
      <c r="F196" t="str" cm="1">
        <f t="array" ref="F196">_xlfn.IFS(B196=36000,"Maharashtra",B196=36001,"Delhi",B196=36002,"Karnataka",B196=36003,"Telangana",B196=36004,"Maharashtra",B196=36005,"Tamil Nadu",B196=36006,"West Bengal",B196=36007,"Karnataka",B196=36008,"Uttar Pradesh",B196=36009,"Uttar Pradesh")</f>
        <v>Karnataka</v>
      </c>
    </row>
    <row r="197" spans="2:6" ht="14.4" x14ac:dyDescent="0.3">
      <c r="B197" s="64">
        <v>36002</v>
      </c>
      <c r="C197" s="8">
        <v>1</v>
      </c>
      <c r="D197" s="8">
        <v>48</v>
      </c>
      <c r="E197">
        <f t="shared" si="6"/>
        <v>48</v>
      </c>
      <c r="F197" t="str" cm="1">
        <f t="array" ref="F197">_xlfn.IFS(B197=36000,"Maharashtra",B197=36001,"Delhi",B197=36002,"Karnataka",B197=36003,"Telangana",B197=36004,"Maharashtra",B197=36005,"Tamil Nadu",B197=36006,"West Bengal",B197=36007,"Karnataka",B197=36008,"Uttar Pradesh",B197=36009,"Uttar Pradesh")</f>
        <v>Karnataka</v>
      </c>
    </row>
    <row r="198" spans="2:6" ht="14.4" x14ac:dyDescent="0.3">
      <c r="B198" s="64">
        <v>36002</v>
      </c>
      <c r="C198" s="8">
        <v>3</v>
      </c>
      <c r="D198" s="8">
        <v>20</v>
      </c>
      <c r="E198">
        <f t="shared" si="6"/>
        <v>60</v>
      </c>
      <c r="F198" t="str" cm="1">
        <f t="array" ref="F198">_xlfn.IFS(B198=36000,"Maharashtra",B198=36001,"Delhi",B198=36002,"Karnataka",B198=36003,"Telangana",B198=36004,"Maharashtra",B198=36005,"Tamil Nadu",B198=36006,"West Bengal",B198=36007,"Karnataka",B198=36008,"Uttar Pradesh",B198=36009,"Uttar Pradesh")</f>
        <v>Karnataka</v>
      </c>
    </row>
    <row r="199" spans="2:6" ht="14.4" x14ac:dyDescent="0.3">
      <c r="B199" s="64">
        <v>36001</v>
      </c>
      <c r="C199" s="8">
        <v>1</v>
      </c>
      <c r="D199" s="8">
        <v>220</v>
      </c>
      <c r="E199">
        <f t="shared" si="6"/>
        <v>220</v>
      </c>
      <c r="F199" t="str" cm="1">
        <f t="array" ref="F199">_xlfn.IFS(B199=36000,"Maharashtra",B199=36001,"Delhi",B199=36002,"Karnataka",B199=36003,"Telangana",B199=36004,"Maharashtra",B199=36005,"Tamil Nadu",B199=36006,"West Bengal",B199=36007,"Karnataka",B199=36008,"Uttar Pradesh",B199=36009,"Uttar Pradesh")</f>
        <v>Delhi</v>
      </c>
    </row>
    <row r="200" spans="2:6" ht="14.4" x14ac:dyDescent="0.3">
      <c r="B200" s="64">
        <v>36001</v>
      </c>
      <c r="C200" s="8">
        <v>1</v>
      </c>
      <c r="D200" s="8">
        <v>54</v>
      </c>
      <c r="E200">
        <f t="shared" si="6"/>
        <v>54</v>
      </c>
      <c r="F200" t="str" cm="1">
        <f t="array" ref="F200">_xlfn.IFS(B200=36000,"Maharashtra",B200=36001,"Delhi",B200=36002,"Karnataka",B200=36003,"Telangana",B200=36004,"Maharashtra",B200=36005,"Tamil Nadu",B200=36006,"West Bengal",B200=36007,"Karnataka",B200=36008,"Uttar Pradesh",B200=36009,"Uttar Pradesh")</f>
        <v>Delhi</v>
      </c>
    </row>
    <row r="201" spans="2:6" ht="14.4" x14ac:dyDescent="0.3">
      <c r="B201" s="64">
        <v>36001</v>
      </c>
      <c r="C201" s="8">
        <v>1</v>
      </c>
      <c r="D201" s="8">
        <v>67</v>
      </c>
      <c r="E201">
        <f t="shared" si="6"/>
        <v>67</v>
      </c>
      <c r="F201" t="str" cm="1">
        <f t="array" ref="F201">_xlfn.IFS(B201=36000,"Maharashtra",B201=36001,"Delhi",B201=36002,"Karnataka",B201=36003,"Telangana",B201=36004,"Maharashtra",B201=36005,"Tamil Nadu",B201=36006,"West Bengal",B201=36007,"Karnataka",B201=36008,"Uttar Pradesh",B201=36009,"Uttar Pradesh")</f>
        <v>Delhi</v>
      </c>
    </row>
    <row r="202" spans="2:6" ht="14.4" x14ac:dyDescent="0.3">
      <c r="B202" s="64">
        <v>36001</v>
      </c>
      <c r="C202" s="8">
        <v>2</v>
      </c>
      <c r="D202" s="8">
        <v>158</v>
      </c>
      <c r="E202">
        <f t="shared" si="6"/>
        <v>316</v>
      </c>
      <c r="F202" t="str" cm="1">
        <f t="array" ref="F202">_xlfn.IFS(B202=36000,"Maharashtra",B202=36001,"Delhi",B202=36002,"Karnataka",B202=36003,"Telangana",B202=36004,"Maharashtra",B202=36005,"Tamil Nadu",B202=36006,"West Bengal",B202=36007,"Karnataka",B202=36008,"Uttar Pradesh",B202=36009,"Uttar Pradesh")</f>
        <v>Delhi</v>
      </c>
    </row>
    <row r="203" spans="2:6" ht="14.4" x14ac:dyDescent="0.3">
      <c r="B203" s="64">
        <v>36001</v>
      </c>
      <c r="C203" s="8">
        <v>3</v>
      </c>
      <c r="D203" s="8">
        <v>26</v>
      </c>
      <c r="E203">
        <f t="shared" si="6"/>
        <v>78</v>
      </c>
      <c r="F203" t="str" cm="1">
        <f t="array" ref="F203">_xlfn.IFS(B203=36000,"Maharashtra",B203=36001,"Delhi",B203=36002,"Karnataka",B203=36003,"Telangana",B203=36004,"Maharashtra",B203=36005,"Tamil Nadu",B203=36006,"West Bengal",B203=36007,"Karnataka",B203=36008,"Uttar Pradesh",B203=36009,"Uttar Pradesh")</f>
        <v>Delhi</v>
      </c>
    </row>
    <row r="204" spans="2:6" ht="14.4" x14ac:dyDescent="0.3">
      <c r="B204" s="64">
        <v>36001</v>
      </c>
      <c r="C204" s="8">
        <v>2</v>
      </c>
      <c r="D204" s="8">
        <v>67</v>
      </c>
      <c r="E204">
        <f t="shared" si="6"/>
        <v>134</v>
      </c>
      <c r="F204" t="str" cm="1">
        <f t="array" ref="F204">_xlfn.IFS(B204=36000,"Maharashtra",B204=36001,"Delhi",B204=36002,"Karnataka",B204=36003,"Telangana",B204=36004,"Maharashtra",B204=36005,"Tamil Nadu",B204=36006,"West Bengal",B204=36007,"Karnataka",B204=36008,"Uttar Pradesh",B204=36009,"Uttar Pradesh")</f>
        <v>Delhi</v>
      </c>
    </row>
    <row r="205" spans="2:6" ht="14.4" x14ac:dyDescent="0.3">
      <c r="B205" s="64">
        <v>36001</v>
      </c>
      <c r="C205" s="8">
        <v>3</v>
      </c>
      <c r="D205" s="8">
        <v>152</v>
      </c>
      <c r="E205">
        <f t="shared" si="6"/>
        <v>456</v>
      </c>
      <c r="F205" t="str" cm="1">
        <f t="array" ref="F205">_xlfn.IFS(B205=36000,"Maharashtra",B205=36001,"Delhi",B205=36002,"Karnataka",B205=36003,"Telangana",B205=36004,"Maharashtra",B205=36005,"Tamil Nadu",B205=36006,"West Bengal",B205=36007,"Karnataka",B205=36008,"Uttar Pradesh",B205=36009,"Uttar Pradesh")</f>
        <v>Delhi</v>
      </c>
    </row>
    <row r="206" spans="2:6" ht="14.4" x14ac:dyDescent="0.3">
      <c r="B206" s="64">
        <v>36001</v>
      </c>
      <c r="C206" s="8">
        <v>1</v>
      </c>
      <c r="D206" s="8">
        <v>72</v>
      </c>
      <c r="E206">
        <f t="shared" si="6"/>
        <v>72</v>
      </c>
      <c r="F206" t="str" cm="1">
        <f t="array" ref="F206">_xlfn.IFS(B206=36000,"Maharashtra",B206=36001,"Delhi",B206=36002,"Karnataka",B206=36003,"Telangana",B206=36004,"Maharashtra",B206=36005,"Tamil Nadu",B206=36006,"West Bengal",B206=36007,"Karnataka",B206=36008,"Uttar Pradesh",B206=36009,"Uttar Pradesh")</f>
        <v>Delhi</v>
      </c>
    </row>
    <row r="207" spans="2:6" ht="14.4" x14ac:dyDescent="0.3">
      <c r="B207" s="64">
        <v>36001</v>
      </c>
      <c r="C207" s="8">
        <v>1</v>
      </c>
      <c r="D207" s="8">
        <v>30</v>
      </c>
      <c r="E207">
        <f t="shared" si="6"/>
        <v>30</v>
      </c>
      <c r="F207" t="str" cm="1">
        <f t="array" ref="F207">_xlfn.IFS(B207=36000,"Maharashtra",B207=36001,"Delhi",B207=36002,"Karnataka",B207=36003,"Telangana",B207=36004,"Maharashtra",B207=36005,"Tamil Nadu",B207=36006,"West Bengal",B207=36007,"Karnataka",B207=36008,"Uttar Pradesh",B207=36009,"Uttar Pradesh")</f>
        <v>Delhi</v>
      </c>
    </row>
    <row r="208" spans="2:6" ht="14.4" x14ac:dyDescent="0.3">
      <c r="B208" s="64">
        <v>36001</v>
      </c>
      <c r="C208" s="8">
        <v>2</v>
      </c>
      <c r="D208" s="8">
        <v>120</v>
      </c>
      <c r="E208">
        <f t="shared" si="6"/>
        <v>240</v>
      </c>
      <c r="F208" t="str" cm="1">
        <f t="array" ref="F208">_xlfn.IFS(B208=36000,"Maharashtra",B208=36001,"Delhi",B208=36002,"Karnataka",B208=36003,"Telangana",B208=36004,"Maharashtra",B208=36005,"Tamil Nadu",B208=36006,"West Bengal",B208=36007,"Karnataka",B208=36008,"Uttar Pradesh",B208=36009,"Uttar Pradesh")</f>
        <v>Delhi</v>
      </c>
    </row>
    <row r="209" spans="2:6" ht="14.4" x14ac:dyDescent="0.3">
      <c r="B209" s="64">
        <v>36001</v>
      </c>
      <c r="C209" s="8">
        <v>2</v>
      </c>
      <c r="D209" s="8">
        <v>40</v>
      </c>
      <c r="E209">
        <f t="shared" si="6"/>
        <v>80</v>
      </c>
      <c r="F209" t="str" cm="1">
        <f t="array" ref="F209">_xlfn.IFS(B209=36000,"Maharashtra",B209=36001,"Delhi",B209=36002,"Karnataka",B209=36003,"Telangana",B209=36004,"Maharashtra",B209=36005,"Tamil Nadu",B209=36006,"West Bengal",B209=36007,"Karnataka",B209=36008,"Uttar Pradesh",B209=36009,"Uttar Pradesh")</f>
        <v>Delhi</v>
      </c>
    </row>
    <row r="210" spans="2:6" ht="14.4" x14ac:dyDescent="0.3">
      <c r="B210" s="64">
        <v>36001</v>
      </c>
      <c r="C210" s="8">
        <v>1</v>
      </c>
      <c r="D210" s="8">
        <v>47</v>
      </c>
      <c r="E210">
        <f t="shared" si="6"/>
        <v>47</v>
      </c>
      <c r="F210" t="str" cm="1">
        <f t="array" ref="F210">_xlfn.IFS(B210=36000,"Maharashtra",B210=36001,"Delhi",B210=36002,"Karnataka",B210=36003,"Telangana",B210=36004,"Maharashtra",B210=36005,"Tamil Nadu",B210=36006,"West Bengal",B210=36007,"Karnataka",B210=36008,"Uttar Pradesh",B210=36009,"Uttar Pradesh")</f>
        <v>Delhi</v>
      </c>
    </row>
    <row r="211" spans="2:6" ht="14.4" x14ac:dyDescent="0.3">
      <c r="B211" s="64">
        <v>36001</v>
      </c>
      <c r="C211" s="8">
        <v>3</v>
      </c>
      <c r="D211" s="8">
        <v>48</v>
      </c>
      <c r="E211">
        <f t="shared" si="6"/>
        <v>144</v>
      </c>
      <c r="F211" t="str" cm="1">
        <f t="array" ref="F211">_xlfn.IFS(B211=36000,"Maharashtra",B211=36001,"Delhi",B211=36002,"Karnataka",B211=36003,"Telangana",B211=36004,"Maharashtra",B211=36005,"Tamil Nadu",B211=36006,"West Bengal",B211=36007,"Karnataka",B211=36008,"Uttar Pradesh",B211=36009,"Uttar Pradesh")</f>
        <v>Delhi</v>
      </c>
    </row>
    <row r="212" spans="2:6" ht="14.4" x14ac:dyDescent="0.3">
      <c r="B212" s="64">
        <v>36001</v>
      </c>
      <c r="C212" s="8">
        <v>1</v>
      </c>
      <c r="D212" s="8">
        <v>120</v>
      </c>
      <c r="E212">
        <f t="shared" si="6"/>
        <v>120</v>
      </c>
      <c r="F212" t="str" cm="1">
        <f t="array" ref="F212">_xlfn.IFS(B212=36000,"Maharashtra",B212=36001,"Delhi",B212=36002,"Karnataka",B212=36003,"Telangana",B212=36004,"Maharashtra",B212=36005,"Tamil Nadu",B212=36006,"West Bengal",B212=36007,"Karnataka",B212=36008,"Uttar Pradesh",B212=36009,"Uttar Pradesh")</f>
        <v>Delhi</v>
      </c>
    </row>
    <row r="213" spans="2:6" ht="14.4" x14ac:dyDescent="0.3">
      <c r="B213" s="64">
        <v>36000</v>
      </c>
      <c r="C213" s="8">
        <v>3</v>
      </c>
      <c r="D213" s="8">
        <v>52</v>
      </c>
      <c r="E213">
        <f t="shared" si="6"/>
        <v>156</v>
      </c>
      <c r="F213" t="str" cm="1">
        <f t="array" ref="F213">_xlfn.IFS(B213=36000,"Maharashtra",B213=36001,"Delhi",B213=36002,"Karnataka",B213=36003,"Telangana",B213=36004,"Maharashtra",B213=36005,"Tamil Nadu",B213=36006,"West Bengal",B213=36007,"Karnataka",B213=36008,"Uttar Pradesh",B213=36009,"Uttar Pradesh")</f>
        <v>Maharashtra</v>
      </c>
    </row>
    <row r="214" spans="2:6" ht="14.4" x14ac:dyDescent="0.3">
      <c r="B214" s="64">
        <v>36000</v>
      </c>
      <c r="C214" s="8">
        <v>2</v>
      </c>
      <c r="D214" s="8">
        <v>48</v>
      </c>
      <c r="E214">
        <f t="shared" si="6"/>
        <v>96</v>
      </c>
      <c r="F214" t="str" cm="1">
        <f t="array" ref="F214">_xlfn.IFS(B214=36000,"Maharashtra",B214=36001,"Delhi",B214=36002,"Karnataka",B214=36003,"Telangana",B214=36004,"Maharashtra",B214=36005,"Tamil Nadu",B214=36006,"West Bengal",B214=36007,"Karnataka",B214=36008,"Uttar Pradesh",B214=36009,"Uttar Pradesh")</f>
        <v>Maharashtra</v>
      </c>
    </row>
    <row r="215" spans="2:6" ht="14.4" x14ac:dyDescent="0.3">
      <c r="B215" s="64">
        <v>36000</v>
      </c>
      <c r="C215" s="8">
        <v>1</v>
      </c>
      <c r="D215" s="8">
        <v>26</v>
      </c>
      <c r="E215">
        <f t="shared" si="6"/>
        <v>26</v>
      </c>
      <c r="F215" t="str" cm="1">
        <f t="array" ref="F215">_xlfn.IFS(B215=36000,"Maharashtra",B215=36001,"Delhi",B215=36002,"Karnataka",B215=36003,"Telangana",B215=36004,"Maharashtra",B215=36005,"Tamil Nadu",B215=36006,"West Bengal",B215=36007,"Karnataka",B215=36008,"Uttar Pradesh",B215=36009,"Uttar Pradesh")</f>
        <v>Maharashtra</v>
      </c>
    </row>
    <row r="216" spans="2:6" ht="14.4" x14ac:dyDescent="0.3">
      <c r="B216" s="64">
        <v>36000</v>
      </c>
      <c r="C216" s="8">
        <v>1</v>
      </c>
      <c r="D216" s="8">
        <v>48</v>
      </c>
      <c r="E216">
        <f t="shared" si="6"/>
        <v>48</v>
      </c>
      <c r="F216" t="str" cm="1">
        <f t="array" ref="F216">_xlfn.IFS(B216=36000,"Maharashtra",B216=36001,"Delhi",B216=36002,"Karnataka",B216=36003,"Telangana",B216=36004,"Maharashtra",B216=36005,"Tamil Nadu",B216=36006,"West Bengal",B216=36007,"Karnataka",B216=36008,"Uttar Pradesh",B216=36009,"Uttar Pradesh")</f>
        <v>Maharashtra</v>
      </c>
    </row>
    <row r="217" spans="2:6" ht="14.4" x14ac:dyDescent="0.3">
      <c r="B217" s="64">
        <v>36000</v>
      </c>
      <c r="C217" s="8">
        <v>2</v>
      </c>
      <c r="D217" s="8">
        <v>57</v>
      </c>
      <c r="E217">
        <f t="shared" si="6"/>
        <v>114</v>
      </c>
      <c r="F217" t="str" cm="1">
        <f t="array" ref="F217">_xlfn.IFS(B217=36000,"Maharashtra",B217=36001,"Delhi",B217=36002,"Karnataka",B217=36003,"Telangana",B217=36004,"Maharashtra",B217=36005,"Tamil Nadu",B217=36006,"West Bengal",B217=36007,"Karnataka",B217=36008,"Uttar Pradesh",B217=36009,"Uttar Pradesh")</f>
        <v>Maharashtra</v>
      </c>
    </row>
    <row r="218" spans="2:6" ht="14.4" x14ac:dyDescent="0.3">
      <c r="B218" s="64">
        <v>36000</v>
      </c>
      <c r="C218" s="8">
        <v>3</v>
      </c>
      <c r="D218" s="8">
        <v>120</v>
      </c>
      <c r="E218">
        <f t="shared" si="6"/>
        <v>360</v>
      </c>
      <c r="F218" t="str" cm="1">
        <f t="array" ref="F218">_xlfn.IFS(B218=36000,"Maharashtra",B218=36001,"Delhi",B218=36002,"Karnataka",B218=36003,"Telangana",B218=36004,"Maharashtra",B218=36005,"Tamil Nadu",B218=36006,"West Bengal",B218=36007,"Karnataka",B218=36008,"Uttar Pradesh",B218=36009,"Uttar Pradesh")</f>
        <v>Maharashtra</v>
      </c>
    </row>
    <row r="219" spans="2:6" ht="14.4" x14ac:dyDescent="0.3">
      <c r="B219" s="64">
        <v>36000</v>
      </c>
      <c r="C219" s="8">
        <v>1</v>
      </c>
      <c r="D219" s="8">
        <v>36</v>
      </c>
      <c r="E219">
        <f t="shared" si="6"/>
        <v>36</v>
      </c>
      <c r="F219" t="str" cm="1">
        <f t="array" ref="F219">_xlfn.IFS(B219=36000,"Maharashtra",B219=36001,"Delhi",B219=36002,"Karnataka",B219=36003,"Telangana",B219=36004,"Maharashtra",B219=36005,"Tamil Nadu",B219=36006,"West Bengal",B219=36007,"Karnataka",B219=36008,"Uttar Pradesh",B219=36009,"Uttar Pradesh")</f>
        <v>Maharashtra</v>
      </c>
    </row>
    <row r="220" spans="2:6" ht="14.4" x14ac:dyDescent="0.3">
      <c r="B220" s="64">
        <v>36000</v>
      </c>
      <c r="C220" s="8">
        <v>3</v>
      </c>
      <c r="D220" s="8">
        <v>67</v>
      </c>
      <c r="E220">
        <f t="shared" si="6"/>
        <v>201</v>
      </c>
      <c r="F220" t="str" cm="1">
        <f t="array" ref="F220">_xlfn.IFS(B220=36000,"Maharashtra",B220=36001,"Delhi",B220=36002,"Karnataka",B220=36003,"Telangana",B220=36004,"Maharashtra",B220=36005,"Tamil Nadu",B220=36006,"West Bengal",B220=36007,"Karnataka",B220=36008,"Uttar Pradesh",B220=36009,"Uttar Pradesh")</f>
        <v>Maharashtra</v>
      </c>
    </row>
    <row r="221" spans="2:6" ht="14.4" x14ac:dyDescent="0.3">
      <c r="B221" s="64">
        <v>36000</v>
      </c>
      <c r="C221" s="8">
        <v>3</v>
      </c>
      <c r="D221" s="8">
        <v>29</v>
      </c>
      <c r="E221">
        <f t="shared" si="6"/>
        <v>87</v>
      </c>
      <c r="F221" t="str" cm="1">
        <f t="array" ref="F221">_xlfn.IFS(B221=36000,"Maharashtra",B221=36001,"Delhi",B221=36002,"Karnataka",B221=36003,"Telangana",B221=36004,"Maharashtra",B221=36005,"Tamil Nadu",B221=36006,"West Bengal",B221=36007,"Karnataka",B221=36008,"Uttar Pradesh",B221=36009,"Uttar Pradesh")</f>
        <v>Maharashtra</v>
      </c>
    </row>
    <row r="222" spans="2:6" ht="14.4" x14ac:dyDescent="0.3">
      <c r="B222" s="64">
        <v>36000</v>
      </c>
      <c r="C222" s="8">
        <v>2</v>
      </c>
      <c r="D222" s="8">
        <v>48</v>
      </c>
      <c r="E222">
        <f t="shared" si="6"/>
        <v>96</v>
      </c>
      <c r="F222" t="str" cm="1">
        <f t="array" ref="F222">_xlfn.IFS(B222=36000,"Maharashtra",B222=36001,"Delhi",B222=36002,"Karnataka",B222=36003,"Telangana",B222=36004,"Maharashtra",B222=36005,"Tamil Nadu",B222=36006,"West Bengal",B222=36007,"Karnataka",B222=36008,"Uttar Pradesh",B222=36009,"Uttar Pradesh")</f>
        <v>Maharashtra</v>
      </c>
    </row>
    <row r="223" spans="2:6" ht="14.4" x14ac:dyDescent="0.3">
      <c r="B223" s="64">
        <v>36000</v>
      </c>
      <c r="C223" s="8">
        <v>1</v>
      </c>
      <c r="D223" s="8">
        <v>82</v>
      </c>
      <c r="E223">
        <f t="shared" si="6"/>
        <v>82</v>
      </c>
      <c r="F223" t="str" cm="1">
        <f t="array" ref="F223">_xlfn.IFS(B223=36000,"Maharashtra",B223=36001,"Delhi",B223=36002,"Karnataka",B223=36003,"Telangana",B223=36004,"Maharashtra",B223=36005,"Tamil Nadu",B223=36006,"West Bengal",B223=36007,"Karnataka",B223=36008,"Uttar Pradesh",B223=36009,"Uttar Pradesh")</f>
        <v>Maharashtra</v>
      </c>
    </row>
    <row r="224" spans="2:6" ht="14.4" x14ac:dyDescent="0.3">
      <c r="B224" s="64">
        <v>36000</v>
      </c>
      <c r="C224" s="8">
        <v>1</v>
      </c>
      <c r="D224" s="8">
        <v>120</v>
      </c>
      <c r="E224">
        <f t="shared" si="6"/>
        <v>120</v>
      </c>
      <c r="F224" t="str" cm="1">
        <f t="array" ref="F224">_xlfn.IFS(B224=36000,"Maharashtra",B224=36001,"Delhi",B224=36002,"Karnataka",B224=36003,"Telangana",B224=36004,"Maharashtra",B224=36005,"Tamil Nadu",B224=36006,"West Bengal",B224=36007,"Karnataka",B224=36008,"Uttar Pradesh",B224=36009,"Uttar Pradesh")</f>
        <v>Maharashtra</v>
      </c>
    </row>
    <row r="225" spans="2:6" ht="14.4" x14ac:dyDescent="0.3">
      <c r="B225" s="64">
        <v>36000</v>
      </c>
      <c r="C225" s="8">
        <v>3</v>
      </c>
      <c r="D225" s="8">
        <v>158</v>
      </c>
      <c r="E225">
        <f t="shared" si="6"/>
        <v>474</v>
      </c>
      <c r="F225" t="str" cm="1">
        <f t="array" ref="F225">_xlfn.IFS(B225=36000,"Maharashtra",B225=36001,"Delhi",B225=36002,"Karnataka",B225=36003,"Telangana",B225=36004,"Maharashtra",B225=36005,"Tamil Nadu",B225=36006,"West Bengal",B225=36007,"Karnataka",B225=36008,"Uttar Pradesh",B225=36009,"Uttar Pradesh")</f>
        <v>Maharashtra</v>
      </c>
    </row>
    <row r="226" spans="2:6" ht="14.4" x14ac:dyDescent="0.3">
      <c r="B226" s="64">
        <v>36001</v>
      </c>
      <c r="C226" s="8">
        <v>5</v>
      </c>
      <c r="D226" s="8">
        <v>72</v>
      </c>
      <c r="E226">
        <f t="shared" si="6"/>
        <v>360</v>
      </c>
      <c r="F226" t="str" cm="1">
        <f t="array" ref="F226">_xlfn.IFS(B226=36000,"Maharashtra",B226=36001,"Delhi",B226=36002,"Karnataka",B226=36003,"Telangana",B226=36004,"Maharashtra",B226=36005,"Tamil Nadu",B226=36006,"West Bengal",B226=36007,"Karnataka",B226=36008,"Uttar Pradesh",B226=36009,"Uttar Pradesh")</f>
        <v>Delhi</v>
      </c>
    </row>
    <row r="227" spans="2:6" ht="14.4" x14ac:dyDescent="0.3">
      <c r="B227" s="64">
        <v>36001</v>
      </c>
      <c r="C227" s="8">
        <v>5</v>
      </c>
      <c r="D227" s="8">
        <v>57</v>
      </c>
      <c r="E227">
        <f t="shared" si="6"/>
        <v>285</v>
      </c>
      <c r="F227" t="str" cm="1">
        <f t="array" ref="F227">_xlfn.IFS(B227=36000,"Maharashtra",B227=36001,"Delhi",B227=36002,"Karnataka",B227=36003,"Telangana",B227=36004,"Maharashtra",B227=36005,"Tamil Nadu",B227=36006,"West Bengal",B227=36007,"Karnataka",B227=36008,"Uttar Pradesh",B227=36009,"Uttar Pradesh")</f>
        <v>Delhi</v>
      </c>
    </row>
    <row r="228" spans="2:6" ht="14.4" x14ac:dyDescent="0.3">
      <c r="B228" s="64">
        <v>36001</v>
      </c>
      <c r="C228" s="8">
        <v>5</v>
      </c>
      <c r="D228" s="8">
        <v>67</v>
      </c>
      <c r="E228">
        <f t="shared" si="6"/>
        <v>335</v>
      </c>
      <c r="F228" t="str" cm="1">
        <f t="array" ref="F228">_xlfn.IFS(B228=36000,"Maharashtra",B228=36001,"Delhi",B228=36002,"Karnataka",B228=36003,"Telangana",B228=36004,"Maharashtra",B228=36005,"Tamil Nadu",B228=36006,"West Bengal",B228=36007,"Karnataka",B228=36008,"Uttar Pradesh",B228=36009,"Uttar Pradesh")</f>
        <v>Delhi</v>
      </c>
    </row>
    <row r="229" spans="2:6" ht="14.4" x14ac:dyDescent="0.3">
      <c r="B229" s="64">
        <v>36001</v>
      </c>
      <c r="C229" s="8">
        <v>5</v>
      </c>
      <c r="D229" s="8">
        <v>36</v>
      </c>
      <c r="E229">
        <f t="shared" si="6"/>
        <v>180</v>
      </c>
      <c r="F229" t="str" cm="1">
        <f t="array" ref="F229">_xlfn.IFS(B229=36000,"Maharashtra",B229=36001,"Delhi",B229=36002,"Karnataka",B229=36003,"Telangana",B229=36004,"Maharashtra",B229=36005,"Tamil Nadu",B229=36006,"West Bengal",B229=36007,"Karnataka",B229=36008,"Uttar Pradesh",B229=36009,"Uttar Pradesh")</f>
        <v>Delhi</v>
      </c>
    </row>
    <row r="230" spans="2:6" ht="14.4" x14ac:dyDescent="0.3">
      <c r="B230" s="64">
        <v>36001</v>
      </c>
      <c r="C230" s="8">
        <v>4</v>
      </c>
      <c r="D230" s="8">
        <v>82</v>
      </c>
      <c r="E230">
        <f t="shared" si="6"/>
        <v>328</v>
      </c>
      <c r="F230" t="str" cm="1">
        <f t="array" ref="F230">_xlfn.IFS(B230=36000,"Maharashtra",B230=36001,"Delhi",B230=36002,"Karnataka",B230=36003,"Telangana",B230=36004,"Maharashtra",B230=36005,"Tamil Nadu",B230=36006,"West Bengal",B230=36007,"Karnataka",B230=36008,"Uttar Pradesh",B230=36009,"Uttar Pradesh")</f>
        <v>Delhi</v>
      </c>
    </row>
    <row r="231" spans="2:6" ht="14.4" x14ac:dyDescent="0.3">
      <c r="B231" s="64">
        <v>36001</v>
      </c>
      <c r="C231" s="8">
        <v>5</v>
      </c>
      <c r="D231" s="8">
        <v>36</v>
      </c>
      <c r="E231">
        <f t="shared" si="6"/>
        <v>180</v>
      </c>
      <c r="F231" t="str" cm="1">
        <f t="array" ref="F231">_xlfn.IFS(B231=36000,"Maharashtra",B231=36001,"Delhi",B231=36002,"Karnataka",B231=36003,"Telangana",B231=36004,"Maharashtra",B231=36005,"Tamil Nadu",B231=36006,"West Bengal",B231=36007,"Karnataka",B231=36008,"Uttar Pradesh",B231=36009,"Uttar Pradesh")</f>
        <v>Delhi</v>
      </c>
    </row>
    <row r="232" spans="2:6" ht="14.4" x14ac:dyDescent="0.3">
      <c r="B232" s="64">
        <v>36001</v>
      </c>
      <c r="C232" s="8">
        <v>4</v>
      </c>
      <c r="D232" s="8">
        <v>67</v>
      </c>
      <c r="E232">
        <f t="shared" si="6"/>
        <v>268</v>
      </c>
      <c r="F232" t="str" cm="1">
        <f t="array" ref="F232">_xlfn.IFS(B232=36000,"Maharashtra",B232=36001,"Delhi",B232=36002,"Karnataka",B232=36003,"Telangana",B232=36004,"Maharashtra",B232=36005,"Tamil Nadu",B232=36006,"West Bengal",B232=36007,"Karnataka",B232=36008,"Uttar Pradesh",B232=36009,"Uttar Pradesh")</f>
        <v>Delhi</v>
      </c>
    </row>
    <row r="233" spans="2:6" ht="14.4" x14ac:dyDescent="0.3">
      <c r="B233" s="64">
        <v>36001</v>
      </c>
      <c r="C233" s="8">
        <v>6</v>
      </c>
      <c r="D233" s="8">
        <v>72</v>
      </c>
      <c r="E233">
        <f t="shared" si="6"/>
        <v>432</v>
      </c>
      <c r="F233" t="str" cm="1">
        <f t="array" ref="F233">_xlfn.IFS(B233=36000,"Maharashtra",B233=36001,"Delhi",B233=36002,"Karnataka",B233=36003,"Telangana",B233=36004,"Maharashtra",B233=36005,"Tamil Nadu",B233=36006,"West Bengal",B233=36007,"Karnataka",B233=36008,"Uttar Pradesh",B233=36009,"Uttar Pradesh")</f>
        <v>Delhi</v>
      </c>
    </row>
    <row r="234" spans="2:6" ht="14.4" x14ac:dyDescent="0.3">
      <c r="B234" s="64">
        <v>36001</v>
      </c>
      <c r="C234" s="8">
        <v>6</v>
      </c>
      <c r="D234" s="8">
        <v>52</v>
      </c>
      <c r="E234">
        <f t="shared" si="6"/>
        <v>312</v>
      </c>
      <c r="F234" t="str" cm="1">
        <f t="array" ref="F234">_xlfn.IFS(B234=36000,"Maharashtra",B234=36001,"Delhi",B234=36002,"Karnataka",B234=36003,"Telangana",B234=36004,"Maharashtra",B234=36005,"Tamil Nadu",B234=36006,"West Bengal",B234=36007,"Karnataka",B234=36008,"Uttar Pradesh",B234=36009,"Uttar Pradesh")</f>
        <v>Delhi</v>
      </c>
    </row>
    <row r="235" spans="2:6" ht="14.4" x14ac:dyDescent="0.3">
      <c r="B235" s="64">
        <v>36001</v>
      </c>
      <c r="C235" s="8">
        <v>6</v>
      </c>
      <c r="D235" s="8">
        <v>192</v>
      </c>
      <c r="E235">
        <f t="shared" si="6"/>
        <v>1152</v>
      </c>
      <c r="F235" t="str" cm="1">
        <f t="array" ref="F235">_xlfn.IFS(B235=36000,"Maharashtra",B235=36001,"Delhi",B235=36002,"Karnataka",B235=36003,"Telangana",B235=36004,"Maharashtra",B235=36005,"Tamil Nadu",B235=36006,"West Bengal",B235=36007,"Karnataka",B235=36008,"Uttar Pradesh",B235=36009,"Uttar Pradesh")</f>
        <v>Delhi</v>
      </c>
    </row>
    <row r="236" spans="2:6" ht="14.4" x14ac:dyDescent="0.3">
      <c r="B236" s="64">
        <v>36001</v>
      </c>
      <c r="C236" s="8">
        <v>5</v>
      </c>
      <c r="D236" s="8">
        <v>20</v>
      </c>
      <c r="E236">
        <f t="shared" si="6"/>
        <v>100</v>
      </c>
      <c r="F236" t="str" cm="1">
        <f t="array" ref="F236">_xlfn.IFS(B236=36000,"Maharashtra",B236=36001,"Delhi",B236=36002,"Karnataka",B236=36003,"Telangana",B236=36004,"Maharashtra",B236=36005,"Tamil Nadu",B236=36006,"West Bengal",B236=36007,"Karnataka",B236=36008,"Uttar Pradesh",B236=36009,"Uttar Pradesh")</f>
        <v>Delhi</v>
      </c>
    </row>
    <row r="237" spans="2:6" ht="14.4" x14ac:dyDescent="0.3">
      <c r="B237" s="64">
        <v>36002</v>
      </c>
      <c r="C237" s="8">
        <v>6</v>
      </c>
      <c r="D237" s="8">
        <v>48</v>
      </c>
      <c r="E237">
        <f t="shared" si="6"/>
        <v>288</v>
      </c>
      <c r="F237" t="str" cm="1">
        <f t="array" ref="F237">_xlfn.IFS(B237=36000,"Maharashtra",B237=36001,"Delhi",B237=36002,"Karnataka",B237=36003,"Telangana",B237=36004,"Maharashtra",B237=36005,"Tamil Nadu",B237=36006,"West Bengal",B237=36007,"Karnataka",B237=36008,"Uttar Pradesh",B237=36009,"Uttar Pradesh")</f>
        <v>Karnataka</v>
      </c>
    </row>
    <row r="238" spans="2:6" ht="14.4" x14ac:dyDescent="0.3">
      <c r="B238" s="64">
        <v>36002</v>
      </c>
      <c r="C238" s="8">
        <v>6</v>
      </c>
      <c r="D238" s="8">
        <v>52</v>
      </c>
      <c r="E238">
        <f t="shared" si="6"/>
        <v>312</v>
      </c>
      <c r="F238" t="str" cm="1">
        <f t="array" ref="F238">_xlfn.IFS(B238=36000,"Maharashtra",B238=36001,"Delhi",B238=36002,"Karnataka",B238=36003,"Telangana",B238=36004,"Maharashtra",B238=36005,"Tamil Nadu",B238=36006,"West Bengal",B238=36007,"Karnataka",B238=36008,"Uttar Pradesh",B238=36009,"Uttar Pradesh")</f>
        <v>Karnataka</v>
      </c>
    </row>
    <row r="239" spans="2:6" ht="14.4" x14ac:dyDescent="0.3">
      <c r="B239" s="64">
        <v>36002</v>
      </c>
      <c r="C239" s="8">
        <v>6</v>
      </c>
      <c r="D239" s="8">
        <v>48</v>
      </c>
      <c r="E239">
        <f t="shared" si="6"/>
        <v>288</v>
      </c>
      <c r="F239" t="str" cm="1">
        <f t="array" ref="F239">_xlfn.IFS(B239=36000,"Maharashtra",B239=36001,"Delhi",B239=36002,"Karnataka",B239=36003,"Telangana",B239=36004,"Maharashtra",B239=36005,"Tamil Nadu",B239=36006,"West Bengal",B239=36007,"Karnataka",B239=36008,"Uttar Pradesh",B239=36009,"Uttar Pradesh")</f>
        <v>Karnataka</v>
      </c>
    </row>
    <row r="240" spans="2:6" ht="14.4" x14ac:dyDescent="0.3">
      <c r="B240" s="64">
        <v>36002</v>
      </c>
      <c r="C240" s="8">
        <v>5</v>
      </c>
      <c r="D240" s="8">
        <v>72</v>
      </c>
      <c r="E240">
        <f t="shared" si="6"/>
        <v>360</v>
      </c>
      <c r="F240" t="str" cm="1">
        <f t="array" ref="F240">_xlfn.IFS(B240=36000,"Maharashtra",B240=36001,"Delhi",B240=36002,"Karnataka",B240=36003,"Telangana",B240=36004,"Maharashtra",B240=36005,"Tamil Nadu",B240=36006,"West Bengal",B240=36007,"Karnataka",B240=36008,"Uttar Pradesh",B240=36009,"Uttar Pradesh")</f>
        <v>Karnataka</v>
      </c>
    </row>
    <row r="241" spans="2:6" ht="14.4" x14ac:dyDescent="0.3">
      <c r="B241" s="64">
        <v>36002</v>
      </c>
      <c r="C241" s="8">
        <v>6</v>
      </c>
      <c r="D241" s="8">
        <v>80</v>
      </c>
      <c r="E241">
        <f t="shared" si="6"/>
        <v>480</v>
      </c>
      <c r="F241" t="str" cm="1">
        <f t="array" ref="F241">_xlfn.IFS(B241=36000,"Maharashtra",B241=36001,"Delhi",B241=36002,"Karnataka",B241=36003,"Telangana",B241=36004,"Maharashtra",B241=36005,"Tamil Nadu",B241=36006,"West Bengal",B241=36007,"Karnataka",B241=36008,"Uttar Pradesh",B241=36009,"Uttar Pradesh")</f>
        <v>Karnataka</v>
      </c>
    </row>
    <row r="242" spans="2:6" ht="14.4" x14ac:dyDescent="0.3">
      <c r="B242" s="64">
        <v>36002</v>
      </c>
      <c r="C242" s="8">
        <v>4</v>
      </c>
      <c r="D242" s="8">
        <v>30</v>
      </c>
      <c r="E242">
        <f t="shared" si="6"/>
        <v>120</v>
      </c>
      <c r="F242" t="str" cm="1">
        <f t="array" ref="F242">_xlfn.IFS(B242=36000,"Maharashtra",B242=36001,"Delhi",B242=36002,"Karnataka",B242=36003,"Telangana",B242=36004,"Maharashtra",B242=36005,"Tamil Nadu",B242=36006,"West Bengal",B242=36007,"Karnataka",B242=36008,"Uttar Pradesh",B242=36009,"Uttar Pradesh")</f>
        <v>Karnataka</v>
      </c>
    </row>
    <row r="243" spans="2:6" ht="14.4" x14ac:dyDescent="0.3">
      <c r="B243" s="64">
        <v>36002</v>
      </c>
      <c r="C243" s="8">
        <v>4</v>
      </c>
      <c r="D243" s="8">
        <v>20</v>
      </c>
      <c r="E243">
        <f t="shared" si="6"/>
        <v>80</v>
      </c>
      <c r="F243" t="str" cm="1">
        <f t="array" ref="F243">_xlfn.IFS(B243=36000,"Maharashtra",B243=36001,"Delhi",B243=36002,"Karnataka",B243=36003,"Telangana",B243=36004,"Maharashtra",B243=36005,"Tamil Nadu",B243=36006,"West Bengal",B243=36007,"Karnataka",B243=36008,"Uttar Pradesh",B243=36009,"Uttar Pradesh")</f>
        <v>Karnataka</v>
      </c>
    </row>
    <row r="244" spans="2:6" ht="14.4" x14ac:dyDescent="0.3">
      <c r="B244" s="64">
        <v>36002</v>
      </c>
      <c r="C244" s="8">
        <v>5</v>
      </c>
      <c r="D244" s="8">
        <v>29</v>
      </c>
      <c r="E244">
        <f t="shared" si="6"/>
        <v>145</v>
      </c>
      <c r="F244" t="str" cm="1">
        <f t="array" ref="F244">_xlfn.IFS(B244=36000,"Maharashtra",B244=36001,"Delhi",B244=36002,"Karnataka",B244=36003,"Telangana",B244=36004,"Maharashtra",B244=36005,"Tamil Nadu",B244=36006,"West Bengal",B244=36007,"Karnataka",B244=36008,"Uttar Pradesh",B244=36009,"Uttar Pradesh")</f>
        <v>Karnataka</v>
      </c>
    </row>
    <row r="245" spans="2:6" ht="14.4" x14ac:dyDescent="0.3">
      <c r="B245" s="64">
        <v>36003</v>
      </c>
      <c r="C245" s="8">
        <v>3</v>
      </c>
      <c r="D245" s="8">
        <v>28</v>
      </c>
      <c r="E245">
        <f t="shared" si="6"/>
        <v>84</v>
      </c>
      <c r="F245" t="str" cm="1">
        <f t="array" ref="F245">_xlfn.IFS(B245=36000,"Maharashtra",B245=36001,"Delhi",B245=36002,"Karnataka",B245=36003,"Telangana",B245=36004,"Maharashtra",B245=36005,"Tamil Nadu",B245=36006,"West Bengal",B245=36007,"Karnataka",B245=36008,"Uttar Pradesh",B245=36009,"Uttar Pradesh")</f>
        <v>Telangana</v>
      </c>
    </row>
    <row r="246" spans="2:6" ht="14.4" x14ac:dyDescent="0.3">
      <c r="B246" s="64">
        <v>36003</v>
      </c>
      <c r="C246" s="8">
        <v>4</v>
      </c>
      <c r="D246" s="8">
        <v>30</v>
      </c>
      <c r="E246">
        <f t="shared" si="6"/>
        <v>120</v>
      </c>
      <c r="F246" t="str" cm="1">
        <f t="array" ref="F246">_xlfn.IFS(B246=36000,"Maharashtra",B246=36001,"Delhi",B246=36002,"Karnataka",B246=36003,"Telangana",B246=36004,"Maharashtra",B246=36005,"Tamil Nadu",B246=36006,"West Bengal",B246=36007,"Karnataka",B246=36008,"Uttar Pradesh",B246=36009,"Uttar Pradesh")</f>
        <v>Telangana</v>
      </c>
    </row>
    <row r="247" spans="2:6" ht="14.4" x14ac:dyDescent="0.3">
      <c r="B247" s="64">
        <v>36003</v>
      </c>
      <c r="C247" s="8">
        <v>4</v>
      </c>
      <c r="D247" s="8">
        <v>30</v>
      </c>
      <c r="E247">
        <f t="shared" si="6"/>
        <v>120</v>
      </c>
      <c r="F247" t="str" cm="1">
        <f t="array" ref="F247">_xlfn.IFS(B247=36000,"Maharashtra",B247=36001,"Delhi",B247=36002,"Karnataka",B247=36003,"Telangana",B247=36004,"Maharashtra",B247=36005,"Tamil Nadu",B247=36006,"West Bengal",B247=36007,"Karnataka",B247=36008,"Uttar Pradesh",B247=36009,"Uttar Pradesh")</f>
        <v>Telangana</v>
      </c>
    </row>
    <row r="248" spans="2:6" ht="14.4" x14ac:dyDescent="0.3">
      <c r="B248" s="64">
        <v>36003</v>
      </c>
      <c r="C248" s="8">
        <v>3</v>
      </c>
      <c r="D248" s="8">
        <v>30</v>
      </c>
      <c r="E248">
        <f t="shared" si="6"/>
        <v>90</v>
      </c>
      <c r="F248" t="str" cm="1">
        <f t="array" ref="F248">_xlfn.IFS(B248=36000,"Maharashtra",B248=36001,"Delhi",B248=36002,"Karnataka",B248=36003,"Telangana",B248=36004,"Maharashtra",B248=36005,"Tamil Nadu",B248=36006,"West Bengal",B248=36007,"Karnataka",B248=36008,"Uttar Pradesh",B248=36009,"Uttar Pradesh")</f>
        <v>Telangana</v>
      </c>
    </row>
    <row r="249" spans="2:6" ht="14.4" x14ac:dyDescent="0.3">
      <c r="B249" s="64">
        <v>36003</v>
      </c>
      <c r="C249" s="8">
        <v>4</v>
      </c>
      <c r="D249" s="8">
        <v>158</v>
      </c>
      <c r="E249">
        <f t="shared" si="6"/>
        <v>632</v>
      </c>
      <c r="F249" t="str" cm="1">
        <f t="array" ref="F249">_xlfn.IFS(B249=36000,"Maharashtra",B249=36001,"Delhi",B249=36002,"Karnataka",B249=36003,"Telangana",B249=36004,"Maharashtra",B249=36005,"Tamil Nadu",B249=36006,"West Bengal",B249=36007,"Karnataka",B249=36008,"Uttar Pradesh",B249=36009,"Uttar Pradesh")</f>
        <v>Telangana</v>
      </c>
    </row>
    <row r="250" spans="2:6" ht="14.4" x14ac:dyDescent="0.3">
      <c r="B250" s="64">
        <v>36003</v>
      </c>
      <c r="C250" s="8">
        <v>4</v>
      </c>
      <c r="D250" s="8">
        <v>158</v>
      </c>
      <c r="E250">
        <f t="shared" si="6"/>
        <v>632</v>
      </c>
      <c r="F250" t="str" cm="1">
        <f t="array" ref="F250">_xlfn.IFS(B250=36000,"Maharashtra",B250=36001,"Delhi",B250=36002,"Karnataka",B250=36003,"Telangana",B250=36004,"Maharashtra",B250=36005,"Tamil Nadu",B250=36006,"West Bengal",B250=36007,"Karnataka",B250=36008,"Uttar Pradesh",B250=36009,"Uttar Pradesh")</f>
        <v>Telangana</v>
      </c>
    </row>
    <row r="251" spans="2:6" ht="14.4" x14ac:dyDescent="0.3">
      <c r="B251" s="64">
        <v>36003</v>
      </c>
      <c r="C251" s="8">
        <v>2</v>
      </c>
      <c r="D251" s="8">
        <v>54</v>
      </c>
      <c r="E251">
        <f t="shared" si="6"/>
        <v>108</v>
      </c>
      <c r="F251" t="str" cm="1">
        <f t="array" ref="F251">_xlfn.IFS(B251=36000,"Maharashtra",B251=36001,"Delhi",B251=36002,"Karnataka",B251=36003,"Telangana",B251=36004,"Maharashtra",B251=36005,"Tamil Nadu",B251=36006,"West Bengal",B251=36007,"Karnataka",B251=36008,"Uttar Pradesh",B251=36009,"Uttar Pradesh")</f>
        <v>Telangana</v>
      </c>
    </row>
    <row r="252" spans="2:6" ht="14.4" x14ac:dyDescent="0.3">
      <c r="B252" s="64">
        <v>36003</v>
      </c>
      <c r="C252" s="8">
        <v>2</v>
      </c>
      <c r="D252" s="8">
        <v>36</v>
      </c>
      <c r="E252">
        <f t="shared" si="6"/>
        <v>72</v>
      </c>
      <c r="F252" t="str" cm="1">
        <f t="array" ref="F252">_xlfn.IFS(B252=36000,"Maharashtra",B252=36001,"Delhi",B252=36002,"Karnataka",B252=36003,"Telangana",B252=36004,"Maharashtra",B252=36005,"Tamil Nadu",B252=36006,"West Bengal",B252=36007,"Karnataka",B252=36008,"Uttar Pradesh",B252=36009,"Uttar Pradesh")</f>
        <v>Telangana</v>
      </c>
    </row>
    <row r="253" spans="2:6" ht="14.4" x14ac:dyDescent="0.3">
      <c r="B253" s="64">
        <v>36003</v>
      </c>
      <c r="C253" s="8">
        <v>4</v>
      </c>
      <c r="D253" s="8">
        <v>80</v>
      </c>
      <c r="E253">
        <f t="shared" si="6"/>
        <v>320</v>
      </c>
      <c r="F253" t="str" cm="1">
        <f t="array" ref="F253">_xlfn.IFS(B253=36000,"Maharashtra",B253=36001,"Delhi",B253=36002,"Karnataka",B253=36003,"Telangana",B253=36004,"Maharashtra",B253=36005,"Tamil Nadu",B253=36006,"West Bengal",B253=36007,"Karnataka",B253=36008,"Uttar Pradesh",B253=36009,"Uttar Pradesh")</f>
        <v>Telangana</v>
      </c>
    </row>
    <row r="254" spans="2:6" ht="14.4" x14ac:dyDescent="0.3">
      <c r="B254" s="64">
        <v>36003</v>
      </c>
      <c r="C254" s="8">
        <v>2</v>
      </c>
      <c r="D254" s="8">
        <v>30</v>
      </c>
      <c r="E254">
        <f t="shared" si="6"/>
        <v>60</v>
      </c>
      <c r="F254" t="str" cm="1">
        <f t="array" ref="F254">_xlfn.IFS(B254=36000,"Maharashtra",B254=36001,"Delhi",B254=36002,"Karnataka",B254=36003,"Telangana",B254=36004,"Maharashtra",B254=36005,"Tamil Nadu",B254=36006,"West Bengal",B254=36007,"Karnataka",B254=36008,"Uttar Pradesh",B254=36009,"Uttar Pradesh")</f>
        <v>Telangana</v>
      </c>
    </row>
    <row r="255" spans="2:6" ht="14.4" x14ac:dyDescent="0.3">
      <c r="B255" s="64">
        <v>36002</v>
      </c>
      <c r="C255" s="8">
        <v>4</v>
      </c>
      <c r="D255" s="8">
        <v>72</v>
      </c>
      <c r="E255">
        <f t="shared" si="6"/>
        <v>288</v>
      </c>
      <c r="F255" t="str" cm="1">
        <f t="array" ref="F255">_xlfn.IFS(B255=36000,"Maharashtra",B255=36001,"Delhi",B255=36002,"Karnataka",B255=36003,"Telangana",B255=36004,"Maharashtra",B255=36005,"Tamil Nadu",B255=36006,"West Bengal",B255=36007,"Karnataka",B255=36008,"Uttar Pradesh",B255=36009,"Uttar Pradesh")</f>
        <v>Karnataka</v>
      </c>
    </row>
    <row r="256" spans="2:6" ht="14.4" x14ac:dyDescent="0.3">
      <c r="B256" s="64">
        <v>36002</v>
      </c>
      <c r="C256" s="8">
        <v>3</v>
      </c>
      <c r="D256" s="8">
        <v>52</v>
      </c>
      <c r="E256">
        <f t="shared" si="6"/>
        <v>156</v>
      </c>
      <c r="F256" t="str" cm="1">
        <f t="array" ref="F256">_xlfn.IFS(B256=36000,"Maharashtra",B256=36001,"Delhi",B256=36002,"Karnataka",B256=36003,"Telangana",B256=36004,"Maharashtra",B256=36005,"Tamil Nadu",B256=36006,"West Bengal",B256=36007,"Karnataka",B256=36008,"Uttar Pradesh",B256=36009,"Uttar Pradesh")</f>
        <v>Karnataka</v>
      </c>
    </row>
    <row r="257" spans="2:6" ht="14.4" x14ac:dyDescent="0.3">
      <c r="B257" s="64">
        <v>36002</v>
      </c>
      <c r="C257" s="8">
        <v>4</v>
      </c>
      <c r="D257" s="8">
        <v>82</v>
      </c>
      <c r="E257">
        <f t="shared" si="6"/>
        <v>328</v>
      </c>
      <c r="F257" t="str" cm="1">
        <f t="array" ref="F257">_xlfn.IFS(B257=36000,"Maharashtra",B257=36001,"Delhi",B257=36002,"Karnataka",B257=36003,"Telangana",B257=36004,"Maharashtra",B257=36005,"Tamil Nadu",B257=36006,"West Bengal",B257=36007,"Karnataka",B257=36008,"Uttar Pradesh",B257=36009,"Uttar Pradesh")</f>
        <v>Karnataka</v>
      </c>
    </row>
    <row r="258" spans="2:6" ht="14.4" x14ac:dyDescent="0.3">
      <c r="B258" s="64">
        <v>36002</v>
      </c>
      <c r="C258" s="8">
        <v>2</v>
      </c>
      <c r="D258" s="8">
        <v>54</v>
      </c>
      <c r="E258">
        <f t="shared" si="6"/>
        <v>108</v>
      </c>
      <c r="F258" t="str" cm="1">
        <f t="array" ref="F258">_xlfn.IFS(B258=36000,"Maharashtra",B258=36001,"Delhi",B258=36002,"Karnataka",B258=36003,"Telangana",B258=36004,"Maharashtra",B258=36005,"Tamil Nadu",B258=36006,"West Bengal",B258=36007,"Karnataka",B258=36008,"Uttar Pradesh",B258=36009,"Uttar Pradesh")</f>
        <v>Karnataka</v>
      </c>
    </row>
    <row r="259" spans="2:6" ht="14.4" x14ac:dyDescent="0.3">
      <c r="B259" s="64">
        <v>36002</v>
      </c>
      <c r="C259" s="8">
        <v>4</v>
      </c>
      <c r="D259" s="8">
        <v>192</v>
      </c>
      <c r="E259">
        <f t="shared" si="6"/>
        <v>768</v>
      </c>
      <c r="F259" t="str" cm="1">
        <f t="array" ref="F259">_xlfn.IFS(B259=36000,"Maharashtra",B259=36001,"Delhi",B259=36002,"Karnataka",B259=36003,"Telangana",B259=36004,"Maharashtra",B259=36005,"Tamil Nadu",B259=36006,"West Bengal",B259=36007,"Karnataka",B259=36008,"Uttar Pradesh",B259=36009,"Uttar Pradesh")</f>
        <v>Karnataka</v>
      </c>
    </row>
    <row r="260" spans="2:6" ht="14.4" x14ac:dyDescent="0.3">
      <c r="B260" s="64">
        <v>36002</v>
      </c>
      <c r="C260" s="8">
        <v>2</v>
      </c>
      <c r="D260" s="8">
        <v>82</v>
      </c>
      <c r="E260">
        <f t="shared" ref="E260:E323" si="7">$C260*$D260</f>
        <v>164</v>
      </c>
      <c r="F260" t="str" cm="1">
        <f t="array" ref="F260">_xlfn.IFS(B260=36000,"Maharashtra",B260=36001,"Delhi",B260=36002,"Karnataka",B260=36003,"Telangana",B260=36004,"Maharashtra",B260=36005,"Tamil Nadu",B260=36006,"West Bengal",B260=36007,"Karnataka",B260=36008,"Uttar Pradesh",B260=36009,"Uttar Pradesh")</f>
        <v>Karnataka</v>
      </c>
    </row>
    <row r="261" spans="2:6" ht="14.4" x14ac:dyDescent="0.3">
      <c r="B261" s="64">
        <v>36002</v>
      </c>
      <c r="C261" s="8">
        <v>2</v>
      </c>
      <c r="D261" s="8">
        <v>30</v>
      </c>
      <c r="E261">
        <f t="shared" si="7"/>
        <v>60</v>
      </c>
      <c r="F261" t="str" cm="1">
        <f t="array" ref="F261">_xlfn.IFS(B261=36000,"Maharashtra",B261=36001,"Delhi",B261=36002,"Karnataka",B261=36003,"Telangana",B261=36004,"Maharashtra",B261=36005,"Tamil Nadu",B261=36006,"West Bengal",B261=36007,"Karnataka",B261=36008,"Uttar Pradesh",B261=36009,"Uttar Pradesh")</f>
        <v>Karnataka</v>
      </c>
    </row>
    <row r="262" spans="2:6" ht="14.4" x14ac:dyDescent="0.3">
      <c r="B262" s="64">
        <v>36002</v>
      </c>
      <c r="C262" s="8">
        <v>4</v>
      </c>
      <c r="D262" s="8">
        <v>54</v>
      </c>
      <c r="E262">
        <f t="shared" si="7"/>
        <v>216</v>
      </c>
      <c r="F262" t="str" cm="1">
        <f t="array" ref="F262">_xlfn.IFS(B262=36000,"Maharashtra",B262=36001,"Delhi",B262=36002,"Karnataka",B262=36003,"Telangana",B262=36004,"Maharashtra",B262=36005,"Tamil Nadu",B262=36006,"West Bengal",B262=36007,"Karnataka",B262=36008,"Uttar Pradesh",B262=36009,"Uttar Pradesh")</f>
        <v>Karnataka</v>
      </c>
    </row>
    <row r="263" spans="2:6" ht="14.4" x14ac:dyDescent="0.3">
      <c r="B263" s="64">
        <v>36002</v>
      </c>
      <c r="C263" s="8">
        <v>4</v>
      </c>
      <c r="D263" s="8">
        <v>56</v>
      </c>
      <c r="E263">
        <f t="shared" si="7"/>
        <v>224</v>
      </c>
      <c r="F263" t="str" cm="1">
        <f t="array" ref="F263">_xlfn.IFS(B263=36000,"Maharashtra",B263=36001,"Delhi",B263=36002,"Karnataka",B263=36003,"Telangana",B263=36004,"Maharashtra",B263=36005,"Tamil Nadu",B263=36006,"West Bengal",B263=36007,"Karnataka",B263=36008,"Uttar Pradesh",B263=36009,"Uttar Pradesh")</f>
        <v>Karnataka</v>
      </c>
    </row>
    <row r="264" spans="2:6" ht="14.4" x14ac:dyDescent="0.3">
      <c r="B264" s="64">
        <v>36002</v>
      </c>
      <c r="C264" s="8">
        <v>2</v>
      </c>
      <c r="D264" s="8">
        <v>54</v>
      </c>
      <c r="E264">
        <f t="shared" si="7"/>
        <v>108</v>
      </c>
      <c r="F264" t="str" cm="1">
        <f t="array" ref="F264">_xlfn.IFS(B264=36000,"Maharashtra",B264=36001,"Delhi",B264=36002,"Karnataka",B264=36003,"Telangana",B264=36004,"Maharashtra",B264=36005,"Tamil Nadu",B264=36006,"West Bengal",B264=36007,"Karnataka",B264=36008,"Uttar Pradesh",B264=36009,"Uttar Pradesh")</f>
        <v>Karnataka</v>
      </c>
    </row>
    <row r="265" spans="2:6" ht="14.4" x14ac:dyDescent="0.3">
      <c r="B265" s="64">
        <v>36002</v>
      </c>
      <c r="C265" s="8">
        <v>2</v>
      </c>
      <c r="D265" s="8">
        <v>26</v>
      </c>
      <c r="E265">
        <f t="shared" si="7"/>
        <v>52</v>
      </c>
      <c r="F265" t="str" cm="1">
        <f t="array" ref="F265">_xlfn.IFS(B265=36000,"Maharashtra",B265=36001,"Delhi",B265=36002,"Karnataka",B265=36003,"Telangana",B265=36004,"Maharashtra",B265=36005,"Tamil Nadu",B265=36006,"West Bengal",B265=36007,"Karnataka",B265=36008,"Uttar Pradesh",B265=36009,"Uttar Pradesh")</f>
        <v>Karnataka</v>
      </c>
    </row>
    <row r="266" spans="2:6" ht="14.4" x14ac:dyDescent="0.3">
      <c r="B266" s="64">
        <v>36002</v>
      </c>
      <c r="C266" s="8">
        <v>3</v>
      </c>
      <c r="D266" s="8">
        <v>26</v>
      </c>
      <c r="E266">
        <f t="shared" si="7"/>
        <v>78</v>
      </c>
      <c r="F266" t="str" cm="1">
        <f t="array" ref="F266">_xlfn.IFS(B266=36000,"Maharashtra",B266=36001,"Delhi",B266=36002,"Karnataka",B266=36003,"Telangana",B266=36004,"Maharashtra",B266=36005,"Tamil Nadu",B266=36006,"West Bengal",B266=36007,"Karnataka",B266=36008,"Uttar Pradesh",B266=36009,"Uttar Pradesh")</f>
        <v>Karnataka</v>
      </c>
    </row>
    <row r="267" spans="2:6" ht="14.4" x14ac:dyDescent="0.3">
      <c r="B267" s="64">
        <v>36002</v>
      </c>
      <c r="C267" s="8">
        <v>2</v>
      </c>
      <c r="D267" s="8">
        <v>160</v>
      </c>
      <c r="E267">
        <f t="shared" si="7"/>
        <v>320</v>
      </c>
      <c r="F267" t="str" cm="1">
        <f t="array" ref="F267">_xlfn.IFS(B267=36000,"Maharashtra",B267=36001,"Delhi",B267=36002,"Karnataka",B267=36003,"Telangana",B267=36004,"Maharashtra",B267=36005,"Tamil Nadu",B267=36006,"West Bengal",B267=36007,"Karnataka",B267=36008,"Uttar Pradesh",B267=36009,"Uttar Pradesh")</f>
        <v>Karnataka</v>
      </c>
    </row>
    <row r="268" spans="2:6" ht="14.4" x14ac:dyDescent="0.3">
      <c r="B268" s="64">
        <v>36002</v>
      </c>
      <c r="C268" s="8">
        <v>2</v>
      </c>
      <c r="D268" s="8">
        <v>72</v>
      </c>
      <c r="E268">
        <f t="shared" si="7"/>
        <v>144</v>
      </c>
      <c r="F268" t="str" cm="1">
        <f t="array" ref="F268">_xlfn.IFS(B268=36000,"Maharashtra",B268=36001,"Delhi",B268=36002,"Karnataka",B268=36003,"Telangana",B268=36004,"Maharashtra",B268=36005,"Tamil Nadu",B268=36006,"West Bengal",B268=36007,"Karnataka",B268=36008,"Uttar Pradesh",B268=36009,"Uttar Pradesh")</f>
        <v>Karnataka</v>
      </c>
    </row>
    <row r="269" spans="2:6" ht="14.4" x14ac:dyDescent="0.3">
      <c r="B269" s="64">
        <v>36005</v>
      </c>
      <c r="C269" s="8">
        <v>3</v>
      </c>
      <c r="D269" s="8">
        <v>158</v>
      </c>
      <c r="E269">
        <f t="shared" si="7"/>
        <v>474</v>
      </c>
      <c r="F269" t="str" cm="1">
        <f t="array" ref="F269">_xlfn.IFS(B269=36000,"Maharashtra",B269=36001,"Delhi",B269=36002,"Karnataka",B269=36003,"Telangana",B269=36004,"Maharashtra",B269=36005,"Tamil Nadu",B269=36006,"West Bengal",B269=36007,"Karnataka",B269=36008,"Uttar Pradesh",B269=36009,"Uttar Pradesh")</f>
        <v>Tamil Nadu</v>
      </c>
    </row>
    <row r="270" spans="2:6" ht="14.4" x14ac:dyDescent="0.3">
      <c r="B270" s="64">
        <v>36005</v>
      </c>
      <c r="C270" s="8">
        <v>4</v>
      </c>
      <c r="D270" s="8">
        <v>152</v>
      </c>
      <c r="E270">
        <f t="shared" si="7"/>
        <v>608</v>
      </c>
      <c r="F270" t="str" cm="1">
        <f t="array" ref="F270">_xlfn.IFS(B270=36000,"Maharashtra",B270=36001,"Delhi",B270=36002,"Karnataka",B270=36003,"Telangana",B270=36004,"Maharashtra",B270=36005,"Tamil Nadu",B270=36006,"West Bengal",B270=36007,"Karnataka",B270=36008,"Uttar Pradesh",B270=36009,"Uttar Pradesh")</f>
        <v>Tamil Nadu</v>
      </c>
    </row>
    <row r="271" spans="2:6" ht="14.4" x14ac:dyDescent="0.3">
      <c r="B271" s="64">
        <v>36005</v>
      </c>
      <c r="C271" s="8">
        <v>4</v>
      </c>
      <c r="D271" s="8">
        <v>54</v>
      </c>
      <c r="E271">
        <f t="shared" si="7"/>
        <v>216</v>
      </c>
      <c r="F271" t="str" cm="1">
        <f t="array" ref="F271">_xlfn.IFS(B271=36000,"Maharashtra",B271=36001,"Delhi",B271=36002,"Karnataka",B271=36003,"Telangana",B271=36004,"Maharashtra",B271=36005,"Tamil Nadu",B271=36006,"West Bengal",B271=36007,"Karnataka",B271=36008,"Uttar Pradesh",B271=36009,"Uttar Pradesh")</f>
        <v>Tamil Nadu</v>
      </c>
    </row>
    <row r="272" spans="2:6" ht="14.4" x14ac:dyDescent="0.3">
      <c r="B272" s="64">
        <v>36005</v>
      </c>
      <c r="C272" s="8">
        <v>4</v>
      </c>
      <c r="D272" s="8">
        <v>100</v>
      </c>
      <c r="E272">
        <f t="shared" si="7"/>
        <v>400</v>
      </c>
      <c r="F272" t="str" cm="1">
        <f t="array" ref="F272">_xlfn.IFS(B272=36000,"Maharashtra",B272=36001,"Delhi",B272=36002,"Karnataka",B272=36003,"Telangana",B272=36004,"Maharashtra",B272=36005,"Tamil Nadu",B272=36006,"West Bengal",B272=36007,"Karnataka",B272=36008,"Uttar Pradesh",B272=36009,"Uttar Pradesh")</f>
        <v>Tamil Nadu</v>
      </c>
    </row>
    <row r="273" spans="2:6" ht="14.4" x14ac:dyDescent="0.3">
      <c r="B273" s="64">
        <v>36005</v>
      </c>
      <c r="C273" s="8">
        <v>5</v>
      </c>
      <c r="D273" s="8">
        <v>158</v>
      </c>
      <c r="E273">
        <f t="shared" si="7"/>
        <v>790</v>
      </c>
      <c r="F273" t="str" cm="1">
        <f t="array" ref="F273">_xlfn.IFS(B273=36000,"Maharashtra",B273=36001,"Delhi",B273=36002,"Karnataka",B273=36003,"Telangana",B273=36004,"Maharashtra",B273=36005,"Tamil Nadu",B273=36006,"West Bengal",B273=36007,"Karnataka",B273=36008,"Uttar Pradesh",B273=36009,"Uttar Pradesh")</f>
        <v>Tamil Nadu</v>
      </c>
    </row>
    <row r="274" spans="2:6" ht="14.4" x14ac:dyDescent="0.3">
      <c r="B274" s="64">
        <v>36005</v>
      </c>
      <c r="C274" s="8">
        <v>3</v>
      </c>
      <c r="D274" s="8">
        <v>48</v>
      </c>
      <c r="E274">
        <f t="shared" si="7"/>
        <v>144</v>
      </c>
      <c r="F274" t="str" cm="1">
        <f t="array" ref="F274">_xlfn.IFS(B274=36000,"Maharashtra",B274=36001,"Delhi",B274=36002,"Karnataka",B274=36003,"Telangana",B274=36004,"Maharashtra",B274=36005,"Tamil Nadu",B274=36006,"West Bengal",B274=36007,"Karnataka",B274=36008,"Uttar Pradesh",B274=36009,"Uttar Pradesh")</f>
        <v>Tamil Nadu</v>
      </c>
    </row>
    <row r="275" spans="2:6" ht="14.4" x14ac:dyDescent="0.3">
      <c r="B275" s="64">
        <v>36005</v>
      </c>
      <c r="C275" s="8">
        <v>5</v>
      </c>
      <c r="D275" s="8">
        <v>47</v>
      </c>
      <c r="E275">
        <f t="shared" si="7"/>
        <v>235</v>
      </c>
      <c r="F275" t="str" cm="1">
        <f t="array" ref="F275">_xlfn.IFS(B275=36000,"Maharashtra",B275=36001,"Delhi",B275=36002,"Karnataka",B275=36003,"Telangana",B275=36004,"Maharashtra",B275=36005,"Tamil Nadu",B275=36006,"West Bengal",B275=36007,"Karnataka",B275=36008,"Uttar Pradesh",B275=36009,"Uttar Pradesh")</f>
        <v>Tamil Nadu</v>
      </c>
    </row>
    <row r="276" spans="2:6" ht="14.4" x14ac:dyDescent="0.3">
      <c r="B276" s="64">
        <v>36005</v>
      </c>
      <c r="C276" s="8">
        <v>4</v>
      </c>
      <c r="D276" s="8">
        <v>82</v>
      </c>
      <c r="E276">
        <f t="shared" si="7"/>
        <v>328</v>
      </c>
      <c r="F276" t="str" cm="1">
        <f t="array" ref="F276">_xlfn.IFS(B276=36000,"Maharashtra",B276=36001,"Delhi",B276=36002,"Karnataka",B276=36003,"Telangana",B276=36004,"Maharashtra",B276=36005,"Tamil Nadu",B276=36006,"West Bengal",B276=36007,"Karnataka",B276=36008,"Uttar Pradesh",B276=36009,"Uttar Pradesh")</f>
        <v>Tamil Nadu</v>
      </c>
    </row>
    <row r="277" spans="2:6" ht="14.4" x14ac:dyDescent="0.3">
      <c r="B277" s="64">
        <v>36005</v>
      </c>
      <c r="C277" s="8">
        <v>5</v>
      </c>
      <c r="D277" s="8">
        <v>80</v>
      </c>
      <c r="E277">
        <f t="shared" si="7"/>
        <v>400</v>
      </c>
      <c r="F277" t="str" cm="1">
        <f t="array" ref="F277">_xlfn.IFS(B277=36000,"Maharashtra",B277=36001,"Delhi",B277=36002,"Karnataka",B277=36003,"Telangana",B277=36004,"Maharashtra",B277=36005,"Tamil Nadu",B277=36006,"West Bengal",B277=36007,"Karnataka",B277=36008,"Uttar Pradesh",B277=36009,"Uttar Pradesh")</f>
        <v>Tamil Nadu</v>
      </c>
    </row>
    <row r="278" spans="2:6" ht="14.4" x14ac:dyDescent="0.3">
      <c r="B278" s="64">
        <v>36005</v>
      </c>
      <c r="C278" s="8">
        <v>4</v>
      </c>
      <c r="D278" s="8">
        <v>52</v>
      </c>
      <c r="E278">
        <f t="shared" si="7"/>
        <v>208</v>
      </c>
      <c r="F278" t="str" cm="1">
        <f t="array" ref="F278">_xlfn.IFS(B278=36000,"Maharashtra",B278=36001,"Delhi",B278=36002,"Karnataka",B278=36003,"Telangana",B278=36004,"Maharashtra",B278=36005,"Tamil Nadu",B278=36006,"West Bengal",B278=36007,"Karnataka",B278=36008,"Uttar Pradesh",B278=36009,"Uttar Pradesh")</f>
        <v>Tamil Nadu</v>
      </c>
    </row>
    <row r="279" spans="2:6" ht="14.4" x14ac:dyDescent="0.3">
      <c r="B279" s="64">
        <v>36005</v>
      </c>
      <c r="C279" s="8">
        <v>3</v>
      </c>
      <c r="D279" s="8">
        <v>160</v>
      </c>
      <c r="E279">
        <f t="shared" si="7"/>
        <v>480</v>
      </c>
      <c r="F279" t="str" cm="1">
        <f t="array" ref="F279">_xlfn.IFS(B279=36000,"Maharashtra",B279=36001,"Delhi",B279=36002,"Karnataka",B279=36003,"Telangana",B279=36004,"Maharashtra",B279=36005,"Tamil Nadu",B279=36006,"West Bengal",B279=36007,"Karnataka",B279=36008,"Uttar Pradesh",B279=36009,"Uttar Pradesh")</f>
        <v>Tamil Nadu</v>
      </c>
    </row>
    <row r="280" spans="2:6" ht="14.4" x14ac:dyDescent="0.3">
      <c r="B280" s="64">
        <v>36005</v>
      </c>
      <c r="C280" s="8">
        <v>3</v>
      </c>
      <c r="D280" s="8">
        <v>56</v>
      </c>
      <c r="E280">
        <f t="shared" si="7"/>
        <v>168</v>
      </c>
      <c r="F280" t="str" cm="1">
        <f t="array" ref="F280">_xlfn.IFS(B280=36000,"Maharashtra",B280=36001,"Delhi",B280=36002,"Karnataka",B280=36003,"Telangana",B280=36004,"Maharashtra",B280=36005,"Tamil Nadu",B280=36006,"West Bengal",B280=36007,"Karnataka",B280=36008,"Uttar Pradesh",B280=36009,"Uttar Pradesh")</f>
        <v>Tamil Nadu</v>
      </c>
    </row>
    <row r="281" spans="2:6" ht="14.4" x14ac:dyDescent="0.3">
      <c r="B281" s="64">
        <v>36006</v>
      </c>
      <c r="C281" s="8">
        <v>5</v>
      </c>
      <c r="D281" s="8">
        <v>20</v>
      </c>
      <c r="E281">
        <f t="shared" si="7"/>
        <v>100</v>
      </c>
      <c r="F281" t="str" cm="1">
        <f t="array" ref="F281">_xlfn.IFS(B281=36000,"Maharashtra",B281=36001,"Delhi",B281=36002,"Karnataka",B281=36003,"Telangana",B281=36004,"Maharashtra",B281=36005,"Tamil Nadu",B281=36006,"West Bengal",B281=36007,"Karnataka",B281=36008,"Uttar Pradesh",B281=36009,"Uttar Pradesh")</f>
        <v>West Bengal</v>
      </c>
    </row>
    <row r="282" spans="2:6" ht="14.4" x14ac:dyDescent="0.3">
      <c r="B282" s="64">
        <v>36006</v>
      </c>
      <c r="C282" s="8">
        <v>3</v>
      </c>
      <c r="D282" s="8">
        <v>54</v>
      </c>
      <c r="E282">
        <f t="shared" si="7"/>
        <v>162</v>
      </c>
      <c r="F282" t="str" cm="1">
        <f t="array" ref="F282">_xlfn.IFS(B282=36000,"Maharashtra",B282=36001,"Delhi",B282=36002,"Karnataka",B282=36003,"Telangana",B282=36004,"Maharashtra",B282=36005,"Tamil Nadu",B282=36006,"West Bengal",B282=36007,"Karnataka",B282=36008,"Uttar Pradesh",B282=36009,"Uttar Pradesh")</f>
        <v>West Bengal</v>
      </c>
    </row>
    <row r="283" spans="2:6" ht="14.4" x14ac:dyDescent="0.3">
      <c r="B283" s="64">
        <v>36006</v>
      </c>
      <c r="C283" s="8">
        <v>3</v>
      </c>
      <c r="D283" s="8">
        <v>57</v>
      </c>
      <c r="E283">
        <f t="shared" si="7"/>
        <v>171</v>
      </c>
      <c r="F283" t="str" cm="1">
        <f t="array" ref="F283">_xlfn.IFS(B283=36000,"Maharashtra",B283=36001,"Delhi",B283=36002,"Karnataka",B283=36003,"Telangana",B283=36004,"Maharashtra",B283=36005,"Tamil Nadu",B283=36006,"West Bengal",B283=36007,"Karnataka",B283=36008,"Uttar Pradesh",B283=36009,"Uttar Pradesh")</f>
        <v>West Bengal</v>
      </c>
    </row>
    <row r="284" spans="2:6" ht="14.4" x14ac:dyDescent="0.3">
      <c r="B284" s="64">
        <v>36006</v>
      </c>
      <c r="C284" s="8">
        <v>5</v>
      </c>
      <c r="D284" s="8">
        <v>20</v>
      </c>
      <c r="E284">
        <f t="shared" si="7"/>
        <v>100</v>
      </c>
      <c r="F284" t="str" cm="1">
        <f t="array" ref="F284">_xlfn.IFS(B284=36000,"Maharashtra",B284=36001,"Delhi",B284=36002,"Karnataka",B284=36003,"Telangana",B284=36004,"Maharashtra",B284=36005,"Tamil Nadu",B284=36006,"West Bengal",B284=36007,"Karnataka",B284=36008,"Uttar Pradesh",B284=36009,"Uttar Pradesh")</f>
        <v>West Bengal</v>
      </c>
    </row>
    <row r="285" spans="2:6" ht="14.4" x14ac:dyDescent="0.3">
      <c r="B285" s="64">
        <v>36006</v>
      </c>
      <c r="C285" s="8">
        <v>4</v>
      </c>
      <c r="D285" s="8">
        <v>15</v>
      </c>
      <c r="E285">
        <f t="shared" si="7"/>
        <v>60</v>
      </c>
      <c r="F285" t="str" cm="1">
        <f t="array" ref="F285">_xlfn.IFS(B285=36000,"Maharashtra",B285=36001,"Delhi",B285=36002,"Karnataka",B285=36003,"Telangana",B285=36004,"Maharashtra",B285=36005,"Tamil Nadu",B285=36006,"West Bengal",B285=36007,"Karnataka",B285=36008,"Uttar Pradesh",B285=36009,"Uttar Pradesh")</f>
        <v>West Bengal</v>
      </c>
    </row>
    <row r="286" spans="2:6" ht="14.4" x14ac:dyDescent="0.3">
      <c r="B286" s="64">
        <v>36006</v>
      </c>
      <c r="C286" s="8">
        <v>3</v>
      </c>
      <c r="D286" s="8">
        <v>160</v>
      </c>
      <c r="E286">
        <f t="shared" si="7"/>
        <v>480</v>
      </c>
      <c r="F286" t="str" cm="1">
        <f t="array" ref="F286">_xlfn.IFS(B286=36000,"Maharashtra",B286=36001,"Delhi",B286=36002,"Karnataka",B286=36003,"Telangana",B286=36004,"Maharashtra",B286=36005,"Tamil Nadu",B286=36006,"West Bengal",B286=36007,"Karnataka",B286=36008,"Uttar Pradesh",B286=36009,"Uttar Pradesh")</f>
        <v>West Bengal</v>
      </c>
    </row>
    <row r="287" spans="2:6" ht="14.4" x14ac:dyDescent="0.3">
      <c r="B287" s="64">
        <v>36006</v>
      </c>
      <c r="C287" s="8">
        <v>5</v>
      </c>
      <c r="D287" s="8">
        <v>80</v>
      </c>
      <c r="E287">
        <f t="shared" si="7"/>
        <v>400</v>
      </c>
      <c r="F287" t="str" cm="1">
        <f t="array" ref="F287">_xlfn.IFS(B287=36000,"Maharashtra",B287=36001,"Delhi",B287=36002,"Karnataka",B287=36003,"Telangana",B287=36004,"Maharashtra",B287=36005,"Tamil Nadu",B287=36006,"West Bengal",B287=36007,"Karnataka",B287=36008,"Uttar Pradesh",B287=36009,"Uttar Pradesh")</f>
        <v>West Bengal</v>
      </c>
    </row>
    <row r="288" spans="2:6" ht="14.4" x14ac:dyDescent="0.3">
      <c r="B288" s="64">
        <v>36006</v>
      </c>
      <c r="C288" s="8">
        <v>4</v>
      </c>
      <c r="D288" s="8">
        <v>158</v>
      </c>
      <c r="E288">
        <f t="shared" si="7"/>
        <v>632</v>
      </c>
      <c r="F288" t="str" cm="1">
        <f t="array" ref="F288">_xlfn.IFS(B288=36000,"Maharashtra",B288=36001,"Delhi",B288=36002,"Karnataka",B288=36003,"Telangana",B288=36004,"Maharashtra",B288=36005,"Tamil Nadu",B288=36006,"West Bengal",B288=36007,"Karnataka",B288=36008,"Uttar Pradesh",B288=36009,"Uttar Pradesh")</f>
        <v>West Bengal</v>
      </c>
    </row>
    <row r="289" spans="2:6" ht="14.4" x14ac:dyDescent="0.3">
      <c r="B289" s="64">
        <v>36006</v>
      </c>
      <c r="C289" s="8">
        <v>5</v>
      </c>
      <c r="D289" s="8">
        <v>30</v>
      </c>
      <c r="E289">
        <f t="shared" si="7"/>
        <v>150</v>
      </c>
      <c r="F289" t="str" cm="1">
        <f t="array" ref="F289">_xlfn.IFS(B289=36000,"Maharashtra",B289=36001,"Delhi",B289=36002,"Karnataka",B289=36003,"Telangana",B289=36004,"Maharashtra",B289=36005,"Tamil Nadu",B289=36006,"West Bengal",B289=36007,"Karnataka",B289=36008,"Uttar Pradesh",B289=36009,"Uttar Pradesh")</f>
        <v>West Bengal</v>
      </c>
    </row>
    <row r="290" spans="2:6" ht="14.4" x14ac:dyDescent="0.3">
      <c r="B290" s="64">
        <v>36006</v>
      </c>
      <c r="C290" s="8">
        <v>3</v>
      </c>
      <c r="D290" s="8">
        <v>82</v>
      </c>
      <c r="E290">
        <f t="shared" si="7"/>
        <v>246</v>
      </c>
      <c r="F290" t="str" cm="1">
        <f t="array" ref="F290">_xlfn.IFS(B290=36000,"Maharashtra",B290=36001,"Delhi",B290=36002,"Karnataka",B290=36003,"Telangana",B290=36004,"Maharashtra",B290=36005,"Tamil Nadu",B290=36006,"West Bengal",B290=36007,"Karnataka",B290=36008,"Uttar Pradesh",B290=36009,"Uttar Pradesh")</f>
        <v>West Bengal</v>
      </c>
    </row>
    <row r="291" spans="2:6" ht="14.4" x14ac:dyDescent="0.3">
      <c r="B291" s="64">
        <v>36006</v>
      </c>
      <c r="C291" s="8">
        <v>3</v>
      </c>
      <c r="D291" s="8">
        <v>36</v>
      </c>
      <c r="E291">
        <f t="shared" si="7"/>
        <v>108</v>
      </c>
      <c r="F291" t="str" cm="1">
        <f t="array" ref="F291">_xlfn.IFS(B291=36000,"Maharashtra",B291=36001,"Delhi",B291=36002,"Karnataka",B291=36003,"Telangana",B291=36004,"Maharashtra",B291=36005,"Tamil Nadu",B291=36006,"West Bengal",B291=36007,"Karnataka",B291=36008,"Uttar Pradesh",B291=36009,"Uttar Pradesh")</f>
        <v>West Bengal</v>
      </c>
    </row>
    <row r="292" spans="2:6" ht="14.4" x14ac:dyDescent="0.3">
      <c r="B292" s="64">
        <v>36006</v>
      </c>
      <c r="C292" s="8">
        <v>3</v>
      </c>
      <c r="D292" s="8">
        <v>72</v>
      </c>
      <c r="E292">
        <f t="shared" si="7"/>
        <v>216</v>
      </c>
      <c r="F292" t="str" cm="1">
        <f t="array" ref="F292">_xlfn.IFS(B292=36000,"Maharashtra",B292=36001,"Delhi",B292=36002,"Karnataka",B292=36003,"Telangana",B292=36004,"Maharashtra",B292=36005,"Tamil Nadu",B292=36006,"West Bengal",B292=36007,"Karnataka",B292=36008,"Uttar Pradesh",B292=36009,"Uttar Pradesh")</f>
        <v>West Bengal</v>
      </c>
    </row>
    <row r="293" spans="2:6" ht="14.4" x14ac:dyDescent="0.3">
      <c r="B293" s="64">
        <v>36000</v>
      </c>
      <c r="C293" s="8">
        <v>4</v>
      </c>
      <c r="D293" s="8">
        <v>29</v>
      </c>
      <c r="E293">
        <f t="shared" si="7"/>
        <v>116</v>
      </c>
      <c r="F293" t="str" cm="1">
        <f t="array" ref="F293">_xlfn.IFS(B293=36000,"Maharashtra",B293=36001,"Delhi",B293=36002,"Karnataka",B293=36003,"Telangana",B293=36004,"Maharashtra",B293=36005,"Tamil Nadu",B293=36006,"West Bengal",B293=36007,"Karnataka",B293=36008,"Uttar Pradesh",B293=36009,"Uttar Pradesh")</f>
        <v>Maharashtra</v>
      </c>
    </row>
    <row r="294" spans="2:6" ht="14.4" x14ac:dyDescent="0.3">
      <c r="B294" s="64">
        <v>36000</v>
      </c>
      <c r="C294" s="8">
        <v>3</v>
      </c>
      <c r="D294" s="8">
        <v>15</v>
      </c>
      <c r="E294">
        <f t="shared" si="7"/>
        <v>45</v>
      </c>
      <c r="F294" t="str" cm="1">
        <f t="array" ref="F294">_xlfn.IFS(B294=36000,"Maharashtra",B294=36001,"Delhi",B294=36002,"Karnataka",B294=36003,"Telangana",B294=36004,"Maharashtra",B294=36005,"Tamil Nadu",B294=36006,"West Bengal",B294=36007,"Karnataka",B294=36008,"Uttar Pradesh",B294=36009,"Uttar Pradesh")</f>
        <v>Maharashtra</v>
      </c>
    </row>
    <row r="295" spans="2:6" ht="14.4" x14ac:dyDescent="0.3">
      <c r="B295" s="64">
        <v>36000</v>
      </c>
      <c r="C295" s="8">
        <v>3</v>
      </c>
      <c r="D295" s="8">
        <v>48</v>
      </c>
      <c r="E295">
        <f t="shared" si="7"/>
        <v>144</v>
      </c>
      <c r="F295" t="str" cm="1">
        <f t="array" ref="F295">_xlfn.IFS(B295=36000,"Maharashtra",B295=36001,"Delhi",B295=36002,"Karnataka",B295=36003,"Telangana",B295=36004,"Maharashtra",B295=36005,"Tamil Nadu",B295=36006,"West Bengal",B295=36007,"Karnataka",B295=36008,"Uttar Pradesh",B295=36009,"Uttar Pradesh")</f>
        <v>Maharashtra</v>
      </c>
    </row>
    <row r="296" spans="2:6" ht="14.4" x14ac:dyDescent="0.3">
      <c r="B296" s="64">
        <v>36000</v>
      </c>
      <c r="C296" s="8">
        <v>5</v>
      </c>
      <c r="D296" s="8">
        <v>48</v>
      </c>
      <c r="E296">
        <f t="shared" si="7"/>
        <v>240</v>
      </c>
      <c r="F296" t="str" cm="1">
        <f t="array" ref="F296">_xlfn.IFS(B296=36000,"Maharashtra",B296=36001,"Delhi",B296=36002,"Karnataka",B296=36003,"Telangana",B296=36004,"Maharashtra",B296=36005,"Tamil Nadu",B296=36006,"West Bengal",B296=36007,"Karnataka",B296=36008,"Uttar Pradesh",B296=36009,"Uttar Pradesh")</f>
        <v>Maharashtra</v>
      </c>
    </row>
    <row r="297" spans="2:6" ht="14.4" x14ac:dyDescent="0.3">
      <c r="B297" s="64">
        <v>36000</v>
      </c>
      <c r="C297" s="8">
        <v>5</v>
      </c>
      <c r="D297" s="8">
        <v>47</v>
      </c>
      <c r="E297">
        <f t="shared" si="7"/>
        <v>235</v>
      </c>
      <c r="F297" t="str" cm="1">
        <f t="array" ref="F297">_xlfn.IFS(B297=36000,"Maharashtra",B297=36001,"Delhi",B297=36002,"Karnataka",B297=36003,"Telangana",B297=36004,"Maharashtra",B297=36005,"Tamil Nadu",B297=36006,"West Bengal",B297=36007,"Karnataka",B297=36008,"Uttar Pradesh",B297=36009,"Uttar Pradesh")</f>
        <v>Maharashtra</v>
      </c>
    </row>
    <row r="298" spans="2:6" ht="14.4" x14ac:dyDescent="0.3">
      <c r="B298" s="64">
        <v>36000</v>
      </c>
      <c r="C298" s="8">
        <v>3</v>
      </c>
      <c r="D298" s="8">
        <v>48</v>
      </c>
      <c r="E298">
        <f t="shared" si="7"/>
        <v>144</v>
      </c>
      <c r="F298" t="str" cm="1">
        <f t="array" ref="F298">_xlfn.IFS(B298=36000,"Maharashtra",B298=36001,"Delhi",B298=36002,"Karnataka",B298=36003,"Telangana",B298=36004,"Maharashtra",B298=36005,"Tamil Nadu",B298=36006,"West Bengal",B298=36007,"Karnataka",B298=36008,"Uttar Pradesh",B298=36009,"Uttar Pradesh")</f>
        <v>Maharashtra</v>
      </c>
    </row>
    <row r="299" spans="2:6" ht="14.4" x14ac:dyDescent="0.3">
      <c r="B299" s="64">
        <v>36000</v>
      </c>
      <c r="C299" s="8">
        <v>5</v>
      </c>
      <c r="D299" s="8">
        <v>100</v>
      </c>
      <c r="E299">
        <f t="shared" si="7"/>
        <v>500</v>
      </c>
      <c r="F299" t="str" cm="1">
        <f t="array" ref="F299">_xlfn.IFS(B299=36000,"Maharashtra",B299=36001,"Delhi",B299=36002,"Karnataka",B299=36003,"Telangana",B299=36004,"Maharashtra",B299=36005,"Tamil Nadu",B299=36006,"West Bengal",B299=36007,"Karnataka",B299=36008,"Uttar Pradesh",B299=36009,"Uttar Pradesh")</f>
        <v>Maharashtra</v>
      </c>
    </row>
    <row r="300" spans="2:6" ht="14.4" x14ac:dyDescent="0.3">
      <c r="B300" s="64">
        <v>36000</v>
      </c>
      <c r="C300" s="8">
        <v>5</v>
      </c>
      <c r="D300" s="8">
        <v>48</v>
      </c>
      <c r="E300">
        <f t="shared" si="7"/>
        <v>240</v>
      </c>
      <c r="F300" t="str" cm="1">
        <f t="array" ref="F300">_xlfn.IFS(B300=36000,"Maharashtra",B300=36001,"Delhi",B300=36002,"Karnataka",B300=36003,"Telangana",B300=36004,"Maharashtra",B300=36005,"Tamil Nadu",B300=36006,"West Bengal",B300=36007,"Karnataka",B300=36008,"Uttar Pradesh",B300=36009,"Uttar Pradesh")</f>
        <v>Maharashtra</v>
      </c>
    </row>
    <row r="301" spans="2:6" ht="14.4" x14ac:dyDescent="0.3">
      <c r="B301" s="64">
        <v>36000</v>
      </c>
      <c r="C301" s="8">
        <v>3</v>
      </c>
      <c r="D301" s="8">
        <v>160</v>
      </c>
      <c r="E301">
        <f t="shared" si="7"/>
        <v>480</v>
      </c>
      <c r="F301" t="str" cm="1">
        <f t="array" ref="F301">_xlfn.IFS(B301=36000,"Maharashtra",B301=36001,"Delhi",B301=36002,"Karnataka",B301=36003,"Telangana",B301=36004,"Maharashtra",B301=36005,"Tamil Nadu",B301=36006,"West Bengal",B301=36007,"Karnataka",B301=36008,"Uttar Pradesh",B301=36009,"Uttar Pradesh")</f>
        <v>Maharashtra</v>
      </c>
    </row>
    <row r="302" spans="2:6" ht="14.4" x14ac:dyDescent="0.3">
      <c r="B302" s="64">
        <v>36000</v>
      </c>
      <c r="C302" s="8">
        <v>4</v>
      </c>
      <c r="D302" s="8">
        <v>82</v>
      </c>
      <c r="E302">
        <f t="shared" si="7"/>
        <v>328</v>
      </c>
      <c r="F302" t="str" cm="1">
        <f t="array" ref="F302">_xlfn.IFS(B302=36000,"Maharashtra",B302=36001,"Delhi",B302=36002,"Karnataka",B302=36003,"Telangana",B302=36004,"Maharashtra",B302=36005,"Tamil Nadu",B302=36006,"West Bengal",B302=36007,"Karnataka",B302=36008,"Uttar Pradesh",B302=36009,"Uttar Pradesh")</f>
        <v>Maharashtra</v>
      </c>
    </row>
    <row r="303" spans="2:6" ht="14.4" x14ac:dyDescent="0.3">
      <c r="B303" s="64">
        <v>36000</v>
      </c>
      <c r="C303" s="8">
        <v>4</v>
      </c>
      <c r="D303" s="8">
        <v>82</v>
      </c>
      <c r="E303">
        <f t="shared" si="7"/>
        <v>328</v>
      </c>
      <c r="F303" t="str" cm="1">
        <f t="array" ref="F303">_xlfn.IFS(B303=36000,"Maharashtra",B303=36001,"Delhi",B303=36002,"Karnataka",B303=36003,"Telangana",B303=36004,"Maharashtra",B303=36005,"Tamil Nadu",B303=36006,"West Bengal",B303=36007,"Karnataka",B303=36008,"Uttar Pradesh",B303=36009,"Uttar Pradesh")</f>
        <v>Maharashtra</v>
      </c>
    </row>
    <row r="304" spans="2:6" ht="14.4" x14ac:dyDescent="0.3">
      <c r="B304" s="64">
        <v>36008</v>
      </c>
      <c r="C304" s="8">
        <v>5</v>
      </c>
      <c r="D304" s="8">
        <v>120</v>
      </c>
      <c r="E304">
        <f t="shared" si="7"/>
        <v>600</v>
      </c>
      <c r="F304" t="str" cm="1">
        <f t="array" ref="F304">_xlfn.IFS(B304=36000,"Maharashtra",B304=36001,"Delhi",B304=36002,"Karnataka",B304=36003,"Telangana",B304=36004,"Maharashtra",B304=36005,"Tamil Nadu",B304=36006,"West Bengal",B304=36007,"Karnataka",B304=36008,"Uttar Pradesh",B304=36009,"Uttar Pradesh")</f>
        <v>Uttar Pradesh</v>
      </c>
    </row>
    <row r="305" spans="2:6" ht="14.4" x14ac:dyDescent="0.3">
      <c r="B305" s="64">
        <v>36008</v>
      </c>
      <c r="C305" s="8">
        <v>6</v>
      </c>
      <c r="D305" s="8">
        <v>26</v>
      </c>
      <c r="E305">
        <f t="shared" si="7"/>
        <v>156</v>
      </c>
      <c r="F305" t="str" cm="1">
        <f t="array" ref="F305">_xlfn.IFS(B305=36000,"Maharashtra",B305=36001,"Delhi",B305=36002,"Karnataka",B305=36003,"Telangana",B305=36004,"Maharashtra",B305=36005,"Tamil Nadu",B305=36006,"West Bengal",B305=36007,"Karnataka",B305=36008,"Uttar Pradesh",B305=36009,"Uttar Pradesh")</f>
        <v>Uttar Pradesh</v>
      </c>
    </row>
    <row r="306" spans="2:6" ht="14.4" x14ac:dyDescent="0.3">
      <c r="B306" s="64">
        <v>36008</v>
      </c>
      <c r="C306" s="8">
        <v>6</v>
      </c>
      <c r="D306" s="8">
        <v>30</v>
      </c>
      <c r="E306">
        <f t="shared" si="7"/>
        <v>180</v>
      </c>
      <c r="F306" t="str" cm="1">
        <f t="array" ref="F306">_xlfn.IFS(B306=36000,"Maharashtra",B306=36001,"Delhi",B306=36002,"Karnataka",B306=36003,"Telangana",B306=36004,"Maharashtra",B306=36005,"Tamil Nadu",B306=36006,"West Bengal",B306=36007,"Karnataka",B306=36008,"Uttar Pradesh",B306=36009,"Uttar Pradesh")</f>
        <v>Uttar Pradesh</v>
      </c>
    </row>
    <row r="307" spans="2:6" ht="14.4" x14ac:dyDescent="0.3">
      <c r="B307" s="64">
        <v>36008</v>
      </c>
      <c r="C307" s="8">
        <v>4</v>
      </c>
      <c r="D307" s="8">
        <v>67</v>
      </c>
      <c r="E307">
        <f t="shared" si="7"/>
        <v>268</v>
      </c>
      <c r="F307" t="str" cm="1">
        <f t="array" ref="F307">_xlfn.IFS(B307=36000,"Maharashtra",B307=36001,"Delhi",B307=36002,"Karnataka",B307=36003,"Telangana",B307=36004,"Maharashtra",B307=36005,"Tamil Nadu",B307=36006,"West Bengal",B307=36007,"Karnataka",B307=36008,"Uttar Pradesh",B307=36009,"Uttar Pradesh")</f>
        <v>Uttar Pradesh</v>
      </c>
    </row>
    <row r="308" spans="2:6" ht="14.4" x14ac:dyDescent="0.3">
      <c r="B308" s="64">
        <v>36008</v>
      </c>
      <c r="C308" s="8">
        <v>6</v>
      </c>
      <c r="D308" s="8">
        <v>30</v>
      </c>
      <c r="E308">
        <f t="shared" si="7"/>
        <v>180</v>
      </c>
      <c r="F308" t="str" cm="1">
        <f t="array" ref="F308">_xlfn.IFS(B308=36000,"Maharashtra",B308=36001,"Delhi",B308=36002,"Karnataka",B308=36003,"Telangana",B308=36004,"Maharashtra",B308=36005,"Tamil Nadu",B308=36006,"West Bengal",B308=36007,"Karnataka",B308=36008,"Uttar Pradesh",B308=36009,"Uttar Pradesh")</f>
        <v>Uttar Pradesh</v>
      </c>
    </row>
    <row r="309" spans="2:6" ht="14.4" x14ac:dyDescent="0.3">
      <c r="B309" s="64">
        <v>36008</v>
      </c>
      <c r="C309" s="8">
        <v>5</v>
      </c>
      <c r="D309" s="8">
        <v>28</v>
      </c>
      <c r="E309">
        <f t="shared" si="7"/>
        <v>140</v>
      </c>
      <c r="F309" t="str" cm="1">
        <f t="array" ref="F309">_xlfn.IFS(B309=36000,"Maharashtra",B309=36001,"Delhi",B309=36002,"Karnataka",B309=36003,"Telangana",B309=36004,"Maharashtra",B309=36005,"Tamil Nadu",B309=36006,"West Bengal",B309=36007,"Karnataka",B309=36008,"Uttar Pradesh",B309=36009,"Uttar Pradesh")</f>
        <v>Uttar Pradesh</v>
      </c>
    </row>
    <row r="310" spans="2:6" ht="14.4" x14ac:dyDescent="0.3">
      <c r="B310" s="64">
        <v>36008</v>
      </c>
      <c r="C310" s="8">
        <v>6</v>
      </c>
      <c r="D310" s="8">
        <v>40</v>
      </c>
      <c r="E310">
        <f t="shared" si="7"/>
        <v>240</v>
      </c>
      <c r="F310" t="str" cm="1">
        <f t="array" ref="F310">_xlfn.IFS(B310=36000,"Maharashtra",B310=36001,"Delhi",B310=36002,"Karnataka",B310=36003,"Telangana",B310=36004,"Maharashtra",B310=36005,"Tamil Nadu",B310=36006,"West Bengal",B310=36007,"Karnataka",B310=36008,"Uttar Pradesh",B310=36009,"Uttar Pradesh")</f>
        <v>Uttar Pradesh</v>
      </c>
    </row>
    <row r="311" spans="2:6" ht="14.4" x14ac:dyDescent="0.3">
      <c r="B311" s="64">
        <v>36008</v>
      </c>
      <c r="C311" s="8">
        <v>5</v>
      </c>
      <c r="D311" s="8">
        <v>160</v>
      </c>
      <c r="E311">
        <f t="shared" si="7"/>
        <v>800</v>
      </c>
      <c r="F311" t="str" cm="1">
        <f t="array" ref="F311">_xlfn.IFS(B311=36000,"Maharashtra",B311=36001,"Delhi",B311=36002,"Karnataka",B311=36003,"Telangana",B311=36004,"Maharashtra",B311=36005,"Tamil Nadu",B311=36006,"West Bengal",B311=36007,"Karnataka",B311=36008,"Uttar Pradesh",B311=36009,"Uttar Pradesh")</f>
        <v>Uttar Pradesh</v>
      </c>
    </row>
    <row r="312" spans="2:6" ht="14.4" x14ac:dyDescent="0.3">
      <c r="B312" s="64">
        <v>36008</v>
      </c>
      <c r="C312" s="8">
        <v>6</v>
      </c>
      <c r="D312" s="8">
        <v>20</v>
      </c>
      <c r="E312">
        <f t="shared" si="7"/>
        <v>120</v>
      </c>
      <c r="F312" t="str" cm="1">
        <f t="array" ref="F312">_xlfn.IFS(B312=36000,"Maharashtra",B312=36001,"Delhi",B312=36002,"Karnataka",B312=36003,"Telangana",B312=36004,"Maharashtra",B312=36005,"Tamil Nadu",B312=36006,"West Bengal",B312=36007,"Karnataka",B312=36008,"Uttar Pradesh",B312=36009,"Uttar Pradesh")</f>
        <v>Uttar Pradesh</v>
      </c>
    </row>
    <row r="313" spans="2:6" ht="14.4" x14ac:dyDescent="0.3">
      <c r="B313" s="64">
        <v>36008</v>
      </c>
      <c r="C313" s="8">
        <v>4</v>
      </c>
      <c r="D313" s="8">
        <v>29</v>
      </c>
      <c r="E313">
        <f t="shared" si="7"/>
        <v>116</v>
      </c>
      <c r="F313" t="str" cm="1">
        <f t="array" ref="F313">_xlfn.IFS(B313=36000,"Maharashtra",B313=36001,"Delhi",B313=36002,"Karnataka",B313=36003,"Telangana",B313=36004,"Maharashtra",B313=36005,"Tamil Nadu",B313=36006,"West Bengal",B313=36007,"Karnataka",B313=36008,"Uttar Pradesh",B313=36009,"Uttar Pradesh")</f>
        <v>Uttar Pradesh</v>
      </c>
    </row>
    <row r="314" spans="2:6" ht="14.4" x14ac:dyDescent="0.3">
      <c r="B314" s="64">
        <v>36008</v>
      </c>
      <c r="C314" s="8">
        <v>4</v>
      </c>
      <c r="D314" s="8">
        <v>72</v>
      </c>
      <c r="E314">
        <f t="shared" si="7"/>
        <v>288</v>
      </c>
      <c r="F314" t="str" cm="1">
        <f t="array" ref="F314">_xlfn.IFS(B314=36000,"Maharashtra",B314=36001,"Delhi",B314=36002,"Karnataka",B314=36003,"Telangana",B314=36004,"Maharashtra",B314=36005,"Tamil Nadu",B314=36006,"West Bengal",B314=36007,"Karnataka",B314=36008,"Uttar Pradesh",B314=36009,"Uttar Pradesh")</f>
        <v>Uttar Pradesh</v>
      </c>
    </row>
    <row r="315" spans="2:6" ht="14.4" x14ac:dyDescent="0.3">
      <c r="B315" s="64">
        <v>36008</v>
      </c>
      <c r="C315" s="8">
        <v>6</v>
      </c>
      <c r="D315" s="8">
        <v>47</v>
      </c>
      <c r="E315">
        <f t="shared" si="7"/>
        <v>282</v>
      </c>
      <c r="F315" t="str" cm="1">
        <f t="array" ref="F315">_xlfn.IFS(B315=36000,"Maharashtra",B315=36001,"Delhi",B315=36002,"Karnataka",B315=36003,"Telangana",B315=36004,"Maharashtra",B315=36005,"Tamil Nadu",B315=36006,"West Bengal",B315=36007,"Karnataka",B315=36008,"Uttar Pradesh",B315=36009,"Uttar Pradesh")</f>
        <v>Uttar Pradesh</v>
      </c>
    </row>
    <row r="316" spans="2:6" ht="14.4" x14ac:dyDescent="0.3">
      <c r="B316" s="64">
        <v>36008</v>
      </c>
      <c r="C316" s="8">
        <v>4</v>
      </c>
      <c r="D316" s="8">
        <v>152</v>
      </c>
      <c r="E316">
        <f t="shared" si="7"/>
        <v>608</v>
      </c>
      <c r="F316" t="str" cm="1">
        <f t="array" ref="F316">_xlfn.IFS(B316=36000,"Maharashtra",B316=36001,"Delhi",B316=36002,"Karnataka",B316=36003,"Telangana",B316=36004,"Maharashtra",B316=36005,"Tamil Nadu",B316=36006,"West Bengal",B316=36007,"Karnataka",B316=36008,"Uttar Pradesh",B316=36009,"Uttar Pradesh")</f>
        <v>Uttar Pradesh</v>
      </c>
    </row>
    <row r="317" spans="2:6" ht="14.4" x14ac:dyDescent="0.3">
      <c r="B317" s="64">
        <v>36008</v>
      </c>
      <c r="C317" s="8">
        <v>6</v>
      </c>
      <c r="D317" s="8">
        <v>120</v>
      </c>
      <c r="E317">
        <f t="shared" si="7"/>
        <v>720</v>
      </c>
      <c r="F317" t="str" cm="1">
        <f t="array" ref="F317">_xlfn.IFS(B317=36000,"Maharashtra",B317=36001,"Delhi",B317=36002,"Karnataka",B317=36003,"Telangana",B317=36004,"Maharashtra",B317=36005,"Tamil Nadu",B317=36006,"West Bengal",B317=36007,"Karnataka",B317=36008,"Uttar Pradesh",B317=36009,"Uttar Pradesh")</f>
        <v>Uttar Pradesh</v>
      </c>
    </row>
    <row r="318" spans="2:6" ht="14.4" x14ac:dyDescent="0.3">
      <c r="B318" s="64">
        <v>36009</v>
      </c>
      <c r="C318" s="8">
        <v>4</v>
      </c>
      <c r="D318" s="8">
        <v>160</v>
      </c>
      <c r="E318">
        <f t="shared" si="7"/>
        <v>640</v>
      </c>
      <c r="F318" t="str" cm="1">
        <f t="array" ref="F318">_xlfn.IFS(B318=36000,"Maharashtra",B318=36001,"Delhi",B318=36002,"Karnataka",B318=36003,"Telangana",B318=36004,"Maharashtra",B318=36005,"Tamil Nadu",B318=36006,"West Bengal",B318=36007,"Karnataka",B318=36008,"Uttar Pradesh",B318=36009,"Uttar Pradesh")</f>
        <v>Uttar Pradesh</v>
      </c>
    </row>
    <row r="319" spans="2:6" ht="14.4" x14ac:dyDescent="0.3">
      <c r="B319" s="64">
        <v>36009</v>
      </c>
      <c r="C319" s="8">
        <v>5</v>
      </c>
      <c r="D319" s="8">
        <v>100</v>
      </c>
      <c r="E319">
        <f t="shared" si="7"/>
        <v>500</v>
      </c>
      <c r="F319" t="str" cm="1">
        <f t="array" ref="F319">_xlfn.IFS(B319=36000,"Maharashtra",B319=36001,"Delhi",B319=36002,"Karnataka",B319=36003,"Telangana",B319=36004,"Maharashtra",B319=36005,"Tamil Nadu",B319=36006,"West Bengal",B319=36007,"Karnataka",B319=36008,"Uttar Pradesh",B319=36009,"Uttar Pradesh")</f>
        <v>Uttar Pradesh</v>
      </c>
    </row>
    <row r="320" spans="2:6" ht="14.4" x14ac:dyDescent="0.3">
      <c r="B320" s="64">
        <v>36009</v>
      </c>
      <c r="C320" s="8">
        <v>6</v>
      </c>
      <c r="D320" s="8">
        <v>28</v>
      </c>
      <c r="E320">
        <f t="shared" si="7"/>
        <v>168</v>
      </c>
      <c r="F320" t="str" cm="1">
        <f t="array" ref="F320">_xlfn.IFS(B320=36000,"Maharashtra",B320=36001,"Delhi",B320=36002,"Karnataka",B320=36003,"Telangana",B320=36004,"Maharashtra",B320=36005,"Tamil Nadu",B320=36006,"West Bengal",B320=36007,"Karnataka",B320=36008,"Uttar Pradesh",B320=36009,"Uttar Pradesh")</f>
        <v>Uttar Pradesh</v>
      </c>
    </row>
    <row r="321" spans="2:6" ht="14.4" x14ac:dyDescent="0.3">
      <c r="B321" s="64">
        <v>36009</v>
      </c>
      <c r="C321" s="8">
        <v>4</v>
      </c>
      <c r="D321" s="8">
        <v>67</v>
      </c>
      <c r="E321">
        <f t="shared" si="7"/>
        <v>268</v>
      </c>
      <c r="F321" t="str" cm="1">
        <f t="array" ref="F321">_xlfn.IFS(B321=36000,"Maharashtra",B321=36001,"Delhi",B321=36002,"Karnataka",B321=36003,"Telangana",B321=36004,"Maharashtra",B321=36005,"Tamil Nadu",B321=36006,"West Bengal",B321=36007,"Karnataka",B321=36008,"Uttar Pradesh",B321=36009,"Uttar Pradesh")</f>
        <v>Uttar Pradesh</v>
      </c>
    </row>
    <row r="322" spans="2:6" ht="14.4" x14ac:dyDescent="0.3">
      <c r="B322" s="64">
        <v>36009</v>
      </c>
      <c r="C322" s="8">
        <v>6</v>
      </c>
      <c r="D322" s="8">
        <v>15</v>
      </c>
      <c r="E322">
        <f t="shared" si="7"/>
        <v>90</v>
      </c>
      <c r="F322" t="str" cm="1">
        <f t="array" ref="F322">_xlfn.IFS(B322=36000,"Maharashtra",B322=36001,"Delhi",B322=36002,"Karnataka",B322=36003,"Telangana",B322=36004,"Maharashtra",B322=36005,"Tamil Nadu",B322=36006,"West Bengal",B322=36007,"Karnataka",B322=36008,"Uttar Pradesh",B322=36009,"Uttar Pradesh")</f>
        <v>Uttar Pradesh</v>
      </c>
    </row>
    <row r="323" spans="2:6" ht="14.4" x14ac:dyDescent="0.3">
      <c r="B323" s="64">
        <v>36009</v>
      </c>
      <c r="C323" s="8">
        <v>5</v>
      </c>
      <c r="D323" s="8">
        <v>36</v>
      </c>
      <c r="E323">
        <f t="shared" si="7"/>
        <v>180</v>
      </c>
      <c r="F323" t="str" cm="1">
        <f t="array" ref="F323">_xlfn.IFS(B323=36000,"Maharashtra",B323=36001,"Delhi",B323=36002,"Karnataka",B323=36003,"Telangana",B323=36004,"Maharashtra",B323=36005,"Tamil Nadu",B323=36006,"West Bengal",B323=36007,"Karnataka",B323=36008,"Uttar Pradesh",B323=36009,"Uttar Pradesh")</f>
        <v>Uttar Pradesh</v>
      </c>
    </row>
    <row r="324" spans="2:6" ht="14.4" x14ac:dyDescent="0.3">
      <c r="B324" s="64">
        <v>36009</v>
      </c>
      <c r="C324" s="8">
        <v>4</v>
      </c>
      <c r="D324" s="8">
        <v>120</v>
      </c>
      <c r="E324">
        <f t="shared" ref="E324:E387" si="8">$C324*$D324</f>
        <v>480</v>
      </c>
      <c r="F324" t="str" cm="1">
        <f t="array" ref="F324">_xlfn.IFS(B324=36000,"Maharashtra",B324=36001,"Delhi",B324=36002,"Karnataka",B324=36003,"Telangana",B324=36004,"Maharashtra",B324=36005,"Tamil Nadu",B324=36006,"West Bengal",B324=36007,"Karnataka",B324=36008,"Uttar Pradesh",B324=36009,"Uttar Pradesh")</f>
        <v>Uttar Pradesh</v>
      </c>
    </row>
    <row r="325" spans="2:6" ht="14.4" x14ac:dyDescent="0.3">
      <c r="B325" s="64">
        <v>36009</v>
      </c>
      <c r="C325" s="8">
        <v>6</v>
      </c>
      <c r="D325" s="8">
        <v>192</v>
      </c>
      <c r="E325">
        <f t="shared" si="8"/>
        <v>1152</v>
      </c>
      <c r="F325" t="str" cm="1">
        <f t="array" ref="F325">_xlfn.IFS(B325=36000,"Maharashtra",B325=36001,"Delhi",B325=36002,"Karnataka",B325=36003,"Telangana",B325=36004,"Maharashtra",B325=36005,"Tamil Nadu",B325=36006,"West Bengal",B325=36007,"Karnataka",B325=36008,"Uttar Pradesh",B325=36009,"Uttar Pradesh")</f>
        <v>Uttar Pradesh</v>
      </c>
    </row>
    <row r="326" spans="2:6" ht="14.4" x14ac:dyDescent="0.3">
      <c r="B326" s="64">
        <v>36009</v>
      </c>
      <c r="C326" s="8">
        <v>5</v>
      </c>
      <c r="D326" s="8">
        <v>152</v>
      </c>
      <c r="E326">
        <f t="shared" si="8"/>
        <v>760</v>
      </c>
      <c r="F326" t="str" cm="1">
        <f t="array" ref="F326">_xlfn.IFS(B326=36000,"Maharashtra",B326=36001,"Delhi",B326=36002,"Karnataka",B326=36003,"Telangana",B326=36004,"Maharashtra",B326=36005,"Tamil Nadu",B326=36006,"West Bengal",B326=36007,"Karnataka",B326=36008,"Uttar Pradesh",B326=36009,"Uttar Pradesh")</f>
        <v>Uttar Pradesh</v>
      </c>
    </row>
    <row r="327" spans="2:6" ht="14.4" x14ac:dyDescent="0.3">
      <c r="B327" s="64">
        <v>36009</v>
      </c>
      <c r="C327" s="8">
        <v>6</v>
      </c>
      <c r="D327" s="8">
        <v>120</v>
      </c>
      <c r="E327">
        <f t="shared" si="8"/>
        <v>720</v>
      </c>
      <c r="F327" t="str" cm="1">
        <f t="array" ref="F327">_xlfn.IFS(B327=36000,"Maharashtra",B327=36001,"Delhi",B327=36002,"Karnataka",B327=36003,"Telangana",B327=36004,"Maharashtra",B327=36005,"Tamil Nadu",B327=36006,"West Bengal",B327=36007,"Karnataka",B327=36008,"Uttar Pradesh",B327=36009,"Uttar Pradesh")</f>
        <v>Uttar Pradesh</v>
      </c>
    </row>
    <row r="328" spans="2:6" ht="14.4" x14ac:dyDescent="0.3">
      <c r="B328" s="64">
        <v>36009</v>
      </c>
      <c r="C328" s="8">
        <v>6</v>
      </c>
      <c r="D328" s="8">
        <v>54</v>
      </c>
      <c r="E328">
        <f t="shared" si="8"/>
        <v>324</v>
      </c>
      <c r="F328" t="str" cm="1">
        <f t="array" ref="F328">_xlfn.IFS(B328=36000,"Maharashtra",B328=36001,"Delhi",B328=36002,"Karnataka",B328=36003,"Telangana",B328=36004,"Maharashtra",B328=36005,"Tamil Nadu",B328=36006,"West Bengal",B328=36007,"Karnataka",B328=36008,"Uttar Pradesh",B328=36009,"Uttar Pradesh")</f>
        <v>Uttar Pradesh</v>
      </c>
    </row>
    <row r="329" spans="2:6" ht="14.4" x14ac:dyDescent="0.3">
      <c r="B329" s="64">
        <v>36009</v>
      </c>
      <c r="C329" s="8">
        <v>4</v>
      </c>
      <c r="D329" s="8">
        <v>57</v>
      </c>
      <c r="E329">
        <f t="shared" si="8"/>
        <v>228</v>
      </c>
      <c r="F329" t="str" cm="1">
        <f t="array" ref="F329">_xlfn.IFS(B329=36000,"Maharashtra",B329=36001,"Delhi",B329=36002,"Karnataka",B329=36003,"Telangana",B329=36004,"Maharashtra",B329=36005,"Tamil Nadu",B329=36006,"West Bengal",B329=36007,"Karnataka",B329=36008,"Uttar Pradesh",B329=36009,"Uttar Pradesh")</f>
        <v>Uttar Pradesh</v>
      </c>
    </row>
    <row r="330" spans="2:6" ht="14.4" x14ac:dyDescent="0.3">
      <c r="B330" s="64">
        <v>36000</v>
      </c>
      <c r="C330" s="8">
        <v>4</v>
      </c>
      <c r="D330" s="8">
        <v>28</v>
      </c>
      <c r="E330">
        <f t="shared" si="8"/>
        <v>112</v>
      </c>
      <c r="F330" t="str" cm="1">
        <f t="array" ref="F330">_xlfn.IFS(B330=36000,"Maharashtra",B330=36001,"Delhi",B330=36002,"Karnataka",B330=36003,"Telangana",B330=36004,"Maharashtra",B330=36005,"Tamil Nadu",B330=36006,"West Bengal",B330=36007,"Karnataka",B330=36008,"Uttar Pradesh",B330=36009,"Uttar Pradesh")</f>
        <v>Maharashtra</v>
      </c>
    </row>
    <row r="331" spans="2:6" ht="14.4" x14ac:dyDescent="0.3">
      <c r="B331" s="64">
        <v>36000</v>
      </c>
      <c r="C331" s="8">
        <v>2</v>
      </c>
      <c r="D331" s="8">
        <v>57</v>
      </c>
      <c r="E331">
        <f t="shared" si="8"/>
        <v>114</v>
      </c>
      <c r="F331" t="str" cm="1">
        <f t="array" ref="F331">_xlfn.IFS(B331=36000,"Maharashtra",B331=36001,"Delhi",B331=36002,"Karnataka",B331=36003,"Telangana",B331=36004,"Maharashtra",B331=36005,"Tamil Nadu",B331=36006,"West Bengal",B331=36007,"Karnataka",B331=36008,"Uttar Pradesh",B331=36009,"Uttar Pradesh")</f>
        <v>Maharashtra</v>
      </c>
    </row>
    <row r="332" spans="2:6" ht="14.4" x14ac:dyDescent="0.3">
      <c r="B332" s="64">
        <v>36000</v>
      </c>
      <c r="C332" s="8">
        <v>4</v>
      </c>
      <c r="D332" s="8">
        <v>82</v>
      </c>
      <c r="E332">
        <f t="shared" si="8"/>
        <v>328</v>
      </c>
      <c r="F332" t="str" cm="1">
        <f t="array" ref="F332">_xlfn.IFS(B332=36000,"Maharashtra",B332=36001,"Delhi",B332=36002,"Karnataka",B332=36003,"Telangana",B332=36004,"Maharashtra",B332=36005,"Tamil Nadu",B332=36006,"West Bengal",B332=36007,"Karnataka",B332=36008,"Uttar Pradesh",B332=36009,"Uttar Pradesh")</f>
        <v>Maharashtra</v>
      </c>
    </row>
    <row r="333" spans="2:6" ht="14.4" x14ac:dyDescent="0.3">
      <c r="B333" s="64">
        <v>36000</v>
      </c>
      <c r="C333" s="8">
        <v>2</v>
      </c>
      <c r="D333" s="8">
        <v>30</v>
      </c>
      <c r="E333">
        <f t="shared" si="8"/>
        <v>60</v>
      </c>
      <c r="F333" t="str" cm="1">
        <f t="array" ref="F333">_xlfn.IFS(B333=36000,"Maharashtra",B333=36001,"Delhi",B333=36002,"Karnataka",B333=36003,"Telangana",B333=36004,"Maharashtra",B333=36005,"Tamil Nadu",B333=36006,"West Bengal",B333=36007,"Karnataka",B333=36008,"Uttar Pradesh",B333=36009,"Uttar Pradesh")</f>
        <v>Maharashtra</v>
      </c>
    </row>
    <row r="334" spans="2:6" ht="14.4" x14ac:dyDescent="0.3">
      <c r="B334" s="64">
        <v>36000</v>
      </c>
      <c r="C334" s="8">
        <v>4</v>
      </c>
      <c r="D334" s="8">
        <v>54</v>
      </c>
      <c r="E334">
        <f t="shared" si="8"/>
        <v>216</v>
      </c>
      <c r="F334" t="str" cm="1">
        <f t="array" ref="F334">_xlfn.IFS(B334=36000,"Maharashtra",B334=36001,"Delhi",B334=36002,"Karnataka",B334=36003,"Telangana",B334=36004,"Maharashtra",B334=36005,"Tamil Nadu",B334=36006,"West Bengal",B334=36007,"Karnataka",B334=36008,"Uttar Pradesh",B334=36009,"Uttar Pradesh")</f>
        <v>Maharashtra</v>
      </c>
    </row>
    <row r="335" spans="2:6" ht="14.4" x14ac:dyDescent="0.3">
      <c r="B335" s="64">
        <v>36000</v>
      </c>
      <c r="C335" s="8">
        <v>3</v>
      </c>
      <c r="D335" s="8">
        <v>54</v>
      </c>
      <c r="E335">
        <f t="shared" si="8"/>
        <v>162</v>
      </c>
      <c r="F335" t="str" cm="1">
        <f t="array" ref="F335">_xlfn.IFS(B335=36000,"Maharashtra",B335=36001,"Delhi",B335=36002,"Karnataka",B335=36003,"Telangana",B335=36004,"Maharashtra",B335=36005,"Tamil Nadu",B335=36006,"West Bengal",B335=36007,"Karnataka",B335=36008,"Uttar Pradesh",B335=36009,"Uttar Pradesh")</f>
        <v>Maharashtra</v>
      </c>
    </row>
    <row r="336" spans="2:6" ht="14.4" x14ac:dyDescent="0.3">
      <c r="B336" s="64">
        <v>36000</v>
      </c>
      <c r="C336" s="8">
        <v>3</v>
      </c>
      <c r="D336" s="8">
        <v>52</v>
      </c>
      <c r="E336">
        <f t="shared" si="8"/>
        <v>156</v>
      </c>
      <c r="F336" t="str" cm="1">
        <f t="array" ref="F336">_xlfn.IFS(B336=36000,"Maharashtra",B336=36001,"Delhi",B336=36002,"Karnataka",B336=36003,"Telangana",B336=36004,"Maharashtra",B336=36005,"Tamil Nadu",B336=36006,"West Bengal",B336=36007,"Karnataka",B336=36008,"Uttar Pradesh",B336=36009,"Uttar Pradesh")</f>
        <v>Maharashtra</v>
      </c>
    </row>
    <row r="337" spans="2:6" ht="14.4" x14ac:dyDescent="0.3">
      <c r="B337" s="64">
        <v>36001</v>
      </c>
      <c r="C337" s="8">
        <v>4</v>
      </c>
      <c r="D337" s="8">
        <v>15</v>
      </c>
      <c r="E337">
        <f t="shared" si="8"/>
        <v>60</v>
      </c>
      <c r="F337" t="str" cm="1">
        <f t="array" ref="F337">_xlfn.IFS(B337=36000,"Maharashtra",B337=36001,"Delhi",B337=36002,"Karnataka",B337=36003,"Telangana",B337=36004,"Maharashtra",B337=36005,"Tamil Nadu",B337=36006,"West Bengal",B337=36007,"Karnataka",B337=36008,"Uttar Pradesh",B337=36009,"Uttar Pradesh")</f>
        <v>Delhi</v>
      </c>
    </row>
    <row r="338" spans="2:6" ht="14.4" x14ac:dyDescent="0.3">
      <c r="B338" s="64">
        <v>36001</v>
      </c>
      <c r="C338" s="8">
        <v>3</v>
      </c>
      <c r="D338" s="8">
        <v>57</v>
      </c>
      <c r="E338">
        <f t="shared" si="8"/>
        <v>171</v>
      </c>
      <c r="F338" t="str" cm="1">
        <f t="array" ref="F338">_xlfn.IFS(B338=36000,"Maharashtra",B338=36001,"Delhi",B338=36002,"Karnataka",B338=36003,"Telangana",B338=36004,"Maharashtra",B338=36005,"Tamil Nadu",B338=36006,"West Bengal",B338=36007,"Karnataka",B338=36008,"Uttar Pradesh",B338=36009,"Uttar Pradesh")</f>
        <v>Delhi</v>
      </c>
    </row>
    <row r="339" spans="2:6" ht="14.4" x14ac:dyDescent="0.3">
      <c r="B339" s="64">
        <v>36001</v>
      </c>
      <c r="C339" s="8">
        <v>2</v>
      </c>
      <c r="D339" s="8">
        <v>15</v>
      </c>
      <c r="E339">
        <f t="shared" si="8"/>
        <v>30</v>
      </c>
      <c r="F339" t="str" cm="1">
        <f t="array" ref="F339">_xlfn.IFS(B339=36000,"Maharashtra",B339=36001,"Delhi",B339=36002,"Karnataka",B339=36003,"Telangana",B339=36004,"Maharashtra",B339=36005,"Tamil Nadu",B339=36006,"West Bengal",B339=36007,"Karnataka",B339=36008,"Uttar Pradesh",B339=36009,"Uttar Pradesh")</f>
        <v>Delhi</v>
      </c>
    </row>
    <row r="340" spans="2:6" ht="14.4" x14ac:dyDescent="0.3">
      <c r="B340" s="64">
        <v>36001</v>
      </c>
      <c r="C340" s="8">
        <v>4</v>
      </c>
      <c r="D340" s="8">
        <v>80</v>
      </c>
      <c r="E340">
        <f t="shared" si="8"/>
        <v>320</v>
      </c>
      <c r="F340" t="str" cm="1">
        <f t="array" ref="F340">_xlfn.IFS(B340=36000,"Maharashtra",B340=36001,"Delhi",B340=36002,"Karnataka",B340=36003,"Telangana",B340=36004,"Maharashtra",B340=36005,"Tamil Nadu",B340=36006,"West Bengal",B340=36007,"Karnataka",B340=36008,"Uttar Pradesh",B340=36009,"Uttar Pradesh")</f>
        <v>Delhi</v>
      </c>
    </row>
    <row r="341" spans="2:6" ht="14.4" x14ac:dyDescent="0.3">
      <c r="B341" s="64">
        <v>36001</v>
      </c>
      <c r="C341" s="8">
        <v>3</v>
      </c>
      <c r="D341" s="8">
        <v>30</v>
      </c>
      <c r="E341">
        <f t="shared" si="8"/>
        <v>90</v>
      </c>
      <c r="F341" t="str" cm="1">
        <f t="array" ref="F341">_xlfn.IFS(B341=36000,"Maharashtra",B341=36001,"Delhi",B341=36002,"Karnataka",B341=36003,"Telangana",B341=36004,"Maharashtra",B341=36005,"Tamil Nadu",B341=36006,"West Bengal",B341=36007,"Karnataka",B341=36008,"Uttar Pradesh",B341=36009,"Uttar Pradesh")</f>
        <v>Delhi</v>
      </c>
    </row>
    <row r="342" spans="2:6" ht="14.4" x14ac:dyDescent="0.3">
      <c r="B342" s="64">
        <v>36001</v>
      </c>
      <c r="C342" s="8">
        <v>2</v>
      </c>
      <c r="D342" s="8">
        <v>30</v>
      </c>
      <c r="E342">
        <f t="shared" si="8"/>
        <v>60</v>
      </c>
      <c r="F342" t="str" cm="1">
        <f t="array" ref="F342">_xlfn.IFS(B342=36000,"Maharashtra",B342=36001,"Delhi",B342=36002,"Karnataka",B342=36003,"Telangana",B342=36004,"Maharashtra",B342=36005,"Tamil Nadu",B342=36006,"West Bengal",B342=36007,"Karnataka",B342=36008,"Uttar Pradesh",B342=36009,"Uttar Pradesh")</f>
        <v>Delhi</v>
      </c>
    </row>
    <row r="343" spans="2:6" ht="14.4" x14ac:dyDescent="0.3">
      <c r="B343" s="64">
        <v>36001</v>
      </c>
      <c r="C343" s="8">
        <v>4</v>
      </c>
      <c r="D343" s="8">
        <v>26</v>
      </c>
      <c r="E343">
        <f t="shared" si="8"/>
        <v>104</v>
      </c>
      <c r="F343" t="str" cm="1">
        <f t="array" ref="F343">_xlfn.IFS(B343=36000,"Maharashtra",B343=36001,"Delhi",B343=36002,"Karnataka",B343=36003,"Telangana",B343=36004,"Maharashtra",B343=36005,"Tamil Nadu",B343=36006,"West Bengal",B343=36007,"Karnataka",B343=36008,"Uttar Pradesh",B343=36009,"Uttar Pradesh")</f>
        <v>Delhi</v>
      </c>
    </row>
    <row r="344" spans="2:6" ht="14.4" x14ac:dyDescent="0.3">
      <c r="B344" s="64">
        <v>36001</v>
      </c>
      <c r="C344" s="8">
        <v>2</v>
      </c>
      <c r="D344" s="8">
        <v>80</v>
      </c>
      <c r="E344">
        <f t="shared" si="8"/>
        <v>160</v>
      </c>
      <c r="F344" t="str" cm="1">
        <f t="array" ref="F344">_xlfn.IFS(B344=36000,"Maharashtra",B344=36001,"Delhi",B344=36002,"Karnataka",B344=36003,"Telangana",B344=36004,"Maharashtra",B344=36005,"Tamil Nadu",B344=36006,"West Bengal",B344=36007,"Karnataka",B344=36008,"Uttar Pradesh",B344=36009,"Uttar Pradesh")</f>
        <v>Delhi</v>
      </c>
    </row>
    <row r="345" spans="2:6" ht="14.4" x14ac:dyDescent="0.3">
      <c r="B345" s="64">
        <v>36001</v>
      </c>
      <c r="C345" s="8">
        <v>2</v>
      </c>
      <c r="D345" s="8">
        <v>100</v>
      </c>
      <c r="E345">
        <f t="shared" si="8"/>
        <v>200</v>
      </c>
      <c r="F345" t="str" cm="1">
        <f t="array" ref="F345">_xlfn.IFS(B345=36000,"Maharashtra",B345=36001,"Delhi",B345=36002,"Karnataka",B345=36003,"Telangana",B345=36004,"Maharashtra",B345=36005,"Tamil Nadu",B345=36006,"West Bengal",B345=36007,"Karnataka",B345=36008,"Uttar Pradesh",B345=36009,"Uttar Pradesh")</f>
        <v>Delhi</v>
      </c>
    </row>
    <row r="346" spans="2:6" ht="14.4" x14ac:dyDescent="0.3">
      <c r="B346" s="64">
        <v>36001</v>
      </c>
      <c r="C346" s="8">
        <v>2</v>
      </c>
      <c r="D346" s="8">
        <v>30</v>
      </c>
      <c r="E346">
        <f t="shared" si="8"/>
        <v>60</v>
      </c>
      <c r="F346" t="str" cm="1">
        <f t="array" ref="F346">_xlfn.IFS(B346=36000,"Maharashtra",B346=36001,"Delhi",B346=36002,"Karnataka",B346=36003,"Telangana",B346=36004,"Maharashtra",B346=36005,"Tamil Nadu",B346=36006,"West Bengal",B346=36007,"Karnataka",B346=36008,"Uttar Pradesh",B346=36009,"Uttar Pradesh")</f>
        <v>Delhi</v>
      </c>
    </row>
    <row r="347" spans="2:6" ht="14.4" x14ac:dyDescent="0.3">
      <c r="B347" s="64">
        <v>36001</v>
      </c>
      <c r="C347" s="8">
        <v>3</v>
      </c>
      <c r="D347" s="8">
        <v>48</v>
      </c>
      <c r="E347">
        <f t="shared" si="8"/>
        <v>144</v>
      </c>
      <c r="F347" t="str" cm="1">
        <f t="array" ref="F347">_xlfn.IFS(B347=36000,"Maharashtra",B347=36001,"Delhi",B347=36002,"Karnataka",B347=36003,"Telangana",B347=36004,"Maharashtra",B347=36005,"Tamil Nadu",B347=36006,"West Bengal",B347=36007,"Karnataka",B347=36008,"Uttar Pradesh",B347=36009,"Uttar Pradesh")</f>
        <v>Delhi</v>
      </c>
    </row>
    <row r="348" spans="2:6" ht="14.4" x14ac:dyDescent="0.3">
      <c r="B348" s="64">
        <v>36001</v>
      </c>
      <c r="C348" s="8">
        <v>4</v>
      </c>
      <c r="D348" s="8">
        <v>47</v>
      </c>
      <c r="E348">
        <f t="shared" si="8"/>
        <v>188</v>
      </c>
      <c r="F348" t="str" cm="1">
        <f t="array" ref="F348">_xlfn.IFS(B348=36000,"Maharashtra",B348=36001,"Delhi",B348=36002,"Karnataka",B348=36003,"Telangana",B348=36004,"Maharashtra",B348=36005,"Tamil Nadu",B348=36006,"West Bengal",B348=36007,"Karnataka",B348=36008,"Uttar Pradesh",B348=36009,"Uttar Pradesh")</f>
        <v>Delhi</v>
      </c>
    </row>
    <row r="349" spans="2:6" ht="14.4" x14ac:dyDescent="0.3">
      <c r="B349" s="64">
        <v>36001</v>
      </c>
      <c r="C349" s="8">
        <v>4</v>
      </c>
      <c r="D349" s="8">
        <v>72</v>
      </c>
      <c r="E349">
        <f t="shared" si="8"/>
        <v>288</v>
      </c>
      <c r="F349" t="str" cm="1">
        <f t="array" ref="F349">_xlfn.IFS(B349=36000,"Maharashtra",B349=36001,"Delhi",B349=36002,"Karnataka",B349=36003,"Telangana",B349=36004,"Maharashtra",B349=36005,"Tamil Nadu",B349=36006,"West Bengal",B349=36007,"Karnataka",B349=36008,"Uttar Pradesh",B349=36009,"Uttar Pradesh")</f>
        <v>Delhi</v>
      </c>
    </row>
    <row r="350" spans="2:6" ht="14.4" x14ac:dyDescent="0.3">
      <c r="B350" s="64">
        <v>36001</v>
      </c>
      <c r="C350" s="8">
        <v>2</v>
      </c>
      <c r="D350" s="8">
        <v>152</v>
      </c>
      <c r="E350">
        <f t="shared" si="8"/>
        <v>304</v>
      </c>
      <c r="F350" t="str" cm="1">
        <f t="array" ref="F350">_xlfn.IFS(B350=36000,"Maharashtra",B350=36001,"Delhi",B350=36002,"Karnataka",B350=36003,"Telangana",B350=36004,"Maharashtra",B350=36005,"Tamil Nadu",B350=36006,"West Bengal",B350=36007,"Karnataka",B350=36008,"Uttar Pradesh",B350=36009,"Uttar Pradesh")</f>
        <v>Delhi</v>
      </c>
    </row>
    <row r="351" spans="2:6" ht="14.4" x14ac:dyDescent="0.3">
      <c r="B351" s="64">
        <v>36002</v>
      </c>
      <c r="C351" s="8">
        <v>2</v>
      </c>
      <c r="D351" s="8">
        <v>28</v>
      </c>
      <c r="E351">
        <f t="shared" si="8"/>
        <v>56</v>
      </c>
      <c r="F351" t="str" cm="1">
        <f t="array" ref="F351">_xlfn.IFS(B351=36000,"Maharashtra",B351=36001,"Delhi",B351=36002,"Karnataka",B351=36003,"Telangana",B351=36004,"Maharashtra",B351=36005,"Tamil Nadu",B351=36006,"West Bengal",B351=36007,"Karnataka",B351=36008,"Uttar Pradesh",B351=36009,"Uttar Pradesh")</f>
        <v>Karnataka</v>
      </c>
    </row>
    <row r="352" spans="2:6" ht="14.4" x14ac:dyDescent="0.3">
      <c r="B352" s="64">
        <v>36002</v>
      </c>
      <c r="C352" s="8">
        <v>1</v>
      </c>
      <c r="D352" s="8">
        <v>20</v>
      </c>
      <c r="E352">
        <f t="shared" si="8"/>
        <v>20</v>
      </c>
      <c r="F352" t="str" cm="1">
        <f t="array" ref="F352">_xlfn.IFS(B352=36000,"Maharashtra",B352=36001,"Delhi",B352=36002,"Karnataka",B352=36003,"Telangana",B352=36004,"Maharashtra",B352=36005,"Tamil Nadu",B352=36006,"West Bengal",B352=36007,"Karnataka",B352=36008,"Uttar Pradesh",B352=36009,"Uttar Pradesh")</f>
        <v>Karnataka</v>
      </c>
    </row>
    <row r="353" spans="2:6" ht="14.4" x14ac:dyDescent="0.3">
      <c r="B353" s="64">
        <v>36002</v>
      </c>
      <c r="C353" s="8">
        <v>2</v>
      </c>
      <c r="D353" s="8">
        <v>48</v>
      </c>
      <c r="E353">
        <f t="shared" si="8"/>
        <v>96</v>
      </c>
      <c r="F353" t="str" cm="1">
        <f t="array" ref="F353">_xlfn.IFS(B353=36000,"Maharashtra",B353=36001,"Delhi",B353=36002,"Karnataka",B353=36003,"Telangana",B353=36004,"Maharashtra",B353=36005,"Tamil Nadu",B353=36006,"West Bengal",B353=36007,"Karnataka",B353=36008,"Uttar Pradesh",B353=36009,"Uttar Pradesh")</f>
        <v>Karnataka</v>
      </c>
    </row>
    <row r="354" spans="2:6" ht="14.4" x14ac:dyDescent="0.3">
      <c r="B354" s="64">
        <v>36002</v>
      </c>
      <c r="C354" s="8">
        <v>3</v>
      </c>
      <c r="D354" s="8">
        <v>30</v>
      </c>
      <c r="E354">
        <f t="shared" si="8"/>
        <v>90</v>
      </c>
      <c r="F354" t="str" cm="1">
        <f t="array" ref="F354">_xlfn.IFS(B354=36000,"Maharashtra",B354=36001,"Delhi",B354=36002,"Karnataka",B354=36003,"Telangana",B354=36004,"Maharashtra",B354=36005,"Tamil Nadu",B354=36006,"West Bengal",B354=36007,"Karnataka",B354=36008,"Uttar Pradesh",B354=36009,"Uttar Pradesh")</f>
        <v>Karnataka</v>
      </c>
    </row>
    <row r="355" spans="2:6" ht="14.4" x14ac:dyDescent="0.3">
      <c r="B355" s="64">
        <v>36002</v>
      </c>
      <c r="C355" s="8">
        <v>2</v>
      </c>
      <c r="D355" s="8">
        <v>20</v>
      </c>
      <c r="E355">
        <f t="shared" si="8"/>
        <v>40</v>
      </c>
      <c r="F355" t="str" cm="1">
        <f t="array" ref="F355">_xlfn.IFS(B355=36000,"Maharashtra",B355=36001,"Delhi",B355=36002,"Karnataka",B355=36003,"Telangana",B355=36004,"Maharashtra",B355=36005,"Tamil Nadu",B355=36006,"West Bengal",B355=36007,"Karnataka",B355=36008,"Uttar Pradesh",B355=36009,"Uttar Pradesh")</f>
        <v>Karnataka</v>
      </c>
    </row>
    <row r="356" spans="2:6" ht="14.4" x14ac:dyDescent="0.3">
      <c r="B356" s="64">
        <v>36002</v>
      </c>
      <c r="C356" s="8">
        <v>1</v>
      </c>
      <c r="D356" s="8">
        <v>30</v>
      </c>
      <c r="E356">
        <f t="shared" si="8"/>
        <v>30</v>
      </c>
      <c r="F356" t="str" cm="1">
        <f t="array" ref="F356">_xlfn.IFS(B356=36000,"Maharashtra",B356=36001,"Delhi",B356=36002,"Karnataka",B356=36003,"Telangana",B356=36004,"Maharashtra",B356=36005,"Tamil Nadu",B356=36006,"West Bengal",B356=36007,"Karnataka",B356=36008,"Uttar Pradesh",B356=36009,"Uttar Pradesh")</f>
        <v>Karnataka</v>
      </c>
    </row>
    <row r="357" spans="2:6" ht="14.4" x14ac:dyDescent="0.3">
      <c r="B357" s="64">
        <v>36002</v>
      </c>
      <c r="C357" s="8">
        <v>3</v>
      </c>
      <c r="D357" s="8">
        <v>54</v>
      </c>
      <c r="E357">
        <f t="shared" si="8"/>
        <v>162</v>
      </c>
      <c r="F357" t="str" cm="1">
        <f t="array" ref="F357">_xlfn.IFS(B357=36000,"Maharashtra",B357=36001,"Delhi",B357=36002,"Karnataka",B357=36003,"Telangana",B357=36004,"Maharashtra",B357=36005,"Tamil Nadu",B357=36006,"West Bengal",B357=36007,"Karnataka",B357=36008,"Uttar Pradesh",B357=36009,"Uttar Pradesh")</f>
        <v>Karnataka</v>
      </c>
    </row>
    <row r="358" spans="2:6" ht="14.4" x14ac:dyDescent="0.3">
      <c r="B358" s="64">
        <v>36002</v>
      </c>
      <c r="C358" s="8">
        <v>3</v>
      </c>
      <c r="D358" s="8">
        <v>100</v>
      </c>
      <c r="E358">
        <f t="shared" si="8"/>
        <v>300</v>
      </c>
      <c r="F358" t="str" cm="1">
        <f t="array" ref="F358">_xlfn.IFS(B358=36000,"Maharashtra",B358=36001,"Delhi",B358=36002,"Karnataka",B358=36003,"Telangana",B358=36004,"Maharashtra",B358=36005,"Tamil Nadu",B358=36006,"West Bengal",B358=36007,"Karnataka",B358=36008,"Uttar Pradesh",B358=36009,"Uttar Pradesh")</f>
        <v>Karnataka</v>
      </c>
    </row>
    <row r="359" spans="2:6" ht="14.4" x14ac:dyDescent="0.3">
      <c r="B359" s="64">
        <v>36002</v>
      </c>
      <c r="C359" s="8">
        <v>1</v>
      </c>
      <c r="D359" s="8">
        <v>30</v>
      </c>
      <c r="E359">
        <f t="shared" si="8"/>
        <v>30</v>
      </c>
      <c r="F359" t="str" cm="1">
        <f t="array" ref="F359">_xlfn.IFS(B359=36000,"Maharashtra",B359=36001,"Delhi",B359=36002,"Karnataka",B359=36003,"Telangana",B359=36004,"Maharashtra",B359=36005,"Tamil Nadu",B359=36006,"West Bengal",B359=36007,"Karnataka",B359=36008,"Uttar Pradesh",B359=36009,"Uttar Pradesh")</f>
        <v>Karnataka</v>
      </c>
    </row>
    <row r="360" spans="2:6" ht="14.4" x14ac:dyDescent="0.3">
      <c r="B360" s="64">
        <v>36002</v>
      </c>
      <c r="C360" s="8">
        <v>3</v>
      </c>
      <c r="D360" s="8">
        <v>36</v>
      </c>
      <c r="E360">
        <f t="shared" si="8"/>
        <v>108</v>
      </c>
      <c r="F360" t="str" cm="1">
        <f t="array" ref="F360">_xlfn.IFS(B360=36000,"Maharashtra",B360=36001,"Delhi",B360=36002,"Karnataka",B360=36003,"Telangana",B360=36004,"Maharashtra",B360=36005,"Tamil Nadu",B360=36006,"West Bengal",B360=36007,"Karnataka",B360=36008,"Uttar Pradesh",B360=36009,"Uttar Pradesh")</f>
        <v>Karnataka</v>
      </c>
    </row>
    <row r="361" spans="2:6" ht="14.4" x14ac:dyDescent="0.3">
      <c r="B361" s="64">
        <v>36002</v>
      </c>
      <c r="C361" s="8">
        <v>1</v>
      </c>
      <c r="D361" s="8">
        <v>30</v>
      </c>
      <c r="E361">
        <f t="shared" si="8"/>
        <v>30</v>
      </c>
      <c r="F361" t="str" cm="1">
        <f t="array" ref="F361">_xlfn.IFS(B361=36000,"Maharashtra",B361=36001,"Delhi",B361=36002,"Karnataka",B361=36003,"Telangana",B361=36004,"Maharashtra",B361=36005,"Tamil Nadu",B361=36006,"West Bengal",B361=36007,"Karnataka",B361=36008,"Uttar Pradesh",B361=36009,"Uttar Pradesh")</f>
        <v>Karnataka</v>
      </c>
    </row>
    <row r="362" spans="2:6" ht="14.4" x14ac:dyDescent="0.3">
      <c r="B362" s="64">
        <v>36002</v>
      </c>
      <c r="C362" s="8">
        <v>1</v>
      </c>
      <c r="D362" s="8">
        <v>152</v>
      </c>
      <c r="E362">
        <f t="shared" si="8"/>
        <v>152</v>
      </c>
      <c r="F362" t="str" cm="1">
        <f t="array" ref="F362">_xlfn.IFS(B362=36000,"Maharashtra",B362=36001,"Delhi",B362=36002,"Karnataka",B362=36003,"Telangana",B362=36004,"Maharashtra",B362=36005,"Tamil Nadu",B362=36006,"West Bengal",B362=36007,"Karnataka",B362=36008,"Uttar Pradesh",B362=36009,"Uttar Pradesh")</f>
        <v>Karnataka</v>
      </c>
    </row>
    <row r="363" spans="2:6" ht="14.4" x14ac:dyDescent="0.3">
      <c r="B363" s="64">
        <v>36003</v>
      </c>
      <c r="C363" s="8">
        <v>2</v>
      </c>
      <c r="D363" s="8">
        <v>160</v>
      </c>
      <c r="E363">
        <f t="shared" si="8"/>
        <v>320</v>
      </c>
      <c r="F363" t="str" cm="1">
        <f t="array" ref="F363">_xlfn.IFS(B363=36000,"Maharashtra",B363=36001,"Delhi",B363=36002,"Karnataka",B363=36003,"Telangana",B363=36004,"Maharashtra",B363=36005,"Tamil Nadu",B363=36006,"West Bengal",B363=36007,"Karnataka",B363=36008,"Uttar Pradesh",B363=36009,"Uttar Pradesh")</f>
        <v>Telangana</v>
      </c>
    </row>
    <row r="364" spans="2:6" ht="14.4" x14ac:dyDescent="0.3">
      <c r="B364" s="64">
        <v>36003</v>
      </c>
      <c r="C364" s="8">
        <v>3</v>
      </c>
      <c r="D364" s="8">
        <v>15</v>
      </c>
      <c r="E364">
        <f t="shared" si="8"/>
        <v>45</v>
      </c>
      <c r="F364" t="str" cm="1">
        <f t="array" ref="F364">_xlfn.IFS(B364=36000,"Maharashtra",B364=36001,"Delhi",B364=36002,"Karnataka",B364=36003,"Telangana",B364=36004,"Maharashtra",B364=36005,"Tamil Nadu",B364=36006,"West Bengal",B364=36007,"Karnataka",B364=36008,"Uttar Pradesh",B364=36009,"Uttar Pradesh")</f>
        <v>Telangana</v>
      </c>
    </row>
    <row r="365" spans="2:6" ht="14.4" x14ac:dyDescent="0.3">
      <c r="B365" s="64">
        <v>36003</v>
      </c>
      <c r="C365" s="8">
        <v>2</v>
      </c>
      <c r="D365" s="8">
        <v>158</v>
      </c>
      <c r="E365">
        <f t="shared" si="8"/>
        <v>316</v>
      </c>
      <c r="F365" t="str" cm="1">
        <f t="array" ref="F365">_xlfn.IFS(B365=36000,"Maharashtra",B365=36001,"Delhi",B365=36002,"Karnataka",B365=36003,"Telangana",B365=36004,"Maharashtra",B365=36005,"Tamil Nadu",B365=36006,"West Bengal",B365=36007,"Karnataka",B365=36008,"Uttar Pradesh",B365=36009,"Uttar Pradesh")</f>
        <v>Telangana</v>
      </c>
    </row>
    <row r="366" spans="2:6" ht="14.4" x14ac:dyDescent="0.3">
      <c r="B366" s="64">
        <v>36003</v>
      </c>
      <c r="C366" s="8">
        <v>2</v>
      </c>
      <c r="D366" s="8">
        <v>220</v>
      </c>
      <c r="E366">
        <f t="shared" si="8"/>
        <v>440</v>
      </c>
      <c r="F366" t="str" cm="1">
        <f t="array" ref="F366">_xlfn.IFS(B366=36000,"Maharashtra",B366=36001,"Delhi",B366=36002,"Karnataka",B366=36003,"Telangana",B366=36004,"Maharashtra",B366=36005,"Tamil Nadu",B366=36006,"West Bengal",B366=36007,"Karnataka",B366=36008,"Uttar Pradesh",B366=36009,"Uttar Pradesh")</f>
        <v>Telangana</v>
      </c>
    </row>
    <row r="367" spans="2:6" ht="14.4" x14ac:dyDescent="0.3">
      <c r="B367" s="64">
        <v>36003</v>
      </c>
      <c r="C367" s="8">
        <v>1</v>
      </c>
      <c r="D367" s="8">
        <v>40</v>
      </c>
      <c r="E367">
        <f t="shared" si="8"/>
        <v>40</v>
      </c>
      <c r="F367" t="str" cm="1">
        <f t="array" ref="F367">_xlfn.IFS(B367=36000,"Maharashtra",B367=36001,"Delhi",B367=36002,"Karnataka",B367=36003,"Telangana",B367=36004,"Maharashtra",B367=36005,"Tamil Nadu",B367=36006,"West Bengal",B367=36007,"Karnataka",B367=36008,"Uttar Pradesh",B367=36009,"Uttar Pradesh")</f>
        <v>Telangana</v>
      </c>
    </row>
    <row r="368" spans="2:6" ht="14.4" x14ac:dyDescent="0.3">
      <c r="B368" s="64">
        <v>36003</v>
      </c>
      <c r="C368" s="8">
        <v>1</v>
      </c>
      <c r="D368" s="8">
        <v>52</v>
      </c>
      <c r="E368">
        <f t="shared" si="8"/>
        <v>52</v>
      </c>
      <c r="F368" t="str" cm="1">
        <f t="array" ref="F368">_xlfn.IFS(B368=36000,"Maharashtra",B368=36001,"Delhi",B368=36002,"Karnataka",B368=36003,"Telangana",B368=36004,"Maharashtra",B368=36005,"Tamil Nadu",B368=36006,"West Bengal",B368=36007,"Karnataka",B368=36008,"Uttar Pradesh",B368=36009,"Uttar Pradesh")</f>
        <v>Telangana</v>
      </c>
    </row>
    <row r="369" spans="2:6" ht="14.4" x14ac:dyDescent="0.3">
      <c r="B369" s="64">
        <v>36003</v>
      </c>
      <c r="C369" s="8">
        <v>3</v>
      </c>
      <c r="D369" s="8">
        <v>72</v>
      </c>
      <c r="E369">
        <f t="shared" si="8"/>
        <v>216</v>
      </c>
      <c r="F369" t="str" cm="1">
        <f t="array" ref="F369">_xlfn.IFS(B369=36000,"Maharashtra",B369=36001,"Delhi",B369=36002,"Karnataka",B369=36003,"Telangana",B369=36004,"Maharashtra",B369=36005,"Tamil Nadu",B369=36006,"West Bengal",B369=36007,"Karnataka",B369=36008,"Uttar Pradesh",B369=36009,"Uttar Pradesh")</f>
        <v>Telangana</v>
      </c>
    </row>
    <row r="370" spans="2:6" ht="14.4" x14ac:dyDescent="0.3">
      <c r="B370" s="64">
        <v>36003</v>
      </c>
      <c r="C370" s="8">
        <v>1</v>
      </c>
      <c r="D370" s="8">
        <v>54</v>
      </c>
      <c r="E370">
        <f t="shared" si="8"/>
        <v>54</v>
      </c>
      <c r="F370" t="str" cm="1">
        <f t="array" ref="F370">_xlfn.IFS(B370=36000,"Maharashtra",B370=36001,"Delhi",B370=36002,"Karnataka",B370=36003,"Telangana",B370=36004,"Maharashtra",B370=36005,"Tamil Nadu",B370=36006,"West Bengal",B370=36007,"Karnataka",B370=36008,"Uttar Pradesh",B370=36009,"Uttar Pradesh")</f>
        <v>Telangana</v>
      </c>
    </row>
    <row r="371" spans="2:6" ht="14.4" x14ac:dyDescent="0.3">
      <c r="B371" s="64">
        <v>36003</v>
      </c>
      <c r="C371" s="8">
        <v>2</v>
      </c>
      <c r="D371" s="8">
        <v>54</v>
      </c>
      <c r="E371">
        <f t="shared" si="8"/>
        <v>108</v>
      </c>
      <c r="F371" t="str" cm="1">
        <f t="array" ref="F371">_xlfn.IFS(B371=36000,"Maharashtra",B371=36001,"Delhi",B371=36002,"Karnataka",B371=36003,"Telangana",B371=36004,"Maharashtra",B371=36005,"Tamil Nadu",B371=36006,"West Bengal",B371=36007,"Karnataka",B371=36008,"Uttar Pradesh",B371=36009,"Uttar Pradesh")</f>
        <v>Telangana</v>
      </c>
    </row>
    <row r="372" spans="2:6" ht="14.4" x14ac:dyDescent="0.3">
      <c r="B372" s="64">
        <v>36003</v>
      </c>
      <c r="C372" s="8">
        <v>3</v>
      </c>
      <c r="D372" s="8">
        <v>152</v>
      </c>
      <c r="E372">
        <f t="shared" si="8"/>
        <v>456</v>
      </c>
      <c r="F372" t="str" cm="1">
        <f t="array" ref="F372">_xlfn.IFS(B372=36000,"Maharashtra",B372=36001,"Delhi",B372=36002,"Karnataka",B372=36003,"Telangana",B372=36004,"Maharashtra",B372=36005,"Tamil Nadu",B372=36006,"West Bengal",B372=36007,"Karnataka",B372=36008,"Uttar Pradesh",B372=36009,"Uttar Pradesh")</f>
        <v>Telangana</v>
      </c>
    </row>
    <row r="373" spans="2:6" ht="14.4" x14ac:dyDescent="0.3">
      <c r="B373" s="64">
        <v>36003</v>
      </c>
      <c r="C373" s="8">
        <v>3</v>
      </c>
      <c r="D373" s="8">
        <v>30</v>
      </c>
      <c r="E373">
        <f t="shared" si="8"/>
        <v>90</v>
      </c>
      <c r="F373" t="str" cm="1">
        <f t="array" ref="F373">_xlfn.IFS(B373=36000,"Maharashtra",B373=36001,"Delhi",B373=36002,"Karnataka",B373=36003,"Telangana",B373=36004,"Maharashtra",B373=36005,"Tamil Nadu",B373=36006,"West Bengal",B373=36007,"Karnataka",B373=36008,"Uttar Pradesh",B373=36009,"Uttar Pradesh")</f>
        <v>Telangana</v>
      </c>
    </row>
    <row r="374" spans="2:6" ht="14.4" x14ac:dyDescent="0.3">
      <c r="B374" s="64">
        <v>36003</v>
      </c>
      <c r="C374" s="8">
        <v>2</v>
      </c>
      <c r="D374" s="8">
        <v>30</v>
      </c>
      <c r="E374">
        <f t="shared" si="8"/>
        <v>60</v>
      </c>
      <c r="F374" t="str" cm="1">
        <f t="array" ref="F374">_xlfn.IFS(B374=36000,"Maharashtra",B374=36001,"Delhi",B374=36002,"Karnataka",B374=36003,"Telangana",B374=36004,"Maharashtra",B374=36005,"Tamil Nadu",B374=36006,"West Bengal",B374=36007,"Karnataka",B374=36008,"Uttar Pradesh",B374=36009,"Uttar Pradesh")</f>
        <v>Telangana</v>
      </c>
    </row>
    <row r="375" spans="2:6" ht="14.4" x14ac:dyDescent="0.3">
      <c r="B375" s="64">
        <v>36003</v>
      </c>
      <c r="C375" s="8">
        <v>1</v>
      </c>
      <c r="D375" s="8">
        <v>54</v>
      </c>
      <c r="E375">
        <f t="shared" si="8"/>
        <v>54</v>
      </c>
      <c r="F375" t="str" cm="1">
        <f t="array" ref="F375">_xlfn.IFS(B375=36000,"Maharashtra",B375=36001,"Delhi",B375=36002,"Karnataka",B375=36003,"Telangana",B375=36004,"Maharashtra",B375=36005,"Tamil Nadu",B375=36006,"West Bengal",B375=36007,"Karnataka",B375=36008,"Uttar Pradesh",B375=36009,"Uttar Pradesh")</f>
        <v>Telangana</v>
      </c>
    </row>
    <row r="376" spans="2:6" ht="14.4" x14ac:dyDescent="0.3">
      <c r="B376" s="64">
        <v>36003</v>
      </c>
      <c r="C376" s="8">
        <v>1</v>
      </c>
      <c r="D376" s="8">
        <v>80</v>
      </c>
      <c r="E376">
        <f t="shared" si="8"/>
        <v>80</v>
      </c>
      <c r="F376" t="str" cm="1">
        <f t="array" ref="F376">_xlfn.IFS(B376=36000,"Maharashtra",B376=36001,"Delhi",B376=36002,"Karnataka",B376=36003,"Telangana",B376=36004,"Maharashtra",B376=36005,"Tamil Nadu",B376=36006,"West Bengal",B376=36007,"Karnataka",B376=36008,"Uttar Pradesh",B376=36009,"Uttar Pradesh")</f>
        <v>Telangana</v>
      </c>
    </row>
    <row r="377" spans="2:6" ht="14.4" x14ac:dyDescent="0.3">
      <c r="B377" s="64">
        <v>36003</v>
      </c>
      <c r="C377" s="8">
        <v>1</v>
      </c>
      <c r="D377" s="8">
        <v>30</v>
      </c>
      <c r="E377">
        <f t="shared" si="8"/>
        <v>30</v>
      </c>
      <c r="F377" t="str" cm="1">
        <f t="array" ref="F377">_xlfn.IFS(B377=36000,"Maharashtra",B377=36001,"Delhi",B377=36002,"Karnataka",B377=36003,"Telangana",B377=36004,"Maharashtra",B377=36005,"Tamil Nadu",B377=36006,"West Bengal",B377=36007,"Karnataka",B377=36008,"Uttar Pradesh",B377=36009,"Uttar Pradesh")</f>
        <v>Telangana</v>
      </c>
    </row>
    <row r="378" spans="2:6" ht="14.4" x14ac:dyDescent="0.3">
      <c r="B378" s="64">
        <v>36004</v>
      </c>
      <c r="C378" s="8">
        <v>2</v>
      </c>
      <c r="D378" s="8">
        <v>30</v>
      </c>
      <c r="E378">
        <f t="shared" si="8"/>
        <v>60</v>
      </c>
      <c r="F378" t="str" cm="1">
        <f t="array" ref="F378">_xlfn.IFS(B378=36000,"Maharashtra",B378=36001,"Delhi",B378=36002,"Karnataka",B378=36003,"Telangana",B378=36004,"Maharashtra",B378=36005,"Tamil Nadu",B378=36006,"West Bengal",B378=36007,"Karnataka",B378=36008,"Uttar Pradesh",B378=36009,"Uttar Pradesh")</f>
        <v>Maharashtra</v>
      </c>
    </row>
    <row r="379" spans="2:6" ht="14.4" x14ac:dyDescent="0.3">
      <c r="B379" s="64">
        <v>36004</v>
      </c>
      <c r="C379" s="8">
        <v>1</v>
      </c>
      <c r="D379" s="8">
        <v>52</v>
      </c>
      <c r="E379">
        <f t="shared" si="8"/>
        <v>52</v>
      </c>
      <c r="F379" t="str" cm="1">
        <f t="array" ref="F379">_xlfn.IFS(B379=36000,"Maharashtra",B379=36001,"Delhi",B379=36002,"Karnataka",B379=36003,"Telangana",B379=36004,"Maharashtra",B379=36005,"Tamil Nadu",B379=36006,"West Bengal",B379=36007,"Karnataka",B379=36008,"Uttar Pradesh",B379=36009,"Uttar Pradesh")</f>
        <v>Maharashtra</v>
      </c>
    </row>
    <row r="380" spans="2:6" ht="14.4" x14ac:dyDescent="0.3">
      <c r="B380" s="64">
        <v>36004</v>
      </c>
      <c r="C380" s="8">
        <v>2</v>
      </c>
      <c r="D380" s="8">
        <v>48</v>
      </c>
      <c r="E380">
        <f t="shared" si="8"/>
        <v>96</v>
      </c>
      <c r="F380" t="str" cm="1">
        <f t="array" ref="F380">_xlfn.IFS(B380=36000,"Maharashtra",B380=36001,"Delhi",B380=36002,"Karnataka",B380=36003,"Telangana",B380=36004,"Maharashtra",B380=36005,"Tamil Nadu",B380=36006,"West Bengal",B380=36007,"Karnataka",B380=36008,"Uttar Pradesh",B380=36009,"Uttar Pradesh")</f>
        <v>Maharashtra</v>
      </c>
    </row>
    <row r="381" spans="2:6" ht="14.4" x14ac:dyDescent="0.3">
      <c r="B381" s="64">
        <v>36004</v>
      </c>
      <c r="C381" s="8">
        <v>1</v>
      </c>
      <c r="D381" s="8">
        <v>82</v>
      </c>
      <c r="E381">
        <f t="shared" si="8"/>
        <v>82</v>
      </c>
      <c r="F381" t="str" cm="1">
        <f t="array" ref="F381">_xlfn.IFS(B381=36000,"Maharashtra",B381=36001,"Delhi",B381=36002,"Karnataka",B381=36003,"Telangana",B381=36004,"Maharashtra",B381=36005,"Tamil Nadu",B381=36006,"West Bengal",B381=36007,"Karnataka",B381=36008,"Uttar Pradesh",B381=36009,"Uttar Pradesh")</f>
        <v>Maharashtra</v>
      </c>
    </row>
    <row r="382" spans="2:6" ht="14.4" x14ac:dyDescent="0.3">
      <c r="B382" s="64">
        <v>36004</v>
      </c>
      <c r="C382" s="8">
        <v>2</v>
      </c>
      <c r="D382" s="8">
        <v>40</v>
      </c>
      <c r="E382">
        <f t="shared" si="8"/>
        <v>80</v>
      </c>
      <c r="F382" t="str" cm="1">
        <f t="array" ref="F382">_xlfn.IFS(B382=36000,"Maharashtra",B382=36001,"Delhi",B382=36002,"Karnataka",B382=36003,"Telangana",B382=36004,"Maharashtra",B382=36005,"Tamil Nadu",B382=36006,"West Bengal",B382=36007,"Karnataka",B382=36008,"Uttar Pradesh",B382=36009,"Uttar Pradesh")</f>
        <v>Maharashtra</v>
      </c>
    </row>
    <row r="383" spans="2:6" ht="14.4" x14ac:dyDescent="0.3">
      <c r="B383" s="64">
        <v>36004</v>
      </c>
      <c r="C383" s="8">
        <v>3</v>
      </c>
      <c r="D383" s="8">
        <v>158</v>
      </c>
      <c r="E383">
        <f t="shared" si="8"/>
        <v>474</v>
      </c>
      <c r="F383" t="str" cm="1">
        <f t="array" ref="F383">_xlfn.IFS(B383=36000,"Maharashtra",B383=36001,"Delhi",B383=36002,"Karnataka",B383=36003,"Telangana",B383=36004,"Maharashtra",B383=36005,"Tamil Nadu",B383=36006,"West Bengal",B383=36007,"Karnataka",B383=36008,"Uttar Pradesh",B383=36009,"Uttar Pradesh")</f>
        <v>Maharashtra</v>
      </c>
    </row>
    <row r="384" spans="2:6" ht="14.4" x14ac:dyDescent="0.3">
      <c r="B384" s="64">
        <v>36004</v>
      </c>
      <c r="C384" s="8">
        <v>1</v>
      </c>
      <c r="D384" s="8">
        <v>80</v>
      </c>
      <c r="E384">
        <f t="shared" si="8"/>
        <v>80</v>
      </c>
      <c r="F384" t="str" cm="1">
        <f t="array" ref="F384">_xlfn.IFS(B384=36000,"Maharashtra",B384=36001,"Delhi",B384=36002,"Karnataka",B384=36003,"Telangana",B384=36004,"Maharashtra",B384=36005,"Tamil Nadu",B384=36006,"West Bengal",B384=36007,"Karnataka",B384=36008,"Uttar Pradesh",B384=36009,"Uttar Pradesh")</f>
        <v>Maharashtra</v>
      </c>
    </row>
    <row r="385" spans="2:6" ht="14.4" x14ac:dyDescent="0.3">
      <c r="B385" s="64">
        <v>36004</v>
      </c>
      <c r="C385" s="8">
        <v>3</v>
      </c>
      <c r="D385" s="8">
        <v>82</v>
      </c>
      <c r="E385">
        <f t="shared" si="8"/>
        <v>246</v>
      </c>
      <c r="F385" t="str" cm="1">
        <f t="array" ref="F385">_xlfn.IFS(B385=36000,"Maharashtra",B385=36001,"Delhi",B385=36002,"Karnataka",B385=36003,"Telangana",B385=36004,"Maharashtra",B385=36005,"Tamil Nadu",B385=36006,"West Bengal",B385=36007,"Karnataka",B385=36008,"Uttar Pradesh",B385=36009,"Uttar Pradesh")</f>
        <v>Maharashtra</v>
      </c>
    </row>
    <row r="386" spans="2:6" ht="14.4" x14ac:dyDescent="0.3">
      <c r="B386" s="64">
        <v>36004</v>
      </c>
      <c r="C386" s="8">
        <v>1</v>
      </c>
      <c r="D386" s="8">
        <v>54</v>
      </c>
      <c r="E386">
        <f t="shared" si="8"/>
        <v>54</v>
      </c>
      <c r="F386" t="str" cm="1">
        <f t="array" ref="F386">_xlfn.IFS(B386=36000,"Maharashtra",B386=36001,"Delhi",B386=36002,"Karnataka",B386=36003,"Telangana",B386=36004,"Maharashtra",B386=36005,"Tamil Nadu",B386=36006,"West Bengal",B386=36007,"Karnataka",B386=36008,"Uttar Pradesh",B386=36009,"Uttar Pradesh")</f>
        <v>Maharashtra</v>
      </c>
    </row>
    <row r="387" spans="2:6" ht="14.4" x14ac:dyDescent="0.3">
      <c r="B387" s="64">
        <v>36004</v>
      </c>
      <c r="C387" s="8">
        <v>3</v>
      </c>
      <c r="D387" s="8">
        <v>158</v>
      </c>
      <c r="E387">
        <f t="shared" si="8"/>
        <v>474</v>
      </c>
      <c r="F387" t="str" cm="1">
        <f t="array" ref="F387">_xlfn.IFS(B387=36000,"Maharashtra",B387=36001,"Delhi",B387=36002,"Karnataka",B387=36003,"Telangana",B387=36004,"Maharashtra",B387=36005,"Tamil Nadu",B387=36006,"West Bengal",B387=36007,"Karnataka",B387=36008,"Uttar Pradesh",B387=36009,"Uttar Pradesh")</f>
        <v>Maharashtra</v>
      </c>
    </row>
    <row r="388" spans="2:6" ht="14.4" x14ac:dyDescent="0.3">
      <c r="B388" s="64">
        <v>36004</v>
      </c>
      <c r="C388" s="8">
        <v>2</v>
      </c>
      <c r="D388" s="8">
        <v>120</v>
      </c>
      <c r="E388">
        <f t="shared" ref="E388:E451" si="9">$C388*$D388</f>
        <v>240</v>
      </c>
      <c r="F388" t="str" cm="1">
        <f t="array" ref="F388">_xlfn.IFS(B388=36000,"Maharashtra",B388=36001,"Delhi",B388=36002,"Karnataka",B388=36003,"Telangana",B388=36004,"Maharashtra",B388=36005,"Tamil Nadu",B388=36006,"West Bengal",B388=36007,"Karnataka",B388=36008,"Uttar Pradesh",B388=36009,"Uttar Pradesh")</f>
        <v>Maharashtra</v>
      </c>
    </row>
    <row r="389" spans="2:6" ht="14.4" x14ac:dyDescent="0.3">
      <c r="B389" s="64">
        <v>36004</v>
      </c>
      <c r="C389" s="8">
        <v>3</v>
      </c>
      <c r="D389" s="8">
        <v>36</v>
      </c>
      <c r="E389">
        <f t="shared" si="9"/>
        <v>108</v>
      </c>
      <c r="F389" t="str" cm="1">
        <f t="array" ref="F389">_xlfn.IFS(B389=36000,"Maharashtra",B389=36001,"Delhi",B389=36002,"Karnataka",B389=36003,"Telangana",B389=36004,"Maharashtra",B389=36005,"Tamil Nadu",B389=36006,"West Bengal",B389=36007,"Karnataka",B389=36008,"Uttar Pradesh",B389=36009,"Uttar Pradesh")</f>
        <v>Maharashtra</v>
      </c>
    </row>
    <row r="390" spans="2:6" ht="14.4" x14ac:dyDescent="0.3">
      <c r="B390" s="64">
        <v>36004</v>
      </c>
      <c r="C390" s="8">
        <v>3</v>
      </c>
      <c r="D390" s="8">
        <v>120</v>
      </c>
      <c r="E390">
        <f t="shared" si="9"/>
        <v>360</v>
      </c>
      <c r="F390" t="str" cm="1">
        <f t="array" ref="F390">_xlfn.IFS(B390=36000,"Maharashtra",B390=36001,"Delhi",B390=36002,"Karnataka",B390=36003,"Telangana",B390=36004,"Maharashtra",B390=36005,"Tamil Nadu",B390=36006,"West Bengal",B390=36007,"Karnataka",B390=36008,"Uttar Pradesh",B390=36009,"Uttar Pradesh")</f>
        <v>Maharashtra</v>
      </c>
    </row>
    <row r="391" spans="2:6" ht="14.4" x14ac:dyDescent="0.3">
      <c r="B391" s="64">
        <v>36004</v>
      </c>
      <c r="C391" s="8">
        <v>3</v>
      </c>
      <c r="D391" s="8">
        <v>29</v>
      </c>
      <c r="E391">
        <f t="shared" si="9"/>
        <v>87</v>
      </c>
      <c r="F391" t="str" cm="1">
        <f t="array" ref="F391">_xlfn.IFS(B391=36000,"Maharashtra",B391=36001,"Delhi",B391=36002,"Karnataka",B391=36003,"Telangana",B391=36004,"Maharashtra",B391=36005,"Tamil Nadu",B391=36006,"West Bengal",B391=36007,"Karnataka",B391=36008,"Uttar Pradesh",B391=36009,"Uttar Pradesh")</f>
        <v>Maharashtra</v>
      </c>
    </row>
    <row r="392" spans="2:6" ht="14.4" x14ac:dyDescent="0.3">
      <c r="B392" s="64">
        <v>36005</v>
      </c>
      <c r="C392" s="8">
        <v>2</v>
      </c>
      <c r="D392" s="8">
        <v>220</v>
      </c>
      <c r="E392">
        <f t="shared" si="9"/>
        <v>440</v>
      </c>
      <c r="F392" t="str" cm="1">
        <f t="array" ref="F392">_xlfn.IFS(B392=36000,"Maharashtra",B392=36001,"Delhi",B392=36002,"Karnataka",B392=36003,"Telangana",B392=36004,"Maharashtra",B392=36005,"Tamil Nadu",B392=36006,"West Bengal",B392=36007,"Karnataka",B392=36008,"Uttar Pradesh",B392=36009,"Uttar Pradesh")</f>
        <v>Tamil Nadu</v>
      </c>
    </row>
    <row r="393" spans="2:6" ht="14.4" x14ac:dyDescent="0.3">
      <c r="B393" s="64">
        <v>36005</v>
      </c>
      <c r="C393" s="8">
        <v>1</v>
      </c>
      <c r="D393" s="8">
        <v>100</v>
      </c>
      <c r="E393">
        <f t="shared" si="9"/>
        <v>100</v>
      </c>
      <c r="F393" t="str" cm="1">
        <f t="array" ref="F393">_xlfn.IFS(B393=36000,"Maharashtra",B393=36001,"Delhi",B393=36002,"Karnataka",B393=36003,"Telangana",B393=36004,"Maharashtra",B393=36005,"Tamil Nadu",B393=36006,"West Bengal",B393=36007,"Karnataka",B393=36008,"Uttar Pradesh",B393=36009,"Uttar Pradesh")</f>
        <v>Tamil Nadu</v>
      </c>
    </row>
    <row r="394" spans="2:6" ht="14.4" x14ac:dyDescent="0.3">
      <c r="B394" s="64">
        <v>36005</v>
      </c>
      <c r="C394" s="8">
        <v>1</v>
      </c>
      <c r="D394" s="8">
        <v>30</v>
      </c>
      <c r="E394">
        <f t="shared" si="9"/>
        <v>30</v>
      </c>
      <c r="F394" t="str" cm="1">
        <f t="array" ref="F394">_xlfn.IFS(B394=36000,"Maharashtra",B394=36001,"Delhi",B394=36002,"Karnataka",B394=36003,"Telangana",B394=36004,"Maharashtra",B394=36005,"Tamil Nadu",B394=36006,"West Bengal",B394=36007,"Karnataka",B394=36008,"Uttar Pradesh",B394=36009,"Uttar Pradesh")</f>
        <v>Tamil Nadu</v>
      </c>
    </row>
    <row r="395" spans="2:6" ht="14.4" x14ac:dyDescent="0.3">
      <c r="B395" s="64">
        <v>36005</v>
      </c>
      <c r="C395" s="8">
        <v>2</v>
      </c>
      <c r="D395" s="8">
        <v>28</v>
      </c>
      <c r="E395">
        <f t="shared" si="9"/>
        <v>56</v>
      </c>
      <c r="F395" t="str" cm="1">
        <f t="array" ref="F395">_xlfn.IFS(B395=36000,"Maharashtra",B395=36001,"Delhi",B395=36002,"Karnataka",B395=36003,"Telangana",B395=36004,"Maharashtra",B395=36005,"Tamil Nadu",B395=36006,"West Bengal",B395=36007,"Karnataka",B395=36008,"Uttar Pradesh",B395=36009,"Uttar Pradesh")</f>
        <v>Tamil Nadu</v>
      </c>
    </row>
    <row r="396" spans="2:6" ht="14.4" x14ac:dyDescent="0.3">
      <c r="B396" s="64">
        <v>36005</v>
      </c>
      <c r="C396" s="8">
        <v>3</v>
      </c>
      <c r="D396" s="8">
        <v>30</v>
      </c>
      <c r="E396">
        <f t="shared" si="9"/>
        <v>90</v>
      </c>
      <c r="F396" t="str" cm="1">
        <f t="array" ref="F396">_xlfn.IFS(B396=36000,"Maharashtra",B396=36001,"Delhi",B396=36002,"Karnataka",B396=36003,"Telangana",B396=36004,"Maharashtra",B396=36005,"Tamil Nadu",B396=36006,"West Bengal",B396=36007,"Karnataka",B396=36008,"Uttar Pradesh",B396=36009,"Uttar Pradesh")</f>
        <v>Tamil Nadu</v>
      </c>
    </row>
    <row r="397" spans="2:6" ht="14.4" x14ac:dyDescent="0.3">
      <c r="B397" s="64">
        <v>36005</v>
      </c>
      <c r="C397" s="8">
        <v>1</v>
      </c>
      <c r="D397" s="8">
        <v>72</v>
      </c>
      <c r="E397">
        <f t="shared" si="9"/>
        <v>72</v>
      </c>
      <c r="F397" t="str" cm="1">
        <f t="array" ref="F397">_xlfn.IFS(B397=36000,"Maharashtra",B397=36001,"Delhi",B397=36002,"Karnataka",B397=36003,"Telangana",B397=36004,"Maharashtra",B397=36005,"Tamil Nadu",B397=36006,"West Bengal",B397=36007,"Karnataka",B397=36008,"Uttar Pradesh",B397=36009,"Uttar Pradesh")</f>
        <v>Tamil Nadu</v>
      </c>
    </row>
    <row r="398" spans="2:6" ht="14.4" x14ac:dyDescent="0.3">
      <c r="B398" s="64">
        <v>36005</v>
      </c>
      <c r="C398" s="8">
        <v>2</v>
      </c>
      <c r="D398" s="8">
        <v>40</v>
      </c>
      <c r="E398">
        <f t="shared" si="9"/>
        <v>80</v>
      </c>
      <c r="F398" t="str" cm="1">
        <f t="array" ref="F398">_xlfn.IFS(B398=36000,"Maharashtra",B398=36001,"Delhi",B398=36002,"Karnataka",B398=36003,"Telangana",B398=36004,"Maharashtra",B398=36005,"Tamil Nadu",B398=36006,"West Bengal",B398=36007,"Karnataka",B398=36008,"Uttar Pradesh",B398=36009,"Uttar Pradesh")</f>
        <v>Tamil Nadu</v>
      </c>
    </row>
    <row r="399" spans="2:6" ht="14.4" x14ac:dyDescent="0.3">
      <c r="B399" s="64">
        <v>36005</v>
      </c>
      <c r="C399" s="8">
        <v>3</v>
      </c>
      <c r="D399" s="8">
        <v>54</v>
      </c>
      <c r="E399">
        <f t="shared" si="9"/>
        <v>162</v>
      </c>
      <c r="F399" t="str" cm="1">
        <f t="array" ref="F399">_xlfn.IFS(B399=36000,"Maharashtra",B399=36001,"Delhi",B399=36002,"Karnataka",B399=36003,"Telangana",B399=36004,"Maharashtra",B399=36005,"Tamil Nadu",B399=36006,"West Bengal",B399=36007,"Karnataka",B399=36008,"Uttar Pradesh",B399=36009,"Uttar Pradesh")</f>
        <v>Tamil Nadu</v>
      </c>
    </row>
    <row r="400" spans="2:6" ht="14.4" x14ac:dyDescent="0.3">
      <c r="B400" s="64">
        <v>36005</v>
      </c>
      <c r="C400" s="8">
        <v>3</v>
      </c>
      <c r="D400" s="8">
        <v>54</v>
      </c>
      <c r="E400">
        <f t="shared" si="9"/>
        <v>162</v>
      </c>
      <c r="F400" t="str" cm="1">
        <f t="array" ref="F400">_xlfn.IFS(B400=36000,"Maharashtra",B400=36001,"Delhi",B400=36002,"Karnataka",B400=36003,"Telangana",B400=36004,"Maharashtra",B400=36005,"Tamil Nadu",B400=36006,"West Bengal",B400=36007,"Karnataka",B400=36008,"Uttar Pradesh",B400=36009,"Uttar Pradesh")</f>
        <v>Tamil Nadu</v>
      </c>
    </row>
    <row r="401" spans="2:6" ht="14.4" x14ac:dyDescent="0.3">
      <c r="B401" s="64">
        <v>36005</v>
      </c>
      <c r="C401" s="8">
        <v>1</v>
      </c>
      <c r="D401" s="8">
        <v>80</v>
      </c>
      <c r="E401">
        <f t="shared" si="9"/>
        <v>80</v>
      </c>
      <c r="F401" t="str" cm="1">
        <f t="array" ref="F401">_xlfn.IFS(B401=36000,"Maharashtra",B401=36001,"Delhi",B401=36002,"Karnataka",B401=36003,"Telangana",B401=36004,"Maharashtra",B401=36005,"Tamil Nadu",B401=36006,"West Bengal",B401=36007,"Karnataka",B401=36008,"Uttar Pradesh",B401=36009,"Uttar Pradesh")</f>
        <v>Tamil Nadu</v>
      </c>
    </row>
    <row r="402" spans="2:6" ht="14.4" x14ac:dyDescent="0.3">
      <c r="B402" s="64">
        <v>36005</v>
      </c>
      <c r="C402" s="8">
        <v>1</v>
      </c>
      <c r="D402" s="8">
        <v>152</v>
      </c>
      <c r="E402">
        <f t="shared" si="9"/>
        <v>152</v>
      </c>
      <c r="F402" t="str" cm="1">
        <f t="array" ref="F402">_xlfn.IFS(B402=36000,"Maharashtra",B402=36001,"Delhi",B402=36002,"Karnataka",B402=36003,"Telangana",B402=36004,"Maharashtra",B402=36005,"Tamil Nadu",B402=36006,"West Bengal",B402=36007,"Karnataka",B402=36008,"Uttar Pradesh",B402=36009,"Uttar Pradesh")</f>
        <v>Tamil Nadu</v>
      </c>
    </row>
    <row r="403" spans="2:6" ht="14.4" x14ac:dyDescent="0.3">
      <c r="B403" s="64">
        <v>36005</v>
      </c>
      <c r="C403" s="8">
        <v>2</v>
      </c>
      <c r="D403" s="8">
        <v>30</v>
      </c>
      <c r="E403">
        <f t="shared" si="9"/>
        <v>60</v>
      </c>
      <c r="F403" t="str" cm="1">
        <f t="array" ref="F403">_xlfn.IFS(B403=36000,"Maharashtra",B403=36001,"Delhi",B403=36002,"Karnataka",B403=36003,"Telangana",B403=36004,"Maharashtra",B403=36005,"Tamil Nadu",B403=36006,"West Bengal",B403=36007,"Karnataka",B403=36008,"Uttar Pradesh",B403=36009,"Uttar Pradesh")</f>
        <v>Tamil Nadu</v>
      </c>
    </row>
    <row r="404" spans="2:6" ht="14.4" x14ac:dyDescent="0.3">
      <c r="B404" s="64">
        <v>36000</v>
      </c>
      <c r="C404" s="8">
        <v>3</v>
      </c>
      <c r="D404" s="8">
        <v>192</v>
      </c>
      <c r="E404">
        <f t="shared" si="9"/>
        <v>576</v>
      </c>
      <c r="F404" t="str" cm="1">
        <f t="array" ref="F404">_xlfn.IFS(B404=36000,"Maharashtra",B404=36001,"Delhi",B404=36002,"Karnataka",B404=36003,"Telangana",B404=36004,"Maharashtra",B404=36005,"Tamil Nadu",B404=36006,"West Bengal",B404=36007,"Karnataka",B404=36008,"Uttar Pradesh",B404=36009,"Uttar Pradesh")</f>
        <v>Maharashtra</v>
      </c>
    </row>
    <row r="405" spans="2:6" ht="14.4" x14ac:dyDescent="0.3">
      <c r="B405" s="64">
        <v>36000</v>
      </c>
      <c r="C405" s="8">
        <v>2</v>
      </c>
      <c r="D405" s="8">
        <v>40</v>
      </c>
      <c r="E405">
        <f t="shared" si="9"/>
        <v>80</v>
      </c>
      <c r="F405" t="str" cm="1">
        <f t="array" ref="F405">_xlfn.IFS(B405=36000,"Maharashtra",B405=36001,"Delhi",B405=36002,"Karnataka",B405=36003,"Telangana",B405=36004,"Maharashtra",B405=36005,"Tamil Nadu",B405=36006,"West Bengal",B405=36007,"Karnataka",B405=36008,"Uttar Pradesh",B405=36009,"Uttar Pradesh")</f>
        <v>Maharashtra</v>
      </c>
    </row>
    <row r="406" spans="2:6" ht="14.4" x14ac:dyDescent="0.3">
      <c r="B406" s="64">
        <v>36000</v>
      </c>
      <c r="C406" s="8">
        <v>2</v>
      </c>
      <c r="D406" s="8">
        <v>20</v>
      </c>
      <c r="E406">
        <f t="shared" si="9"/>
        <v>40</v>
      </c>
      <c r="F406" t="str" cm="1">
        <f t="array" ref="F406">_xlfn.IFS(B406=36000,"Maharashtra",B406=36001,"Delhi",B406=36002,"Karnataka",B406=36003,"Telangana",B406=36004,"Maharashtra",B406=36005,"Tamil Nadu",B406=36006,"West Bengal",B406=36007,"Karnataka",B406=36008,"Uttar Pradesh",B406=36009,"Uttar Pradesh")</f>
        <v>Maharashtra</v>
      </c>
    </row>
    <row r="407" spans="2:6" ht="14.4" x14ac:dyDescent="0.3">
      <c r="B407" s="64">
        <v>36000</v>
      </c>
      <c r="C407" s="8">
        <v>2</v>
      </c>
      <c r="D407" s="8">
        <v>52</v>
      </c>
      <c r="E407">
        <f t="shared" si="9"/>
        <v>104</v>
      </c>
      <c r="F407" t="str" cm="1">
        <f t="array" ref="F407">_xlfn.IFS(B407=36000,"Maharashtra",B407=36001,"Delhi",B407=36002,"Karnataka",B407=36003,"Telangana",B407=36004,"Maharashtra",B407=36005,"Tamil Nadu",B407=36006,"West Bengal",B407=36007,"Karnataka",B407=36008,"Uttar Pradesh",B407=36009,"Uttar Pradesh")</f>
        <v>Maharashtra</v>
      </c>
    </row>
    <row r="408" spans="2:6" ht="14.4" x14ac:dyDescent="0.3">
      <c r="B408" s="64">
        <v>36000</v>
      </c>
      <c r="C408" s="8">
        <v>2</v>
      </c>
      <c r="D408" s="8">
        <v>52</v>
      </c>
      <c r="E408">
        <f t="shared" si="9"/>
        <v>104</v>
      </c>
      <c r="F408" t="str" cm="1">
        <f t="array" ref="F408">_xlfn.IFS(B408=36000,"Maharashtra",B408=36001,"Delhi",B408=36002,"Karnataka",B408=36003,"Telangana",B408=36004,"Maharashtra",B408=36005,"Tamil Nadu",B408=36006,"West Bengal",B408=36007,"Karnataka",B408=36008,"Uttar Pradesh",B408=36009,"Uttar Pradesh")</f>
        <v>Maharashtra</v>
      </c>
    </row>
    <row r="409" spans="2:6" ht="14.4" x14ac:dyDescent="0.3">
      <c r="B409" s="64">
        <v>36000</v>
      </c>
      <c r="C409" s="8">
        <v>1</v>
      </c>
      <c r="D409" s="8">
        <v>30</v>
      </c>
      <c r="E409">
        <f t="shared" si="9"/>
        <v>30</v>
      </c>
      <c r="F409" t="str" cm="1">
        <f t="array" ref="F409">_xlfn.IFS(B409=36000,"Maharashtra",B409=36001,"Delhi",B409=36002,"Karnataka",B409=36003,"Telangana",B409=36004,"Maharashtra",B409=36005,"Tamil Nadu",B409=36006,"West Bengal",B409=36007,"Karnataka",B409=36008,"Uttar Pradesh",B409=36009,"Uttar Pradesh")</f>
        <v>Maharashtra</v>
      </c>
    </row>
    <row r="410" spans="2:6" ht="14.4" x14ac:dyDescent="0.3">
      <c r="B410" s="64">
        <v>36000</v>
      </c>
      <c r="C410" s="8">
        <v>3</v>
      </c>
      <c r="D410" s="8">
        <v>152</v>
      </c>
      <c r="E410">
        <f t="shared" si="9"/>
        <v>456</v>
      </c>
      <c r="F410" t="str" cm="1">
        <f t="array" ref="F410">_xlfn.IFS(B410=36000,"Maharashtra",B410=36001,"Delhi",B410=36002,"Karnataka",B410=36003,"Telangana",B410=36004,"Maharashtra",B410=36005,"Tamil Nadu",B410=36006,"West Bengal",B410=36007,"Karnataka",B410=36008,"Uttar Pradesh",B410=36009,"Uttar Pradesh")</f>
        <v>Maharashtra</v>
      </c>
    </row>
    <row r="411" spans="2:6" ht="14.4" x14ac:dyDescent="0.3">
      <c r="B411" s="64">
        <v>36000</v>
      </c>
      <c r="C411" s="8">
        <v>3</v>
      </c>
      <c r="D411" s="8">
        <v>20</v>
      </c>
      <c r="E411">
        <f t="shared" si="9"/>
        <v>60</v>
      </c>
      <c r="F411" t="str" cm="1">
        <f t="array" ref="F411">_xlfn.IFS(B411=36000,"Maharashtra",B411=36001,"Delhi",B411=36002,"Karnataka",B411=36003,"Telangana",B411=36004,"Maharashtra",B411=36005,"Tamil Nadu",B411=36006,"West Bengal",B411=36007,"Karnataka",B411=36008,"Uttar Pradesh",B411=36009,"Uttar Pradesh")</f>
        <v>Maharashtra</v>
      </c>
    </row>
    <row r="412" spans="2:6" ht="14.4" x14ac:dyDescent="0.3">
      <c r="B412" s="64">
        <v>36000</v>
      </c>
      <c r="C412" s="8">
        <v>2</v>
      </c>
      <c r="D412" s="8">
        <v>82</v>
      </c>
      <c r="E412">
        <f t="shared" si="9"/>
        <v>164</v>
      </c>
      <c r="F412" t="str" cm="1">
        <f t="array" ref="F412">_xlfn.IFS(B412=36000,"Maharashtra",B412=36001,"Delhi",B412=36002,"Karnataka",B412=36003,"Telangana",B412=36004,"Maharashtra",B412=36005,"Tamil Nadu",B412=36006,"West Bengal",B412=36007,"Karnataka",B412=36008,"Uttar Pradesh",B412=36009,"Uttar Pradesh")</f>
        <v>Maharashtra</v>
      </c>
    </row>
    <row r="413" spans="2:6" ht="14.4" x14ac:dyDescent="0.3">
      <c r="B413" s="64">
        <v>36000</v>
      </c>
      <c r="C413" s="8">
        <v>2</v>
      </c>
      <c r="D413" s="8">
        <v>30</v>
      </c>
      <c r="E413">
        <f t="shared" si="9"/>
        <v>60</v>
      </c>
      <c r="F413" t="str" cm="1">
        <f t="array" ref="F413">_xlfn.IFS(B413=36000,"Maharashtra",B413=36001,"Delhi",B413=36002,"Karnataka",B413=36003,"Telangana",B413=36004,"Maharashtra",B413=36005,"Tamil Nadu",B413=36006,"West Bengal",B413=36007,"Karnataka",B413=36008,"Uttar Pradesh",B413=36009,"Uttar Pradesh")</f>
        <v>Maharashtra</v>
      </c>
    </row>
    <row r="414" spans="2:6" ht="14.4" x14ac:dyDescent="0.3">
      <c r="B414" s="64">
        <v>36007</v>
      </c>
      <c r="C414" s="8">
        <v>5</v>
      </c>
      <c r="D414" s="8">
        <v>80</v>
      </c>
      <c r="E414">
        <f t="shared" si="9"/>
        <v>400</v>
      </c>
      <c r="F414" t="str" cm="1">
        <f t="array" ref="F414">_xlfn.IFS(B414=36000,"Maharashtra",B414=36001,"Delhi",B414=36002,"Karnataka",B414=36003,"Telangana",B414=36004,"Maharashtra",B414=36005,"Tamil Nadu",B414=36006,"West Bengal",B414=36007,"Karnataka",B414=36008,"Uttar Pradesh",B414=36009,"Uttar Pradesh")</f>
        <v>Karnataka</v>
      </c>
    </row>
    <row r="415" spans="2:6" ht="14.4" x14ac:dyDescent="0.3">
      <c r="B415" s="64">
        <v>36007</v>
      </c>
      <c r="C415" s="8">
        <v>4</v>
      </c>
      <c r="D415" s="8">
        <v>152</v>
      </c>
      <c r="E415">
        <f t="shared" si="9"/>
        <v>608</v>
      </c>
      <c r="F415" t="str" cm="1">
        <f t="array" ref="F415">_xlfn.IFS(B415=36000,"Maharashtra",B415=36001,"Delhi",B415=36002,"Karnataka",B415=36003,"Telangana",B415=36004,"Maharashtra",B415=36005,"Tamil Nadu",B415=36006,"West Bengal",B415=36007,"Karnataka",B415=36008,"Uttar Pradesh",B415=36009,"Uttar Pradesh")</f>
        <v>Karnataka</v>
      </c>
    </row>
    <row r="416" spans="2:6" ht="14.4" x14ac:dyDescent="0.3">
      <c r="B416" s="64">
        <v>36007</v>
      </c>
      <c r="C416" s="8">
        <v>6</v>
      </c>
      <c r="D416" s="8">
        <v>220</v>
      </c>
      <c r="E416">
        <f t="shared" si="9"/>
        <v>1320</v>
      </c>
      <c r="F416" t="str" cm="1">
        <f t="array" ref="F416">_xlfn.IFS(B416=36000,"Maharashtra",B416=36001,"Delhi",B416=36002,"Karnataka",B416=36003,"Telangana",B416=36004,"Maharashtra",B416=36005,"Tamil Nadu",B416=36006,"West Bengal",B416=36007,"Karnataka",B416=36008,"Uttar Pradesh",B416=36009,"Uttar Pradesh")</f>
        <v>Karnataka</v>
      </c>
    </row>
    <row r="417" spans="2:6" ht="14.4" x14ac:dyDescent="0.3">
      <c r="B417" s="64">
        <v>36007</v>
      </c>
      <c r="C417" s="8">
        <v>4</v>
      </c>
      <c r="D417" s="8">
        <v>72</v>
      </c>
      <c r="E417">
        <f t="shared" si="9"/>
        <v>288</v>
      </c>
      <c r="F417" t="str" cm="1">
        <f t="array" ref="F417">_xlfn.IFS(B417=36000,"Maharashtra",B417=36001,"Delhi",B417=36002,"Karnataka",B417=36003,"Telangana",B417=36004,"Maharashtra",B417=36005,"Tamil Nadu",B417=36006,"West Bengal",B417=36007,"Karnataka",B417=36008,"Uttar Pradesh",B417=36009,"Uttar Pradesh")</f>
        <v>Karnataka</v>
      </c>
    </row>
    <row r="418" spans="2:6" ht="14.4" x14ac:dyDescent="0.3">
      <c r="B418" s="64">
        <v>36007</v>
      </c>
      <c r="C418" s="8">
        <v>6</v>
      </c>
      <c r="D418" s="8">
        <v>48</v>
      </c>
      <c r="E418">
        <f t="shared" si="9"/>
        <v>288</v>
      </c>
      <c r="F418" t="str" cm="1">
        <f t="array" ref="F418">_xlfn.IFS(B418=36000,"Maharashtra",B418=36001,"Delhi",B418=36002,"Karnataka",B418=36003,"Telangana",B418=36004,"Maharashtra",B418=36005,"Tamil Nadu",B418=36006,"West Bengal",B418=36007,"Karnataka",B418=36008,"Uttar Pradesh",B418=36009,"Uttar Pradesh")</f>
        <v>Karnataka</v>
      </c>
    </row>
    <row r="419" spans="2:6" ht="14.4" x14ac:dyDescent="0.3">
      <c r="B419" s="64">
        <v>36007</v>
      </c>
      <c r="C419" s="8">
        <v>6</v>
      </c>
      <c r="D419" s="8">
        <v>30</v>
      </c>
      <c r="E419">
        <f t="shared" si="9"/>
        <v>180</v>
      </c>
      <c r="F419" t="str" cm="1">
        <f t="array" ref="F419">_xlfn.IFS(B419=36000,"Maharashtra",B419=36001,"Delhi",B419=36002,"Karnataka",B419=36003,"Telangana",B419=36004,"Maharashtra",B419=36005,"Tamil Nadu",B419=36006,"West Bengal",B419=36007,"Karnataka",B419=36008,"Uttar Pradesh",B419=36009,"Uttar Pradesh")</f>
        <v>Karnataka</v>
      </c>
    </row>
    <row r="420" spans="2:6" ht="14.4" x14ac:dyDescent="0.3">
      <c r="B420" s="64">
        <v>36002</v>
      </c>
      <c r="C420" s="8">
        <v>4</v>
      </c>
      <c r="D420" s="8">
        <v>54</v>
      </c>
      <c r="E420">
        <f t="shared" si="9"/>
        <v>216</v>
      </c>
      <c r="F420" t="str" cm="1">
        <f t="array" ref="F420">_xlfn.IFS(B420=36000,"Maharashtra",B420=36001,"Delhi",B420=36002,"Karnataka",B420=36003,"Telangana",B420=36004,"Maharashtra",B420=36005,"Tamil Nadu",B420=36006,"West Bengal",B420=36007,"Karnataka",B420=36008,"Uttar Pradesh",B420=36009,"Uttar Pradesh")</f>
        <v>Karnataka</v>
      </c>
    </row>
    <row r="421" spans="2:6" ht="14.4" x14ac:dyDescent="0.3">
      <c r="B421" s="64">
        <v>36002</v>
      </c>
      <c r="C421" s="8">
        <v>5</v>
      </c>
      <c r="D421" s="8">
        <v>158</v>
      </c>
      <c r="E421">
        <f t="shared" si="9"/>
        <v>790</v>
      </c>
      <c r="F421" t="str" cm="1">
        <f t="array" ref="F421">_xlfn.IFS(B421=36000,"Maharashtra",B421=36001,"Delhi",B421=36002,"Karnataka",B421=36003,"Telangana",B421=36004,"Maharashtra",B421=36005,"Tamil Nadu",B421=36006,"West Bengal",B421=36007,"Karnataka",B421=36008,"Uttar Pradesh",B421=36009,"Uttar Pradesh")</f>
        <v>Karnataka</v>
      </c>
    </row>
    <row r="422" spans="2:6" ht="14.4" x14ac:dyDescent="0.3">
      <c r="B422" s="64">
        <v>36002</v>
      </c>
      <c r="C422" s="8">
        <v>6</v>
      </c>
      <c r="D422" s="8">
        <v>67</v>
      </c>
      <c r="E422">
        <f t="shared" si="9"/>
        <v>402</v>
      </c>
      <c r="F422" t="str" cm="1">
        <f t="array" ref="F422">_xlfn.IFS(B422=36000,"Maharashtra",B422=36001,"Delhi",B422=36002,"Karnataka",B422=36003,"Telangana",B422=36004,"Maharashtra",B422=36005,"Tamil Nadu",B422=36006,"West Bengal",B422=36007,"Karnataka",B422=36008,"Uttar Pradesh",B422=36009,"Uttar Pradesh")</f>
        <v>Karnataka</v>
      </c>
    </row>
    <row r="423" spans="2:6" ht="14.4" x14ac:dyDescent="0.3">
      <c r="B423" s="64">
        <v>36002</v>
      </c>
      <c r="C423" s="8">
        <v>6</v>
      </c>
      <c r="D423" s="8">
        <v>30</v>
      </c>
      <c r="E423">
        <f t="shared" si="9"/>
        <v>180</v>
      </c>
      <c r="F423" t="str" cm="1">
        <f t="array" ref="F423">_xlfn.IFS(B423=36000,"Maharashtra",B423=36001,"Delhi",B423=36002,"Karnataka",B423=36003,"Telangana",B423=36004,"Maharashtra",B423=36005,"Tamil Nadu",B423=36006,"West Bengal",B423=36007,"Karnataka",B423=36008,"Uttar Pradesh",B423=36009,"Uttar Pradesh")</f>
        <v>Karnataka</v>
      </c>
    </row>
    <row r="424" spans="2:6" ht="14.4" x14ac:dyDescent="0.3">
      <c r="B424" s="64">
        <v>36002</v>
      </c>
      <c r="C424" s="8">
        <v>4</v>
      </c>
      <c r="D424" s="8">
        <v>48</v>
      </c>
      <c r="E424">
        <f t="shared" si="9"/>
        <v>192</v>
      </c>
      <c r="F424" t="str" cm="1">
        <f t="array" ref="F424">_xlfn.IFS(B424=36000,"Maharashtra",B424=36001,"Delhi",B424=36002,"Karnataka",B424=36003,"Telangana",B424=36004,"Maharashtra",B424=36005,"Tamil Nadu",B424=36006,"West Bengal",B424=36007,"Karnataka",B424=36008,"Uttar Pradesh",B424=36009,"Uttar Pradesh")</f>
        <v>Karnataka</v>
      </c>
    </row>
    <row r="425" spans="2:6" ht="14.4" x14ac:dyDescent="0.3">
      <c r="B425" s="64">
        <v>36002</v>
      </c>
      <c r="C425" s="8">
        <v>4</v>
      </c>
      <c r="D425" s="8">
        <v>20</v>
      </c>
      <c r="E425">
        <f t="shared" si="9"/>
        <v>80</v>
      </c>
      <c r="F425" t="str" cm="1">
        <f t="array" ref="F425">_xlfn.IFS(B425=36000,"Maharashtra",B425=36001,"Delhi",B425=36002,"Karnataka",B425=36003,"Telangana",B425=36004,"Maharashtra",B425=36005,"Tamil Nadu",B425=36006,"West Bengal",B425=36007,"Karnataka",B425=36008,"Uttar Pradesh",B425=36009,"Uttar Pradesh")</f>
        <v>Karnataka</v>
      </c>
    </row>
    <row r="426" spans="2:6" ht="14.4" x14ac:dyDescent="0.3">
      <c r="B426" s="64">
        <v>36002</v>
      </c>
      <c r="C426" s="8">
        <v>6</v>
      </c>
      <c r="D426" s="8">
        <v>100</v>
      </c>
      <c r="E426">
        <f t="shared" si="9"/>
        <v>600</v>
      </c>
      <c r="F426" t="str" cm="1">
        <f t="array" ref="F426">_xlfn.IFS(B426=36000,"Maharashtra",B426=36001,"Delhi",B426=36002,"Karnataka",B426=36003,"Telangana",B426=36004,"Maharashtra",B426=36005,"Tamil Nadu",B426=36006,"West Bengal",B426=36007,"Karnataka",B426=36008,"Uttar Pradesh",B426=36009,"Uttar Pradesh")</f>
        <v>Karnataka</v>
      </c>
    </row>
    <row r="427" spans="2:6" ht="14.4" x14ac:dyDescent="0.3">
      <c r="B427" s="64">
        <v>36002</v>
      </c>
      <c r="C427" s="8">
        <v>5</v>
      </c>
      <c r="D427" s="8">
        <v>220</v>
      </c>
      <c r="E427">
        <f t="shared" si="9"/>
        <v>1100</v>
      </c>
      <c r="F427" t="str" cm="1">
        <f t="array" ref="F427">_xlfn.IFS(B427=36000,"Maharashtra",B427=36001,"Delhi",B427=36002,"Karnataka",B427=36003,"Telangana",B427=36004,"Maharashtra",B427=36005,"Tamil Nadu",B427=36006,"West Bengal",B427=36007,"Karnataka",B427=36008,"Uttar Pradesh",B427=36009,"Uttar Pradesh")</f>
        <v>Karnataka</v>
      </c>
    </row>
    <row r="428" spans="2:6" ht="14.4" x14ac:dyDescent="0.3">
      <c r="B428" s="64">
        <v>36002</v>
      </c>
      <c r="C428" s="8">
        <v>6</v>
      </c>
      <c r="D428" s="8">
        <v>120</v>
      </c>
      <c r="E428">
        <f t="shared" si="9"/>
        <v>720</v>
      </c>
      <c r="F428" t="str" cm="1">
        <f t="array" ref="F428">_xlfn.IFS(B428=36000,"Maharashtra",B428=36001,"Delhi",B428=36002,"Karnataka",B428=36003,"Telangana",B428=36004,"Maharashtra",B428=36005,"Tamil Nadu",B428=36006,"West Bengal",B428=36007,"Karnataka",B428=36008,"Uttar Pradesh",B428=36009,"Uttar Pradesh")</f>
        <v>Karnataka</v>
      </c>
    </row>
    <row r="429" spans="2:6" ht="14.4" x14ac:dyDescent="0.3">
      <c r="B429" s="64">
        <v>36002</v>
      </c>
      <c r="C429" s="8">
        <v>5</v>
      </c>
      <c r="D429" s="8">
        <v>52</v>
      </c>
      <c r="E429">
        <f t="shared" si="9"/>
        <v>260</v>
      </c>
      <c r="F429" t="str" cm="1">
        <f t="array" ref="F429">_xlfn.IFS(B429=36000,"Maharashtra",B429=36001,"Delhi",B429=36002,"Karnataka",B429=36003,"Telangana",B429=36004,"Maharashtra",B429=36005,"Tamil Nadu",B429=36006,"West Bengal",B429=36007,"Karnataka",B429=36008,"Uttar Pradesh",B429=36009,"Uttar Pradesh")</f>
        <v>Karnataka</v>
      </c>
    </row>
    <row r="430" spans="2:6" ht="14.4" x14ac:dyDescent="0.3">
      <c r="B430" s="64">
        <v>36002</v>
      </c>
      <c r="C430" s="8">
        <v>5</v>
      </c>
      <c r="D430" s="8">
        <v>120</v>
      </c>
      <c r="E430">
        <f t="shared" si="9"/>
        <v>600</v>
      </c>
      <c r="F430" t="str" cm="1">
        <f t="array" ref="F430">_xlfn.IFS(B430=36000,"Maharashtra",B430=36001,"Delhi",B430=36002,"Karnataka",B430=36003,"Telangana",B430=36004,"Maharashtra",B430=36005,"Tamil Nadu",B430=36006,"West Bengal",B430=36007,"Karnataka",B430=36008,"Uttar Pradesh",B430=36009,"Uttar Pradesh")</f>
        <v>Karnataka</v>
      </c>
    </row>
    <row r="431" spans="2:6" ht="14.4" x14ac:dyDescent="0.3">
      <c r="B431" s="64">
        <v>36002</v>
      </c>
      <c r="C431" s="8">
        <v>5</v>
      </c>
      <c r="D431" s="8">
        <v>192</v>
      </c>
      <c r="E431">
        <f t="shared" si="9"/>
        <v>960</v>
      </c>
      <c r="F431" t="str" cm="1">
        <f t="array" ref="F431">_xlfn.IFS(B431=36000,"Maharashtra",B431=36001,"Delhi",B431=36002,"Karnataka",B431=36003,"Telangana",B431=36004,"Maharashtra",B431=36005,"Tamil Nadu",B431=36006,"West Bengal",B431=36007,"Karnataka",B431=36008,"Uttar Pradesh",B431=36009,"Uttar Pradesh")</f>
        <v>Karnataka</v>
      </c>
    </row>
    <row r="432" spans="2:6" ht="14.4" x14ac:dyDescent="0.3">
      <c r="B432" s="64">
        <v>36002</v>
      </c>
      <c r="C432" s="8">
        <v>6</v>
      </c>
      <c r="D432" s="8">
        <v>192</v>
      </c>
      <c r="E432">
        <f t="shared" si="9"/>
        <v>1152</v>
      </c>
      <c r="F432" t="str" cm="1">
        <f t="array" ref="F432">_xlfn.IFS(B432=36000,"Maharashtra",B432=36001,"Delhi",B432=36002,"Karnataka",B432=36003,"Telangana",B432=36004,"Maharashtra",B432=36005,"Tamil Nadu",B432=36006,"West Bengal",B432=36007,"Karnataka",B432=36008,"Uttar Pradesh",B432=36009,"Uttar Pradesh")</f>
        <v>Karnataka</v>
      </c>
    </row>
    <row r="433" spans="2:6" ht="14.4" x14ac:dyDescent="0.3">
      <c r="B433" s="64">
        <v>36002</v>
      </c>
      <c r="C433" s="8">
        <v>5</v>
      </c>
      <c r="D433" s="8">
        <v>72</v>
      </c>
      <c r="E433">
        <f t="shared" si="9"/>
        <v>360</v>
      </c>
      <c r="F433" t="str" cm="1">
        <f t="array" ref="F433">_xlfn.IFS(B433=36000,"Maharashtra",B433=36001,"Delhi",B433=36002,"Karnataka",B433=36003,"Telangana",B433=36004,"Maharashtra",B433=36005,"Tamil Nadu",B433=36006,"West Bengal",B433=36007,"Karnataka",B433=36008,"Uttar Pradesh",B433=36009,"Uttar Pradesh")</f>
        <v>Karnataka</v>
      </c>
    </row>
    <row r="434" spans="2:6" ht="14.4" x14ac:dyDescent="0.3">
      <c r="B434" s="64">
        <v>36002</v>
      </c>
      <c r="C434" s="8">
        <v>5</v>
      </c>
      <c r="D434" s="8">
        <v>30</v>
      </c>
      <c r="E434">
        <f t="shared" si="9"/>
        <v>150</v>
      </c>
      <c r="F434" t="str" cm="1">
        <f t="array" ref="F434">_xlfn.IFS(B434=36000,"Maharashtra",B434=36001,"Delhi",B434=36002,"Karnataka",B434=36003,"Telangana",B434=36004,"Maharashtra",B434=36005,"Tamil Nadu",B434=36006,"West Bengal",B434=36007,"Karnataka",B434=36008,"Uttar Pradesh",B434=36009,"Uttar Pradesh")</f>
        <v>Karnataka</v>
      </c>
    </row>
    <row r="435" spans="2:6" ht="14.4" x14ac:dyDescent="0.3">
      <c r="B435" s="64">
        <v>36009</v>
      </c>
      <c r="C435" s="8">
        <v>3</v>
      </c>
      <c r="D435" s="8">
        <v>152</v>
      </c>
      <c r="E435">
        <f t="shared" si="9"/>
        <v>456</v>
      </c>
      <c r="F435" t="str" cm="1">
        <f t="array" ref="F435">_xlfn.IFS(B435=36000,"Maharashtra",B435=36001,"Delhi",B435=36002,"Karnataka",B435=36003,"Telangana",B435=36004,"Maharashtra",B435=36005,"Tamil Nadu",B435=36006,"West Bengal",B435=36007,"Karnataka",B435=36008,"Uttar Pradesh",B435=36009,"Uttar Pradesh")</f>
        <v>Uttar Pradesh</v>
      </c>
    </row>
    <row r="436" spans="2:6" ht="14.4" x14ac:dyDescent="0.3">
      <c r="B436" s="64">
        <v>36009</v>
      </c>
      <c r="C436" s="8">
        <v>3</v>
      </c>
      <c r="D436" s="8">
        <v>120</v>
      </c>
      <c r="E436">
        <f t="shared" si="9"/>
        <v>360</v>
      </c>
      <c r="F436" t="str" cm="1">
        <f t="array" ref="F436">_xlfn.IFS(B436=36000,"Maharashtra",B436=36001,"Delhi",B436=36002,"Karnataka",B436=36003,"Telangana",B436=36004,"Maharashtra",B436=36005,"Tamil Nadu",B436=36006,"West Bengal",B436=36007,"Karnataka",B436=36008,"Uttar Pradesh",B436=36009,"Uttar Pradesh")</f>
        <v>Uttar Pradesh</v>
      </c>
    </row>
    <row r="437" spans="2:6" ht="14.4" x14ac:dyDescent="0.3">
      <c r="B437" s="64">
        <v>36009</v>
      </c>
      <c r="C437" s="8">
        <v>2</v>
      </c>
      <c r="D437" s="8">
        <v>30</v>
      </c>
      <c r="E437">
        <f t="shared" si="9"/>
        <v>60</v>
      </c>
      <c r="F437" t="str" cm="1">
        <f t="array" ref="F437">_xlfn.IFS(B437=36000,"Maharashtra",B437=36001,"Delhi",B437=36002,"Karnataka",B437=36003,"Telangana",B437=36004,"Maharashtra",B437=36005,"Tamil Nadu",B437=36006,"West Bengal",B437=36007,"Karnataka",B437=36008,"Uttar Pradesh",B437=36009,"Uttar Pradesh")</f>
        <v>Uttar Pradesh</v>
      </c>
    </row>
    <row r="438" spans="2:6" ht="14.4" x14ac:dyDescent="0.3">
      <c r="B438" s="64">
        <v>36009</v>
      </c>
      <c r="C438" s="8">
        <v>3</v>
      </c>
      <c r="D438" s="8">
        <v>80</v>
      </c>
      <c r="E438">
        <f t="shared" si="9"/>
        <v>240</v>
      </c>
      <c r="F438" t="str" cm="1">
        <f t="array" ref="F438">_xlfn.IFS(B438=36000,"Maharashtra",B438=36001,"Delhi",B438=36002,"Karnataka",B438=36003,"Telangana",B438=36004,"Maharashtra",B438=36005,"Tamil Nadu",B438=36006,"West Bengal",B438=36007,"Karnataka",B438=36008,"Uttar Pradesh",B438=36009,"Uttar Pradesh")</f>
        <v>Uttar Pradesh</v>
      </c>
    </row>
    <row r="439" spans="2:6" ht="14.4" x14ac:dyDescent="0.3">
      <c r="B439" s="64">
        <v>36009</v>
      </c>
      <c r="C439" s="8">
        <v>2</v>
      </c>
      <c r="D439" s="8">
        <v>36</v>
      </c>
      <c r="E439">
        <f t="shared" si="9"/>
        <v>72</v>
      </c>
      <c r="F439" t="str" cm="1">
        <f t="array" ref="F439">_xlfn.IFS(B439=36000,"Maharashtra",B439=36001,"Delhi",B439=36002,"Karnataka",B439=36003,"Telangana",B439=36004,"Maharashtra",B439=36005,"Tamil Nadu",B439=36006,"West Bengal",B439=36007,"Karnataka",B439=36008,"Uttar Pradesh",B439=36009,"Uttar Pradesh")</f>
        <v>Uttar Pradesh</v>
      </c>
    </row>
    <row r="440" spans="2:6" ht="14.4" x14ac:dyDescent="0.3">
      <c r="B440" s="64">
        <v>36009</v>
      </c>
      <c r="C440" s="8">
        <v>4</v>
      </c>
      <c r="D440" s="8">
        <v>52</v>
      </c>
      <c r="E440">
        <f t="shared" si="9"/>
        <v>208</v>
      </c>
      <c r="F440" t="str" cm="1">
        <f t="array" ref="F440">_xlfn.IFS(B440=36000,"Maharashtra",B440=36001,"Delhi",B440=36002,"Karnataka",B440=36003,"Telangana",B440=36004,"Maharashtra",B440=36005,"Tamil Nadu",B440=36006,"West Bengal",B440=36007,"Karnataka",B440=36008,"Uttar Pradesh",B440=36009,"Uttar Pradesh")</f>
        <v>Uttar Pradesh</v>
      </c>
    </row>
    <row r="441" spans="2:6" ht="14.4" x14ac:dyDescent="0.3">
      <c r="B441" s="64">
        <v>36009</v>
      </c>
      <c r="C441" s="8">
        <v>4</v>
      </c>
      <c r="D441" s="8">
        <v>26</v>
      </c>
      <c r="E441">
        <f t="shared" si="9"/>
        <v>104</v>
      </c>
      <c r="F441" t="str" cm="1">
        <f t="array" ref="F441">_xlfn.IFS(B441=36000,"Maharashtra",B441=36001,"Delhi",B441=36002,"Karnataka",B441=36003,"Telangana",B441=36004,"Maharashtra",B441=36005,"Tamil Nadu",B441=36006,"West Bengal",B441=36007,"Karnataka",B441=36008,"Uttar Pradesh",B441=36009,"Uttar Pradesh")</f>
        <v>Uttar Pradesh</v>
      </c>
    </row>
    <row r="442" spans="2:6" ht="14.4" x14ac:dyDescent="0.3">
      <c r="B442" s="64">
        <v>36009</v>
      </c>
      <c r="C442" s="8">
        <v>3</v>
      </c>
      <c r="D442" s="8">
        <v>48</v>
      </c>
      <c r="E442">
        <f t="shared" si="9"/>
        <v>144</v>
      </c>
      <c r="F442" t="str" cm="1">
        <f t="array" ref="F442">_xlfn.IFS(B442=36000,"Maharashtra",B442=36001,"Delhi",B442=36002,"Karnataka",B442=36003,"Telangana",B442=36004,"Maharashtra",B442=36005,"Tamil Nadu",B442=36006,"West Bengal",B442=36007,"Karnataka",B442=36008,"Uttar Pradesh",B442=36009,"Uttar Pradesh")</f>
        <v>Uttar Pradesh</v>
      </c>
    </row>
    <row r="443" spans="2:6" ht="14.4" x14ac:dyDescent="0.3">
      <c r="B443" s="64">
        <v>36009</v>
      </c>
      <c r="C443" s="8">
        <v>3</v>
      </c>
      <c r="D443" s="8">
        <v>52</v>
      </c>
      <c r="E443">
        <f t="shared" si="9"/>
        <v>156</v>
      </c>
      <c r="F443" t="str" cm="1">
        <f t="array" ref="F443">_xlfn.IFS(B443=36000,"Maharashtra",B443=36001,"Delhi",B443=36002,"Karnataka",B443=36003,"Telangana",B443=36004,"Maharashtra",B443=36005,"Tamil Nadu",B443=36006,"West Bengal",B443=36007,"Karnataka",B443=36008,"Uttar Pradesh",B443=36009,"Uttar Pradesh")</f>
        <v>Uttar Pradesh</v>
      </c>
    </row>
    <row r="444" spans="2:6" ht="14.4" x14ac:dyDescent="0.3">
      <c r="B444" s="64">
        <v>36009</v>
      </c>
      <c r="C444" s="8">
        <v>4</v>
      </c>
      <c r="D444" s="8">
        <v>48</v>
      </c>
      <c r="E444">
        <f t="shared" si="9"/>
        <v>192</v>
      </c>
      <c r="F444" t="str" cm="1">
        <f t="array" ref="F444">_xlfn.IFS(B444=36000,"Maharashtra",B444=36001,"Delhi",B444=36002,"Karnataka",B444=36003,"Telangana",B444=36004,"Maharashtra",B444=36005,"Tamil Nadu",B444=36006,"West Bengal",B444=36007,"Karnataka",B444=36008,"Uttar Pradesh",B444=36009,"Uttar Pradesh")</f>
        <v>Uttar Pradesh</v>
      </c>
    </row>
    <row r="445" spans="2:6" ht="14.4" x14ac:dyDescent="0.3">
      <c r="B445" s="64">
        <v>36009</v>
      </c>
      <c r="C445" s="8">
        <v>3</v>
      </c>
      <c r="D445" s="8">
        <v>36</v>
      </c>
      <c r="E445">
        <f t="shared" si="9"/>
        <v>108</v>
      </c>
      <c r="F445" t="str" cm="1">
        <f t="array" ref="F445">_xlfn.IFS(B445=36000,"Maharashtra",B445=36001,"Delhi",B445=36002,"Karnataka",B445=36003,"Telangana",B445=36004,"Maharashtra",B445=36005,"Tamil Nadu",B445=36006,"West Bengal",B445=36007,"Karnataka",B445=36008,"Uttar Pradesh",B445=36009,"Uttar Pradesh")</f>
        <v>Uttar Pradesh</v>
      </c>
    </row>
    <row r="446" spans="2:6" ht="14.4" x14ac:dyDescent="0.3">
      <c r="B446" s="64">
        <v>36009</v>
      </c>
      <c r="C446" s="8">
        <v>4</v>
      </c>
      <c r="D446" s="8">
        <v>67</v>
      </c>
      <c r="E446">
        <f t="shared" si="9"/>
        <v>268</v>
      </c>
      <c r="F446" t="str" cm="1">
        <f t="array" ref="F446">_xlfn.IFS(B446=36000,"Maharashtra",B446=36001,"Delhi",B446=36002,"Karnataka",B446=36003,"Telangana",B446=36004,"Maharashtra",B446=36005,"Tamil Nadu",B446=36006,"West Bengal",B446=36007,"Karnataka",B446=36008,"Uttar Pradesh",B446=36009,"Uttar Pradesh")</f>
        <v>Uttar Pradesh</v>
      </c>
    </row>
    <row r="447" spans="2:6" ht="14.4" x14ac:dyDescent="0.3">
      <c r="B447" s="64">
        <v>36009</v>
      </c>
      <c r="C447" s="8">
        <v>3</v>
      </c>
      <c r="D447" s="8">
        <v>20</v>
      </c>
      <c r="E447">
        <f t="shared" si="9"/>
        <v>60</v>
      </c>
      <c r="F447" t="str" cm="1">
        <f t="array" ref="F447">_xlfn.IFS(B447=36000,"Maharashtra",B447=36001,"Delhi",B447=36002,"Karnataka",B447=36003,"Telangana",B447=36004,"Maharashtra",B447=36005,"Tamil Nadu",B447=36006,"West Bengal",B447=36007,"Karnataka",B447=36008,"Uttar Pradesh",B447=36009,"Uttar Pradesh")</f>
        <v>Uttar Pradesh</v>
      </c>
    </row>
    <row r="448" spans="2:6" ht="14.4" x14ac:dyDescent="0.3">
      <c r="B448" s="64">
        <v>36009</v>
      </c>
      <c r="C448" s="8">
        <v>4</v>
      </c>
      <c r="D448" s="8">
        <v>36</v>
      </c>
      <c r="E448">
        <f t="shared" si="9"/>
        <v>144</v>
      </c>
      <c r="F448" t="str" cm="1">
        <f t="array" ref="F448">_xlfn.IFS(B448=36000,"Maharashtra",B448=36001,"Delhi",B448=36002,"Karnataka",B448=36003,"Telangana",B448=36004,"Maharashtra",B448=36005,"Tamil Nadu",B448=36006,"West Bengal",B448=36007,"Karnataka",B448=36008,"Uttar Pradesh",B448=36009,"Uttar Pradesh")</f>
        <v>Uttar Pradesh</v>
      </c>
    </row>
    <row r="449" spans="2:6" ht="14.4" x14ac:dyDescent="0.3">
      <c r="B449" s="64">
        <v>36009</v>
      </c>
      <c r="C449" s="8">
        <v>2</v>
      </c>
      <c r="D449" s="8">
        <v>82</v>
      </c>
      <c r="E449">
        <f t="shared" si="9"/>
        <v>164</v>
      </c>
      <c r="F449" t="str" cm="1">
        <f t="array" ref="F449">_xlfn.IFS(B449=36000,"Maharashtra",B449=36001,"Delhi",B449=36002,"Karnataka",B449=36003,"Telangana",B449=36004,"Maharashtra",B449=36005,"Tamil Nadu",B449=36006,"West Bengal",B449=36007,"Karnataka",B449=36008,"Uttar Pradesh",B449=36009,"Uttar Pradesh")</f>
        <v>Uttar Pradesh</v>
      </c>
    </row>
    <row r="450" spans="2:6" ht="14.4" x14ac:dyDescent="0.3">
      <c r="B450" s="64">
        <v>36009</v>
      </c>
      <c r="C450" s="8">
        <v>4</v>
      </c>
      <c r="D450" s="8">
        <v>28</v>
      </c>
      <c r="E450">
        <f t="shared" si="9"/>
        <v>112</v>
      </c>
      <c r="F450" t="str" cm="1">
        <f t="array" ref="F450">_xlfn.IFS(B450=36000,"Maharashtra",B450=36001,"Delhi",B450=36002,"Karnataka",B450=36003,"Telangana",B450=36004,"Maharashtra",B450=36005,"Tamil Nadu",B450=36006,"West Bengal",B450=36007,"Karnataka",B450=36008,"Uttar Pradesh",B450=36009,"Uttar Pradesh")</f>
        <v>Uttar Pradesh</v>
      </c>
    </row>
    <row r="451" spans="2:6" ht="14.4" x14ac:dyDescent="0.3">
      <c r="B451" s="64">
        <v>36009</v>
      </c>
      <c r="C451" s="8">
        <v>2</v>
      </c>
      <c r="D451" s="8">
        <v>67</v>
      </c>
      <c r="E451">
        <f t="shared" si="9"/>
        <v>134</v>
      </c>
      <c r="F451" t="str" cm="1">
        <f t="array" ref="F451">_xlfn.IFS(B451=36000,"Maharashtra",B451=36001,"Delhi",B451=36002,"Karnataka",B451=36003,"Telangana",B451=36004,"Maharashtra",B451=36005,"Tamil Nadu",B451=36006,"West Bengal",B451=36007,"Karnataka",B451=36008,"Uttar Pradesh",B451=36009,"Uttar Pradesh")</f>
        <v>Uttar Pradesh</v>
      </c>
    </row>
    <row r="452" spans="2:6" ht="14.4" x14ac:dyDescent="0.3">
      <c r="B452" s="64">
        <v>36009</v>
      </c>
      <c r="C452" s="8">
        <v>3</v>
      </c>
      <c r="D452" s="8">
        <v>57</v>
      </c>
      <c r="E452">
        <f t="shared" ref="E452:E515" si="10">$C452*$D452</f>
        <v>171</v>
      </c>
      <c r="F452" t="str" cm="1">
        <f t="array" ref="F452">_xlfn.IFS(B452=36000,"Maharashtra",B452=36001,"Delhi",B452=36002,"Karnataka",B452=36003,"Telangana",B452=36004,"Maharashtra",B452=36005,"Tamil Nadu",B452=36006,"West Bengal",B452=36007,"Karnataka",B452=36008,"Uttar Pradesh",B452=36009,"Uttar Pradesh")</f>
        <v>Uttar Pradesh</v>
      </c>
    </row>
    <row r="453" spans="2:6" ht="14.4" x14ac:dyDescent="0.3">
      <c r="B453" s="64">
        <v>36009</v>
      </c>
      <c r="C453" s="8">
        <v>2</v>
      </c>
      <c r="D453" s="8">
        <v>54</v>
      </c>
      <c r="E453">
        <f t="shared" si="10"/>
        <v>108</v>
      </c>
      <c r="F453" t="str" cm="1">
        <f t="array" ref="F453">_xlfn.IFS(B453=36000,"Maharashtra",B453=36001,"Delhi",B453=36002,"Karnataka",B453=36003,"Telangana",B453=36004,"Maharashtra",B453=36005,"Tamil Nadu",B453=36006,"West Bengal",B453=36007,"Karnataka",B453=36008,"Uttar Pradesh",B453=36009,"Uttar Pradesh")</f>
        <v>Uttar Pradesh</v>
      </c>
    </row>
    <row r="454" spans="2:6" ht="14.4" x14ac:dyDescent="0.3">
      <c r="B454" s="64">
        <v>36009</v>
      </c>
      <c r="C454" s="8">
        <v>4</v>
      </c>
      <c r="D454" s="8">
        <v>192</v>
      </c>
      <c r="E454">
        <f t="shared" si="10"/>
        <v>768</v>
      </c>
      <c r="F454" t="str" cm="1">
        <f t="array" ref="F454">_xlfn.IFS(B454=36000,"Maharashtra",B454=36001,"Delhi",B454=36002,"Karnataka",B454=36003,"Telangana",B454=36004,"Maharashtra",B454=36005,"Tamil Nadu",B454=36006,"West Bengal",B454=36007,"Karnataka",B454=36008,"Uttar Pradesh",B454=36009,"Uttar Pradesh")</f>
        <v>Uttar Pradesh</v>
      </c>
    </row>
    <row r="455" spans="2:6" ht="14.4" x14ac:dyDescent="0.3">
      <c r="B455" s="64">
        <v>36000</v>
      </c>
      <c r="C455" s="8">
        <v>3</v>
      </c>
      <c r="D455" s="8">
        <v>48</v>
      </c>
      <c r="E455">
        <f t="shared" si="10"/>
        <v>144</v>
      </c>
      <c r="F455" t="str" cm="1">
        <f t="array" ref="F455">_xlfn.IFS(B455=36000,"Maharashtra",B455=36001,"Delhi",B455=36002,"Karnataka",B455=36003,"Telangana",B455=36004,"Maharashtra",B455=36005,"Tamil Nadu",B455=36006,"West Bengal",B455=36007,"Karnataka",B455=36008,"Uttar Pradesh",B455=36009,"Uttar Pradesh")</f>
        <v>Maharashtra</v>
      </c>
    </row>
    <row r="456" spans="2:6" ht="14.4" x14ac:dyDescent="0.3">
      <c r="B456" s="64">
        <v>36000</v>
      </c>
      <c r="C456" s="8">
        <v>4</v>
      </c>
      <c r="D456" s="8">
        <v>120</v>
      </c>
      <c r="E456">
        <f t="shared" si="10"/>
        <v>480</v>
      </c>
      <c r="F456" t="str" cm="1">
        <f t="array" ref="F456">_xlfn.IFS(B456=36000,"Maharashtra",B456=36001,"Delhi",B456=36002,"Karnataka",B456=36003,"Telangana",B456=36004,"Maharashtra",B456=36005,"Tamil Nadu",B456=36006,"West Bengal",B456=36007,"Karnataka",B456=36008,"Uttar Pradesh",B456=36009,"Uttar Pradesh")</f>
        <v>Maharashtra</v>
      </c>
    </row>
    <row r="457" spans="2:6" ht="14.4" x14ac:dyDescent="0.3">
      <c r="B457" s="64">
        <v>36000</v>
      </c>
      <c r="C457" s="8">
        <v>2</v>
      </c>
      <c r="D457" s="8">
        <v>36</v>
      </c>
      <c r="E457">
        <f t="shared" si="10"/>
        <v>72</v>
      </c>
      <c r="F457" t="str" cm="1">
        <f t="array" ref="F457">_xlfn.IFS(B457=36000,"Maharashtra",B457=36001,"Delhi",B457=36002,"Karnataka",B457=36003,"Telangana",B457=36004,"Maharashtra",B457=36005,"Tamil Nadu",B457=36006,"West Bengal",B457=36007,"Karnataka",B457=36008,"Uttar Pradesh",B457=36009,"Uttar Pradesh")</f>
        <v>Maharashtra</v>
      </c>
    </row>
    <row r="458" spans="2:6" ht="14.4" x14ac:dyDescent="0.3">
      <c r="B458" s="64">
        <v>36000</v>
      </c>
      <c r="C458" s="8">
        <v>2</v>
      </c>
      <c r="D458" s="8">
        <v>48</v>
      </c>
      <c r="E458">
        <f t="shared" si="10"/>
        <v>96</v>
      </c>
      <c r="F458" t="str" cm="1">
        <f t="array" ref="F458">_xlfn.IFS(B458=36000,"Maharashtra",B458=36001,"Delhi",B458=36002,"Karnataka",B458=36003,"Telangana",B458=36004,"Maharashtra",B458=36005,"Tamil Nadu",B458=36006,"West Bengal",B458=36007,"Karnataka",B458=36008,"Uttar Pradesh",B458=36009,"Uttar Pradesh")</f>
        <v>Maharashtra</v>
      </c>
    </row>
    <row r="459" spans="2:6" ht="14.4" x14ac:dyDescent="0.3">
      <c r="B459" s="64">
        <v>36000</v>
      </c>
      <c r="C459" s="8">
        <v>4</v>
      </c>
      <c r="D459" s="8">
        <v>28</v>
      </c>
      <c r="E459">
        <f t="shared" si="10"/>
        <v>112</v>
      </c>
      <c r="F459" t="str" cm="1">
        <f t="array" ref="F459">_xlfn.IFS(B459=36000,"Maharashtra",B459=36001,"Delhi",B459=36002,"Karnataka",B459=36003,"Telangana",B459=36004,"Maharashtra",B459=36005,"Tamil Nadu",B459=36006,"West Bengal",B459=36007,"Karnataka",B459=36008,"Uttar Pradesh",B459=36009,"Uttar Pradesh")</f>
        <v>Maharashtra</v>
      </c>
    </row>
    <row r="460" spans="2:6" ht="14.4" x14ac:dyDescent="0.3">
      <c r="B460" s="64">
        <v>36000</v>
      </c>
      <c r="C460" s="8">
        <v>3</v>
      </c>
      <c r="D460" s="8">
        <v>100</v>
      </c>
      <c r="E460">
        <f t="shared" si="10"/>
        <v>300</v>
      </c>
      <c r="F460" t="str" cm="1">
        <f t="array" ref="F460">_xlfn.IFS(B460=36000,"Maharashtra",B460=36001,"Delhi",B460=36002,"Karnataka",B460=36003,"Telangana",B460=36004,"Maharashtra",B460=36005,"Tamil Nadu",B460=36006,"West Bengal",B460=36007,"Karnataka",B460=36008,"Uttar Pradesh",B460=36009,"Uttar Pradesh")</f>
        <v>Maharashtra</v>
      </c>
    </row>
    <row r="461" spans="2:6" ht="14.4" x14ac:dyDescent="0.3">
      <c r="B461" s="64">
        <v>36000</v>
      </c>
      <c r="C461" s="8">
        <v>4</v>
      </c>
      <c r="D461" s="8">
        <v>30</v>
      </c>
      <c r="E461">
        <f t="shared" si="10"/>
        <v>120</v>
      </c>
      <c r="F461" t="str" cm="1">
        <f t="array" ref="F461">_xlfn.IFS(B461=36000,"Maharashtra",B461=36001,"Delhi",B461=36002,"Karnataka",B461=36003,"Telangana",B461=36004,"Maharashtra",B461=36005,"Tamil Nadu",B461=36006,"West Bengal",B461=36007,"Karnataka",B461=36008,"Uttar Pradesh",B461=36009,"Uttar Pradesh")</f>
        <v>Maharashtra</v>
      </c>
    </row>
    <row r="462" spans="2:6" ht="14.4" x14ac:dyDescent="0.3">
      <c r="B462" s="64">
        <v>36000</v>
      </c>
      <c r="C462" s="8">
        <v>3</v>
      </c>
      <c r="D462" s="8">
        <v>158</v>
      </c>
      <c r="E462">
        <f t="shared" si="10"/>
        <v>474</v>
      </c>
      <c r="F462" t="str" cm="1">
        <f t="array" ref="F462">_xlfn.IFS(B462=36000,"Maharashtra",B462=36001,"Delhi",B462=36002,"Karnataka",B462=36003,"Telangana",B462=36004,"Maharashtra",B462=36005,"Tamil Nadu",B462=36006,"West Bengal",B462=36007,"Karnataka",B462=36008,"Uttar Pradesh",B462=36009,"Uttar Pradesh")</f>
        <v>Maharashtra</v>
      </c>
    </row>
    <row r="463" spans="2:6" ht="14.4" x14ac:dyDescent="0.3">
      <c r="B463" s="64">
        <v>36000</v>
      </c>
      <c r="C463" s="8">
        <v>4</v>
      </c>
      <c r="D463" s="8">
        <v>48</v>
      </c>
      <c r="E463">
        <f t="shared" si="10"/>
        <v>192</v>
      </c>
      <c r="F463" t="str" cm="1">
        <f t="array" ref="F463">_xlfn.IFS(B463=36000,"Maharashtra",B463=36001,"Delhi",B463=36002,"Karnataka",B463=36003,"Telangana",B463=36004,"Maharashtra",B463=36005,"Tamil Nadu",B463=36006,"West Bengal",B463=36007,"Karnataka",B463=36008,"Uttar Pradesh",B463=36009,"Uttar Pradesh")</f>
        <v>Maharashtra</v>
      </c>
    </row>
    <row r="464" spans="2:6" ht="14.4" x14ac:dyDescent="0.3">
      <c r="B464" s="64">
        <v>36000</v>
      </c>
      <c r="C464" s="8">
        <v>4</v>
      </c>
      <c r="D464" s="8">
        <v>20</v>
      </c>
      <c r="E464">
        <f t="shared" si="10"/>
        <v>80</v>
      </c>
      <c r="F464" t="str" cm="1">
        <f t="array" ref="F464">_xlfn.IFS(B464=36000,"Maharashtra",B464=36001,"Delhi",B464=36002,"Karnataka",B464=36003,"Telangana",B464=36004,"Maharashtra",B464=36005,"Tamil Nadu",B464=36006,"West Bengal",B464=36007,"Karnataka",B464=36008,"Uttar Pradesh",B464=36009,"Uttar Pradesh")</f>
        <v>Maharashtra</v>
      </c>
    </row>
    <row r="465" spans="2:6" ht="14.4" x14ac:dyDescent="0.3">
      <c r="B465" s="64">
        <v>36000</v>
      </c>
      <c r="C465" s="8">
        <v>2</v>
      </c>
      <c r="D465" s="8">
        <v>160</v>
      </c>
      <c r="E465">
        <f t="shared" si="10"/>
        <v>320</v>
      </c>
      <c r="F465" t="str" cm="1">
        <f t="array" ref="F465">_xlfn.IFS(B465=36000,"Maharashtra",B465=36001,"Delhi",B465=36002,"Karnataka",B465=36003,"Telangana",B465=36004,"Maharashtra",B465=36005,"Tamil Nadu",B465=36006,"West Bengal",B465=36007,"Karnataka",B465=36008,"Uttar Pradesh",B465=36009,"Uttar Pradesh")</f>
        <v>Maharashtra</v>
      </c>
    </row>
    <row r="466" spans="2:6" ht="14.4" x14ac:dyDescent="0.3">
      <c r="B466" s="64">
        <v>36000</v>
      </c>
      <c r="C466" s="8">
        <v>2</v>
      </c>
      <c r="D466" s="8">
        <v>40</v>
      </c>
      <c r="E466">
        <f t="shared" si="10"/>
        <v>80</v>
      </c>
      <c r="F466" t="str" cm="1">
        <f t="array" ref="F466">_xlfn.IFS(B466=36000,"Maharashtra",B466=36001,"Delhi",B466=36002,"Karnataka",B466=36003,"Telangana",B466=36004,"Maharashtra",B466=36005,"Tamil Nadu",B466=36006,"West Bengal",B466=36007,"Karnataka",B466=36008,"Uttar Pradesh",B466=36009,"Uttar Pradesh")</f>
        <v>Maharashtra</v>
      </c>
    </row>
    <row r="467" spans="2:6" ht="14.4" x14ac:dyDescent="0.3">
      <c r="B467" s="64">
        <v>36001</v>
      </c>
      <c r="C467" s="8">
        <v>5</v>
      </c>
      <c r="D467" s="8">
        <v>26</v>
      </c>
      <c r="E467">
        <f t="shared" si="10"/>
        <v>130</v>
      </c>
      <c r="F467" t="str" cm="1">
        <f t="array" ref="F467">_xlfn.IFS(B467=36000,"Maharashtra",B467=36001,"Delhi",B467=36002,"Karnataka",B467=36003,"Telangana",B467=36004,"Maharashtra",B467=36005,"Tamil Nadu",B467=36006,"West Bengal",B467=36007,"Karnataka",B467=36008,"Uttar Pradesh",B467=36009,"Uttar Pradesh")</f>
        <v>Delhi</v>
      </c>
    </row>
    <row r="468" spans="2:6" ht="14.4" x14ac:dyDescent="0.3">
      <c r="B468" s="64">
        <v>36001</v>
      </c>
      <c r="C468" s="8">
        <v>3</v>
      </c>
      <c r="D468" s="8">
        <v>28</v>
      </c>
      <c r="E468">
        <f t="shared" si="10"/>
        <v>84</v>
      </c>
      <c r="F468" t="str" cm="1">
        <f t="array" ref="F468">_xlfn.IFS(B468=36000,"Maharashtra",B468=36001,"Delhi",B468=36002,"Karnataka",B468=36003,"Telangana",B468=36004,"Maharashtra",B468=36005,"Tamil Nadu",B468=36006,"West Bengal",B468=36007,"Karnataka",B468=36008,"Uttar Pradesh",B468=36009,"Uttar Pradesh")</f>
        <v>Delhi</v>
      </c>
    </row>
    <row r="469" spans="2:6" ht="14.4" x14ac:dyDescent="0.3">
      <c r="B469" s="64">
        <v>36001</v>
      </c>
      <c r="C469" s="8">
        <v>3</v>
      </c>
      <c r="D469" s="8">
        <v>67</v>
      </c>
      <c r="E469">
        <f t="shared" si="10"/>
        <v>201</v>
      </c>
      <c r="F469" t="str" cm="1">
        <f t="array" ref="F469">_xlfn.IFS(B469=36000,"Maharashtra",B469=36001,"Delhi",B469=36002,"Karnataka",B469=36003,"Telangana",B469=36004,"Maharashtra",B469=36005,"Tamil Nadu",B469=36006,"West Bengal",B469=36007,"Karnataka",B469=36008,"Uttar Pradesh",B469=36009,"Uttar Pradesh")</f>
        <v>Delhi</v>
      </c>
    </row>
    <row r="470" spans="2:6" ht="14.4" x14ac:dyDescent="0.3">
      <c r="B470" s="64">
        <v>36001</v>
      </c>
      <c r="C470" s="8">
        <v>3</v>
      </c>
      <c r="D470" s="8">
        <v>52</v>
      </c>
      <c r="E470">
        <f t="shared" si="10"/>
        <v>156</v>
      </c>
      <c r="F470" t="str" cm="1">
        <f t="array" ref="F470">_xlfn.IFS(B470=36000,"Maharashtra",B470=36001,"Delhi",B470=36002,"Karnataka",B470=36003,"Telangana",B470=36004,"Maharashtra",B470=36005,"Tamil Nadu",B470=36006,"West Bengal",B470=36007,"Karnataka",B470=36008,"Uttar Pradesh",B470=36009,"Uttar Pradesh")</f>
        <v>Delhi</v>
      </c>
    </row>
    <row r="471" spans="2:6" ht="14.4" x14ac:dyDescent="0.3">
      <c r="B471" s="64">
        <v>36001</v>
      </c>
      <c r="C471" s="8">
        <v>3</v>
      </c>
      <c r="D471" s="8">
        <v>192</v>
      </c>
      <c r="E471">
        <f t="shared" si="10"/>
        <v>576</v>
      </c>
      <c r="F471" t="str" cm="1">
        <f t="array" ref="F471">_xlfn.IFS(B471=36000,"Maharashtra",B471=36001,"Delhi",B471=36002,"Karnataka",B471=36003,"Telangana",B471=36004,"Maharashtra",B471=36005,"Tamil Nadu",B471=36006,"West Bengal",B471=36007,"Karnataka",B471=36008,"Uttar Pradesh",B471=36009,"Uttar Pradesh")</f>
        <v>Delhi</v>
      </c>
    </row>
    <row r="472" spans="2:6" ht="14.4" x14ac:dyDescent="0.3">
      <c r="B472" s="64">
        <v>36001</v>
      </c>
      <c r="C472" s="8">
        <v>5</v>
      </c>
      <c r="D472" s="8">
        <v>48</v>
      </c>
      <c r="E472">
        <f t="shared" si="10"/>
        <v>240</v>
      </c>
      <c r="F472" t="str" cm="1">
        <f t="array" ref="F472">_xlfn.IFS(B472=36000,"Maharashtra",B472=36001,"Delhi",B472=36002,"Karnataka",B472=36003,"Telangana",B472=36004,"Maharashtra",B472=36005,"Tamil Nadu",B472=36006,"West Bengal",B472=36007,"Karnataka",B472=36008,"Uttar Pradesh",B472=36009,"Uttar Pradesh")</f>
        <v>Delhi</v>
      </c>
    </row>
    <row r="473" spans="2:6" ht="14.4" x14ac:dyDescent="0.3">
      <c r="B473" s="64">
        <v>36001</v>
      </c>
      <c r="C473" s="8">
        <v>5</v>
      </c>
      <c r="D473" s="8">
        <v>30</v>
      </c>
      <c r="E473">
        <f t="shared" si="10"/>
        <v>150</v>
      </c>
      <c r="F473" t="str" cm="1">
        <f t="array" ref="F473">_xlfn.IFS(B473=36000,"Maharashtra",B473=36001,"Delhi",B473=36002,"Karnataka",B473=36003,"Telangana",B473=36004,"Maharashtra",B473=36005,"Tamil Nadu",B473=36006,"West Bengal",B473=36007,"Karnataka",B473=36008,"Uttar Pradesh",B473=36009,"Uttar Pradesh")</f>
        <v>Delhi</v>
      </c>
    </row>
    <row r="474" spans="2:6" ht="14.4" x14ac:dyDescent="0.3">
      <c r="B474" s="64">
        <v>36001</v>
      </c>
      <c r="C474" s="8">
        <v>5</v>
      </c>
      <c r="D474" s="8">
        <v>47</v>
      </c>
      <c r="E474">
        <f t="shared" si="10"/>
        <v>235</v>
      </c>
      <c r="F474" t="str" cm="1">
        <f t="array" ref="F474">_xlfn.IFS(B474=36000,"Maharashtra",B474=36001,"Delhi",B474=36002,"Karnataka",B474=36003,"Telangana",B474=36004,"Maharashtra",B474=36005,"Tamil Nadu",B474=36006,"West Bengal",B474=36007,"Karnataka",B474=36008,"Uttar Pradesh",B474=36009,"Uttar Pradesh")</f>
        <v>Delhi</v>
      </c>
    </row>
    <row r="475" spans="2:6" ht="14.4" x14ac:dyDescent="0.3">
      <c r="B475" s="64">
        <v>36002</v>
      </c>
      <c r="C475" s="8">
        <v>4</v>
      </c>
      <c r="D475" s="8">
        <v>47</v>
      </c>
      <c r="E475">
        <f t="shared" si="10"/>
        <v>188</v>
      </c>
      <c r="F475" t="str" cm="1">
        <f t="array" ref="F475">_xlfn.IFS(B475=36000,"Maharashtra",B475=36001,"Delhi",B475=36002,"Karnataka",B475=36003,"Telangana",B475=36004,"Maharashtra",B475=36005,"Tamil Nadu",B475=36006,"West Bengal",B475=36007,"Karnataka",B475=36008,"Uttar Pradesh",B475=36009,"Uttar Pradesh")</f>
        <v>Karnataka</v>
      </c>
    </row>
    <row r="476" spans="2:6" ht="14.4" x14ac:dyDescent="0.3">
      <c r="B476" s="64">
        <v>36002</v>
      </c>
      <c r="C476" s="8">
        <v>4</v>
      </c>
      <c r="D476" s="8">
        <v>28</v>
      </c>
      <c r="E476">
        <f t="shared" si="10"/>
        <v>112</v>
      </c>
      <c r="F476" t="str" cm="1">
        <f t="array" ref="F476">_xlfn.IFS(B476=36000,"Maharashtra",B476=36001,"Delhi",B476=36002,"Karnataka",B476=36003,"Telangana",B476=36004,"Maharashtra",B476=36005,"Tamil Nadu",B476=36006,"West Bengal",B476=36007,"Karnataka",B476=36008,"Uttar Pradesh",B476=36009,"Uttar Pradesh")</f>
        <v>Karnataka</v>
      </c>
    </row>
    <row r="477" spans="2:6" ht="14.4" x14ac:dyDescent="0.3">
      <c r="B477" s="64">
        <v>36002</v>
      </c>
      <c r="C477" s="8">
        <v>5</v>
      </c>
      <c r="D477" s="8">
        <v>30</v>
      </c>
      <c r="E477">
        <f t="shared" si="10"/>
        <v>150</v>
      </c>
      <c r="F477" t="str" cm="1">
        <f t="array" ref="F477">_xlfn.IFS(B477=36000,"Maharashtra",B477=36001,"Delhi",B477=36002,"Karnataka",B477=36003,"Telangana",B477=36004,"Maharashtra",B477=36005,"Tamil Nadu",B477=36006,"West Bengal",B477=36007,"Karnataka",B477=36008,"Uttar Pradesh",B477=36009,"Uttar Pradesh")</f>
        <v>Karnataka</v>
      </c>
    </row>
    <row r="478" spans="2:6" ht="14.4" x14ac:dyDescent="0.3">
      <c r="B478" s="64">
        <v>36002</v>
      </c>
      <c r="C478" s="8">
        <v>3</v>
      </c>
      <c r="D478" s="8">
        <v>40</v>
      </c>
      <c r="E478">
        <f t="shared" si="10"/>
        <v>120</v>
      </c>
      <c r="F478" t="str" cm="1">
        <f t="array" ref="F478">_xlfn.IFS(B478=36000,"Maharashtra",B478=36001,"Delhi",B478=36002,"Karnataka",B478=36003,"Telangana",B478=36004,"Maharashtra",B478=36005,"Tamil Nadu",B478=36006,"West Bengal",B478=36007,"Karnataka",B478=36008,"Uttar Pradesh",B478=36009,"Uttar Pradesh")</f>
        <v>Karnataka</v>
      </c>
    </row>
    <row r="479" spans="2:6" ht="14.4" x14ac:dyDescent="0.3">
      <c r="B479" s="64">
        <v>36002</v>
      </c>
      <c r="C479" s="8">
        <v>3</v>
      </c>
      <c r="D479" s="8">
        <v>72</v>
      </c>
      <c r="E479">
        <f t="shared" si="10"/>
        <v>216</v>
      </c>
      <c r="F479" t="str" cm="1">
        <f t="array" ref="F479">_xlfn.IFS(B479=36000,"Maharashtra",B479=36001,"Delhi",B479=36002,"Karnataka",B479=36003,"Telangana",B479=36004,"Maharashtra",B479=36005,"Tamil Nadu",B479=36006,"West Bengal",B479=36007,"Karnataka",B479=36008,"Uttar Pradesh",B479=36009,"Uttar Pradesh")</f>
        <v>Karnataka</v>
      </c>
    </row>
    <row r="480" spans="2:6" ht="14.4" x14ac:dyDescent="0.3">
      <c r="B480" s="64">
        <v>36002</v>
      </c>
      <c r="C480" s="8">
        <v>3</v>
      </c>
      <c r="D480" s="8">
        <v>120</v>
      </c>
      <c r="E480">
        <f t="shared" si="10"/>
        <v>360</v>
      </c>
      <c r="F480" t="str" cm="1">
        <f t="array" ref="F480">_xlfn.IFS(B480=36000,"Maharashtra",B480=36001,"Delhi",B480=36002,"Karnataka",B480=36003,"Telangana",B480=36004,"Maharashtra",B480=36005,"Tamil Nadu",B480=36006,"West Bengal",B480=36007,"Karnataka",B480=36008,"Uttar Pradesh",B480=36009,"Uttar Pradesh")</f>
        <v>Karnataka</v>
      </c>
    </row>
    <row r="481" spans="2:6" ht="14.4" x14ac:dyDescent="0.3">
      <c r="B481" s="64">
        <v>36002</v>
      </c>
      <c r="C481" s="8">
        <v>4</v>
      </c>
      <c r="D481" s="8">
        <v>54</v>
      </c>
      <c r="E481">
        <f t="shared" si="10"/>
        <v>216</v>
      </c>
      <c r="F481" t="str" cm="1">
        <f t="array" ref="F481">_xlfn.IFS(B481=36000,"Maharashtra",B481=36001,"Delhi",B481=36002,"Karnataka",B481=36003,"Telangana",B481=36004,"Maharashtra",B481=36005,"Tamil Nadu",B481=36006,"West Bengal",B481=36007,"Karnataka",B481=36008,"Uttar Pradesh",B481=36009,"Uttar Pradesh")</f>
        <v>Karnataka</v>
      </c>
    </row>
    <row r="482" spans="2:6" ht="14.4" x14ac:dyDescent="0.3">
      <c r="B482" s="64">
        <v>36002</v>
      </c>
      <c r="C482" s="8">
        <v>4</v>
      </c>
      <c r="D482" s="8">
        <v>48</v>
      </c>
      <c r="E482">
        <f t="shared" si="10"/>
        <v>192</v>
      </c>
      <c r="F482" t="str" cm="1">
        <f t="array" ref="F482">_xlfn.IFS(B482=36000,"Maharashtra",B482=36001,"Delhi",B482=36002,"Karnataka",B482=36003,"Telangana",B482=36004,"Maharashtra",B482=36005,"Tamil Nadu",B482=36006,"West Bengal",B482=36007,"Karnataka",B482=36008,"Uttar Pradesh",B482=36009,"Uttar Pradesh")</f>
        <v>Karnataka</v>
      </c>
    </row>
    <row r="483" spans="2:6" ht="14.4" x14ac:dyDescent="0.3">
      <c r="B483" s="64">
        <v>36002</v>
      </c>
      <c r="C483" s="8">
        <v>3</v>
      </c>
      <c r="D483" s="8">
        <v>15</v>
      </c>
      <c r="E483">
        <f t="shared" si="10"/>
        <v>45</v>
      </c>
      <c r="F483" t="str" cm="1">
        <f t="array" ref="F483">_xlfn.IFS(B483=36000,"Maharashtra",B483=36001,"Delhi",B483=36002,"Karnataka",B483=36003,"Telangana",B483=36004,"Maharashtra",B483=36005,"Tamil Nadu",B483=36006,"West Bengal",B483=36007,"Karnataka",B483=36008,"Uttar Pradesh",B483=36009,"Uttar Pradesh")</f>
        <v>Karnataka</v>
      </c>
    </row>
    <row r="484" spans="2:6" ht="14.4" x14ac:dyDescent="0.3">
      <c r="B484" s="64">
        <v>36003</v>
      </c>
      <c r="C484" s="8">
        <v>4</v>
      </c>
      <c r="D484" s="8">
        <v>100</v>
      </c>
      <c r="E484">
        <f t="shared" si="10"/>
        <v>400</v>
      </c>
      <c r="F484" t="str" cm="1">
        <f t="array" ref="F484">_xlfn.IFS(B484=36000,"Maharashtra",B484=36001,"Delhi",B484=36002,"Karnataka",B484=36003,"Telangana",B484=36004,"Maharashtra",B484=36005,"Tamil Nadu",B484=36006,"West Bengal",B484=36007,"Karnataka",B484=36008,"Uttar Pradesh",B484=36009,"Uttar Pradesh")</f>
        <v>Telangana</v>
      </c>
    </row>
    <row r="485" spans="2:6" ht="14.4" x14ac:dyDescent="0.3">
      <c r="B485" s="64">
        <v>36003</v>
      </c>
      <c r="C485" s="8">
        <v>3</v>
      </c>
      <c r="D485" s="8">
        <v>30</v>
      </c>
      <c r="E485">
        <f t="shared" si="10"/>
        <v>90</v>
      </c>
      <c r="F485" t="str" cm="1">
        <f t="array" ref="F485">_xlfn.IFS(B485=36000,"Maharashtra",B485=36001,"Delhi",B485=36002,"Karnataka",B485=36003,"Telangana",B485=36004,"Maharashtra",B485=36005,"Tamil Nadu",B485=36006,"West Bengal",B485=36007,"Karnataka",B485=36008,"Uttar Pradesh",B485=36009,"Uttar Pradesh")</f>
        <v>Telangana</v>
      </c>
    </row>
    <row r="486" spans="2:6" ht="14.4" x14ac:dyDescent="0.3">
      <c r="B486" s="64">
        <v>36003</v>
      </c>
      <c r="C486" s="8">
        <v>5</v>
      </c>
      <c r="D486" s="8">
        <v>40</v>
      </c>
      <c r="E486">
        <f t="shared" si="10"/>
        <v>200</v>
      </c>
      <c r="F486" t="str" cm="1">
        <f t="array" ref="F486">_xlfn.IFS(B486=36000,"Maharashtra",B486=36001,"Delhi",B486=36002,"Karnataka",B486=36003,"Telangana",B486=36004,"Maharashtra",B486=36005,"Tamil Nadu",B486=36006,"West Bengal",B486=36007,"Karnataka",B486=36008,"Uttar Pradesh",B486=36009,"Uttar Pradesh")</f>
        <v>Telangana</v>
      </c>
    </row>
    <row r="487" spans="2:6" ht="14.4" x14ac:dyDescent="0.3">
      <c r="B487" s="64">
        <v>36003</v>
      </c>
      <c r="C487" s="8">
        <v>4</v>
      </c>
      <c r="D487" s="8">
        <v>20</v>
      </c>
      <c r="E487">
        <f t="shared" si="10"/>
        <v>80</v>
      </c>
      <c r="F487" t="str" cm="1">
        <f t="array" ref="F487">_xlfn.IFS(B487=36000,"Maharashtra",B487=36001,"Delhi",B487=36002,"Karnataka",B487=36003,"Telangana",B487=36004,"Maharashtra",B487=36005,"Tamil Nadu",B487=36006,"West Bengal",B487=36007,"Karnataka",B487=36008,"Uttar Pradesh",B487=36009,"Uttar Pradesh")</f>
        <v>Telangana</v>
      </c>
    </row>
    <row r="488" spans="2:6" ht="14.4" x14ac:dyDescent="0.3">
      <c r="B488" s="64">
        <v>36003</v>
      </c>
      <c r="C488" s="8">
        <v>3</v>
      </c>
      <c r="D488" s="8">
        <v>158</v>
      </c>
      <c r="E488">
        <f t="shared" si="10"/>
        <v>474</v>
      </c>
      <c r="F488" t="str" cm="1">
        <f t="array" ref="F488">_xlfn.IFS(B488=36000,"Maharashtra",B488=36001,"Delhi",B488=36002,"Karnataka",B488=36003,"Telangana",B488=36004,"Maharashtra",B488=36005,"Tamil Nadu",B488=36006,"West Bengal",B488=36007,"Karnataka",B488=36008,"Uttar Pradesh",B488=36009,"Uttar Pradesh")</f>
        <v>Telangana</v>
      </c>
    </row>
    <row r="489" spans="2:6" ht="14.4" x14ac:dyDescent="0.3">
      <c r="B489" s="64">
        <v>36003</v>
      </c>
      <c r="C489" s="8">
        <v>3</v>
      </c>
      <c r="D489" s="8">
        <v>30</v>
      </c>
      <c r="E489">
        <f t="shared" si="10"/>
        <v>90</v>
      </c>
      <c r="F489" t="str" cm="1">
        <f t="array" ref="F489">_xlfn.IFS(B489=36000,"Maharashtra",B489=36001,"Delhi",B489=36002,"Karnataka",B489=36003,"Telangana",B489=36004,"Maharashtra",B489=36005,"Tamil Nadu",B489=36006,"West Bengal",B489=36007,"Karnataka",B489=36008,"Uttar Pradesh",B489=36009,"Uttar Pradesh")</f>
        <v>Telangana</v>
      </c>
    </row>
    <row r="490" spans="2:6" ht="14.4" x14ac:dyDescent="0.3">
      <c r="B490" s="64">
        <v>36003</v>
      </c>
      <c r="C490" s="8">
        <v>3</v>
      </c>
      <c r="D490" s="8">
        <v>160</v>
      </c>
      <c r="E490">
        <f t="shared" si="10"/>
        <v>480</v>
      </c>
      <c r="F490" t="str" cm="1">
        <f t="array" ref="F490">_xlfn.IFS(B490=36000,"Maharashtra",B490=36001,"Delhi",B490=36002,"Karnataka",B490=36003,"Telangana",B490=36004,"Maharashtra",B490=36005,"Tamil Nadu",B490=36006,"West Bengal",B490=36007,"Karnataka",B490=36008,"Uttar Pradesh",B490=36009,"Uttar Pradesh")</f>
        <v>Telangana</v>
      </c>
    </row>
    <row r="491" spans="2:6" ht="14.4" x14ac:dyDescent="0.3">
      <c r="B491" s="64">
        <v>36003</v>
      </c>
      <c r="C491" s="8">
        <v>4</v>
      </c>
      <c r="D491" s="8">
        <v>56</v>
      </c>
      <c r="E491">
        <f t="shared" si="10"/>
        <v>224</v>
      </c>
      <c r="F491" t="str" cm="1">
        <f t="array" ref="F491">_xlfn.IFS(B491=36000,"Maharashtra",B491=36001,"Delhi",B491=36002,"Karnataka",B491=36003,"Telangana",B491=36004,"Maharashtra",B491=36005,"Tamil Nadu",B491=36006,"West Bengal",B491=36007,"Karnataka",B491=36008,"Uttar Pradesh",B491=36009,"Uttar Pradesh")</f>
        <v>Telangana</v>
      </c>
    </row>
    <row r="492" spans="2:6" ht="14.4" x14ac:dyDescent="0.3">
      <c r="B492" s="64">
        <v>36003</v>
      </c>
      <c r="C492" s="8">
        <v>3</v>
      </c>
      <c r="D492" s="8">
        <v>57</v>
      </c>
      <c r="E492">
        <f t="shared" si="10"/>
        <v>171</v>
      </c>
      <c r="F492" t="str" cm="1">
        <f t="array" ref="F492">_xlfn.IFS(B492=36000,"Maharashtra",B492=36001,"Delhi",B492=36002,"Karnataka",B492=36003,"Telangana",B492=36004,"Maharashtra",B492=36005,"Tamil Nadu",B492=36006,"West Bengal",B492=36007,"Karnataka",B492=36008,"Uttar Pradesh",B492=36009,"Uttar Pradesh")</f>
        <v>Telangana</v>
      </c>
    </row>
    <row r="493" spans="2:6" ht="14.4" x14ac:dyDescent="0.3">
      <c r="B493" s="64">
        <v>36003</v>
      </c>
      <c r="C493" s="8">
        <v>5</v>
      </c>
      <c r="D493" s="8">
        <v>36</v>
      </c>
      <c r="E493">
        <f t="shared" si="10"/>
        <v>180</v>
      </c>
      <c r="F493" t="str" cm="1">
        <f t="array" ref="F493">_xlfn.IFS(B493=36000,"Maharashtra",B493=36001,"Delhi",B493=36002,"Karnataka",B493=36003,"Telangana",B493=36004,"Maharashtra",B493=36005,"Tamil Nadu",B493=36006,"West Bengal",B493=36007,"Karnataka",B493=36008,"Uttar Pradesh",B493=36009,"Uttar Pradesh")</f>
        <v>Telangana</v>
      </c>
    </row>
    <row r="494" spans="2:6" ht="14.4" x14ac:dyDescent="0.3">
      <c r="B494" s="64">
        <v>36003</v>
      </c>
      <c r="C494" s="8">
        <v>4</v>
      </c>
      <c r="D494" s="8">
        <v>80</v>
      </c>
      <c r="E494">
        <f t="shared" si="10"/>
        <v>320</v>
      </c>
      <c r="F494" t="str" cm="1">
        <f t="array" ref="F494">_xlfn.IFS(B494=36000,"Maharashtra",B494=36001,"Delhi",B494=36002,"Karnataka",B494=36003,"Telangana",B494=36004,"Maharashtra",B494=36005,"Tamil Nadu",B494=36006,"West Bengal",B494=36007,"Karnataka",B494=36008,"Uttar Pradesh",B494=36009,"Uttar Pradesh")</f>
        <v>Telangana</v>
      </c>
    </row>
    <row r="495" spans="2:6" ht="14.4" x14ac:dyDescent="0.3">
      <c r="B495" s="64">
        <v>36003</v>
      </c>
      <c r="C495" s="8">
        <v>5</v>
      </c>
      <c r="D495" s="8">
        <v>54</v>
      </c>
      <c r="E495">
        <f t="shared" si="10"/>
        <v>270</v>
      </c>
      <c r="F495" t="str" cm="1">
        <f t="array" ref="F495">_xlfn.IFS(B495=36000,"Maharashtra",B495=36001,"Delhi",B495=36002,"Karnataka",B495=36003,"Telangana",B495=36004,"Maharashtra",B495=36005,"Tamil Nadu",B495=36006,"West Bengal",B495=36007,"Karnataka",B495=36008,"Uttar Pradesh",B495=36009,"Uttar Pradesh")</f>
        <v>Telangana</v>
      </c>
    </row>
    <row r="496" spans="2:6" ht="14.4" x14ac:dyDescent="0.3">
      <c r="B496" s="64">
        <v>36004</v>
      </c>
      <c r="C496" s="8">
        <v>5</v>
      </c>
      <c r="D496" s="8">
        <v>30</v>
      </c>
      <c r="E496">
        <f t="shared" si="10"/>
        <v>150</v>
      </c>
      <c r="F496" t="str" cm="1">
        <f t="array" ref="F496">_xlfn.IFS(B496=36000,"Maharashtra",B496=36001,"Delhi",B496=36002,"Karnataka",B496=36003,"Telangana",B496=36004,"Maharashtra",B496=36005,"Tamil Nadu",B496=36006,"West Bengal",B496=36007,"Karnataka",B496=36008,"Uttar Pradesh",B496=36009,"Uttar Pradesh")</f>
        <v>Maharashtra</v>
      </c>
    </row>
    <row r="497" spans="2:6" ht="14.4" x14ac:dyDescent="0.3">
      <c r="B497" s="64">
        <v>36004</v>
      </c>
      <c r="C497" s="8">
        <v>4</v>
      </c>
      <c r="D497" s="8">
        <v>82</v>
      </c>
      <c r="E497">
        <f t="shared" si="10"/>
        <v>328</v>
      </c>
      <c r="F497" t="str" cm="1">
        <f t="array" ref="F497">_xlfn.IFS(B497=36000,"Maharashtra",B497=36001,"Delhi",B497=36002,"Karnataka",B497=36003,"Telangana",B497=36004,"Maharashtra",B497=36005,"Tamil Nadu",B497=36006,"West Bengal",B497=36007,"Karnataka",B497=36008,"Uttar Pradesh",B497=36009,"Uttar Pradesh")</f>
        <v>Maharashtra</v>
      </c>
    </row>
    <row r="498" spans="2:6" ht="14.4" x14ac:dyDescent="0.3">
      <c r="B498" s="64">
        <v>36004</v>
      </c>
      <c r="C498" s="8">
        <v>5</v>
      </c>
      <c r="D498" s="8">
        <v>52</v>
      </c>
      <c r="E498">
        <f t="shared" si="10"/>
        <v>260</v>
      </c>
      <c r="F498" t="str" cm="1">
        <f t="array" ref="F498">_xlfn.IFS(B498=36000,"Maharashtra",B498=36001,"Delhi",B498=36002,"Karnataka",B498=36003,"Telangana",B498=36004,"Maharashtra",B498=36005,"Tamil Nadu",B498=36006,"West Bengal",B498=36007,"Karnataka",B498=36008,"Uttar Pradesh",B498=36009,"Uttar Pradesh")</f>
        <v>Maharashtra</v>
      </c>
    </row>
    <row r="499" spans="2:6" ht="14.4" x14ac:dyDescent="0.3">
      <c r="B499" s="64">
        <v>36004</v>
      </c>
      <c r="C499" s="8">
        <v>5</v>
      </c>
      <c r="D499" s="8">
        <v>82</v>
      </c>
      <c r="E499">
        <f t="shared" si="10"/>
        <v>410</v>
      </c>
      <c r="F499" t="str" cm="1">
        <f t="array" ref="F499">_xlfn.IFS(B499=36000,"Maharashtra",B499=36001,"Delhi",B499=36002,"Karnataka",B499=36003,"Telangana",B499=36004,"Maharashtra",B499=36005,"Tamil Nadu",B499=36006,"West Bengal",B499=36007,"Karnataka",B499=36008,"Uttar Pradesh",B499=36009,"Uttar Pradesh")</f>
        <v>Maharashtra</v>
      </c>
    </row>
    <row r="500" spans="2:6" ht="14.4" x14ac:dyDescent="0.3">
      <c r="B500" s="64">
        <v>36004</v>
      </c>
      <c r="C500" s="8">
        <v>5</v>
      </c>
      <c r="D500" s="8">
        <v>26</v>
      </c>
      <c r="E500">
        <f t="shared" si="10"/>
        <v>130</v>
      </c>
      <c r="F500" t="str" cm="1">
        <f t="array" ref="F500">_xlfn.IFS(B500=36000,"Maharashtra",B500=36001,"Delhi",B500=36002,"Karnataka",B500=36003,"Telangana",B500=36004,"Maharashtra",B500=36005,"Tamil Nadu",B500=36006,"West Bengal",B500=36007,"Karnataka",B500=36008,"Uttar Pradesh",B500=36009,"Uttar Pradesh")</f>
        <v>Maharashtra</v>
      </c>
    </row>
    <row r="501" spans="2:6" ht="14.4" x14ac:dyDescent="0.3">
      <c r="B501" s="64">
        <v>36004</v>
      </c>
      <c r="C501" s="8">
        <v>4</v>
      </c>
      <c r="D501" s="8">
        <v>29</v>
      </c>
      <c r="E501">
        <f t="shared" si="10"/>
        <v>116</v>
      </c>
      <c r="F501" t="str" cm="1">
        <f t="array" ref="F501">_xlfn.IFS(B501=36000,"Maharashtra",B501=36001,"Delhi",B501=36002,"Karnataka",B501=36003,"Telangana",B501=36004,"Maharashtra",B501=36005,"Tamil Nadu",B501=36006,"West Bengal",B501=36007,"Karnataka",B501=36008,"Uttar Pradesh",B501=36009,"Uttar Pradesh")</f>
        <v>Maharashtra</v>
      </c>
    </row>
    <row r="502" spans="2:6" ht="14.4" x14ac:dyDescent="0.3">
      <c r="B502" s="64">
        <v>36004</v>
      </c>
      <c r="C502" s="8">
        <v>6</v>
      </c>
      <c r="D502" s="8">
        <v>40</v>
      </c>
      <c r="E502">
        <f t="shared" si="10"/>
        <v>240</v>
      </c>
      <c r="F502" t="str" cm="1">
        <f t="array" ref="F502">_xlfn.IFS(B502=36000,"Maharashtra",B502=36001,"Delhi",B502=36002,"Karnataka",B502=36003,"Telangana",B502=36004,"Maharashtra",B502=36005,"Tamil Nadu",B502=36006,"West Bengal",B502=36007,"Karnataka",B502=36008,"Uttar Pradesh",B502=36009,"Uttar Pradesh")</f>
        <v>Maharashtra</v>
      </c>
    </row>
    <row r="503" spans="2:6" ht="14.4" x14ac:dyDescent="0.3">
      <c r="B503" s="64">
        <v>36004</v>
      </c>
      <c r="C503" s="8">
        <v>4</v>
      </c>
      <c r="D503" s="8">
        <v>158</v>
      </c>
      <c r="E503">
        <f t="shared" si="10"/>
        <v>632</v>
      </c>
      <c r="F503" t="str" cm="1">
        <f t="array" ref="F503">_xlfn.IFS(B503=36000,"Maharashtra",B503=36001,"Delhi",B503=36002,"Karnataka",B503=36003,"Telangana",B503=36004,"Maharashtra",B503=36005,"Tamil Nadu",B503=36006,"West Bengal",B503=36007,"Karnataka",B503=36008,"Uttar Pradesh",B503=36009,"Uttar Pradesh")</f>
        <v>Maharashtra</v>
      </c>
    </row>
    <row r="504" spans="2:6" ht="14.4" x14ac:dyDescent="0.3">
      <c r="B504" s="64">
        <v>36004</v>
      </c>
      <c r="C504" s="8">
        <v>5</v>
      </c>
      <c r="D504" s="8">
        <v>30</v>
      </c>
      <c r="E504">
        <f t="shared" si="10"/>
        <v>150</v>
      </c>
      <c r="F504" t="str" cm="1">
        <f t="array" ref="F504">_xlfn.IFS(B504=36000,"Maharashtra",B504=36001,"Delhi",B504=36002,"Karnataka",B504=36003,"Telangana",B504=36004,"Maharashtra",B504=36005,"Tamil Nadu",B504=36006,"West Bengal",B504=36007,"Karnataka",B504=36008,"Uttar Pradesh",B504=36009,"Uttar Pradesh")</f>
        <v>Maharashtra</v>
      </c>
    </row>
    <row r="505" spans="2:6" ht="14.4" x14ac:dyDescent="0.3">
      <c r="B505" s="64">
        <v>36004</v>
      </c>
      <c r="C505" s="8">
        <v>6</v>
      </c>
      <c r="D505" s="8">
        <v>57</v>
      </c>
      <c r="E505">
        <f t="shared" si="10"/>
        <v>342</v>
      </c>
      <c r="F505" t="str" cm="1">
        <f t="array" ref="F505">_xlfn.IFS(B505=36000,"Maharashtra",B505=36001,"Delhi",B505=36002,"Karnataka",B505=36003,"Telangana",B505=36004,"Maharashtra",B505=36005,"Tamil Nadu",B505=36006,"West Bengal",B505=36007,"Karnataka",B505=36008,"Uttar Pradesh",B505=36009,"Uttar Pradesh")</f>
        <v>Maharashtra</v>
      </c>
    </row>
    <row r="506" spans="2:6" ht="14.4" x14ac:dyDescent="0.3">
      <c r="B506" s="64">
        <v>36004</v>
      </c>
      <c r="C506" s="8">
        <v>6</v>
      </c>
      <c r="D506" s="8">
        <v>54</v>
      </c>
      <c r="E506">
        <f t="shared" si="10"/>
        <v>324</v>
      </c>
      <c r="F506" t="str" cm="1">
        <f t="array" ref="F506">_xlfn.IFS(B506=36000,"Maharashtra",B506=36001,"Delhi",B506=36002,"Karnataka",B506=36003,"Telangana",B506=36004,"Maharashtra",B506=36005,"Tamil Nadu",B506=36006,"West Bengal",B506=36007,"Karnataka",B506=36008,"Uttar Pradesh",B506=36009,"Uttar Pradesh")</f>
        <v>Maharashtra</v>
      </c>
    </row>
    <row r="507" spans="2:6" ht="14.4" x14ac:dyDescent="0.3">
      <c r="B507" s="64">
        <v>36004</v>
      </c>
      <c r="C507" s="8">
        <v>4</v>
      </c>
      <c r="D507" s="8">
        <v>30</v>
      </c>
      <c r="E507">
        <f t="shared" si="10"/>
        <v>120</v>
      </c>
      <c r="F507" t="str" cm="1">
        <f t="array" ref="F507">_xlfn.IFS(B507=36000,"Maharashtra",B507=36001,"Delhi",B507=36002,"Karnataka",B507=36003,"Telangana",B507=36004,"Maharashtra",B507=36005,"Tamil Nadu",B507=36006,"West Bengal",B507=36007,"Karnataka",B507=36008,"Uttar Pradesh",B507=36009,"Uttar Pradesh")</f>
        <v>Maharashtra</v>
      </c>
    </row>
    <row r="508" spans="2:6" ht="14.4" x14ac:dyDescent="0.3">
      <c r="B508" s="64">
        <v>36004</v>
      </c>
      <c r="C508" s="8">
        <v>6</v>
      </c>
      <c r="D508" s="8">
        <v>29</v>
      </c>
      <c r="E508">
        <f t="shared" si="10"/>
        <v>174</v>
      </c>
      <c r="F508" t="str" cm="1">
        <f t="array" ref="F508">_xlfn.IFS(B508=36000,"Maharashtra",B508=36001,"Delhi",B508=36002,"Karnataka",B508=36003,"Telangana",B508=36004,"Maharashtra",B508=36005,"Tamil Nadu",B508=36006,"West Bengal",B508=36007,"Karnataka",B508=36008,"Uttar Pradesh",B508=36009,"Uttar Pradesh")</f>
        <v>Maharashtra</v>
      </c>
    </row>
    <row r="509" spans="2:6" ht="14.4" x14ac:dyDescent="0.3">
      <c r="B509" s="64">
        <v>36004</v>
      </c>
      <c r="C509" s="8">
        <v>4</v>
      </c>
      <c r="D509" s="8">
        <v>20</v>
      </c>
      <c r="E509">
        <f t="shared" si="10"/>
        <v>80</v>
      </c>
      <c r="F509" t="str" cm="1">
        <f t="array" ref="F509">_xlfn.IFS(B509=36000,"Maharashtra",B509=36001,"Delhi",B509=36002,"Karnataka",B509=36003,"Telangana",B509=36004,"Maharashtra",B509=36005,"Tamil Nadu",B509=36006,"West Bengal",B509=36007,"Karnataka",B509=36008,"Uttar Pradesh",B509=36009,"Uttar Pradesh")</f>
        <v>Maharashtra</v>
      </c>
    </row>
    <row r="510" spans="2:6" ht="14.4" x14ac:dyDescent="0.3">
      <c r="B510" s="64">
        <v>36004</v>
      </c>
      <c r="C510" s="8">
        <v>5</v>
      </c>
      <c r="D510" s="8">
        <v>67</v>
      </c>
      <c r="E510">
        <f t="shared" si="10"/>
        <v>335</v>
      </c>
      <c r="F510" t="str" cm="1">
        <f t="array" ref="F510">_xlfn.IFS(B510=36000,"Maharashtra",B510=36001,"Delhi",B510=36002,"Karnataka",B510=36003,"Telangana",B510=36004,"Maharashtra",B510=36005,"Tamil Nadu",B510=36006,"West Bengal",B510=36007,"Karnataka",B510=36008,"Uttar Pradesh",B510=36009,"Uttar Pradesh")</f>
        <v>Maharashtra</v>
      </c>
    </row>
    <row r="511" spans="2:6" ht="14.4" x14ac:dyDescent="0.3">
      <c r="B511" s="64">
        <v>36004</v>
      </c>
      <c r="C511" s="8">
        <v>5</v>
      </c>
      <c r="D511" s="8">
        <v>40</v>
      </c>
      <c r="E511">
        <f t="shared" si="10"/>
        <v>200</v>
      </c>
      <c r="F511" t="str" cm="1">
        <f t="array" ref="F511">_xlfn.IFS(B511=36000,"Maharashtra",B511=36001,"Delhi",B511=36002,"Karnataka",B511=36003,"Telangana",B511=36004,"Maharashtra",B511=36005,"Tamil Nadu",B511=36006,"West Bengal",B511=36007,"Karnataka",B511=36008,"Uttar Pradesh",B511=36009,"Uttar Pradesh")</f>
        <v>Maharashtra</v>
      </c>
    </row>
    <row r="512" spans="2:6" ht="14.4" x14ac:dyDescent="0.3">
      <c r="B512" s="64">
        <v>36005</v>
      </c>
      <c r="C512" s="8">
        <v>6</v>
      </c>
      <c r="D512" s="8">
        <v>26</v>
      </c>
      <c r="E512">
        <f t="shared" si="10"/>
        <v>156</v>
      </c>
      <c r="F512" t="str" cm="1">
        <f t="array" ref="F512">_xlfn.IFS(B512=36000,"Maharashtra",B512=36001,"Delhi",B512=36002,"Karnataka",B512=36003,"Telangana",B512=36004,"Maharashtra",B512=36005,"Tamil Nadu",B512=36006,"West Bengal",B512=36007,"Karnataka",B512=36008,"Uttar Pradesh",B512=36009,"Uttar Pradesh")</f>
        <v>Tamil Nadu</v>
      </c>
    </row>
    <row r="513" spans="2:6" ht="14.4" x14ac:dyDescent="0.3">
      <c r="B513" s="64">
        <v>36005</v>
      </c>
      <c r="C513" s="8">
        <v>4</v>
      </c>
      <c r="D513" s="8">
        <v>57</v>
      </c>
      <c r="E513">
        <f t="shared" si="10"/>
        <v>228</v>
      </c>
      <c r="F513" t="str" cm="1">
        <f t="array" ref="F513">_xlfn.IFS(B513=36000,"Maharashtra",B513=36001,"Delhi",B513=36002,"Karnataka",B513=36003,"Telangana",B513=36004,"Maharashtra",B513=36005,"Tamil Nadu",B513=36006,"West Bengal",B513=36007,"Karnataka",B513=36008,"Uttar Pradesh",B513=36009,"Uttar Pradesh")</f>
        <v>Tamil Nadu</v>
      </c>
    </row>
    <row r="514" spans="2:6" ht="14.4" x14ac:dyDescent="0.3">
      <c r="B514" s="64">
        <v>36005</v>
      </c>
      <c r="C514" s="8">
        <v>4</v>
      </c>
      <c r="D514" s="8">
        <v>57</v>
      </c>
      <c r="E514">
        <f t="shared" si="10"/>
        <v>228</v>
      </c>
      <c r="F514" t="str" cm="1">
        <f t="array" ref="F514">_xlfn.IFS(B514=36000,"Maharashtra",B514=36001,"Delhi",B514=36002,"Karnataka",B514=36003,"Telangana",B514=36004,"Maharashtra",B514=36005,"Tamil Nadu",B514=36006,"West Bengal",B514=36007,"Karnataka",B514=36008,"Uttar Pradesh",B514=36009,"Uttar Pradesh")</f>
        <v>Tamil Nadu</v>
      </c>
    </row>
    <row r="515" spans="2:6" ht="14.4" x14ac:dyDescent="0.3">
      <c r="B515" s="64">
        <v>36005</v>
      </c>
      <c r="C515" s="8">
        <v>4</v>
      </c>
      <c r="D515" s="8">
        <v>220</v>
      </c>
      <c r="E515">
        <f t="shared" si="10"/>
        <v>880</v>
      </c>
      <c r="F515" t="str" cm="1">
        <f t="array" ref="F515">_xlfn.IFS(B515=36000,"Maharashtra",B515=36001,"Delhi",B515=36002,"Karnataka",B515=36003,"Telangana",B515=36004,"Maharashtra",B515=36005,"Tamil Nadu",B515=36006,"West Bengal",B515=36007,"Karnataka",B515=36008,"Uttar Pradesh",B515=36009,"Uttar Pradesh")</f>
        <v>Tamil Nadu</v>
      </c>
    </row>
    <row r="516" spans="2:6" ht="14.4" x14ac:dyDescent="0.3">
      <c r="B516" s="64">
        <v>36005</v>
      </c>
      <c r="C516" s="8">
        <v>5</v>
      </c>
      <c r="D516" s="8">
        <v>15</v>
      </c>
      <c r="E516">
        <f t="shared" ref="E516:E571" si="11">$C516*$D516</f>
        <v>75</v>
      </c>
      <c r="F516" t="str" cm="1">
        <f t="array" ref="F516">_xlfn.IFS(B516=36000,"Maharashtra",B516=36001,"Delhi",B516=36002,"Karnataka",B516=36003,"Telangana",B516=36004,"Maharashtra",B516=36005,"Tamil Nadu",B516=36006,"West Bengal",B516=36007,"Karnataka",B516=36008,"Uttar Pradesh",B516=36009,"Uttar Pradesh")</f>
        <v>Tamil Nadu</v>
      </c>
    </row>
    <row r="517" spans="2:6" ht="14.4" x14ac:dyDescent="0.3">
      <c r="B517" s="64">
        <v>36005</v>
      </c>
      <c r="C517" s="8">
        <v>4</v>
      </c>
      <c r="D517" s="8">
        <v>220</v>
      </c>
      <c r="E517">
        <f t="shared" si="11"/>
        <v>880</v>
      </c>
      <c r="F517" t="str" cm="1">
        <f t="array" ref="F517">_xlfn.IFS(B517=36000,"Maharashtra",B517=36001,"Delhi",B517=36002,"Karnataka",B517=36003,"Telangana",B517=36004,"Maharashtra",B517=36005,"Tamil Nadu",B517=36006,"West Bengal",B517=36007,"Karnataka",B517=36008,"Uttar Pradesh",B517=36009,"Uttar Pradesh")</f>
        <v>Tamil Nadu</v>
      </c>
    </row>
    <row r="518" spans="2:6" ht="14.4" x14ac:dyDescent="0.3">
      <c r="B518" s="64">
        <v>36005</v>
      </c>
      <c r="C518" s="8">
        <v>6</v>
      </c>
      <c r="D518" s="8">
        <v>57</v>
      </c>
      <c r="E518">
        <f t="shared" si="11"/>
        <v>342</v>
      </c>
      <c r="F518" t="str" cm="1">
        <f t="array" ref="F518">_xlfn.IFS(B518=36000,"Maharashtra",B518=36001,"Delhi",B518=36002,"Karnataka",B518=36003,"Telangana",B518=36004,"Maharashtra",B518=36005,"Tamil Nadu",B518=36006,"West Bengal",B518=36007,"Karnataka",B518=36008,"Uttar Pradesh",B518=36009,"Uttar Pradesh")</f>
        <v>Tamil Nadu</v>
      </c>
    </row>
    <row r="519" spans="2:6" ht="14.4" x14ac:dyDescent="0.3">
      <c r="B519" s="64">
        <v>36006</v>
      </c>
      <c r="C519" s="8">
        <v>2</v>
      </c>
      <c r="D519" s="8">
        <v>82</v>
      </c>
      <c r="E519">
        <f t="shared" si="11"/>
        <v>164</v>
      </c>
      <c r="F519" t="str" cm="1">
        <f t="array" ref="F519">_xlfn.IFS(B519=36000,"Maharashtra",B519=36001,"Delhi",B519=36002,"Karnataka",B519=36003,"Telangana",B519=36004,"Maharashtra",B519=36005,"Tamil Nadu",B519=36006,"West Bengal",B519=36007,"Karnataka",B519=36008,"Uttar Pradesh",B519=36009,"Uttar Pradesh")</f>
        <v>West Bengal</v>
      </c>
    </row>
    <row r="520" spans="2:6" ht="14.4" x14ac:dyDescent="0.3">
      <c r="B520" s="64">
        <v>36006</v>
      </c>
      <c r="C520" s="8">
        <v>3</v>
      </c>
      <c r="D520" s="8">
        <v>152</v>
      </c>
      <c r="E520">
        <f t="shared" si="11"/>
        <v>456</v>
      </c>
      <c r="F520" t="str" cm="1">
        <f t="array" ref="F520">_xlfn.IFS(B520=36000,"Maharashtra",B520=36001,"Delhi",B520=36002,"Karnataka",B520=36003,"Telangana",B520=36004,"Maharashtra",B520=36005,"Tamil Nadu",B520=36006,"West Bengal",B520=36007,"Karnataka",B520=36008,"Uttar Pradesh",B520=36009,"Uttar Pradesh")</f>
        <v>West Bengal</v>
      </c>
    </row>
    <row r="521" spans="2:6" ht="14.4" x14ac:dyDescent="0.3">
      <c r="B521" s="64">
        <v>36006</v>
      </c>
      <c r="C521" s="8">
        <v>4</v>
      </c>
      <c r="D521" s="8">
        <v>100</v>
      </c>
      <c r="E521">
        <f t="shared" si="11"/>
        <v>400</v>
      </c>
      <c r="F521" t="str" cm="1">
        <f t="array" ref="F521">_xlfn.IFS(B521=36000,"Maharashtra",B521=36001,"Delhi",B521=36002,"Karnataka",B521=36003,"Telangana",B521=36004,"Maharashtra",B521=36005,"Tamil Nadu",B521=36006,"West Bengal",B521=36007,"Karnataka",B521=36008,"Uttar Pradesh",B521=36009,"Uttar Pradesh")</f>
        <v>West Bengal</v>
      </c>
    </row>
    <row r="522" spans="2:6" ht="14.4" x14ac:dyDescent="0.3">
      <c r="B522" s="64">
        <v>36006</v>
      </c>
      <c r="C522" s="8">
        <v>4</v>
      </c>
      <c r="D522" s="8">
        <v>192</v>
      </c>
      <c r="E522">
        <f t="shared" si="11"/>
        <v>768</v>
      </c>
      <c r="F522" t="str" cm="1">
        <f t="array" ref="F522">_xlfn.IFS(B522=36000,"Maharashtra",B522=36001,"Delhi",B522=36002,"Karnataka",B522=36003,"Telangana",B522=36004,"Maharashtra",B522=36005,"Tamil Nadu",B522=36006,"West Bengal",B522=36007,"Karnataka",B522=36008,"Uttar Pradesh",B522=36009,"Uttar Pradesh")</f>
        <v>West Bengal</v>
      </c>
    </row>
    <row r="523" spans="2:6" ht="14.4" x14ac:dyDescent="0.3">
      <c r="B523" s="64">
        <v>36006</v>
      </c>
      <c r="C523" s="8">
        <v>4</v>
      </c>
      <c r="D523" s="8">
        <v>36</v>
      </c>
      <c r="E523">
        <f t="shared" si="11"/>
        <v>144</v>
      </c>
      <c r="F523" t="str" cm="1">
        <f t="array" ref="F523">_xlfn.IFS(B523=36000,"Maharashtra",B523=36001,"Delhi",B523=36002,"Karnataka",B523=36003,"Telangana",B523=36004,"Maharashtra",B523=36005,"Tamil Nadu",B523=36006,"West Bengal",B523=36007,"Karnataka",B523=36008,"Uttar Pradesh",B523=36009,"Uttar Pradesh")</f>
        <v>West Bengal</v>
      </c>
    </row>
    <row r="524" spans="2:6" ht="14.4" x14ac:dyDescent="0.3">
      <c r="B524" s="64">
        <v>36006</v>
      </c>
      <c r="C524" s="8">
        <v>2</v>
      </c>
      <c r="D524" s="8">
        <v>52</v>
      </c>
      <c r="E524">
        <f t="shared" si="11"/>
        <v>104</v>
      </c>
      <c r="F524" t="str" cm="1">
        <f t="array" ref="F524">_xlfn.IFS(B524=36000,"Maharashtra",B524=36001,"Delhi",B524=36002,"Karnataka",B524=36003,"Telangana",B524=36004,"Maharashtra",B524=36005,"Tamil Nadu",B524=36006,"West Bengal",B524=36007,"Karnataka",B524=36008,"Uttar Pradesh",B524=36009,"Uttar Pradesh")</f>
        <v>West Bengal</v>
      </c>
    </row>
    <row r="525" spans="2:6" ht="14.4" x14ac:dyDescent="0.3">
      <c r="B525" s="64">
        <v>36006</v>
      </c>
      <c r="C525" s="8">
        <v>2</v>
      </c>
      <c r="D525" s="8">
        <v>29</v>
      </c>
      <c r="E525">
        <f t="shared" si="11"/>
        <v>58</v>
      </c>
      <c r="F525" t="str" cm="1">
        <f t="array" ref="F525">_xlfn.IFS(B525=36000,"Maharashtra",B525=36001,"Delhi",B525=36002,"Karnataka",B525=36003,"Telangana",B525=36004,"Maharashtra",B525=36005,"Tamil Nadu",B525=36006,"West Bengal",B525=36007,"Karnataka",B525=36008,"Uttar Pradesh",B525=36009,"Uttar Pradesh")</f>
        <v>West Bengal</v>
      </c>
    </row>
    <row r="526" spans="2:6" ht="14.4" x14ac:dyDescent="0.3">
      <c r="B526" s="64">
        <v>36000</v>
      </c>
      <c r="C526" s="8">
        <v>3</v>
      </c>
      <c r="D526" s="8">
        <v>152</v>
      </c>
      <c r="E526">
        <f t="shared" si="11"/>
        <v>456</v>
      </c>
      <c r="F526" t="str" cm="1">
        <f t="array" ref="F526">_xlfn.IFS(B526=36000,"Maharashtra",B526=36001,"Delhi",B526=36002,"Karnataka",B526=36003,"Telangana",B526=36004,"Maharashtra",B526=36005,"Tamil Nadu",B526=36006,"West Bengal",B526=36007,"Karnataka",B526=36008,"Uttar Pradesh",B526=36009,"Uttar Pradesh")</f>
        <v>Maharashtra</v>
      </c>
    </row>
    <row r="527" spans="2:6" ht="14.4" x14ac:dyDescent="0.3">
      <c r="B527" s="64">
        <v>36000</v>
      </c>
      <c r="C527" s="8">
        <v>3</v>
      </c>
      <c r="D527" s="8">
        <v>15</v>
      </c>
      <c r="E527">
        <f t="shared" si="11"/>
        <v>45</v>
      </c>
      <c r="F527" t="str" cm="1">
        <f t="array" ref="F527">_xlfn.IFS(B527=36000,"Maharashtra",B527=36001,"Delhi",B527=36002,"Karnataka",B527=36003,"Telangana",B527=36004,"Maharashtra",B527=36005,"Tamil Nadu",B527=36006,"West Bengal",B527=36007,"Karnataka",B527=36008,"Uttar Pradesh",B527=36009,"Uttar Pradesh")</f>
        <v>Maharashtra</v>
      </c>
    </row>
    <row r="528" spans="2:6" ht="14.4" x14ac:dyDescent="0.3">
      <c r="B528" s="64">
        <v>36000</v>
      </c>
      <c r="C528" s="8">
        <v>4</v>
      </c>
      <c r="D528" s="8">
        <v>82</v>
      </c>
      <c r="E528">
        <f t="shared" si="11"/>
        <v>328</v>
      </c>
      <c r="F528" t="str" cm="1">
        <f t="array" ref="F528">_xlfn.IFS(B528=36000,"Maharashtra",B528=36001,"Delhi",B528=36002,"Karnataka",B528=36003,"Telangana",B528=36004,"Maharashtra",B528=36005,"Tamil Nadu",B528=36006,"West Bengal",B528=36007,"Karnataka",B528=36008,"Uttar Pradesh",B528=36009,"Uttar Pradesh")</f>
        <v>Maharashtra</v>
      </c>
    </row>
    <row r="529" spans="2:6" ht="14.4" x14ac:dyDescent="0.3">
      <c r="B529" s="64">
        <v>36000</v>
      </c>
      <c r="C529" s="8">
        <v>4</v>
      </c>
      <c r="D529" s="8">
        <v>100</v>
      </c>
      <c r="E529">
        <f t="shared" si="11"/>
        <v>400</v>
      </c>
      <c r="F529" t="str" cm="1">
        <f t="array" ref="F529">_xlfn.IFS(B529=36000,"Maharashtra",B529=36001,"Delhi",B529=36002,"Karnataka",B529=36003,"Telangana",B529=36004,"Maharashtra",B529=36005,"Tamil Nadu",B529=36006,"West Bengal",B529=36007,"Karnataka",B529=36008,"Uttar Pradesh",B529=36009,"Uttar Pradesh")</f>
        <v>Maharashtra</v>
      </c>
    </row>
    <row r="530" spans="2:6" ht="14.4" x14ac:dyDescent="0.3">
      <c r="B530" s="64">
        <v>36000</v>
      </c>
      <c r="C530" s="8">
        <v>4</v>
      </c>
      <c r="D530" s="8">
        <v>30</v>
      </c>
      <c r="E530">
        <f t="shared" si="11"/>
        <v>120</v>
      </c>
      <c r="F530" t="str" cm="1">
        <f t="array" ref="F530">_xlfn.IFS(B530=36000,"Maharashtra",B530=36001,"Delhi",B530=36002,"Karnataka",B530=36003,"Telangana",B530=36004,"Maharashtra",B530=36005,"Tamil Nadu",B530=36006,"West Bengal",B530=36007,"Karnataka",B530=36008,"Uttar Pradesh",B530=36009,"Uttar Pradesh")</f>
        <v>Maharashtra</v>
      </c>
    </row>
    <row r="531" spans="2:6" ht="14.4" x14ac:dyDescent="0.3">
      <c r="B531" s="64">
        <v>36000</v>
      </c>
      <c r="C531" s="8">
        <v>3</v>
      </c>
      <c r="D531" s="8">
        <v>47</v>
      </c>
      <c r="E531">
        <f t="shared" si="11"/>
        <v>141</v>
      </c>
      <c r="F531" t="str" cm="1">
        <f t="array" ref="F531">_xlfn.IFS(B531=36000,"Maharashtra",B531=36001,"Delhi",B531=36002,"Karnataka",B531=36003,"Telangana",B531=36004,"Maharashtra",B531=36005,"Tamil Nadu",B531=36006,"West Bengal",B531=36007,"Karnataka",B531=36008,"Uttar Pradesh",B531=36009,"Uttar Pradesh")</f>
        <v>Maharashtra</v>
      </c>
    </row>
    <row r="532" spans="2:6" ht="14.4" x14ac:dyDescent="0.3">
      <c r="B532" s="64">
        <v>36000</v>
      </c>
      <c r="C532" s="8">
        <v>4</v>
      </c>
      <c r="D532" s="8">
        <v>29</v>
      </c>
      <c r="E532">
        <f t="shared" si="11"/>
        <v>116</v>
      </c>
      <c r="F532" t="str" cm="1">
        <f t="array" ref="F532">_xlfn.IFS(B532=36000,"Maharashtra",B532=36001,"Delhi",B532=36002,"Karnataka",B532=36003,"Telangana",B532=36004,"Maharashtra",B532=36005,"Tamil Nadu",B532=36006,"West Bengal",B532=36007,"Karnataka",B532=36008,"Uttar Pradesh",B532=36009,"Uttar Pradesh")</f>
        <v>Maharashtra</v>
      </c>
    </row>
    <row r="533" spans="2:6" ht="14.4" x14ac:dyDescent="0.3">
      <c r="B533" s="64">
        <v>36000</v>
      </c>
      <c r="C533" s="8">
        <v>4</v>
      </c>
      <c r="D533" s="8">
        <v>47</v>
      </c>
      <c r="E533">
        <f t="shared" si="11"/>
        <v>188</v>
      </c>
      <c r="F533" t="str" cm="1">
        <f t="array" ref="F533">_xlfn.IFS(B533=36000,"Maharashtra",B533=36001,"Delhi",B533=36002,"Karnataka",B533=36003,"Telangana",B533=36004,"Maharashtra",B533=36005,"Tamil Nadu",B533=36006,"West Bengal",B533=36007,"Karnataka",B533=36008,"Uttar Pradesh",B533=36009,"Uttar Pradesh")</f>
        <v>Maharashtra</v>
      </c>
    </row>
    <row r="534" spans="2:6" ht="14.4" x14ac:dyDescent="0.3">
      <c r="B534" s="64">
        <v>36000</v>
      </c>
      <c r="C534" s="8">
        <v>3</v>
      </c>
      <c r="D534" s="8">
        <v>28</v>
      </c>
      <c r="E534">
        <f t="shared" si="11"/>
        <v>84</v>
      </c>
      <c r="F534" t="str" cm="1">
        <f t="array" ref="F534">_xlfn.IFS(B534=36000,"Maharashtra",B534=36001,"Delhi",B534=36002,"Karnataka",B534=36003,"Telangana",B534=36004,"Maharashtra",B534=36005,"Tamil Nadu",B534=36006,"West Bengal",B534=36007,"Karnataka",B534=36008,"Uttar Pradesh",B534=36009,"Uttar Pradesh")</f>
        <v>Maharashtra</v>
      </c>
    </row>
    <row r="535" spans="2:6" ht="14.4" x14ac:dyDescent="0.3">
      <c r="B535" s="64">
        <v>36000</v>
      </c>
      <c r="C535" s="8">
        <v>2</v>
      </c>
      <c r="D535" s="8">
        <v>160</v>
      </c>
      <c r="E535">
        <f t="shared" si="11"/>
        <v>320</v>
      </c>
      <c r="F535" t="str" cm="1">
        <f t="array" ref="F535">_xlfn.IFS(B535=36000,"Maharashtra",B535=36001,"Delhi",B535=36002,"Karnataka",B535=36003,"Telangana",B535=36004,"Maharashtra",B535=36005,"Tamil Nadu",B535=36006,"West Bengal",B535=36007,"Karnataka",B535=36008,"Uttar Pradesh",B535=36009,"Uttar Pradesh")</f>
        <v>Maharashtra</v>
      </c>
    </row>
    <row r="536" spans="2:6" ht="14.4" x14ac:dyDescent="0.3">
      <c r="B536" s="64">
        <v>36000</v>
      </c>
      <c r="C536" s="8">
        <v>3</v>
      </c>
      <c r="D536" s="8">
        <v>40</v>
      </c>
      <c r="E536">
        <f t="shared" si="11"/>
        <v>120</v>
      </c>
      <c r="F536" t="str" cm="1">
        <f t="array" ref="F536">_xlfn.IFS(B536=36000,"Maharashtra",B536=36001,"Delhi",B536=36002,"Karnataka",B536=36003,"Telangana",B536=36004,"Maharashtra",B536=36005,"Tamil Nadu",B536=36006,"West Bengal",B536=36007,"Karnataka",B536=36008,"Uttar Pradesh",B536=36009,"Uttar Pradesh")</f>
        <v>Maharashtra</v>
      </c>
    </row>
    <row r="537" spans="2:6" ht="14.4" x14ac:dyDescent="0.3">
      <c r="B537" s="64">
        <v>36000</v>
      </c>
      <c r="C537" s="8">
        <v>2</v>
      </c>
      <c r="D537" s="8">
        <v>82</v>
      </c>
      <c r="E537">
        <f t="shared" si="11"/>
        <v>164</v>
      </c>
      <c r="F537" t="str" cm="1">
        <f t="array" ref="F537">_xlfn.IFS(B537=36000,"Maharashtra",B537=36001,"Delhi",B537=36002,"Karnataka",B537=36003,"Telangana",B537=36004,"Maharashtra",B537=36005,"Tamil Nadu",B537=36006,"West Bengal",B537=36007,"Karnataka",B537=36008,"Uttar Pradesh",B537=36009,"Uttar Pradesh")</f>
        <v>Maharashtra</v>
      </c>
    </row>
    <row r="538" spans="2:6" ht="14.4" x14ac:dyDescent="0.3">
      <c r="B538" s="64">
        <v>36000</v>
      </c>
      <c r="C538" s="8">
        <v>2</v>
      </c>
      <c r="D538" s="8">
        <v>30</v>
      </c>
      <c r="E538">
        <f t="shared" si="11"/>
        <v>60</v>
      </c>
      <c r="F538" t="str" cm="1">
        <f t="array" ref="F538">_xlfn.IFS(B538=36000,"Maharashtra",B538=36001,"Delhi",B538=36002,"Karnataka",B538=36003,"Telangana",B538=36004,"Maharashtra",B538=36005,"Tamil Nadu",B538=36006,"West Bengal",B538=36007,"Karnataka",B538=36008,"Uttar Pradesh",B538=36009,"Uttar Pradesh")</f>
        <v>Maharashtra</v>
      </c>
    </row>
    <row r="539" spans="2:6" ht="14.4" x14ac:dyDescent="0.3">
      <c r="B539" s="64">
        <v>36008</v>
      </c>
      <c r="C539" s="8">
        <v>1</v>
      </c>
      <c r="D539" s="8">
        <v>30</v>
      </c>
      <c r="E539">
        <f t="shared" si="11"/>
        <v>30</v>
      </c>
      <c r="F539" t="str" cm="1">
        <f t="array" ref="F539">_xlfn.IFS(B539=36000,"Maharashtra",B539=36001,"Delhi",B539=36002,"Karnataka",B539=36003,"Telangana",B539=36004,"Maharashtra",B539=36005,"Tamil Nadu",B539=36006,"West Bengal",B539=36007,"Karnataka",B539=36008,"Uttar Pradesh",B539=36009,"Uttar Pradesh")</f>
        <v>Uttar Pradesh</v>
      </c>
    </row>
    <row r="540" spans="2:6" ht="14.4" x14ac:dyDescent="0.3">
      <c r="B540" s="64">
        <v>36008</v>
      </c>
      <c r="C540" s="8">
        <v>2</v>
      </c>
      <c r="D540" s="8">
        <v>15</v>
      </c>
      <c r="E540">
        <f t="shared" si="11"/>
        <v>30</v>
      </c>
      <c r="F540" t="str" cm="1">
        <f t="array" ref="F540">_xlfn.IFS(B540=36000,"Maharashtra",B540=36001,"Delhi",B540=36002,"Karnataka",B540=36003,"Telangana",B540=36004,"Maharashtra",B540=36005,"Tamil Nadu",B540=36006,"West Bengal",B540=36007,"Karnataka",B540=36008,"Uttar Pradesh",B540=36009,"Uttar Pradesh")</f>
        <v>Uttar Pradesh</v>
      </c>
    </row>
    <row r="541" spans="2:6" ht="14.4" x14ac:dyDescent="0.3">
      <c r="B541" s="64">
        <v>36008</v>
      </c>
      <c r="C541" s="8">
        <v>3</v>
      </c>
      <c r="D541" s="8">
        <v>80</v>
      </c>
      <c r="E541">
        <f t="shared" si="11"/>
        <v>240</v>
      </c>
      <c r="F541" t="str" cm="1">
        <f t="array" ref="F541">_xlfn.IFS(B541=36000,"Maharashtra",B541=36001,"Delhi",B541=36002,"Karnataka",B541=36003,"Telangana",B541=36004,"Maharashtra",B541=36005,"Tamil Nadu",B541=36006,"West Bengal",B541=36007,"Karnataka",B541=36008,"Uttar Pradesh",B541=36009,"Uttar Pradesh")</f>
        <v>Uttar Pradesh</v>
      </c>
    </row>
    <row r="542" spans="2:6" ht="14.4" x14ac:dyDescent="0.3">
      <c r="B542" s="64">
        <v>36008</v>
      </c>
      <c r="C542" s="8">
        <v>2</v>
      </c>
      <c r="D542" s="8">
        <v>20</v>
      </c>
      <c r="E542">
        <f t="shared" si="11"/>
        <v>40</v>
      </c>
      <c r="F542" t="str" cm="1">
        <f t="array" ref="F542">_xlfn.IFS(B542=36000,"Maharashtra",B542=36001,"Delhi",B542=36002,"Karnataka",B542=36003,"Telangana",B542=36004,"Maharashtra",B542=36005,"Tamil Nadu",B542=36006,"West Bengal",B542=36007,"Karnataka",B542=36008,"Uttar Pradesh",B542=36009,"Uttar Pradesh")</f>
        <v>Uttar Pradesh</v>
      </c>
    </row>
    <row r="543" spans="2:6" ht="14.4" x14ac:dyDescent="0.3">
      <c r="B543" s="64">
        <v>36008</v>
      </c>
      <c r="C543" s="8">
        <v>1</v>
      </c>
      <c r="D543" s="8">
        <v>20</v>
      </c>
      <c r="E543">
        <f t="shared" si="11"/>
        <v>20</v>
      </c>
      <c r="F543" t="str" cm="1">
        <f t="array" ref="F543">_xlfn.IFS(B543=36000,"Maharashtra",B543=36001,"Delhi",B543=36002,"Karnataka",B543=36003,"Telangana",B543=36004,"Maharashtra",B543=36005,"Tamil Nadu",B543=36006,"West Bengal",B543=36007,"Karnataka",B543=36008,"Uttar Pradesh",B543=36009,"Uttar Pradesh")</f>
        <v>Uttar Pradesh</v>
      </c>
    </row>
    <row r="544" spans="2:6" ht="14.4" x14ac:dyDescent="0.3">
      <c r="B544" s="64">
        <v>36008</v>
      </c>
      <c r="C544" s="8">
        <v>1</v>
      </c>
      <c r="D544" s="8">
        <v>158</v>
      </c>
      <c r="E544">
        <f t="shared" si="11"/>
        <v>158</v>
      </c>
      <c r="F544" t="str" cm="1">
        <f t="array" ref="F544">_xlfn.IFS(B544=36000,"Maharashtra",B544=36001,"Delhi",B544=36002,"Karnataka",B544=36003,"Telangana",B544=36004,"Maharashtra",B544=36005,"Tamil Nadu",B544=36006,"West Bengal",B544=36007,"Karnataka",B544=36008,"Uttar Pradesh",B544=36009,"Uttar Pradesh")</f>
        <v>Uttar Pradesh</v>
      </c>
    </row>
    <row r="545" spans="2:6" ht="14.4" x14ac:dyDescent="0.3">
      <c r="B545" s="64">
        <v>36008</v>
      </c>
      <c r="C545" s="8">
        <v>1</v>
      </c>
      <c r="D545" s="8">
        <v>26</v>
      </c>
      <c r="E545">
        <f t="shared" si="11"/>
        <v>26</v>
      </c>
      <c r="F545" t="str" cm="1">
        <f t="array" ref="F545">_xlfn.IFS(B545=36000,"Maharashtra",B545=36001,"Delhi",B545=36002,"Karnataka",B545=36003,"Telangana",B545=36004,"Maharashtra",B545=36005,"Tamil Nadu",B545=36006,"West Bengal",B545=36007,"Karnataka",B545=36008,"Uttar Pradesh",B545=36009,"Uttar Pradesh")</f>
        <v>Uttar Pradesh</v>
      </c>
    </row>
    <row r="546" spans="2:6" ht="14.4" x14ac:dyDescent="0.3">
      <c r="B546" s="64">
        <v>36008</v>
      </c>
      <c r="C546" s="8">
        <v>2</v>
      </c>
      <c r="D546" s="8">
        <v>56</v>
      </c>
      <c r="E546">
        <f t="shared" si="11"/>
        <v>112</v>
      </c>
      <c r="F546" t="str" cm="1">
        <f t="array" ref="F546">_xlfn.IFS(B546=36000,"Maharashtra",B546=36001,"Delhi",B546=36002,"Karnataka",B546=36003,"Telangana",B546=36004,"Maharashtra",B546=36005,"Tamil Nadu",B546=36006,"West Bengal",B546=36007,"Karnataka",B546=36008,"Uttar Pradesh",B546=36009,"Uttar Pradesh")</f>
        <v>Uttar Pradesh</v>
      </c>
    </row>
    <row r="547" spans="2:6" ht="14.4" x14ac:dyDescent="0.3">
      <c r="B547" s="64">
        <v>36008</v>
      </c>
      <c r="C547" s="8">
        <v>3</v>
      </c>
      <c r="D547" s="8">
        <v>20</v>
      </c>
      <c r="E547">
        <f t="shared" si="11"/>
        <v>60</v>
      </c>
      <c r="F547" t="str" cm="1">
        <f t="array" ref="F547">_xlfn.IFS(B547=36000,"Maharashtra",B547=36001,"Delhi",B547=36002,"Karnataka",B547=36003,"Telangana",B547=36004,"Maharashtra",B547=36005,"Tamil Nadu",B547=36006,"West Bengal",B547=36007,"Karnataka",B547=36008,"Uttar Pradesh",B547=36009,"Uttar Pradesh")</f>
        <v>Uttar Pradesh</v>
      </c>
    </row>
    <row r="548" spans="2:6" ht="14.4" x14ac:dyDescent="0.3">
      <c r="B548" s="64">
        <v>36008</v>
      </c>
      <c r="C548" s="8">
        <v>1</v>
      </c>
      <c r="D548" s="8">
        <v>52</v>
      </c>
      <c r="E548">
        <f t="shared" si="11"/>
        <v>52</v>
      </c>
      <c r="F548" t="str" cm="1">
        <f t="array" ref="F548">_xlfn.IFS(B548=36000,"Maharashtra",B548=36001,"Delhi",B548=36002,"Karnataka",B548=36003,"Telangana",B548=36004,"Maharashtra",B548=36005,"Tamil Nadu",B548=36006,"West Bengal",B548=36007,"Karnataka",B548=36008,"Uttar Pradesh",B548=36009,"Uttar Pradesh")</f>
        <v>Uttar Pradesh</v>
      </c>
    </row>
    <row r="549" spans="2:6" ht="14.4" x14ac:dyDescent="0.3">
      <c r="B549" s="64">
        <v>36008</v>
      </c>
      <c r="C549" s="8">
        <v>3</v>
      </c>
      <c r="D549" s="8">
        <v>82</v>
      </c>
      <c r="E549">
        <f t="shared" si="11"/>
        <v>246</v>
      </c>
      <c r="F549" t="str" cm="1">
        <f t="array" ref="F549">_xlfn.IFS(B549=36000,"Maharashtra",B549=36001,"Delhi",B549=36002,"Karnataka",B549=36003,"Telangana",B549=36004,"Maharashtra",B549=36005,"Tamil Nadu",B549=36006,"West Bengal",B549=36007,"Karnataka",B549=36008,"Uttar Pradesh",B549=36009,"Uttar Pradesh")</f>
        <v>Uttar Pradesh</v>
      </c>
    </row>
    <row r="550" spans="2:6" ht="14.4" x14ac:dyDescent="0.3">
      <c r="B550" s="64">
        <v>36009</v>
      </c>
      <c r="C550" s="8">
        <v>1</v>
      </c>
      <c r="D550" s="8">
        <v>82</v>
      </c>
      <c r="E550">
        <f t="shared" si="11"/>
        <v>82</v>
      </c>
      <c r="F550" t="str" cm="1">
        <f t="array" ref="F550">_xlfn.IFS(B550=36000,"Maharashtra",B550=36001,"Delhi",B550=36002,"Karnataka",B550=36003,"Telangana",B550=36004,"Maharashtra",B550=36005,"Tamil Nadu",B550=36006,"West Bengal",B550=36007,"Karnataka",B550=36008,"Uttar Pradesh",B550=36009,"Uttar Pradesh")</f>
        <v>Uttar Pradesh</v>
      </c>
    </row>
    <row r="551" spans="2:6" ht="14.4" x14ac:dyDescent="0.3">
      <c r="B551" s="64">
        <v>36009</v>
      </c>
      <c r="C551" s="8">
        <v>3</v>
      </c>
      <c r="D551" s="8">
        <v>158</v>
      </c>
      <c r="E551">
        <f t="shared" si="11"/>
        <v>474</v>
      </c>
      <c r="F551" t="str" cm="1">
        <f t="array" ref="F551">_xlfn.IFS(B551=36000,"Maharashtra",B551=36001,"Delhi",B551=36002,"Karnataka",B551=36003,"Telangana",B551=36004,"Maharashtra",B551=36005,"Tamil Nadu",B551=36006,"West Bengal",B551=36007,"Karnataka",B551=36008,"Uttar Pradesh",B551=36009,"Uttar Pradesh")</f>
        <v>Uttar Pradesh</v>
      </c>
    </row>
    <row r="552" spans="2:6" ht="14.4" x14ac:dyDescent="0.3">
      <c r="B552" s="64">
        <v>36009</v>
      </c>
      <c r="C552" s="8">
        <v>2</v>
      </c>
      <c r="D552" s="8">
        <v>54</v>
      </c>
      <c r="E552">
        <f t="shared" si="11"/>
        <v>108</v>
      </c>
      <c r="F552" t="str" cm="1">
        <f t="array" ref="F552">_xlfn.IFS(B552=36000,"Maharashtra",B552=36001,"Delhi",B552=36002,"Karnataka",B552=36003,"Telangana",B552=36004,"Maharashtra",B552=36005,"Tamil Nadu",B552=36006,"West Bengal",B552=36007,"Karnataka",B552=36008,"Uttar Pradesh",B552=36009,"Uttar Pradesh")</f>
        <v>Uttar Pradesh</v>
      </c>
    </row>
    <row r="553" spans="2:6" ht="14.4" x14ac:dyDescent="0.3">
      <c r="B553" s="64">
        <v>36009</v>
      </c>
      <c r="C553" s="8">
        <v>2</v>
      </c>
      <c r="D553" s="8">
        <v>28</v>
      </c>
      <c r="E553">
        <f t="shared" si="11"/>
        <v>56</v>
      </c>
      <c r="F553" t="str" cm="1">
        <f t="array" ref="F553">_xlfn.IFS(B553=36000,"Maharashtra",B553=36001,"Delhi",B553=36002,"Karnataka",B553=36003,"Telangana",B553=36004,"Maharashtra",B553=36005,"Tamil Nadu",B553=36006,"West Bengal",B553=36007,"Karnataka",B553=36008,"Uttar Pradesh",B553=36009,"Uttar Pradesh")</f>
        <v>Uttar Pradesh</v>
      </c>
    </row>
    <row r="554" spans="2:6" ht="14.4" x14ac:dyDescent="0.3">
      <c r="B554" s="64">
        <v>36009</v>
      </c>
      <c r="C554" s="8">
        <v>2</v>
      </c>
      <c r="D554" s="8">
        <v>54</v>
      </c>
      <c r="E554">
        <f t="shared" si="11"/>
        <v>108</v>
      </c>
      <c r="F554" t="str" cm="1">
        <f t="array" ref="F554">_xlfn.IFS(B554=36000,"Maharashtra",B554=36001,"Delhi",B554=36002,"Karnataka",B554=36003,"Telangana",B554=36004,"Maharashtra",B554=36005,"Tamil Nadu",B554=36006,"West Bengal",B554=36007,"Karnataka",B554=36008,"Uttar Pradesh",B554=36009,"Uttar Pradesh")</f>
        <v>Uttar Pradesh</v>
      </c>
    </row>
    <row r="555" spans="2:6" ht="14.4" x14ac:dyDescent="0.3">
      <c r="B555" s="64">
        <v>36009</v>
      </c>
      <c r="C555" s="8">
        <v>3</v>
      </c>
      <c r="D555" s="8">
        <v>158</v>
      </c>
      <c r="E555">
        <f t="shared" si="11"/>
        <v>474</v>
      </c>
      <c r="F555" t="str" cm="1">
        <f t="array" ref="F555">_xlfn.IFS(B555=36000,"Maharashtra",B555=36001,"Delhi",B555=36002,"Karnataka",B555=36003,"Telangana",B555=36004,"Maharashtra",B555=36005,"Tamil Nadu",B555=36006,"West Bengal",B555=36007,"Karnataka",B555=36008,"Uttar Pradesh",B555=36009,"Uttar Pradesh")</f>
        <v>Uttar Pradesh</v>
      </c>
    </row>
    <row r="556" spans="2:6" ht="14.4" x14ac:dyDescent="0.3">
      <c r="B556" s="64">
        <v>36009</v>
      </c>
      <c r="C556" s="8">
        <v>1</v>
      </c>
      <c r="D556" s="8">
        <v>80</v>
      </c>
      <c r="E556">
        <f t="shared" si="11"/>
        <v>80</v>
      </c>
      <c r="F556" t="str" cm="1">
        <f t="array" ref="F556">_xlfn.IFS(B556=36000,"Maharashtra",B556=36001,"Delhi",B556=36002,"Karnataka",B556=36003,"Telangana",B556=36004,"Maharashtra",B556=36005,"Tamil Nadu",B556=36006,"West Bengal",B556=36007,"Karnataka",B556=36008,"Uttar Pradesh",B556=36009,"Uttar Pradesh")</f>
        <v>Uttar Pradesh</v>
      </c>
    </row>
    <row r="557" spans="2:6" ht="14.4" x14ac:dyDescent="0.3">
      <c r="B557" s="64">
        <v>36009</v>
      </c>
      <c r="C557" s="8">
        <v>3</v>
      </c>
      <c r="D557" s="8">
        <v>30</v>
      </c>
      <c r="E557">
        <f t="shared" si="11"/>
        <v>90</v>
      </c>
      <c r="F557" t="str" cm="1">
        <f t="array" ref="F557">_xlfn.IFS(B557=36000,"Maharashtra",B557=36001,"Delhi",B557=36002,"Karnataka",B557=36003,"Telangana",B557=36004,"Maharashtra",B557=36005,"Tamil Nadu",B557=36006,"West Bengal",B557=36007,"Karnataka",B557=36008,"Uttar Pradesh",B557=36009,"Uttar Pradesh")</f>
        <v>Uttar Pradesh</v>
      </c>
    </row>
    <row r="558" spans="2:6" ht="14.4" x14ac:dyDescent="0.3">
      <c r="B558" s="64">
        <v>36009</v>
      </c>
      <c r="C558" s="8">
        <v>2</v>
      </c>
      <c r="D558" s="8">
        <v>54</v>
      </c>
      <c r="E558">
        <f t="shared" si="11"/>
        <v>108</v>
      </c>
      <c r="F558" t="str" cm="1">
        <f t="array" ref="F558">_xlfn.IFS(B558=36000,"Maharashtra",B558=36001,"Delhi",B558=36002,"Karnataka",B558=36003,"Telangana",B558=36004,"Maharashtra",B558=36005,"Tamil Nadu",B558=36006,"West Bengal",B558=36007,"Karnataka",B558=36008,"Uttar Pradesh",B558=36009,"Uttar Pradesh")</f>
        <v>Uttar Pradesh</v>
      </c>
    </row>
    <row r="559" spans="2:6" ht="14.4" x14ac:dyDescent="0.3">
      <c r="B559" s="64">
        <v>36009</v>
      </c>
      <c r="C559" s="8">
        <v>1</v>
      </c>
      <c r="D559" s="8">
        <v>54</v>
      </c>
      <c r="E559">
        <f t="shared" si="11"/>
        <v>54</v>
      </c>
      <c r="F559" t="str" cm="1">
        <f t="array" ref="F559">_xlfn.IFS(B559=36000,"Maharashtra",B559=36001,"Delhi",B559=36002,"Karnataka",B559=36003,"Telangana",B559=36004,"Maharashtra",B559=36005,"Tamil Nadu",B559=36006,"West Bengal",B559=36007,"Karnataka",B559=36008,"Uttar Pradesh",B559=36009,"Uttar Pradesh")</f>
        <v>Uttar Pradesh</v>
      </c>
    </row>
    <row r="560" spans="2:6" ht="14.4" x14ac:dyDescent="0.3">
      <c r="B560" s="64">
        <v>36009</v>
      </c>
      <c r="C560" s="8">
        <v>1</v>
      </c>
      <c r="D560" s="8">
        <v>30</v>
      </c>
      <c r="E560">
        <f t="shared" si="11"/>
        <v>30</v>
      </c>
      <c r="F560" t="str" cm="1">
        <f t="array" ref="F560">_xlfn.IFS(B560=36000,"Maharashtra",B560=36001,"Delhi",B560=36002,"Karnataka",B560=36003,"Telangana",B560=36004,"Maharashtra",B560=36005,"Tamil Nadu",B560=36006,"West Bengal",B560=36007,"Karnataka",B560=36008,"Uttar Pradesh",B560=36009,"Uttar Pradesh")</f>
        <v>Uttar Pradesh</v>
      </c>
    </row>
    <row r="561" spans="2:6" ht="14.4" x14ac:dyDescent="0.3">
      <c r="B561" s="64">
        <v>36009</v>
      </c>
      <c r="C561" s="8">
        <v>2</v>
      </c>
      <c r="D561" s="8">
        <v>30</v>
      </c>
      <c r="E561">
        <f t="shared" si="11"/>
        <v>60</v>
      </c>
      <c r="F561" t="str" cm="1">
        <f t="array" ref="F561">_xlfn.IFS(B561=36000,"Maharashtra",B561=36001,"Delhi",B561=36002,"Karnataka",B561=36003,"Telangana",B561=36004,"Maharashtra",B561=36005,"Tamil Nadu",B561=36006,"West Bengal",B561=36007,"Karnataka",B561=36008,"Uttar Pradesh",B561=36009,"Uttar Pradesh")</f>
        <v>Uttar Pradesh</v>
      </c>
    </row>
    <row r="562" spans="2:6" ht="14.4" x14ac:dyDescent="0.3">
      <c r="B562" s="64">
        <v>36009</v>
      </c>
      <c r="C562" s="8">
        <v>3</v>
      </c>
      <c r="D562" s="8">
        <v>220</v>
      </c>
      <c r="E562">
        <f t="shared" si="11"/>
        <v>660</v>
      </c>
      <c r="F562" t="str" cm="1">
        <f t="array" ref="F562">_xlfn.IFS(B562=36000,"Maharashtra",B562=36001,"Delhi",B562=36002,"Karnataka",B562=36003,"Telangana",B562=36004,"Maharashtra",B562=36005,"Tamil Nadu",B562=36006,"West Bengal",B562=36007,"Karnataka",B562=36008,"Uttar Pradesh",B562=36009,"Uttar Pradesh")</f>
        <v>Uttar Pradesh</v>
      </c>
    </row>
    <row r="563" spans="2:6" ht="14.4" x14ac:dyDescent="0.3">
      <c r="B563" s="64">
        <v>36000</v>
      </c>
      <c r="C563" s="8">
        <v>2</v>
      </c>
      <c r="D563" s="8">
        <v>158</v>
      </c>
      <c r="E563">
        <f t="shared" si="11"/>
        <v>316</v>
      </c>
      <c r="F563" t="str" cm="1">
        <f t="array" ref="F563">_xlfn.IFS(B563=36000,"Maharashtra",B563=36001,"Delhi",B563=36002,"Karnataka",B563=36003,"Telangana",B563=36004,"Maharashtra",B563=36005,"Tamil Nadu",B563=36006,"West Bengal",B563=36007,"Karnataka",B563=36008,"Uttar Pradesh",B563=36009,"Uttar Pradesh")</f>
        <v>Maharashtra</v>
      </c>
    </row>
    <row r="564" spans="2:6" ht="14.4" x14ac:dyDescent="0.3">
      <c r="B564" s="64">
        <v>36000</v>
      </c>
      <c r="C564" s="8">
        <v>3</v>
      </c>
      <c r="D564" s="8">
        <v>29</v>
      </c>
      <c r="E564">
        <f t="shared" si="11"/>
        <v>87</v>
      </c>
      <c r="F564" t="str" cm="1">
        <f t="array" ref="F564">_xlfn.IFS(B564=36000,"Maharashtra",B564=36001,"Delhi",B564=36002,"Karnataka",B564=36003,"Telangana",B564=36004,"Maharashtra",B564=36005,"Tamil Nadu",B564=36006,"West Bengal",B564=36007,"Karnataka",B564=36008,"Uttar Pradesh",B564=36009,"Uttar Pradesh")</f>
        <v>Maharashtra</v>
      </c>
    </row>
    <row r="565" spans="2:6" ht="14.4" x14ac:dyDescent="0.3">
      <c r="B565" s="64">
        <v>36000</v>
      </c>
      <c r="C565" s="8">
        <v>2</v>
      </c>
      <c r="D565" s="8">
        <v>29</v>
      </c>
      <c r="E565">
        <f t="shared" si="11"/>
        <v>58</v>
      </c>
      <c r="F565" t="str" cm="1">
        <f t="array" ref="F565">_xlfn.IFS(B565=36000,"Maharashtra",B565=36001,"Delhi",B565=36002,"Karnataka",B565=36003,"Telangana",B565=36004,"Maharashtra",B565=36005,"Tamil Nadu",B565=36006,"West Bengal",B565=36007,"Karnataka",B565=36008,"Uttar Pradesh",B565=36009,"Uttar Pradesh")</f>
        <v>Maharashtra</v>
      </c>
    </row>
    <row r="566" spans="2:6" ht="14.4" x14ac:dyDescent="0.3">
      <c r="B566" s="64">
        <v>36000</v>
      </c>
      <c r="C566" s="8">
        <v>3</v>
      </c>
      <c r="D566" s="8">
        <v>120</v>
      </c>
      <c r="E566">
        <f t="shared" si="11"/>
        <v>360</v>
      </c>
      <c r="F566" t="str" cm="1">
        <f t="array" ref="F566">_xlfn.IFS(B566=36000,"Maharashtra",B566=36001,"Delhi",B566=36002,"Karnataka",B566=36003,"Telangana",B566=36004,"Maharashtra",B566=36005,"Tamil Nadu",B566=36006,"West Bengal",B566=36007,"Karnataka",B566=36008,"Uttar Pradesh",B566=36009,"Uttar Pradesh")</f>
        <v>Maharashtra</v>
      </c>
    </row>
    <row r="567" spans="2:6" ht="14.4" x14ac:dyDescent="0.3">
      <c r="B567" s="64">
        <v>36000</v>
      </c>
      <c r="C567" s="8">
        <v>1</v>
      </c>
      <c r="D567" s="8">
        <v>28</v>
      </c>
      <c r="E567">
        <f t="shared" si="11"/>
        <v>28</v>
      </c>
      <c r="F567" t="str" cm="1">
        <f t="array" ref="F567">_xlfn.IFS(B567=36000,"Maharashtra",B567=36001,"Delhi",B567=36002,"Karnataka",B567=36003,"Telangana",B567=36004,"Maharashtra",B567=36005,"Tamil Nadu",B567=36006,"West Bengal",B567=36007,"Karnataka",B567=36008,"Uttar Pradesh",B567=36009,"Uttar Pradesh")</f>
        <v>Maharashtra</v>
      </c>
    </row>
    <row r="568" spans="2:6" ht="14.4" x14ac:dyDescent="0.3">
      <c r="B568" s="64">
        <v>36000</v>
      </c>
      <c r="C568" s="8">
        <v>3</v>
      </c>
      <c r="D568" s="8">
        <v>100</v>
      </c>
      <c r="E568">
        <f t="shared" si="11"/>
        <v>300</v>
      </c>
      <c r="F568" t="str" cm="1">
        <f t="array" ref="F568">_xlfn.IFS(B568=36000,"Maharashtra",B568=36001,"Delhi",B568=36002,"Karnataka",B568=36003,"Telangana",B568=36004,"Maharashtra",B568=36005,"Tamil Nadu",B568=36006,"West Bengal",B568=36007,"Karnataka",B568=36008,"Uttar Pradesh",B568=36009,"Uttar Pradesh")</f>
        <v>Maharashtra</v>
      </c>
    </row>
    <row r="569" spans="2:6" ht="14.4" x14ac:dyDescent="0.3">
      <c r="B569" s="64">
        <v>36000</v>
      </c>
      <c r="C569" s="8">
        <v>2</v>
      </c>
      <c r="D569" s="8">
        <v>72</v>
      </c>
      <c r="E569">
        <f t="shared" si="11"/>
        <v>144</v>
      </c>
      <c r="F569" t="str" cm="1">
        <f t="array" ref="F569">_xlfn.IFS(B569=36000,"Maharashtra",B569=36001,"Delhi",B569=36002,"Karnataka",B569=36003,"Telangana",B569=36004,"Maharashtra",B569=36005,"Tamil Nadu",B569=36006,"West Bengal",B569=36007,"Karnataka",B569=36008,"Uttar Pradesh",B569=36009,"Uttar Pradesh")</f>
        <v>Maharashtra</v>
      </c>
    </row>
    <row r="570" spans="2:6" ht="14.4" x14ac:dyDescent="0.3">
      <c r="B570" s="64">
        <v>36000</v>
      </c>
      <c r="C570" s="8">
        <v>3</v>
      </c>
      <c r="D570" s="8">
        <v>40</v>
      </c>
      <c r="E570">
        <f t="shared" si="11"/>
        <v>120</v>
      </c>
      <c r="F570" t="str" cm="1">
        <f t="array" ref="F570">_xlfn.IFS(B570=36000,"Maharashtra",B570=36001,"Delhi",B570=36002,"Karnataka",B570=36003,"Telangana",B570=36004,"Maharashtra",B570=36005,"Tamil Nadu",B570=36006,"West Bengal",B570=36007,"Karnataka",B570=36008,"Uttar Pradesh",B570=36009,"Uttar Pradesh")</f>
        <v>Maharashtra</v>
      </c>
    </row>
    <row r="571" spans="2:6" ht="14.4" x14ac:dyDescent="0.3">
      <c r="B571" s="64">
        <v>36000</v>
      </c>
      <c r="C571" s="8">
        <v>1</v>
      </c>
      <c r="D571" s="8">
        <v>54</v>
      </c>
      <c r="E571">
        <f t="shared" si="11"/>
        <v>54</v>
      </c>
      <c r="F571" t="str" cm="1">
        <f t="array" ref="F571">_xlfn.IFS(B571=36000,"Maharashtra",B571=36001,"Delhi",B571=36002,"Karnataka",B571=36003,"Telangana",B571=36004,"Maharashtra",B571=36005,"Tamil Nadu",B571=36006,"West Bengal",B571=36007,"Karnataka",B571=36008,"Uttar Pradesh",B571=36009,"Uttar Pradesh")</f>
        <v>Maharashtra</v>
      </c>
    </row>
    <row r="572" spans="2:6" x14ac:dyDescent="0.25">
      <c r="D572" s="41" t="s">
        <v>123</v>
      </c>
      <c r="E572">
        <f>SUM(E3:E571)</f>
        <v>129524</v>
      </c>
    </row>
  </sheetData>
  <mergeCells count="1">
    <mergeCell ref="M31:O31"/>
  </mergeCells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AE71A-0A8B-481B-ADF9-7D2DA4638A8E}">
  <dimension ref="B4:AH574"/>
  <sheetViews>
    <sheetView topLeftCell="O6" workbookViewId="0">
      <selection activeCell="V38" sqref="V38"/>
    </sheetView>
  </sheetViews>
  <sheetFormatPr defaultRowHeight="13.8" x14ac:dyDescent="0.25"/>
  <cols>
    <col min="2" max="2" width="10.8984375" customWidth="1"/>
    <col min="3" max="4" width="14.09765625" customWidth="1"/>
    <col min="8" max="8" width="10.8984375" customWidth="1"/>
    <col min="9" max="9" width="9.19921875" customWidth="1"/>
    <col min="10" max="10" width="10.59765625" customWidth="1"/>
    <col min="11" max="11" width="8.8984375" customWidth="1"/>
    <col min="13" max="13" width="9.3984375" customWidth="1"/>
    <col min="14" max="14" width="16.19921875" customWidth="1"/>
    <col min="15" max="15" width="16.59765625" customWidth="1"/>
    <col min="19" max="19" width="8.8984375" customWidth="1"/>
    <col min="21" max="21" width="20" customWidth="1"/>
    <col min="23" max="23" width="9.296875" customWidth="1"/>
  </cols>
  <sheetData>
    <row r="4" spans="2:23" ht="14.4" x14ac:dyDescent="0.3">
      <c r="B4" s="57" t="s">
        <v>3</v>
      </c>
      <c r="C4" s="58" t="s">
        <v>71</v>
      </c>
      <c r="D4" s="59" t="s">
        <v>72</v>
      </c>
      <c r="H4" s="63" t="s">
        <v>3</v>
      </c>
      <c r="I4" s="2" t="s">
        <v>5</v>
      </c>
      <c r="J4" s="2" t="s">
        <v>6</v>
      </c>
      <c r="K4" s="2" t="s">
        <v>4</v>
      </c>
      <c r="L4" s="49" t="s">
        <v>29</v>
      </c>
      <c r="M4" s="49" t="s">
        <v>126</v>
      </c>
      <c r="N4" s="49" t="s">
        <v>127</v>
      </c>
      <c r="O4" s="49" t="s">
        <v>135</v>
      </c>
      <c r="S4" s="52" t="s">
        <v>4</v>
      </c>
      <c r="T4" s="38" t="s">
        <v>52</v>
      </c>
      <c r="U4" s="41" t="s">
        <v>134</v>
      </c>
      <c r="V4" s="41" t="s">
        <v>57</v>
      </c>
      <c r="W4" s="41" t="s">
        <v>55</v>
      </c>
    </row>
    <row r="5" spans="2:23" ht="14.4" x14ac:dyDescent="0.3">
      <c r="B5" s="55">
        <v>10000321</v>
      </c>
      <c r="C5" s="32">
        <v>31</v>
      </c>
      <c r="D5" s="56" t="s">
        <v>56</v>
      </c>
      <c r="H5" s="64">
        <v>10000346</v>
      </c>
      <c r="I5" s="8">
        <v>2</v>
      </c>
      <c r="J5" s="8">
        <v>192</v>
      </c>
      <c r="K5" s="6">
        <v>36001</v>
      </c>
      <c r="L5">
        <f>I5*J5</f>
        <v>384</v>
      </c>
      <c r="M5" t="str" cm="1">
        <f t="array" ref="M5">_xlfn.IFS(AND(H5&gt;=10000321,H5&lt;=10000331),"31", AND(H5&gt;=10000332,H5&lt;=10000343),"35",AND(H5&gt;=10000344,H5&lt;=10000350),"41")</f>
        <v>41</v>
      </c>
      <c r="N5" t="str" cm="1">
        <f t="array" ref="N5">_xlfn.IFS(AND(H5&gt;=10000321,H5&lt;=10000331),"Drinks &amp; Beverages",AND(H5&gt;=10000332,H5&lt;=10000343),"Dairy",AND(H5&gt;=10000344,H5&lt;=10000350),"Cereals")</f>
        <v>Cereals</v>
      </c>
      <c r="O5" t="str" cm="1">
        <f t="array" ref="O5">_xlfn.IFS(M5="31","Drinks &amp; Beverages",M5="35","Diary",M5="41","Cereals")</f>
        <v>Cereals</v>
      </c>
      <c r="S5" s="53">
        <v>36007</v>
      </c>
      <c r="T5" s="39" t="s">
        <v>65</v>
      </c>
      <c r="U5">
        <f>SUMIFS($L$4:$L$573,$K$4:$K$573,"="&amp;$S5,$N$4:$N$573,"="&amp;$U$4)</f>
        <v>2164</v>
      </c>
      <c r="V5">
        <f>SUMIFS($L$4:$L$573,$K$4:$K$573,"="&amp;$S5,$N$4:$N$573,"="&amp;$V$4)</f>
        <v>1230</v>
      </c>
      <c r="W5">
        <f>SUMIFS($L$4:$L$573,$K$4:$K$573,"="&amp;$S5,$N$4:$N$573,"="&amp;$W$4)</f>
        <v>1564</v>
      </c>
    </row>
    <row r="6" spans="2:23" ht="14.4" x14ac:dyDescent="0.3">
      <c r="B6" s="55">
        <v>10000322</v>
      </c>
      <c r="C6" s="32">
        <v>31</v>
      </c>
      <c r="D6" s="56" t="s">
        <v>56</v>
      </c>
      <c r="H6" s="64">
        <v>10000339</v>
      </c>
      <c r="I6" s="8">
        <v>2</v>
      </c>
      <c r="J6" s="8">
        <v>120</v>
      </c>
      <c r="K6" s="6">
        <v>36001</v>
      </c>
      <c r="L6">
        <f t="shared" ref="L6:L69" si="0">I6*J6</f>
        <v>240</v>
      </c>
      <c r="M6" t="str" cm="1">
        <f t="array" ref="M6">_xlfn.IFS(AND(H6&gt;=10000321,H6&lt;=10000331),"31", AND(H6&gt;=10000332,H6&lt;=10000343),"35",AND(H6&gt;=10000344,H6&lt;=10000350),"41")</f>
        <v>35</v>
      </c>
      <c r="N6" t="str" cm="1">
        <f t="array" ref="N6">_xlfn.IFS(AND(H6&gt;=10000321,H6&lt;=10000331),"Drinks &amp; Beverages",AND(H6&gt;=10000332,H6&lt;=10000343),"Dairy",AND(H6&gt;=10000344,H6&lt;=10000350),"Cereals")</f>
        <v>Dairy</v>
      </c>
      <c r="O6" t="str" cm="1">
        <f t="array" ref="O6">_xlfn.IFS(M6="31","Drinks &amp; Beverages",M6="35","Diary",M6="41","Cereals")</f>
        <v>Diary</v>
      </c>
      <c r="S6" s="53">
        <v>36008</v>
      </c>
      <c r="T6" s="39" t="s">
        <v>64</v>
      </c>
      <c r="U6">
        <f t="shared" ref="U6:U14" si="1">SUMIFS($L$4:$L$573,$K$4:$K$573,"="&amp;$S6,$N$4:$N$573,"="&amp;$U$4)</f>
        <v>1888</v>
      </c>
      <c r="V6">
        <f t="shared" ref="V6:V14" si="2">SUMIFS($L$4:$L$573,$K$4:$K$573,"="&amp;$S6,$N$4:$N$573,"="&amp;$V$4)</f>
        <v>2990</v>
      </c>
      <c r="W6">
        <f t="shared" ref="W6:W14" si="3">SUMIFS($L$4:$L$573,$K$4:$K$573,"="&amp;$S6,$N$4:$N$573,"="&amp;$W$4)</f>
        <v>2604</v>
      </c>
    </row>
    <row r="7" spans="2:23" ht="14.4" x14ac:dyDescent="0.3">
      <c r="B7" s="55">
        <v>10000323</v>
      </c>
      <c r="C7" s="32">
        <v>31</v>
      </c>
      <c r="D7" s="56" t="s">
        <v>56</v>
      </c>
      <c r="H7" s="64">
        <v>10000347</v>
      </c>
      <c r="I7" s="8">
        <v>2</v>
      </c>
      <c r="J7" s="8">
        <v>47</v>
      </c>
      <c r="K7" s="6">
        <v>36001</v>
      </c>
      <c r="L7">
        <f t="shared" si="0"/>
        <v>94</v>
      </c>
      <c r="M7" t="str" cm="1">
        <f t="array" ref="M7">_xlfn.IFS(AND(H7&gt;=10000321,H7&lt;=10000331),"31", AND(H7&gt;=10000332,H7&lt;=10000343),"35",AND(H7&gt;=10000344,H7&lt;=10000350),"41")</f>
        <v>41</v>
      </c>
      <c r="N7" t="str" cm="1">
        <f t="array" ref="N7">_xlfn.IFS(AND(H7&gt;=10000321,H7&lt;=10000331),"Drinks &amp; Beverages",AND(H7&gt;=10000332,H7&lt;=10000343),"Dairy",AND(H7&gt;=10000344,H7&lt;=10000350),"Cereals")</f>
        <v>Cereals</v>
      </c>
      <c r="O7" t="str" cm="1">
        <f t="array" ref="O7">_xlfn.IFS(M7="31","Drinks &amp; Beverages",M7="35","Diary",M7="41","Cereals")</f>
        <v>Cereals</v>
      </c>
      <c r="S7" s="53">
        <v>36006</v>
      </c>
      <c r="T7" s="39" t="s">
        <v>63</v>
      </c>
      <c r="U7">
        <f t="shared" si="1"/>
        <v>2256</v>
      </c>
      <c r="V7">
        <f t="shared" si="2"/>
        <v>1498</v>
      </c>
      <c r="W7">
        <f t="shared" si="3"/>
        <v>3882</v>
      </c>
    </row>
    <row r="8" spans="2:23" ht="14.4" x14ac:dyDescent="0.3">
      <c r="B8" s="55">
        <v>10000324</v>
      </c>
      <c r="C8" s="32">
        <v>31</v>
      </c>
      <c r="D8" s="56" t="s">
        <v>56</v>
      </c>
      <c r="H8" s="64">
        <v>10000350</v>
      </c>
      <c r="I8" s="8">
        <v>1</v>
      </c>
      <c r="J8" s="8">
        <v>67</v>
      </c>
      <c r="K8" s="6">
        <v>36001</v>
      </c>
      <c r="L8">
        <f t="shared" si="0"/>
        <v>67</v>
      </c>
      <c r="M8" t="str" cm="1">
        <f t="array" ref="M8">_xlfn.IFS(AND(H8&gt;=10000321,H8&lt;=10000331),"31", AND(H8&gt;=10000332,H8&lt;=10000343),"35",AND(H8&gt;=10000344,H8&lt;=10000350),"41")</f>
        <v>41</v>
      </c>
      <c r="N8" t="str" cm="1">
        <f t="array" ref="N8">_xlfn.IFS(AND(H8&gt;=10000321,H8&lt;=10000331),"Drinks &amp; Beverages",AND(H8&gt;=10000332,H8&lt;=10000343),"Dairy",AND(H8&gt;=10000344,H8&lt;=10000350),"Cereals")</f>
        <v>Cereals</v>
      </c>
      <c r="O8" t="str" cm="1">
        <f t="array" ref="O8">_xlfn.IFS(M8="31","Drinks &amp; Beverages",M8="35","Diary",M8="41","Cereals")</f>
        <v>Cereals</v>
      </c>
      <c r="S8" s="53">
        <v>36004</v>
      </c>
      <c r="T8" s="39" t="s">
        <v>62</v>
      </c>
      <c r="U8">
        <f t="shared" si="1"/>
        <v>2034</v>
      </c>
      <c r="V8">
        <f t="shared" si="2"/>
        <v>3115</v>
      </c>
      <c r="W8">
        <f t="shared" si="3"/>
        <v>4083</v>
      </c>
    </row>
    <row r="9" spans="2:23" ht="14.4" x14ac:dyDescent="0.3">
      <c r="B9" s="55">
        <v>10000325</v>
      </c>
      <c r="C9" s="32">
        <v>31</v>
      </c>
      <c r="D9" s="56" t="s">
        <v>56</v>
      </c>
      <c r="H9" s="64">
        <v>10000332</v>
      </c>
      <c r="I9" s="8">
        <v>2</v>
      </c>
      <c r="J9" s="8">
        <v>28</v>
      </c>
      <c r="K9" s="6">
        <v>36001</v>
      </c>
      <c r="L9">
        <f t="shared" si="0"/>
        <v>56</v>
      </c>
      <c r="M9" t="str" cm="1">
        <f t="array" ref="M9">_xlfn.IFS(AND(H9&gt;=10000321,H9&lt;=10000331),"31", AND(H9&gt;=10000332,H9&lt;=10000343),"35",AND(H9&gt;=10000344,H9&lt;=10000350),"41")</f>
        <v>35</v>
      </c>
      <c r="N9" t="str" cm="1">
        <f t="array" ref="N9">_xlfn.IFS(AND(H9&gt;=10000321,H9&lt;=10000331),"Drinks &amp; Beverages",AND(H9&gt;=10000332,H9&lt;=10000343),"Dairy",AND(H9&gt;=10000344,H9&lt;=10000350),"Cereals")</f>
        <v>Dairy</v>
      </c>
      <c r="O9" t="str" cm="1">
        <f t="array" ref="O9">_xlfn.IFS(M9="31","Drinks &amp; Beverages",M9="35","Diary",M9="41","Cereals")</f>
        <v>Diary</v>
      </c>
      <c r="S9" s="53">
        <v>36005</v>
      </c>
      <c r="T9" s="39" t="s">
        <v>61</v>
      </c>
      <c r="U9">
        <f t="shared" si="1"/>
        <v>4615</v>
      </c>
      <c r="V9">
        <f t="shared" si="2"/>
        <v>2438</v>
      </c>
      <c r="W9">
        <f t="shared" si="3"/>
        <v>4810</v>
      </c>
    </row>
    <row r="10" spans="2:23" ht="14.4" x14ac:dyDescent="0.3">
      <c r="B10" s="55">
        <v>10000326</v>
      </c>
      <c r="C10" s="32">
        <v>31</v>
      </c>
      <c r="D10" s="56" t="s">
        <v>56</v>
      </c>
      <c r="H10" s="64">
        <v>10000332</v>
      </c>
      <c r="I10" s="8">
        <v>1</v>
      </c>
      <c r="J10" s="8">
        <v>28</v>
      </c>
      <c r="K10" s="6">
        <v>36001</v>
      </c>
      <c r="L10">
        <f t="shared" si="0"/>
        <v>28</v>
      </c>
      <c r="M10" t="str" cm="1">
        <f t="array" ref="M10">_xlfn.IFS(AND(H10&gt;=10000321,H10&lt;=10000331),"31", AND(H10&gt;=10000332,H10&lt;=10000343),"35",AND(H10&gt;=10000344,H10&lt;=10000350),"41")</f>
        <v>35</v>
      </c>
      <c r="N10" t="str" cm="1">
        <f t="array" ref="N10">_xlfn.IFS(AND(H10&gt;=10000321,H10&lt;=10000331),"Drinks &amp; Beverages",AND(H10&gt;=10000332,H10&lt;=10000343),"Dairy",AND(H10&gt;=10000344,H10&lt;=10000350),"Cereals")</f>
        <v>Dairy</v>
      </c>
      <c r="O10" t="str" cm="1">
        <f t="array" ref="O10">_xlfn.IFS(M10="31","Drinks &amp; Beverages",M10="35","Diary",M10="41","Cereals")</f>
        <v>Diary</v>
      </c>
      <c r="S10" s="53">
        <v>36009</v>
      </c>
      <c r="T10" s="39" t="s">
        <v>60</v>
      </c>
      <c r="U10">
        <f t="shared" si="1"/>
        <v>2809</v>
      </c>
      <c r="V10">
        <f t="shared" si="2"/>
        <v>3794</v>
      </c>
      <c r="W10">
        <f t="shared" si="3"/>
        <v>5320</v>
      </c>
    </row>
    <row r="11" spans="2:23" ht="14.4" x14ac:dyDescent="0.3">
      <c r="B11" s="55">
        <v>10000327</v>
      </c>
      <c r="C11" s="32">
        <v>31</v>
      </c>
      <c r="D11" s="56" t="s">
        <v>56</v>
      </c>
      <c r="H11" s="64">
        <v>10000343</v>
      </c>
      <c r="I11" s="8">
        <v>1</v>
      </c>
      <c r="J11" s="8">
        <v>54</v>
      </c>
      <c r="K11" s="6">
        <v>36001</v>
      </c>
      <c r="L11">
        <f t="shared" si="0"/>
        <v>54</v>
      </c>
      <c r="M11" t="str" cm="1">
        <f t="array" ref="M11">_xlfn.IFS(AND(H11&gt;=10000321,H11&lt;=10000331),"31", AND(H11&gt;=10000332,H11&lt;=10000343),"35",AND(H11&gt;=10000344,H11&lt;=10000350),"41")</f>
        <v>35</v>
      </c>
      <c r="N11" t="str" cm="1">
        <f t="array" ref="N11">_xlfn.IFS(AND(H11&gt;=10000321,H11&lt;=10000331),"Drinks &amp; Beverages",AND(H11&gt;=10000332,H11&lt;=10000343),"Dairy",AND(H11&gt;=10000344,H11&lt;=10000350),"Cereals")</f>
        <v>Dairy</v>
      </c>
      <c r="O11" t="str" cm="1">
        <f t="array" ref="O11">_xlfn.IFS(M11="31","Drinks &amp; Beverages",M11="35","Diary",M11="41","Cereals")</f>
        <v>Diary</v>
      </c>
      <c r="S11" s="53">
        <v>36003</v>
      </c>
      <c r="T11" s="39" t="s">
        <v>59</v>
      </c>
      <c r="U11">
        <f t="shared" si="1"/>
        <v>5367</v>
      </c>
      <c r="V11">
        <f t="shared" si="2"/>
        <v>2554</v>
      </c>
      <c r="W11">
        <f t="shared" si="3"/>
        <v>5406</v>
      </c>
    </row>
    <row r="12" spans="2:23" ht="14.4" x14ac:dyDescent="0.3">
      <c r="B12" s="55">
        <v>10000328</v>
      </c>
      <c r="C12" s="32">
        <v>31</v>
      </c>
      <c r="D12" s="56" t="s">
        <v>56</v>
      </c>
      <c r="H12" s="64">
        <v>10000333</v>
      </c>
      <c r="I12" s="8">
        <v>3</v>
      </c>
      <c r="J12" s="8">
        <v>54</v>
      </c>
      <c r="K12" s="6">
        <v>36001</v>
      </c>
      <c r="L12">
        <f t="shared" si="0"/>
        <v>162</v>
      </c>
      <c r="M12" t="str" cm="1">
        <f t="array" ref="M12">_xlfn.IFS(AND(H12&gt;=10000321,H12&lt;=10000331),"31", AND(H12&gt;=10000332,H12&lt;=10000343),"35",AND(H12&gt;=10000344,H12&lt;=10000350),"41")</f>
        <v>35</v>
      </c>
      <c r="N12" t="str" cm="1">
        <f t="array" ref="N12">_xlfn.IFS(AND(H12&gt;=10000321,H12&lt;=10000331),"Drinks &amp; Beverages",AND(H12&gt;=10000332,H12&lt;=10000343),"Dairy",AND(H12&gt;=10000344,H12&lt;=10000350),"Cereals")</f>
        <v>Dairy</v>
      </c>
      <c r="O12" t="str" cm="1">
        <f t="array" ref="O12">_xlfn.IFS(M12="31","Drinks &amp; Beverages",M12="35","Diary",M12="41","Cereals")</f>
        <v>Diary</v>
      </c>
      <c r="S12" s="53">
        <v>36001</v>
      </c>
      <c r="T12" s="39" t="s">
        <v>42</v>
      </c>
      <c r="U12">
        <f t="shared" si="1"/>
        <v>6986</v>
      </c>
      <c r="V12">
        <f t="shared" si="2"/>
        <v>4946</v>
      </c>
      <c r="W12">
        <f t="shared" si="3"/>
        <v>6676</v>
      </c>
    </row>
    <row r="13" spans="2:23" ht="14.4" x14ac:dyDescent="0.3">
      <c r="B13" s="55">
        <v>10000329</v>
      </c>
      <c r="C13" s="32">
        <v>31</v>
      </c>
      <c r="D13" s="56" t="s">
        <v>56</v>
      </c>
      <c r="H13" s="64">
        <v>10000342</v>
      </c>
      <c r="I13" s="8">
        <v>2</v>
      </c>
      <c r="J13" s="8">
        <v>56</v>
      </c>
      <c r="K13" s="6">
        <v>36001</v>
      </c>
      <c r="L13">
        <f t="shared" si="0"/>
        <v>112</v>
      </c>
      <c r="M13" t="str" cm="1">
        <f t="array" ref="M13">_xlfn.IFS(AND(H13&gt;=10000321,H13&lt;=10000331),"31", AND(H13&gt;=10000332,H13&lt;=10000343),"35",AND(H13&gt;=10000344,H13&lt;=10000350),"41")</f>
        <v>35</v>
      </c>
      <c r="N13" t="str" cm="1">
        <f t="array" ref="N13">_xlfn.IFS(AND(H13&gt;=10000321,H13&lt;=10000331),"Drinks &amp; Beverages",AND(H13&gt;=10000332,H13&lt;=10000343),"Dairy",AND(H13&gt;=10000344,H13&lt;=10000350),"Cereals")</f>
        <v>Dairy</v>
      </c>
      <c r="O13" t="str" cm="1">
        <f t="array" ref="O13">_xlfn.IFS(M13="31","Drinks &amp; Beverages",M13="35","Diary",M13="41","Cereals")</f>
        <v>Diary</v>
      </c>
      <c r="S13" s="53">
        <v>36000</v>
      </c>
      <c r="T13" s="39" t="s">
        <v>58</v>
      </c>
      <c r="U13">
        <f t="shared" si="1"/>
        <v>5266</v>
      </c>
      <c r="V13">
        <f t="shared" si="2"/>
        <v>7556</v>
      </c>
      <c r="W13">
        <f t="shared" si="3"/>
        <v>6284</v>
      </c>
    </row>
    <row r="14" spans="2:23" ht="14.4" x14ac:dyDescent="0.3">
      <c r="B14" s="55">
        <v>10000330</v>
      </c>
      <c r="C14" s="32">
        <v>31</v>
      </c>
      <c r="D14" s="56" t="s">
        <v>56</v>
      </c>
      <c r="H14" s="64">
        <v>10000321</v>
      </c>
      <c r="I14" s="8">
        <v>2</v>
      </c>
      <c r="J14" s="8">
        <v>48</v>
      </c>
      <c r="K14" s="6">
        <v>36001</v>
      </c>
      <c r="L14">
        <f t="shared" si="0"/>
        <v>96</v>
      </c>
      <c r="M14" t="str" cm="1">
        <f t="array" ref="M14">_xlfn.IFS(AND(H14&gt;=10000321,H14&lt;=10000331),"31", AND(H14&gt;=10000332,H14&lt;=10000343),"35",AND(H14&gt;=10000344,H14&lt;=10000350),"41")</f>
        <v>31</v>
      </c>
      <c r="N14" t="str" cm="1">
        <f t="array" ref="N14">_xlfn.IFS(AND(H14&gt;=10000321,H14&lt;=10000331),"Drinks &amp; Beverages",AND(H14&gt;=10000332,H14&lt;=10000343),"Dairy",AND(H14&gt;=10000344,H14&lt;=10000350),"Cereals")</f>
        <v>Drinks &amp; Beverages</v>
      </c>
      <c r="O14" t="str" cm="1">
        <f t="array" ref="O14">_xlfn.IFS(M14="31","Drinks &amp; Beverages",M14="35","Diary",M14="41","Cereals")</f>
        <v>Drinks &amp; Beverages</v>
      </c>
      <c r="S14" s="53">
        <v>36002</v>
      </c>
      <c r="T14" s="39" t="s">
        <v>54</v>
      </c>
      <c r="U14">
        <f t="shared" si="1"/>
        <v>8720</v>
      </c>
      <c r="V14">
        <f t="shared" si="2"/>
        <v>7637</v>
      </c>
      <c r="W14">
        <f t="shared" si="3"/>
        <v>9032</v>
      </c>
    </row>
    <row r="15" spans="2:23" ht="14.4" x14ac:dyDescent="0.3">
      <c r="B15" s="55">
        <v>10000331</v>
      </c>
      <c r="C15" s="32">
        <v>31</v>
      </c>
      <c r="D15" s="56" t="s">
        <v>56</v>
      </c>
      <c r="H15" s="64">
        <v>10000331</v>
      </c>
      <c r="I15" s="8">
        <v>2</v>
      </c>
      <c r="J15" s="8">
        <v>57</v>
      </c>
      <c r="K15" s="6">
        <v>36001</v>
      </c>
      <c r="L15">
        <f t="shared" si="0"/>
        <v>114</v>
      </c>
      <c r="M15" t="str" cm="1">
        <f t="array" ref="M15">_xlfn.IFS(AND(H15&gt;=10000321,H15&lt;=10000331),"31", AND(H15&gt;=10000332,H15&lt;=10000343),"35",AND(H15&gt;=10000344,H15&lt;=10000350),"41")</f>
        <v>31</v>
      </c>
      <c r="N15" t="str" cm="1">
        <f t="array" ref="N15">_xlfn.IFS(AND(H15&gt;=10000321,H15&lt;=10000331),"Drinks &amp; Beverages",AND(H15&gt;=10000332,H15&lt;=10000343),"Dairy",AND(H15&gt;=10000344,H15&lt;=10000350),"Cereals")</f>
        <v>Drinks &amp; Beverages</v>
      </c>
      <c r="O15" t="str" cm="1">
        <f t="array" ref="O15">_xlfn.IFS(M15="31","Drinks &amp; Beverages",M15="35","Diary",M15="41","Cereals")</f>
        <v>Drinks &amp; Beverages</v>
      </c>
      <c r="U15">
        <f>SUM(U5:U14)</f>
        <v>42105</v>
      </c>
      <c r="V15">
        <f>SUM(V5:V14)</f>
        <v>37758</v>
      </c>
      <c r="W15">
        <f>SUM(W5:W14)</f>
        <v>49661</v>
      </c>
    </row>
    <row r="16" spans="2:23" ht="14.4" x14ac:dyDescent="0.3">
      <c r="B16" s="55">
        <v>10000332</v>
      </c>
      <c r="C16" s="32">
        <v>35</v>
      </c>
      <c r="D16" s="56" t="s">
        <v>57</v>
      </c>
      <c r="H16" s="64">
        <v>10000326</v>
      </c>
      <c r="I16" s="8">
        <v>3</v>
      </c>
      <c r="J16" s="8">
        <v>72</v>
      </c>
      <c r="K16" s="6">
        <v>36001</v>
      </c>
      <c r="L16">
        <f t="shared" si="0"/>
        <v>216</v>
      </c>
      <c r="M16" t="str" cm="1">
        <f t="array" ref="M16">_xlfn.IFS(AND(H16&gt;=10000321,H16&lt;=10000331),"31", AND(H16&gt;=10000332,H16&lt;=10000343),"35",AND(H16&gt;=10000344,H16&lt;=10000350),"41")</f>
        <v>31</v>
      </c>
      <c r="N16" t="str" cm="1">
        <f t="array" ref="N16">_xlfn.IFS(AND(H16&gt;=10000321,H16&lt;=10000331),"Drinks &amp; Beverages",AND(H16&gt;=10000332,H16&lt;=10000343),"Dairy",AND(H16&gt;=10000344,H16&lt;=10000350),"Cereals")</f>
        <v>Drinks &amp; Beverages</v>
      </c>
      <c r="O16" t="str" cm="1">
        <f t="array" ref="O16">_xlfn.IFS(M16="31","Drinks &amp; Beverages",M16="35","Diary",M16="41","Cereals")</f>
        <v>Drinks &amp; Beverages</v>
      </c>
    </row>
    <row r="17" spans="2:34" ht="24.6" customHeight="1" x14ac:dyDescent="0.3">
      <c r="B17" s="55">
        <v>10000333</v>
      </c>
      <c r="C17" s="32">
        <v>35</v>
      </c>
      <c r="D17" s="56" t="s">
        <v>57</v>
      </c>
      <c r="H17" s="64">
        <v>10000342</v>
      </c>
      <c r="I17" s="8">
        <v>1</v>
      </c>
      <c r="J17" s="8">
        <v>56</v>
      </c>
      <c r="K17" s="6">
        <v>36002</v>
      </c>
      <c r="L17">
        <f t="shared" si="0"/>
        <v>56</v>
      </c>
      <c r="M17" t="str" cm="1">
        <f t="array" ref="M17">_xlfn.IFS(AND(H17&gt;=10000321,H17&lt;=10000331),"31", AND(H17&gt;=10000332,H17&lt;=10000343),"35",AND(H17&gt;=10000344,H17&lt;=10000350),"41")</f>
        <v>35</v>
      </c>
      <c r="N17" t="str" cm="1">
        <f t="array" ref="N17">_xlfn.IFS(AND(H17&gt;=10000321,H17&lt;=10000331),"Drinks &amp; Beverages",AND(H17&gt;=10000332,H17&lt;=10000343),"Dairy",AND(H17&gt;=10000344,H17&lt;=10000350),"Cereals")</f>
        <v>Dairy</v>
      </c>
      <c r="O17" t="str" cm="1">
        <f t="array" ref="O17">_xlfn.IFS(M17="31","Drinks &amp; Beverages",M17="35","Diary",M17="41","Cereals")</f>
        <v>Diary</v>
      </c>
      <c r="U17" s="77" t="s">
        <v>133</v>
      </c>
      <c r="V17" s="77"/>
    </row>
    <row r="18" spans="2:34" ht="14.4" x14ac:dyDescent="0.3">
      <c r="B18" s="55">
        <v>10000334</v>
      </c>
      <c r="C18" s="32">
        <v>35</v>
      </c>
      <c r="D18" s="56" t="s">
        <v>57</v>
      </c>
      <c r="H18" s="64">
        <v>10000344</v>
      </c>
      <c r="I18" s="8">
        <v>3</v>
      </c>
      <c r="J18" s="8">
        <v>82</v>
      </c>
      <c r="K18" s="6">
        <v>36002</v>
      </c>
      <c r="L18">
        <f t="shared" si="0"/>
        <v>246</v>
      </c>
      <c r="M18" t="str" cm="1">
        <f t="array" ref="M18">_xlfn.IFS(AND(H18&gt;=10000321,H18&lt;=10000331),"31", AND(H18&gt;=10000332,H18&lt;=10000343),"35",AND(H18&gt;=10000344,H18&lt;=10000350),"41")</f>
        <v>41</v>
      </c>
      <c r="N18" t="str" cm="1">
        <f t="array" ref="N18">_xlfn.IFS(AND(H18&gt;=10000321,H18&lt;=10000331),"Drinks &amp; Beverages",AND(H18&gt;=10000332,H18&lt;=10000343),"Dairy",AND(H18&gt;=10000344,H18&lt;=10000350),"Cereals")</f>
        <v>Cereals</v>
      </c>
      <c r="O18" t="str" cm="1">
        <f t="array" ref="O18">_xlfn.IFS(M18="31","Drinks &amp; Beverages",M18="35","Diary",M18="41","Cereals")</f>
        <v>Cereals</v>
      </c>
      <c r="U18">
        <f>VLOOKUP(T8,T4:W14,4,FALSE)</f>
        <v>4083</v>
      </c>
    </row>
    <row r="19" spans="2:34" ht="14.4" x14ac:dyDescent="0.3">
      <c r="B19" s="55">
        <v>10000335</v>
      </c>
      <c r="C19" s="32">
        <v>35</v>
      </c>
      <c r="D19" s="56" t="s">
        <v>57</v>
      </c>
      <c r="H19" s="64">
        <v>10000332</v>
      </c>
      <c r="I19" s="8">
        <v>1</v>
      </c>
      <c r="J19" s="8">
        <v>28</v>
      </c>
      <c r="K19" s="6">
        <v>36002</v>
      </c>
      <c r="L19">
        <f t="shared" si="0"/>
        <v>28</v>
      </c>
      <c r="M19" t="str" cm="1">
        <f t="array" ref="M19">_xlfn.IFS(AND(H19&gt;=10000321,H19&lt;=10000331),"31", AND(H19&gt;=10000332,H19&lt;=10000343),"35",AND(H19&gt;=10000344,H19&lt;=10000350),"41")</f>
        <v>35</v>
      </c>
      <c r="N19" t="str" cm="1">
        <f t="array" ref="N19">_xlfn.IFS(AND(H19&gt;=10000321,H19&lt;=10000331),"Drinks &amp; Beverages",AND(H19&gt;=10000332,H19&lt;=10000343),"Dairy",AND(H19&gt;=10000344,H19&lt;=10000350),"Cereals")</f>
        <v>Dairy</v>
      </c>
      <c r="O19" t="str" cm="1">
        <f t="array" ref="O19">_xlfn.IFS(M19="31","Drinks &amp; Beverages",M19="35","Diary",M19="41","Cereals")</f>
        <v>Diary</v>
      </c>
    </row>
    <row r="20" spans="2:34" ht="18.600000000000001" x14ac:dyDescent="0.3">
      <c r="B20" s="55">
        <v>10000336</v>
      </c>
      <c r="C20" s="32">
        <v>35</v>
      </c>
      <c r="D20" s="56" t="s">
        <v>57</v>
      </c>
      <c r="H20" s="64">
        <v>10000349</v>
      </c>
      <c r="I20" s="8">
        <v>1</v>
      </c>
      <c r="J20" s="8">
        <v>152</v>
      </c>
      <c r="K20" s="6">
        <v>36002</v>
      </c>
      <c r="L20">
        <f t="shared" si="0"/>
        <v>152</v>
      </c>
      <c r="M20" t="str" cm="1">
        <f t="array" ref="M20">_xlfn.IFS(AND(H20&gt;=10000321,H20&lt;=10000331),"31", AND(H20&gt;=10000332,H20&lt;=10000343),"35",AND(H20&gt;=10000344,H20&lt;=10000350),"41")</f>
        <v>41</v>
      </c>
      <c r="N20" t="str" cm="1">
        <f t="array" ref="N20">_xlfn.IFS(AND(H20&gt;=10000321,H20&lt;=10000331),"Drinks &amp; Beverages",AND(H20&gt;=10000332,H20&lt;=10000343),"Dairy",AND(H20&gt;=10000344,H20&lt;=10000350),"Cereals")</f>
        <v>Cereals</v>
      </c>
      <c r="O20" t="str" cm="1">
        <f t="array" ref="O20">_xlfn.IFS(M20="31","Drinks &amp; Beverages",M20="35","Diary",M20="41","Cereals")</f>
        <v>Cereals</v>
      </c>
      <c r="S20" s="87" t="s">
        <v>17</v>
      </c>
      <c r="T20" s="88"/>
      <c r="U20" s="88"/>
      <c r="V20" s="88"/>
      <c r="W20" s="88"/>
      <c r="X20" s="88"/>
    </row>
    <row r="21" spans="2:34" ht="14.4" x14ac:dyDescent="0.3">
      <c r="B21" s="55">
        <v>10000337</v>
      </c>
      <c r="C21" s="32">
        <v>35</v>
      </c>
      <c r="D21" s="56" t="s">
        <v>57</v>
      </c>
      <c r="H21" s="64">
        <v>10000325</v>
      </c>
      <c r="I21" s="8">
        <v>1</v>
      </c>
      <c r="J21" s="8">
        <v>20</v>
      </c>
      <c r="K21" s="6">
        <v>36002</v>
      </c>
      <c r="L21">
        <f t="shared" si="0"/>
        <v>20</v>
      </c>
      <c r="M21" t="str" cm="1">
        <f t="array" ref="M21">_xlfn.IFS(AND(H21&gt;=10000321,H21&lt;=10000331),"31", AND(H21&gt;=10000332,H21&lt;=10000343),"35",AND(H21&gt;=10000344,H21&lt;=10000350),"41")</f>
        <v>31</v>
      </c>
      <c r="N21" t="str" cm="1">
        <f t="array" ref="N21">_xlfn.IFS(AND(H21&gt;=10000321,H21&lt;=10000331),"Drinks &amp; Beverages",AND(H21&gt;=10000332,H21&lt;=10000343),"Dairy",AND(H21&gt;=10000344,H21&lt;=10000350),"Cereals")</f>
        <v>Drinks &amp; Beverages</v>
      </c>
      <c r="O21" t="str" cm="1">
        <f t="array" ref="O21">_xlfn.IFS(M21="31","Drinks &amp; Beverages",M21="35","Diary",M21="41","Cereals")</f>
        <v>Drinks &amp; Beverages</v>
      </c>
      <c r="S21" s="83" t="s">
        <v>137</v>
      </c>
      <c r="T21" s="82"/>
      <c r="U21" s="82"/>
      <c r="V21" s="82"/>
      <c r="W21" s="82"/>
      <c r="X21" s="82"/>
    </row>
    <row r="22" spans="2:34" ht="14.4" x14ac:dyDescent="0.3">
      <c r="B22" s="55">
        <v>10000338</v>
      </c>
      <c r="C22" s="32">
        <v>35</v>
      </c>
      <c r="D22" s="56" t="s">
        <v>57</v>
      </c>
      <c r="H22" s="64">
        <v>10000342</v>
      </c>
      <c r="I22" s="8">
        <v>2</v>
      </c>
      <c r="J22" s="8">
        <v>56</v>
      </c>
      <c r="K22" s="6">
        <v>36002</v>
      </c>
      <c r="L22">
        <f t="shared" si="0"/>
        <v>112</v>
      </c>
      <c r="M22" t="str" cm="1">
        <f t="array" ref="M22">_xlfn.IFS(AND(H22&gt;=10000321,H22&lt;=10000331),"31", AND(H22&gt;=10000332,H22&lt;=10000343),"35",AND(H22&gt;=10000344,H22&lt;=10000350),"41")</f>
        <v>35</v>
      </c>
      <c r="N22" t="str" cm="1">
        <f t="array" ref="N22">_xlfn.IFS(AND(H22&gt;=10000321,H22&lt;=10000331),"Drinks &amp; Beverages",AND(H22&gt;=10000332,H22&lt;=10000343),"Dairy",AND(H22&gt;=10000344,H22&lt;=10000350),"Cereals")</f>
        <v>Dairy</v>
      </c>
      <c r="O22" t="str" cm="1">
        <f t="array" ref="O22">_xlfn.IFS(M22="31","Drinks &amp; Beverages",M22="35","Diary",M22="41","Cereals")</f>
        <v>Diary</v>
      </c>
      <c r="S22" s="84" t="s">
        <v>138</v>
      </c>
      <c r="T22" s="82"/>
      <c r="U22" s="82"/>
      <c r="V22" s="82"/>
      <c r="W22" s="82"/>
      <c r="X22" s="82"/>
    </row>
    <row r="23" spans="2:34" ht="14.4" x14ac:dyDescent="0.3">
      <c r="B23" s="55">
        <v>10000339</v>
      </c>
      <c r="C23" s="32">
        <v>35</v>
      </c>
      <c r="D23" s="56" t="s">
        <v>57</v>
      </c>
      <c r="H23" s="64">
        <v>10000323</v>
      </c>
      <c r="I23" s="8">
        <v>1</v>
      </c>
      <c r="J23" s="8">
        <v>15</v>
      </c>
      <c r="K23" s="6">
        <v>36002</v>
      </c>
      <c r="L23">
        <f t="shared" si="0"/>
        <v>15</v>
      </c>
      <c r="M23" t="str" cm="1">
        <f t="array" ref="M23">_xlfn.IFS(AND(H23&gt;=10000321,H23&lt;=10000331),"31", AND(H23&gt;=10000332,H23&lt;=10000343),"35",AND(H23&gt;=10000344,H23&lt;=10000350),"41")</f>
        <v>31</v>
      </c>
      <c r="N23" t="str" cm="1">
        <f t="array" ref="N23">_xlfn.IFS(AND(H23&gt;=10000321,H23&lt;=10000331),"Drinks &amp; Beverages",AND(H23&gt;=10000332,H23&lt;=10000343),"Dairy",AND(H23&gt;=10000344,H23&lt;=10000350),"Cereals")</f>
        <v>Drinks &amp; Beverages</v>
      </c>
      <c r="O23" t="str" cm="1">
        <f t="array" ref="O23">_xlfn.IFS(M23="31","Drinks &amp; Beverages",M23="35","Diary",M23="41","Cereals")</f>
        <v>Drinks &amp; Beverages</v>
      </c>
      <c r="S23" s="84" t="s">
        <v>139</v>
      </c>
      <c r="T23" s="82"/>
      <c r="U23" s="82"/>
      <c r="V23" s="82"/>
      <c r="W23" s="82"/>
      <c r="X23" s="82"/>
    </row>
    <row r="24" spans="2:34" ht="14.4" x14ac:dyDescent="0.3">
      <c r="B24" s="55">
        <v>10000340</v>
      </c>
      <c r="C24" s="32">
        <v>35</v>
      </c>
      <c r="D24" s="56" t="s">
        <v>57</v>
      </c>
      <c r="H24" s="64">
        <v>10000325</v>
      </c>
      <c r="I24" s="8">
        <v>1</v>
      </c>
      <c r="J24" s="8">
        <v>20</v>
      </c>
      <c r="K24" s="6">
        <v>36002</v>
      </c>
      <c r="L24">
        <f t="shared" si="0"/>
        <v>20</v>
      </c>
      <c r="M24" t="str" cm="1">
        <f t="array" ref="M24">_xlfn.IFS(AND(H24&gt;=10000321,H24&lt;=10000331),"31", AND(H24&gt;=10000332,H24&lt;=10000343),"35",AND(H24&gt;=10000344,H24&lt;=10000350),"41")</f>
        <v>31</v>
      </c>
      <c r="N24" t="str" cm="1">
        <f t="array" ref="N24">_xlfn.IFS(AND(H24&gt;=10000321,H24&lt;=10000331),"Drinks &amp; Beverages",AND(H24&gt;=10000332,H24&lt;=10000343),"Dairy",AND(H24&gt;=10000344,H24&lt;=10000350),"Cereals")</f>
        <v>Drinks &amp; Beverages</v>
      </c>
      <c r="O24" t="str" cm="1">
        <f t="array" ref="O24">_xlfn.IFS(M24="31","Drinks &amp; Beverages",M24="35","Diary",M24="41","Cereals")</f>
        <v>Drinks &amp; Beverages</v>
      </c>
      <c r="S24" s="85" t="s">
        <v>142</v>
      </c>
      <c r="T24" s="82"/>
      <c r="U24" s="82"/>
      <c r="V24" s="82"/>
      <c r="W24" s="82"/>
      <c r="X24" s="82"/>
    </row>
    <row r="25" spans="2:34" ht="14.4" x14ac:dyDescent="0.3">
      <c r="B25" s="55">
        <v>10000341</v>
      </c>
      <c r="C25" s="32">
        <v>35</v>
      </c>
      <c r="D25" s="56" t="s">
        <v>57</v>
      </c>
      <c r="H25" s="64">
        <v>10000338</v>
      </c>
      <c r="I25" s="8">
        <v>2</v>
      </c>
      <c r="J25" s="8">
        <v>100</v>
      </c>
      <c r="K25" s="6">
        <v>36002</v>
      </c>
      <c r="L25">
        <f t="shared" si="0"/>
        <v>200</v>
      </c>
      <c r="M25" t="str" cm="1">
        <f t="array" ref="M25">_xlfn.IFS(AND(H25&gt;=10000321,H25&lt;=10000331),"31", AND(H25&gt;=10000332,H25&lt;=10000343),"35",AND(H25&gt;=10000344,H25&lt;=10000350),"41")</f>
        <v>35</v>
      </c>
      <c r="N25" t="str" cm="1">
        <f t="array" ref="N25">_xlfn.IFS(AND(H25&gt;=10000321,H25&lt;=10000331),"Drinks &amp; Beverages",AND(H25&gt;=10000332,H25&lt;=10000343),"Dairy",AND(H25&gt;=10000344,H25&lt;=10000350),"Cereals")</f>
        <v>Dairy</v>
      </c>
      <c r="O25" t="str" cm="1">
        <f t="array" ref="O25">_xlfn.IFS(M25="31","Drinks &amp; Beverages",M25="35","Diary",M25="41","Cereals")</f>
        <v>Diary</v>
      </c>
      <c r="S25" s="86" t="s">
        <v>140</v>
      </c>
      <c r="T25" s="82"/>
      <c r="U25" s="82"/>
      <c r="V25" s="82"/>
      <c r="W25" s="82"/>
      <c r="X25" s="82"/>
    </row>
    <row r="26" spans="2:34" ht="14.4" x14ac:dyDescent="0.3">
      <c r="B26" s="55">
        <v>10000342</v>
      </c>
      <c r="C26" s="32">
        <v>35</v>
      </c>
      <c r="D26" s="56" t="s">
        <v>57</v>
      </c>
      <c r="H26" s="64">
        <v>10000349</v>
      </c>
      <c r="I26" s="8">
        <v>3</v>
      </c>
      <c r="J26" s="8">
        <v>152</v>
      </c>
      <c r="K26" s="6">
        <v>36003</v>
      </c>
      <c r="L26">
        <f t="shared" si="0"/>
        <v>456</v>
      </c>
      <c r="M26" t="str" cm="1">
        <f t="array" ref="M26">_xlfn.IFS(AND(H26&gt;=10000321,H26&lt;=10000331),"31", AND(H26&gt;=10000332,H26&lt;=10000343),"35",AND(H26&gt;=10000344,H26&lt;=10000350),"41")</f>
        <v>41</v>
      </c>
      <c r="N26" t="str" cm="1">
        <f t="array" ref="N26">_xlfn.IFS(AND(H26&gt;=10000321,H26&lt;=10000331),"Drinks &amp; Beverages",AND(H26&gt;=10000332,H26&lt;=10000343),"Dairy",AND(H26&gt;=10000344,H26&lt;=10000350),"Cereals")</f>
        <v>Cereals</v>
      </c>
      <c r="O26" t="str" cm="1">
        <f t="array" ref="O26">_xlfn.IFS(M26="31","Drinks &amp; Beverages",M26="35","Diary",M26="41","Cereals")</f>
        <v>Cereals</v>
      </c>
      <c r="S26" s="86" t="s">
        <v>141</v>
      </c>
      <c r="T26" s="82"/>
      <c r="U26" s="82"/>
      <c r="V26" s="82"/>
      <c r="W26" s="82"/>
      <c r="X26" s="82"/>
    </row>
    <row r="27" spans="2:34" ht="14.4" x14ac:dyDescent="0.3">
      <c r="B27" s="55">
        <v>10000343</v>
      </c>
      <c r="C27" s="32">
        <v>35</v>
      </c>
      <c r="D27" s="56" t="s">
        <v>57</v>
      </c>
      <c r="H27" s="64">
        <v>10000348</v>
      </c>
      <c r="I27" s="8">
        <v>2</v>
      </c>
      <c r="J27" s="8">
        <v>80</v>
      </c>
      <c r="K27" s="6">
        <v>36003</v>
      </c>
      <c r="L27">
        <f t="shared" si="0"/>
        <v>160</v>
      </c>
      <c r="M27" t="str" cm="1">
        <f t="array" ref="M27">_xlfn.IFS(AND(H27&gt;=10000321,H27&lt;=10000331),"31", AND(H27&gt;=10000332,H27&lt;=10000343),"35",AND(H27&gt;=10000344,H27&lt;=10000350),"41")</f>
        <v>41</v>
      </c>
      <c r="N27" t="str" cm="1">
        <f t="array" ref="N27">_xlfn.IFS(AND(H27&gt;=10000321,H27&lt;=10000331),"Drinks &amp; Beverages",AND(H27&gt;=10000332,H27&lt;=10000343),"Dairy",AND(H27&gt;=10000344,H27&lt;=10000350),"Cereals")</f>
        <v>Cereals</v>
      </c>
      <c r="O27" t="str" cm="1">
        <f t="array" ref="O27">_xlfn.IFS(M27="31","Drinks &amp; Beverages",M27="35","Diary",M27="41","Cereals")</f>
        <v>Cereals</v>
      </c>
      <c r="S27" s="80"/>
    </row>
    <row r="28" spans="2:34" ht="17.399999999999999" x14ac:dyDescent="0.3">
      <c r="B28" s="55">
        <v>10000344</v>
      </c>
      <c r="C28" s="32">
        <v>41</v>
      </c>
      <c r="D28" s="56" t="s">
        <v>55</v>
      </c>
      <c r="H28" s="64">
        <v>10000325</v>
      </c>
      <c r="I28" s="8">
        <v>2</v>
      </c>
      <c r="J28" s="8">
        <v>20</v>
      </c>
      <c r="K28" s="6">
        <v>36003</v>
      </c>
      <c r="L28">
        <f t="shared" si="0"/>
        <v>40</v>
      </c>
      <c r="M28" t="str" cm="1">
        <f t="array" ref="M28">_xlfn.IFS(AND(H28&gt;=10000321,H28&lt;=10000331),"31", AND(H28&gt;=10000332,H28&lt;=10000343),"35",AND(H28&gt;=10000344,H28&lt;=10000350),"41")</f>
        <v>31</v>
      </c>
      <c r="N28" t="str" cm="1">
        <f t="array" ref="N28">_xlfn.IFS(AND(H28&gt;=10000321,H28&lt;=10000331),"Drinks &amp; Beverages",AND(H28&gt;=10000332,H28&lt;=10000343),"Dairy",AND(H28&gt;=10000344,H28&lt;=10000350),"Cereals")</f>
        <v>Drinks &amp; Beverages</v>
      </c>
      <c r="O28" t="str" cm="1">
        <f t="array" ref="O28">_xlfn.IFS(M28="31","Drinks &amp; Beverages",M28="35","Diary",M28="41","Cereals")</f>
        <v>Drinks &amp; Beverages</v>
      </c>
      <c r="S28" s="89" t="s">
        <v>20</v>
      </c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</row>
    <row r="29" spans="2:34" ht="14.4" x14ac:dyDescent="0.3">
      <c r="B29" s="55">
        <v>10000345</v>
      </c>
      <c r="C29" s="32">
        <v>41</v>
      </c>
      <c r="D29" s="56" t="s">
        <v>55</v>
      </c>
      <c r="H29" s="64">
        <v>10000347</v>
      </c>
      <c r="I29" s="8">
        <v>3</v>
      </c>
      <c r="J29" s="8">
        <v>47</v>
      </c>
      <c r="K29" s="6">
        <v>36003</v>
      </c>
      <c r="L29">
        <f t="shared" si="0"/>
        <v>141</v>
      </c>
      <c r="M29" t="str" cm="1">
        <f t="array" ref="M29">_xlfn.IFS(AND(H29&gt;=10000321,H29&lt;=10000331),"31", AND(H29&gt;=10000332,H29&lt;=10000343),"35",AND(H29&gt;=10000344,H29&lt;=10000350),"41")</f>
        <v>41</v>
      </c>
      <c r="N29" t="str" cm="1">
        <f t="array" ref="N29">_xlfn.IFS(AND(H29&gt;=10000321,H29&lt;=10000331),"Drinks &amp; Beverages",AND(H29&gt;=10000332,H29&lt;=10000343),"Dairy",AND(H29&gt;=10000344,H29&lt;=10000350),"Cereals")</f>
        <v>Cereals</v>
      </c>
      <c r="O29" t="str" cm="1">
        <f t="array" ref="O29">_xlfn.IFS(M29="31","Drinks &amp; Beverages",M29="35","Diary",M29="41","Cereals")</f>
        <v>Cereals</v>
      </c>
      <c r="S29" s="85" t="s">
        <v>147</v>
      </c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</row>
    <row r="30" spans="2:34" ht="14.4" x14ac:dyDescent="0.3">
      <c r="B30" s="55">
        <v>10000346</v>
      </c>
      <c r="C30" s="32">
        <v>41</v>
      </c>
      <c r="D30" s="56" t="s">
        <v>55</v>
      </c>
      <c r="H30" s="64">
        <v>10000327</v>
      </c>
      <c r="I30" s="8">
        <v>1</v>
      </c>
      <c r="J30" s="8">
        <v>40</v>
      </c>
      <c r="K30" s="6">
        <v>36003</v>
      </c>
      <c r="L30">
        <f t="shared" si="0"/>
        <v>40</v>
      </c>
      <c r="M30" t="str" cm="1">
        <f t="array" ref="M30">_xlfn.IFS(AND(H30&gt;=10000321,H30&lt;=10000331),"31", AND(H30&gt;=10000332,H30&lt;=10000343),"35",AND(H30&gt;=10000344,H30&lt;=10000350),"41")</f>
        <v>31</v>
      </c>
      <c r="N30" t="str" cm="1">
        <f t="array" ref="N30">_xlfn.IFS(AND(H30&gt;=10000321,H30&lt;=10000331),"Drinks &amp; Beverages",AND(H30&gt;=10000332,H30&lt;=10000343),"Dairy",AND(H30&gt;=10000344,H30&lt;=10000350),"Cereals")</f>
        <v>Drinks &amp; Beverages</v>
      </c>
      <c r="O30" t="str" cm="1">
        <f t="array" ref="O30">_xlfn.IFS(M30="31","Drinks &amp; Beverages",M30="35","Diary",M30="41","Cereals")</f>
        <v>Drinks &amp; Beverages</v>
      </c>
      <c r="S30" s="86" t="s">
        <v>144</v>
      </c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</row>
    <row r="31" spans="2:34" ht="14.4" x14ac:dyDescent="0.3">
      <c r="B31" s="55">
        <v>10000347</v>
      </c>
      <c r="C31" s="32">
        <v>41</v>
      </c>
      <c r="D31" s="56" t="s">
        <v>55</v>
      </c>
      <c r="H31" s="64">
        <v>10000350</v>
      </c>
      <c r="I31" s="8">
        <v>3</v>
      </c>
      <c r="J31" s="8">
        <v>67</v>
      </c>
      <c r="K31" s="6">
        <v>36003</v>
      </c>
      <c r="L31">
        <f t="shared" si="0"/>
        <v>201</v>
      </c>
      <c r="M31" t="str" cm="1">
        <f t="array" ref="M31">_xlfn.IFS(AND(H31&gt;=10000321,H31&lt;=10000331),"31", AND(H31&gt;=10000332,H31&lt;=10000343),"35",AND(H31&gt;=10000344,H31&lt;=10000350),"41")</f>
        <v>41</v>
      </c>
      <c r="N31" t="str" cm="1">
        <f t="array" ref="N31">_xlfn.IFS(AND(H31&gt;=10000321,H31&lt;=10000331),"Drinks &amp; Beverages",AND(H31&gt;=10000332,H31&lt;=10000343),"Dairy",AND(H31&gt;=10000344,H31&lt;=10000350),"Cereals")</f>
        <v>Cereals</v>
      </c>
      <c r="O31" t="str" cm="1">
        <f t="array" ref="O31">_xlfn.IFS(M31="31","Drinks &amp; Beverages",M31="35","Diary",M31="41","Cereals")</f>
        <v>Cereals</v>
      </c>
      <c r="S31" s="86" t="s">
        <v>145</v>
      </c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</row>
    <row r="32" spans="2:34" ht="14.4" x14ac:dyDescent="0.3">
      <c r="B32" s="55">
        <v>10000348</v>
      </c>
      <c r="C32" s="32">
        <v>41</v>
      </c>
      <c r="D32" s="56" t="s">
        <v>55</v>
      </c>
      <c r="H32" s="64">
        <v>10000348</v>
      </c>
      <c r="I32" s="8">
        <v>2</v>
      </c>
      <c r="J32" s="8">
        <v>80</v>
      </c>
      <c r="K32" s="6">
        <v>36003</v>
      </c>
      <c r="L32">
        <f t="shared" si="0"/>
        <v>160</v>
      </c>
      <c r="M32" t="str" cm="1">
        <f t="array" ref="M32">_xlfn.IFS(AND(H32&gt;=10000321,H32&lt;=10000331),"31", AND(H32&gt;=10000332,H32&lt;=10000343),"35",AND(H32&gt;=10000344,H32&lt;=10000350),"41")</f>
        <v>41</v>
      </c>
      <c r="N32" t="str" cm="1">
        <f t="array" ref="N32">_xlfn.IFS(AND(H32&gt;=10000321,H32&lt;=10000331),"Drinks &amp; Beverages",AND(H32&gt;=10000332,H32&lt;=10000343),"Dairy",AND(H32&gt;=10000344,H32&lt;=10000350),"Cereals")</f>
        <v>Cereals</v>
      </c>
      <c r="O32" t="str" cm="1">
        <f t="array" ref="O32">_xlfn.IFS(M32="31","Drinks &amp; Beverages",M32="35","Diary",M32="41","Cereals")</f>
        <v>Cereals</v>
      </c>
      <c r="S32" s="85" t="s">
        <v>148</v>
      </c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</row>
    <row r="33" spans="2:34" ht="14.4" x14ac:dyDescent="0.3">
      <c r="B33" s="55">
        <v>10000349</v>
      </c>
      <c r="C33" s="32">
        <v>41</v>
      </c>
      <c r="D33" s="56" t="s">
        <v>55</v>
      </c>
      <c r="H33" s="64">
        <v>10000328</v>
      </c>
      <c r="I33" s="8">
        <v>2</v>
      </c>
      <c r="J33" s="8">
        <v>220</v>
      </c>
      <c r="K33" s="6">
        <v>36003</v>
      </c>
      <c r="L33">
        <f t="shared" si="0"/>
        <v>440</v>
      </c>
      <c r="M33" t="str" cm="1">
        <f t="array" ref="M33">_xlfn.IFS(AND(H33&gt;=10000321,H33&lt;=10000331),"31", AND(H33&gt;=10000332,H33&lt;=10000343),"35",AND(H33&gt;=10000344,H33&lt;=10000350),"41")</f>
        <v>31</v>
      </c>
      <c r="N33" t="str" cm="1">
        <f t="array" ref="N33">_xlfn.IFS(AND(H33&gt;=10000321,H33&lt;=10000331),"Drinks &amp; Beverages",AND(H33&gt;=10000332,H33&lt;=10000343),"Dairy",AND(H33&gt;=10000344,H33&lt;=10000350),"Cereals")</f>
        <v>Drinks &amp; Beverages</v>
      </c>
      <c r="O33" t="str" cm="1">
        <f t="array" ref="O33">_xlfn.IFS(M33="31","Drinks &amp; Beverages",M33="35","Diary",M33="41","Cereals")</f>
        <v>Drinks &amp; Beverages</v>
      </c>
      <c r="S33" s="86" t="s">
        <v>146</v>
      </c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</row>
    <row r="34" spans="2:34" ht="14.4" x14ac:dyDescent="0.3">
      <c r="B34" s="60">
        <v>10000350</v>
      </c>
      <c r="C34" s="61">
        <v>41</v>
      </c>
      <c r="D34" s="62" t="s">
        <v>55</v>
      </c>
      <c r="H34" s="64">
        <v>10000342</v>
      </c>
      <c r="I34" s="8">
        <v>3</v>
      </c>
      <c r="J34" s="8">
        <v>56</v>
      </c>
      <c r="K34" s="6">
        <v>36003</v>
      </c>
      <c r="L34">
        <f t="shared" si="0"/>
        <v>168</v>
      </c>
      <c r="M34" t="str" cm="1">
        <f t="array" ref="M34">_xlfn.IFS(AND(H34&gt;=10000321,H34&lt;=10000331),"31", AND(H34&gt;=10000332,H34&lt;=10000343),"35",AND(H34&gt;=10000344,H34&lt;=10000350),"41")</f>
        <v>35</v>
      </c>
      <c r="N34" t="str" cm="1">
        <f t="array" ref="N34">_xlfn.IFS(AND(H34&gt;=10000321,H34&lt;=10000331),"Drinks &amp; Beverages",AND(H34&gt;=10000332,H34&lt;=10000343),"Dairy",AND(H34&gt;=10000344,H34&lt;=10000350),"Cereals")</f>
        <v>Dairy</v>
      </c>
      <c r="O34" t="str" cm="1">
        <f t="array" ref="O34">_xlfn.IFS(M34="31","Drinks &amp; Beverages",M34="35","Diary",M34="41","Cereals")</f>
        <v>Diary</v>
      </c>
      <c r="S34" s="81"/>
    </row>
    <row r="35" spans="2:34" ht="14.4" x14ac:dyDescent="0.3">
      <c r="H35" s="64">
        <v>10000339</v>
      </c>
      <c r="I35" s="8">
        <v>3</v>
      </c>
      <c r="J35" s="8">
        <v>120</v>
      </c>
      <c r="K35" s="6">
        <v>36003</v>
      </c>
      <c r="L35">
        <f t="shared" si="0"/>
        <v>360</v>
      </c>
      <c r="M35" t="str" cm="1">
        <f t="array" ref="M35">_xlfn.IFS(AND(H35&gt;=10000321,H35&lt;=10000331),"31", AND(H35&gt;=10000332,H35&lt;=10000343),"35",AND(H35&gt;=10000344,H35&lt;=10000350),"41")</f>
        <v>35</v>
      </c>
      <c r="N35" t="str" cm="1">
        <f t="array" ref="N35">_xlfn.IFS(AND(H35&gt;=10000321,H35&lt;=10000331),"Drinks &amp; Beverages",AND(H35&gt;=10000332,H35&lt;=10000343),"Dairy",AND(H35&gt;=10000344,H35&lt;=10000350),"Cereals")</f>
        <v>Dairy</v>
      </c>
      <c r="O35" t="str" cm="1">
        <f t="array" ref="O35">_xlfn.IFS(M35="31","Drinks &amp; Beverages",M35="35","Diary",M35="41","Cereals")</f>
        <v>Diary</v>
      </c>
      <c r="S35" s="80"/>
    </row>
    <row r="36" spans="2:34" ht="14.4" x14ac:dyDescent="0.3">
      <c r="H36" s="64">
        <v>10000331</v>
      </c>
      <c r="I36" s="8">
        <v>1</v>
      </c>
      <c r="J36" s="8">
        <v>57</v>
      </c>
      <c r="K36" s="6">
        <v>36003</v>
      </c>
      <c r="L36">
        <f t="shared" si="0"/>
        <v>57</v>
      </c>
      <c r="M36" t="str" cm="1">
        <f t="array" ref="M36">_xlfn.IFS(AND(H36&gt;=10000321,H36&lt;=10000331),"31", AND(H36&gt;=10000332,H36&lt;=10000343),"35",AND(H36&gt;=10000344,H36&lt;=10000350),"41")</f>
        <v>31</v>
      </c>
      <c r="N36" t="str" cm="1">
        <f t="array" ref="N36">_xlfn.IFS(AND(H36&gt;=10000321,H36&lt;=10000331),"Drinks &amp; Beverages",AND(H36&gt;=10000332,H36&lt;=10000343),"Dairy",AND(H36&gt;=10000344,H36&lt;=10000350),"Cereals")</f>
        <v>Drinks &amp; Beverages</v>
      </c>
      <c r="O36" t="str" cm="1">
        <f t="array" ref="O36">_xlfn.IFS(M36="31","Drinks &amp; Beverages",M36="35","Diary",M36="41","Cereals")</f>
        <v>Drinks &amp; Beverages</v>
      </c>
      <c r="S36" s="81"/>
    </row>
    <row r="37" spans="2:34" ht="15" thickBot="1" x14ac:dyDescent="0.35">
      <c r="H37" s="64">
        <v>10000348</v>
      </c>
      <c r="I37" s="8">
        <v>1</v>
      </c>
      <c r="J37" s="8">
        <v>80</v>
      </c>
      <c r="K37" s="6">
        <v>36003</v>
      </c>
      <c r="L37">
        <f t="shared" si="0"/>
        <v>80</v>
      </c>
      <c r="M37" t="str" cm="1">
        <f t="array" ref="M37">_xlfn.IFS(AND(H37&gt;=10000321,H37&lt;=10000331),"31", AND(H37&gt;=10000332,H37&lt;=10000343),"35",AND(H37&gt;=10000344,H37&lt;=10000350),"41")</f>
        <v>41</v>
      </c>
      <c r="N37" t="str" cm="1">
        <f t="array" ref="N37">_xlfn.IFS(AND(H37&gt;=10000321,H37&lt;=10000331),"Drinks &amp; Beverages",AND(H37&gt;=10000332,H37&lt;=10000343),"Dairy",AND(H37&gt;=10000344,H37&lt;=10000350),"Cereals")</f>
        <v>Cereals</v>
      </c>
      <c r="O37" t="str" cm="1">
        <f t="array" ref="O37">_xlfn.IFS(M37="31","Drinks &amp; Beverages",M37="35","Diary",M37="41","Cereals")</f>
        <v>Cereals</v>
      </c>
      <c r="S37" s="78"/>
    </row>
    <row r="38" spans="2:34" ht="14.4" x14ac:dyDescent="0.3">
      <c r="C38" s="54" t="s">
        <v>72</v>
      </c>
      <c r="D38" s="41" t="s">
        <v>122</v>
      </c>
      <c r="H38" s="64">
        <v>10000345</v>
      </c>
      <c r="I38" s="8">
        <v>1</v>
      </c>
      <c r="J38" s="8">
        <v>158</v>
      </c>
      <c r="K38" s="6">
        <v>36003</v>
      </c>
      <c r="L38">
        <f t="shared" si="0"/>
        <v>158</v>
      </c>
      <c r="M38" t="str" cm="1">
        <f t="array" ref="M38">_xlfn.IFS(AND(H38&gt;=10000321,H38&lt;=10000331),"31", AND(H38&gt;=10000332,H38&lt;=10000343),"35",AND(H38&gt;=10000344,H38&lt;=10000350),"41")</f>
        <v>41</v>
      </c>
      <c r="N38" t="str" cm="1">
        <f t="array" ref="N38">_xlfn.IFS(AND(H38&gt;=10000321,H38&lt;=10000331),"Drinks &amp; Beverages",AND(H38&gt;=10000332,H38&lt;=10000343),"Dairy",AND(H38&gt;=10000344,H38&lt;=10000350),"Cereals")</f>
        <v>Cereals</v>
      </c>
      <c r="O38" t="str" cm="1">
        <f t="array" ref="O38">_xlfn.IFS(M38="31","Drinks &amp; Beverages",M38="35","Diary",M38="41","Cereals")</f>
        <v>Cereals</v>
      </c>
      <c r="S38" s="79"/>
    </row>
    <row r="39" spans="2:34" ht="14.4" x14ac:dyDescent="0.3">
      <c r="C39" s="55" t="s">
        <v>56</v>
      </c>
      <c r="D39">
        <f>SUMIF($M$4:$M$573,"31",$L$4:$L$573)</f>
        <v>42105</v>
      </c>
      <c r="H39" s="64">
        <v>10000321</v>
      </c>
      <c r="I39" s="8">
        <v>3</v>
      </c>
      <c r="J39" s="8">
        <v>48</v>
      </c>
      <c r="K39" s="6">
        <v>36003</v>
      </c>
      <c r="L39">
        <f t="shared" si="0"/>
        <v>144</v>
      </c>
      <c r="M39" t="str" cm="1">
        <f t="array" ref="M39">_xlfn.IFS(AND(H39&gt;=10000321,H39&lt;=10000331),"31", AND(H39&gt;=10000332,H39&lt;=10000343),"35",AND(H39&gt;=10000344,H39&lt;=10000350),"41")</f>
        <v>31</v>
      </c>
      <c r="N39" t="str" cm="1">
        <f t="array" ref="N39">_xlfn.IFS(AND(H39&gt;=10000321,H39&lt;=10000331),"Drinks &amp; Beverages",AND(H39&gt;=10000332,H39&lt;=10000343),"Dairy",AND(H39&gt;=10000344,H39&lt;=10000350),"Cereals")</f>
        <v>Drinks &amp; Beverages</v>
      </c>
      <c r="O39" t="str" cm="1">
        <f t="array" ref="O39">_xlfn.IFS(M39="31","Drinks &amp; Beverages",M39="35","Diary",M39="41","Cereals")</f>
        <v>Drinks &amp; Beverages</v>
      </c>
      <c r="S39" s="78"/>
    </row>
    <row r="40" spans="2:34" ht="14.4" x14ac:dyDescent="0.3">
      <c r="C40" s="55" t="s">
        <v>57</v>
      </c>
      <c r="D40">
        <f>SUMIF($M$4:$M$573,"35",$L$4:$L$573)</f>
        <v>37758</v>
      </c>
      <c r="H40" s="64">
        <v>10000336</v>
      </c>
      <c r="I40" s="8">
        <v>2</v>
      </c>
      <c r="J40" s="8">
        <v>26</v>
      </c>
      <c r="K40" s="6">
        <v>36003</v>
      </c>
      <c r="L40">
        <f t="shared" si="0"/>
        <v>52</v>
      </c>
      <c r="M40" t="str" cm="1">
        <f t="array" ref="M40">_xlfn.IFS(AND(H40&gt;=10000321,H40&lt;=10000331),"31", AND(H40&gt;=10000332,H40&lt;=10000343),"35",AND(H40&gt;=10000344,H40&lt;=10000350),"41")</f>
        <v>35</v>
      </c>
      <c r="N40" t="str" cm="1">
        <f t="array" ref="N40">_xlfn.IFS(AND(H40&gt;=10000321,H40&lt;=10000331),"Drinks &amp; Beverages",AND(H40&gt;=10000332,H40&lt;=10000343),"Dairy",AND(H40&gt;=10000344,H40&lt;=10000350),"Cereals")</f>
        <v>Dairy</v>
      </c>
      <c r="O40" t="str" cm="1">
        <f t="array" ref="O40">_xlfn.IFS(M40="31","Drinks &amp; Beverages",M40="35","Diary",M40="41","Cereals")</f>
        <v>Diary</v>
      </c>
      <c r="S40" s="78"/>
    </row>
    <row r="41" spans="2:34" ht="14.4" x14ac:dyDescent="0.3">
      <c r="C41" s="55" t="s">
        <v>55</v>
      </c>
      <c r="D41">
        <f>SUMIF($M$4:$M$573,"41",$L$4:$L$573)</f>
        <v>49661</v>
      </c>
      <c r="H41" s="64">
        <v>10000327</v>
      </c>
      <c r="I41" s="8">
        <v>3</v>
      </c>
      <c r="J41" s="8">
        <v>40</v>
      </c>
      <c r="K41" s="6">
        <v>36004</v>
      </c>
      <c r="L41">
        <f t="shared" si="0"/>
        <v>120</v>
      </c>
      <c r="M41" t="str" cm="1">
        <f t="array" ref="M41">_xlfn.IFS(AND(H41&gt;=10000321,H41&lt;=10000331),"31", AND(H41&gt;=10000332,H41&lt;=10000343),"35",AND(H41&gt;=10000344,H41&lt;=10000350),"41")</f>
        <v>31</v>
      </c>
      <c r="N41" t="str" cm="1">
        <f t="array" ref="N41">_xlfn.IFS(AND(H41&gt;=10000321,H41&lt;=10000331),"Drinks &amp; Beverages",AND(H41&gt;=10000332,H41&lt;=10000343),"Dairy",AND(H41&gt;=10000344,H41&lt;=10000350),"Cereals")</f>
        <v>Drinks &amp; Beverages</v>
      </c>
      <c r="O41" t="str" cm="1">
        <f t="array" ref="O41">_xlfn.IFS(M41="31","Drinks &amp; Beverages",M41="35","Diary",M41="41","Cereals")</f>
        <v>Drinks &amp; Beverages</v>
      </c>
      <c r="S41" s="80"/>
    </row>
    <row r="42" spans="2:34" ht="14.4" x14ac:dyDescent="0.3">
      <c r="D42">
        <f>SUM(D39:D41)</f>
        <v>129524</v>
      </c>
      <c r="H42" s="64">
        <v>10000322</v>
      </c>
      <c r="I42" s="8">
        <v>3</v>
      </c>
      <c r="J42" s="8">
        <v>30</v>
      </c>
      <c r="K42" s="6">
        <v>36004</v>
      </c>
      <c r="L42">
        <f t="shared" si="0"/>
        <v>90</v>
      </c>
      <c r="M42" t="str" cm="1">
        <f t="array" ref="M42">_xlfn.IFS(AND(H42&gt;=10000321,H42&lt;=10000331),"31", AND(H42&gt;=10000332,H42&lt;=10000343),"35",AND(H42&gt;=10000344,H42&lt;=10000350),"41")</f>
        <v>31</v>
      </c>
      <c r="N42" t="str" cm="1">
        <f t="array" ref="N42">_xlfn.IFS(AND(H42&gt;=10000321,H42&lt;=10000331),"Drinks &amp; Beverages",AND(H42&gt;=10000332,H42&lt;=10000343),"Dairy",AND(H42&gt;=10000344,H42&lt;=10000350),"Cereals")</f>
        <v>Drinks &amp; Beverages</v>
      </c>
      <c r="O42" t="str" cm="1">
        <f t="array" ref="O42">_xlfn.IFS(M42="31","Drinks &amp; Beverages",M42="35","Diary",M42="41","Cereals")</f>
        <v>Drinks &amp; Beverages</v>
      </c>
      <c r="S42" s="81"/>
    </row>
    <row r="43" spans="2:34" ht="14.4" x14ac:dyDescent="0.3">
      <c r="H43" s="64">
        <v>10000326</v>
      </c>
      <c r="I43" s="8">
        <v>2</v>
      </c>
      <c r="J43" s="8">
        <v>72</v>
      </c>
      <c r="K43" s="6">
        <v>36004</v>
      </c>
      <c r="L43">
        <f t="shared" si="0"/>
        <v>144</v>
      </c>
      <c r="M43" t="str" cm="1">
        <f t="array" ref="M43">_xlfn.IFS(AND(H43&gt;=10000321,H43&lt;=10000331),"31", AND(H43&gt;=10000332,H43&lt;=10000343),"35",AND(H43&gt;=10000344,H43&lt;=10000350),"41")</f>
        <v>31</v>
      </c>
      <c r="N43" t="str" cm="1">
        <f t="array" ref="N43">_xlfn.IFS(AND(H43&gt;=10000321,H43&lt;=10000331),"Drinks &amp; Beverages",AND(H43&gt;=10000332,H43&lt;=10000343),"Dairy",AND(H43&gt;=10000344,H43&lt;=10000350),"Cereals")</f>
        <v>Drinks &amp; Beverages</v>
      </c>
      <c r="O43" t="str" cm="1">
        <f t="array" ref="O43">_xlfn.IFS(M43="31","Drinks &amp; Beverages",M43="35","Diary",M43="41","Cereals")</f>
        <v>Drinks &amp; Beverages</v>
      </c>
    </row>
    <row r="44" spans="2:34" ht="14.4" x14ac:dyDescent="0.3">
      <c r="H44" s="64">
        <v>10000333</v>
      </c>
      <c r="I44" s="8">
        <v>1</v>
      </c>
      <c r="J44" s="8">
        <v>54</v>
      </c>
      <c r="K44" s="6">
        <v>36004</v>
      </c>
      <c r="L44">
        <f t="shared" si="0"/>
        <v>54</v>
      </c>
      <c r="M44" t="str" cm="1">
        <f t="array" ref="M44">_xlfn.IFS(AND(H44&gt;=10000321,H44&lt;=10000331),"31", AND(H44&gt;=10000332,H44&lt;=10000343),"35",AND(H44&gt;=10000344,H44&lt;=10000350),"41")</f>
        <v>35</v>
      </c>
      <c r="N44" t="str" cm="1">
        <f t="array" ref="N44">_xlfn.IFS(AND(H44&gt;=10000321,H44&lt;=10000331),"Drinks &amp; Beverages",AND(H44&gt;=10000332,H44&lt;=10000343),"Dairy",AND(H44&gt;=10000344,H44&lt;=10000350),"Cereals")</f>
        <v>Dairy</v>
      </c>
      <c r="O44" t="str" cm="1">
        <f t="array" ref="O44">_xlfn.IFS(M44="31","Drinks &amp; Beverages",M44="35","Diary",M44="41","Cereals")</f>
        <v>Diary</v>
      </c>
    </row>
    <row r="45" spans="2:34" ht="14.4" x14ac:dyDescent="0.3">
      <c r="B45" s="45"/>
      <c r="H45" s="64">
        <v>10000325</v>
      </c>
      <c r="I45" s="8">
        <v>3</v>
      </c>
      <c r="J45" s="8">
        <v>20</v>
      </c>
      <c r="K45" s="6">
        <v>36004</v>
      </c>
      <c r="L45">
        <f t="shared" si="0"/>
        <v>60</v>
      </c>
      <c r="M45" t="str" cm="1">
        <f t="array" ref="M45">_xlfn.IFS(AND(H45&gt;=10000321,H45&lt;=10000331),"31", AND(H45&gt;=10000332,H45&lt;=10000343),"35",AND(H45&gt;=10000344,H45&lt;=10000350),"41")</f>
        <v>31</v>
      </c>
      <c r="N45" t="str" cm="1">
        <f t="array" ref="N45">_xlfn.IFS(AND(H45&gt;=10000321,H45&lt;=10000331),"Drinks &amp; Beverages",AND(H45&gt;=10000332,H45&lt;=10000343),"Dairy",AND(H45&gt;=10000344,H45&lt;=10000350),"Cereals")</f>
        <v>Drinks &amp; Beverages</v>
      </c>
      <c r="O45" t="str" cm="1">
        <f t="array" ref="O45">_xlfn.IFS(M45="31","Drinks &amp; Beverages",M45="35","Diary",M45="41","Cereals")</f>
        <v>Drinks &amp; Beverages</v>
      </c>
    </row>
    <row r="46" spans="2:34" ht="14.4" x14ac:dyDescent="0.3">
      <c r="H46" s="64">
        <v>10000336</v>
      </c>
      <c r="I46" s="8">
        <v>3</v>
      </c>
      <c r="J46" s="8">
        <v>26</v>
      </c>
      <c r="K46" s="6">
        <v>36004</v>
      </c>
      <c r="L46">
        <f t="shared" si="0"/>
        <v>78</v>
      </c>
      <c r="M46" t="str" cm="1">
        <f t="array" ref="M46">_xlfn.IFS(AND(H46&gt;=10000321,H46&lt;=10000331),"31", AND(H46&gt;=10000332,H46&lt;=10000343),"35",AND(H46&gt;=10000344,H46&lt;=10000350),"41")</f>
        <v>35</v>
      </c>
      <c r="N46" t="str" cm="1">
        <f t="array" ref="N46">_xlfn.IFS(AND(H46&gt;=10000321,H46&lt;=10000331),"Drinks &amp; Beverages",AND(H46&gt;=10000332,H46&lt;=10000343),"Dairy",AND(H46&gt;=10000344,H46&lt;=10000350),"Cereals")</f>
        <v>Dairy</v>
      </c>
      <c r="O46" t="str" cm="1">
        <f t="array" ref="O46">_xlfn.IFS(M46="31","Drinks &amp; Beverages",M46="35","Diary",M46="41","Cereals")</f>
        <v>Diary</v>
      </c>
    </row>
    <row r="47" spans="2:34" ht="14.4" x14ac:dyDescent="0.3">
      <c r="H47" s="64">
        <v>10000334</v>
      </c>
      <c r="I47" s="8">
        <v>1</v>
      </c>
      <c r="J47" s="8">
        <v>48</v>
      </c>
      <c r="K47" s="6">
        <v>36004</v>
      </c>
      <c r="L47">
        <f t="shared" si="0"/>
        <v>48</v>
      </c>
      <c r="M47" t="str" cm="1">
        <f t="array" ref="M47">_xlfn.IFS(AND(H47&gt;=10000321,H47&lt;=10000331),"31", AND(H47&gt;=10000332,H47&lt;=10000343),"35",AND(H47&gt;=10000344,H47&lt;=10000350),"41")</f>
        <v>35</v>
      </c>
      <c r="N47" t="str" cm="1">
        <f t="array" ref="N47">_xlfn.IFS(AND(H47&gt;=10000321,H47&lt;=10000331),"Drinks &amp; Beverages",AND(H47&gt;=10000332,H47&lt;=10000343),"Dairy",AND(H47&gt;=10000344,H47&lt;=10000350),"Cereals")</f>
        <v>Dairy</v>
      </c>
      <c r="O47" t="str" cm="1">
        <f t="array" ref="O47">_xlfn.IFS(M47="31","Drinks &amp; Beverages",M47="35","Diary",M47="41","Cereals")</f>
        <v>Diary</v>
      </c>
    </row>
    <row r="48" spans="2:34" ht="14.4" x14ac:dyDescent="0.3">
      <c r="H48" s="64">
        <v>10000333</v>
      </c>
      <c r="I48" s="8">
        <v>3</v>
      </c>
      <c r="J48" s="8">
        <v>54</v>
      </c>
      <c r="K48" s="6">
        <v>36004</v>
      </c>
      <c r="L48">
        <f t="shared" si="0"/>
        <v>162</v>
      </c>
      <c r="M48" t="str" cm="1">
        <f t="array" ref="M48">_xlfn.IFS(AND(H48&gt;=10000321,H48&lt;=10000331),"31", AND(H48&gt;=10000332,H48&lt;=10000343),"35",AND(H48&gt;=10000344,H48&lt;=10000350),"41")</f>
        <v>35</v>
      </c>
      <c r="N48" t="str" cm="1">
        <f t="array" ref="N48">_xlfn.IFS(AND(H48&gt;=10000321,H48&lt;=10000331),"Drinks &amp; Beverages",AND(H48&gt;=10000332,H48&lt;=10000343),"Dairy",AND(H48&gt;=10000344,H48&lt;=10000350),"Cereals")</f>
        <v>Dairy</v>
      </c>
      <c r="O48" t="str" cm="1">
        <f t="array" ref="O48">_xlfn.IFS(M48="31","Drinks &amp; Beverages",M48="35","Diary",M48="41","Cereals")</f>
        <v>Diary</v>
      </c>
    </row>
    <row r="49" spans="8:15" ht="14.4" x14ac:dyDescent="0.3">
      <c r="H49" s="64">
        <v>10000338</v>
      </c>
      <c r="I49" s="8">
        <v>3</v>
      </c>
      <c r="J49" s="8">
        <v>100</v>
      </c>
      <c r="K49" s="6">
        <v>36004</v>
      </c>
      <c r="L49">
        <f t="shared" si="0"/>
        <v>300</v>
      </c>
      <c r="M49" t="str" cm="1">
        <f t="array" ref="M49">_xlfn.IFS(AND(H49&gt;=10000321,H49&lt;=10000331),"31", AND(H49&gt;=10000332,H49&lt;=10000343),"35",AND(H49&gt;=10000344,H49&lt;=10000350),"41")</f>
        <v>35</v>
      </c>
      <c r="N49" t="str" cm="1">
        <f t="array" ref="N49">_xlfn.IFS(AND(H49&gt;=10000321,H49&lt;=10000331),"Drinks &amp; Beverages",AND(H49&gt;=10000332,H49&lt;=10000343),"Dairy",AND(H49&gt;=10000344,H49&lt;=10000350),"Cereals")</f>
        <v>Dairy</v>
      </c>
      <c r="O49" t="str" cm="1">
        <f t="array" ref="O49">_xlfn.IFS(M49="31","Drinks &amp; Beverages",M49="35","Diary",M49="41","Cereals")</f>
        <v>Diary</v>
      </c>
    </row>
    <row r="50" spans="8:15" ht="14.4" x14ac:dyDescent="0.3">
      <c r="H50" s="64">
        <v>10000329</v>
      </c>
      <c r="I50" s="8">
        <v>1</v>
      </c>
      <c r="J50" s="8">
        <v>30</v>
      </c>
      <c r="K50" s="6">
        <v>36004</v>
      </c>
      <c r="L50">
        <f t="shared" si="0"/>
        <v>30</v>
      </c>
      <c r="M50" t="str" cm="1">
        <f t="array" ref="M50">_xlfn.IFS(AND(H50&gt;=10000321,H50&lt;=10000331),"31", AND(H50&gt;=10000332,H50&lt;=10000343),"35",AND(H50&gt;=10000344,H50&lt;=10000350),"41")</f>
        <v>31</v>
      </c>
      <c r="N50" t="str" cm="1">
        <f t="array" ref="N50">_xlfn.IFS(AND(H50&gt;=10000321,H50&lt;=10000331),"Drinks &amp; Beverages",AND(H50&gt;=10000332,H50&lt;=10000343),"Dairy",AND(H50&gt;=10000344,H50&lt;=10000350),"Cereals")</f>
        <v>Drinks &amp; Beverages</v>
      </c>
      <c r="O50" t="str" cm="1">
        <f t="array" ref="O50">_xlfn.IFS(M50="31","Drinks &amp; Beverages",M50="35","Diary",M50="41","Cereals")</f>
        <v>Drinks &amp; Beverages</v>
      </c>
    </row>
    <row r="51" spans="8:15" ht="14.4" x14ac:dyDescent="0.3">
      <c r="H51" s="64">
        <v>10000336</v>
      </c>
      <c r="I51" s="8">
        <v>6</v>
      </c>
      <c r="J51" s="8">
        <v>26</v>
      </c>
      <c r="K51" s="6">
        <v>36005</v>
      </c>
      <c r="L51">
        <f t="shared" si="0"/>
        <v>156</v>
      </c>
      <c r="M51" t="str" cm="1">
        <f t="array" ref="M51">_xlfn.IFS(AND(H51&gt;=10000321,H51&lt;=10000331),"31", AND(H51&gt;=10000332,H51&lt;=10000343),"35",AND(H51&gt;=10000344,H51&lt;=10000350),"41")</f>
        <v>35</v>
      </c>
      <c r="N51" t="str" cm="1">
        <f t="array" ref="N51">_xlfn.IFS(AND(H51&gt;=10000321,H51&lt;=10000331),"Drinks &amp; Beverages",AND(H51&gt;=10000332,H51&lt;=10000343),"Dairy",AND(H51&gt;=10000344,H51&lt;=10000350),"Cereals")</f>
        <v>Dairy</v>
      </c>
      <c r="O51" t="str" cm="1">
        <f t="array" ref="O51">_xlfn.IFS(M51="31","Drinks &amp; Beverages",M51="35","Diary",M51="41","Cereals")</f>
        <v>Diary</v>
      </c>
    </row>
    <row r="52" spans="8:15" ht="14.4" x14ac:dyDescent="0.3">
      <c r="H52" s="64">
        <v>10000333</v>
      </c>
      <c r="I52" s="8">
        <v>5</v>
      </c>
      <c r="J52" s="8">
        <v>54</v>
      </c>
      <c r="K52" s="6">
        <v>36005</v>
      </c>
      <c r="L52">
        <f t="shared" si="0"/>
        <v>270</v>
      </c>
      <c r="M52" t="str" cm="1">
        <f t="array" ref="M52">_xlfn.IFS(AND(H52&gt;=10000321,H52&lt;=10000331),"31", AND(H52&gt;=10000332,H52&lt;=10000343),"35",AND(H52&gt;=10000344,H52&lt;=10000350),"41")</f>
        <v>35</v>
      </c>
      <c r="N52" t="str" cm="1">
        <f t="array" ref="N52">_xlfn.IFS(AND(H52&gt;=10000321,H52&lt;=10000331),"Drinks &amp; Beverages",AND(H52&gt;=10000332,H52&lt;=10000343),"Dairy",AND(H52&gt;=10000344,H52&lt;=10000350),"Cereals")</f>
        <v>Dairy</v>
      </c>
      <c r="O52" t="str" cm="1">
        <f t="array" ref="O52">_xlfn.IFS(M52="31","Drinks &amp; Beverages",M52="35","Diary",M52="41","Cereals")</f>
        <v>Diary</v>
      </c>
    </row>
    <row r="53" spans="8:15" ht="14.4" x14ac:dyDescent="0.3">
      <c r="H53" s="64">
        <v>10000344</v>
      </c>
      <c r="I53" s="8">
        <v>5</v>
      </c>
      <c r="J53" s="8">
        <v>82</v>
      </c>
      <c r="K53" s="6">
        <v>36005</v>
      </c>
      <c r="L53">
        <f t="shared" si="0"/>
        <v>410</v>
      </c>
      <c r="M53" t="str" cm="1">
        <f t="array" ref="M53">_xlfn.IFS(AND(H53&gt;=10000321,H53&lt;=10000331),"31", AND(H53&gt;=10000332,H53&lt;=10000343),"35",AND(H53&gt;=10000344,H53&lt;=10000350),"41")</f>
        <v>41</v>
      </c>
      <c r="N53" t="str" cm="1">
        <f t="array" ref="N53">_xlfn.IFS(AND(H53&gt;=10000321,H53&lt;=10000331),"Drinks &amp; Beverages",AND(H53&gt;=10000332,H53&lt;=10000343),"Dairy",AND(H53&gt;=10000344,H53&lt;=10000350),"Cereals")</f>
        <v>Cereals</v>
      </c>
      <c r="O53" t="str" cm="1">
        <f t="array" ref="O53">_xlfn.IFS(M53="31","Drinks &amp; Beverages",M53="35","Diary",M53="41","Cereals")</f>
        <v>Cereals</v>
      </c>
    </row>
    <row r="54" spans="8:15" ht="14.4" x14ac:dyDescent="0.3">
      <c r="H54" s="64">
        <v>10000322</v>
      </c>
      <c r="I54" s="8">
        <v>4</v>
      </c>
      <c r="J54" s="8">
        <v>30</v>
      </c>
      <c r="K54" s="6">
        <v>36005</v>
      </c>
      <c r="L54">
        <f t="shared" si="0"/>
        <v>120</v>
      </c>
      <c r="M54" t="str" cm="1">
        <f t="array" ref="M54">_xlfn.IFS(AND(H54&gt;=10000321,H54&lt;=10000331),"31", AND(H54&gt;=10000332,H54&lt;=10000343),"35",AND(H54&gt;=10000344,H54&lt;=10000350),"41")</f>
        <v>31</v>
      </c>
      <c r="N54" t="str" cm="1">
        <f t="array" ref="N54">_xlfn.IFS(AND(H54&gt;=10000321,H54&lt;=10000331),"Drinks &amp; Beverages",AND(H54&gt;=10000332,H54&lt;=10000343),"Dairy",AND(H54&gt;=10000344,H54&lt;=10000350),"Cereals")</f>
        <v>Drinks &amp; Beverages</v>
      </c>
      <c r="O54" t="str" cm="1">
        <f t="array" ref="O54">_xlfn.IFS(M54="31","Drinks &amp; Beverages",M54="35","Diary",M54="41","Cereals")</f>
        <v>Drinks &amp; Beverages</v>
      </c>
    </row>
    <row r="55" spans="8:15" ht="14.4" x14ac:dyDescent="0.3">
      <c r="H55" s="64">
        <v>10000334</v>
      </c>
      <c r="I55" s="8">
        <v>5</v>
      </c>
      <c r="J55" s="8">
        <v>48</v>
      </c>
      <c r="K55" s="6">
        <v>36005</v>
      </c>
      <c r="L55">
        <f t="shared" si="0"/>
        <v>240</v>
      </c>
      <c r="M55" t="str" cm="1">
        <f t="array" ref="M55">_xlfn.IFS(AND(H55&gt;=10000321,H55&lt;=10000331),"31", AND(H55&gt;=10000332,H55&lt;=10000343),"35",AND(H55&gt;=10000344,H55&lt;=10000350),"41")</f>
        <v>35</v>
      </c>
      <c r="N55" t="str" cm="1">
        <f t="array" ref="N55">_xlfn.IFS(AND(H55&gt;=10000321,H55&lt;=10000331),"Drinks &amp; Beverages",AND(H55&gt;=10000332,H55&lt;=10000343),"Dairy",AND(H55&gt;=10000344,H55&lt;=10000350),"Cereals")</f>
        <v>Dairy</v>
      </c>
      <c r="O55" t="str" cm="1">
        <f t="array" ref="O55">_xlfn.IFS(M55="31","Drinks &amp; Beverages",M55="35","Diary",M55="41","Cereals")</f>
        <v>Diary</v>
      </c>
    </row>
    <row r="56" spans="8:15" ht="14.4" x14ac:dyDescent="0.3">
      <c r="H56" s="64">
        <v>10000325</v>
      </c>
      <c r="I56" s="8">
        <v>5</v>
      </c>
      <c r="J56" s="8">
        <v>20</v>
      </c>
      <c r="K56" s="6">
        <v>36005</v>
      </c>
      <c r="L56">
        <f t="shared" si="0"/>
        <v>100</v>
      </c>
      <c r="M56" t="str" cm="1">
        <f t="array" ref="M56">_xlfn.IFS(AND(H56&gt;=10000321,H56&lt;=10000331),"31", AND(H56&gt;=10000332,H56&lt;=10000343),"35",AND(H56&gt;=10000344,H56&lt;=10000350),"41")</f>
        <v>31</v>
      </c>
      <c r="N56" t="str" cm="1">
        <f t="array" ref="N56">_xlfn.IFS(AND(H56&gt;=10000321,H56&lt;=10000331),"Drinks &amp; Beverages",AND(H56&gt;=10000332,H56&lt;=10000343),"Dairy",AND(H56&gt;=10000344,H56&lt;=10000350),"Cereals")</f>
        <v>Drinks &amp; Beverages</v>
      </c>
      <c r="O56" t="str" cm="1">
        <f t="array" ref="O56">_xlfn.IFS(M56="31","Drinks &amp; Beverages",M56="35","Diary",M56="41","Cereals")</f>
        <v>Drinks &amp; Beverages</v>
      </c>
    </row>
    <row r="57" spans="8:15" ht="14.4" x14ac:dyDescent="0.3">
      <c r="H57" s="64">
        <v>10000325</v>
      </c>
      <c r="I57" s="8">
        <v>4</v>
      </c>
      <c r="J57" s="8">
        <v>20</v>
      </c>
      <c r="K57" s="6">
        <v>36006</v>
      </c>
      <c r="L57">
        <f t="shared" si="0"/>
        <v>80</v>
      </c>
      <c r="M57" t="str" cm="1">
        <f t="array" ref="M57">_xlfn.IFS(AND(H57&gt;=10000321,H57&lt;=10000331),"31", AND(H57&gt;=10000332,H57&lt;=10000343),"35",AND(H57&gt;=10000344,H57&lt;=10000350),"41")</f>
        <v>31</v>
      </c>
      <c r="N57" t="str" cm="1">
        <f t="array" ref="N57">_xlfn.IFS(AND(H57&gt;=10000321,H57&lt;=10000331),"Drinks &amp; Beverages",AND(H57&gt;=10000332,H57&lt;=10000343),"Dairy",AND(H57&gt;=10000344,H57&lt;=10000350),"Cereals")</f>
        <v>Drinks &amp; Beverages</v>
      </c>
      <c r="O57" t="str" cm="1">
        <f t="array" ref="O57">_xlfn.IFS(M57="31","Drinks &amp; Beverages",M57="35","Diary",M57="41","Cereals")</f>
        <v>Drinks &amp; Beverages</v>
      </c>
    </row>
    <row r="58" spans="8:15" ht="14.4" x14ac:dyDescent="0.3">
      <c r="H58" s="64">
        <v>10000338</v>
      </c>
      <c r="I58" s="8">
        <v>4</v>
      </c>
      <c r="J58" s="8">
        <v>100</v>
      </c>
      <c r="K58" s="6">
        <v>36006</v>
      </c>
      <c r="L58">
        <f t="shared" si="0"/>
        <v>400</v>
      </c>
      <c r="M58" t="str" cm="1">
        <f t="array" ref="M58">_xlfn.IFS(AND(H58&gt;=10000321,H58&lt;=10000331),"31", AND(H58&gt;=10000332,H58&lt;=10000343),"35",AND(H58&gt;=10000344,H58&lt;=10000350),"41")</f>
        <v>35</v>
      </c>
      <c r="N58" t="str" cm="1">
        <f t="array" ref="N58">_xlfn.IFS(AND(H58&gt;=10000321,H58&lt;=10000331),"Drinks &amp; Beverages",AND(H58&gt;=10000332,H58&lt;=10000343),"Dairy",AND(H58&gt;=10000344,H58&lt;=10000350),"Cereals")</f>
        <v>Dairy</v>
      </c>
      <c r="O58" t="str" cm="1">
        <f t="array" ref="O58">_xlfn.IFS(M58="31","Drinks &amp; Beverages",M58="35","Diary",M58="41","Cereals")</f>
        <v>Diary</v>
      </c>
    </row>
    <row r="59" spans="8:15" ht="14.4" x14ac:dyDescent="0.3">
      <c r="H59" s="64">
        <v>10000342</v>
      </c>
      <c r="I59" s="8">
        <v>4</v>
      </c>
      <c r="J59" s="8">
        <v>56</v>
      </c>
      <c r="K59" s="6">
        <v>36006</v>
      </c>
      <c r="L59">
        <f t="shared" si="0"/>
        <v>224</v>
      </c>
      <c r="M59" t="str" cm="1">
        <f t="array" ref="M59">_xlfn.IFS(AND(H59&gt;=10000321,H59&lt;=10000331),"31", AND(H59&gt;=10000332,H59&lt;=10000343),"35",AND(H59&gt;=10000344,H59&lt;=10000350),"41")</f>
        <v>35</v>
      </c>
      <c r="N59" t="str" cm="1">
        <f t="array" ref="N59">_xlfn.IFS(AND(H59&gt;=10000321,H59&lt;=10000331),"Drinks &amp; Beverages",AND(H59&gt;=10000332,H59&lt;=10000343),"Dairy",AND(H59&gt;=10000344,H59&lt;=10000350),"Cereals")</f>
        <v>Dairy</v>
      </c>
      <c r="O59" t="str" cm="1">
        <f t="array" ref="O59">_xlfn.IFS(M59="31","Drinks &amp; Beverages",M59="35","Diary",M59="41","Cereals")</f>
        <v>Diary</v>
      </c>
    </row>
    <row r="60" spans="8:15" ht="14.4" x14ac:dyDescent="0.3">
      <c r="H60" s="64">
        <v>10000325</v>
      </c>
      <c r="I60" s="8">
        <v>4</v>
      </c>
      <c r="J60" s="8">
        <v>20</v>
      </c>
      <c r="K60" s="6">
        <v>36006</v>
      </c>
      <c r="L60">
        <f t="shared" si="0"/>
        <v>80</v>
      </c>
      <c r="M60" t="str" cm="1">
        <f t="array" ref="M60">_xlfn.IFS(AND(H60&gt;=10000321,H60&lt;=10000331),"31", AND(H60&gt;=10000332,H60&lt;=10000343),"35",AND(H60&gt;=10000344,H60&lt;=10000350),"41")</f>
        <v>31</v>
      </c>
      <c r="N60" t="str" cm="1">
        <f t="array" ref="N60">_xlfn.IFS(AND(H60&gt;=10000321,H60&lt;=10000331),"Drinks &amp; Beverages",AND(H60&gt;=10000332,H60&lt;=10000343),"Dairy",AND(H60&gt;=10000344,H60&lt;=10000350),"Cereals")</f>
        <v>Drinks &amp; Beverages</v>
      </c>
      <c r="O60" t="str" cm="1">
        <f t="array" ref="O60">_xlfn.IFS(M60="31","Drinks &amp; Beverages",M60="35","Diary",M60="41","Cereals")</f>
        <v>Drinks &amp; Beverages</v>
      </c>
    </row>
    <row r="61" spans="8:15" ht="14.4" x14ac:dyDescent="0.3">
      <c r="H61" s="64">
        <v>10000331</v>
      </c>
      <c r="I61" s="8">
        <v>5</v>
      </c>
      <c r="J61" s="8">
        <v>57</v>
      </c>
      <c r="K61" s="6">
        <v>36006</v>
      </c>
      <c r="L61">
        <f t="shared" si="0"/>
        <v>285</v>
      </c>
      <c r="M61" t="str" cm="1">
        <f t="array" ref="M61">_xlfn.IFS(AND(H61&gt;=10000321,H61&lt;=10000331),"31", AND(H61&gt;=10000332,H61&lt;=10000343),"35",AND(H61&gt;=10000344,H61&lt;=10000350),"41")</f>
        <v>31</v>
      </c>
      <c r="N61" t="str" cm="1">
        <f t="array" ref="N61">_xlfn.IFS(AND(H61&gt;=10000321,H61&lt;=10000331),"Drinks &amp; Beverages",AND(H61&gt;=10000332,H61&lt;=10000343),"Dairy",AND(H61&gt;=10000344,H61&lt;=10000350),"Cereals")</f>
        <v>Drinks &amp; Beverages</v>
      </c>
      <c r="O61" t="str" cm="1">
        <f t="array" ref="O61">_xlfn.IFS(M61="31","Drinks &amp; Beverages",M61="35","Diary",M61="41","Cereals")</f>
        <v>Drinks &amp; Beverages</v>
      </c>
    </row>
    <row r="62" spans="8:15" ht="14.4" x14ac:dyDescent="0.3">
      <c r="H62" s="64">
        <v>10000326</v>
      </c>
      <c r="I62" s="8">
        <v>6</v>
      </c>
      <c r="J62" s="8">
        <v>72</v>
      </c>
      <c r="K62" s="6">
        <v>36006</v>
      </c>
      <c r="L62">
        <f t="shared" si="0"/>
        <v>432</v>
      </c>
      <c r="M62" t="str" cm="1">
        <f t="array" ref="M62">_xlfn.IFS(AND(H62&gt;=10000321,H62&lt;=10000331),"31", AND(H62&gt;=10000332,H62&lt;=10000343),"35",AND(H62&gt;=10000344,H62&lt;=10000350),"41")</f>
        <v>31</v>
      </c>
      <c r="N62" t="str" cm="1">
        <f t="array" ref="N62">_xlfn.IFS(AND(H62&gt;=10000321,H62&lt;=10000331),"Drinks &amp; Beverages",AND(H62&gt;=10000332,H62&lt;=10000343),"Dairy",AND(H62&gt;=10000344,H62&lt;=10000350),"Cereals")</f>
        <v>Drinks &amp; Beverages</v>
      </c>
      <c r="O62" t="str" cm="1">
        <f t="array" ref="O62">_xlfn.IFS(M62="31","Drinks &amp; Beverages",M62="35","Diary",M62="41","Cereals")</f>
        <v>Drinks &amp; Beverages</v>
      </c>
    </row>
    <row r="63" spans="8:15" ht="14.4" x14ac:dyDescent="0.3">
      <c r="H63" s="64">
        <v>10000350</v>
      </c>
      <c r="I63" s="8">
        <v>4</v>
      </c>
      <c r="J63" s="8">
        <v>67</v>
      </c>
      <c r="K63" s="6">
        <v>36006</v>
      </c>
      <c r="L63">
        <f t="shared" si="0"/>
        <v>268</v>
      </c>
      <c r="M63" t="str" cm="1">
        <f t="array" ref="M63">_xlfn.IFS(AND(H63&gt;=10000321,H63&lt;=10000331),"31", AND(H63&gt;=10000332,H63&lt;=10000343),"35",AND(H63&gt;=10000344,H63&lt;=10000350),"41")</f>
        <v>41</v>
      </c>
      <c r="N63" t="str" cm="1">
        <f t="array" ref="N63">_xlfn.IFS(AND(H63&gt;=10000321,H63&lt;=10000331),"Drinks &amp; Beverages",AND(H63&gt;=10000332,H63&lt;=10000343),"Dairy",AND(H63&gt;=10000344,H63&lt;=10000350),"Cereals")</f>
        <v>Cereals</v>
      </c>
      <c r="O63" t="str" cm="1">
        <f t="array" ref="O63">_xlfn.IFS(M63="31","Drinks &amp; Beverages",M63="35","Diary",M63="41","Cereals")</f>
        <v>Cereals</v>
      </c>
    </row>
    <row r="64" spans="8:15" ht="14.4" x14ac:dyDescent="0.3">
      <c r="H64" s="64">
        <v>10000345</v>
      </c>
      <c r="I64" s="8">
        <v>6</v>
      </c>
      <c r="J64" s="8">
        <v>158</v>
      </c>
      <c r="K64" s="6">
        <v>36006</v>
      </c>
      <c r="L64">
        <f t="shared" si="0"/>
        <v>948</v>
      </c>
      <c r="M64" t="str" cm="1">
        <f t="array" ref="M64">_xlfn.IFS(AND(H64&gt;=10000321,H64&lt;=10000331),"31", AND(H64&gt;=10000332,H64&lt;=10000343),"35",AND(H64&gt;=10000344,H64&lt;=10000350),"41")</f>
        <v>41</v>
      </c>
      <c r="N64" t="str" cm="1">
        <f t="array" ref="N64">_xlfn.IFS(AND(H64&gt;=10000321,H64&lt;=10000331),"Drinks &amp; Beverages",AND(H64&gt;=10000332,H64&lt;=10000343),"Dairy",AND(H64&gt;=10000344,H64&lt;=10000350),"Cereals")</f>
        <v>Cereals</v>
      </c>
      <c r="O64" t="str" cm="1">
        <f t="array" ref="O64">_xlfn.IFS(M64="31","Drinks &amp; Beverages",M64="35","Diary",M64="41","Cereals")</f>
        <v>Cereals</v>
      </c>
    </row>
    <row r="65" spans="8:15" ht="14.4" x14ac:dyDescent="0.3">
      <c r="H65" s="64">
        <v>10000333</v>
      </c>
      <c r="I65" s="8">
        <v>4</v>
      </c>
      <c r="J65" s="8">
        <v>54</v>
      </c>
      <c r="K65" s="6">
        <v>36000</v>
      </c>
      <c r="L65">
        <f t="shared" si="0"/>
        <v>216</v>
      </c>
      <c r="M65" t="str" cm="1">
        <f t="array" ref="M65">_xlfn.IFS(AND(H65&gt;=10000321,H65&lt;=10000331),"31", AND(H65&gt;=10000332,H65&lt;=10000343),"35",AND(H65&gt;=10000344,H65&lt;=10000350),"41")</f>
        <v>35</v>
      </c>
      <c r="N65" t="str" cm="1">
        <f t="array" ref="N65">_xlfn.IFS(AND(H65&gt;=10000321,H65&lt;=10000331),"Drinks &amp; Beverages",AND(H65&gt;=10000332,H65&lt;=10000343),"Dairy",AND(H65&gt;=10000344,H65&lt;=10000350),"Cereals")</f>
        <v>Dairy</v>
      </c>
      <c r="O65" t="str" cm="1">
        <f t="array" ref="O65">_xlfn.IFS(M65="31","Drinks &amp; Beverages",M65="35","Diary",M65="41","Cereals")</f>
        <v>Diary</v>
      </c>
    </row>
    <row r="66" spans="8:15" ht="14.4" x14ac:dyDescent="0.3">
      <c r="H66" s="64">
        <v>10000337</v>
      </c>
      <c r="I66" s="8">
        <v>4</v>
      </c>
      <c r="J66" s="8">
        <v>20</v>
      </c>
      <c r="K66" s="6">
        <v>36000</v>
      </c>
      <c r="L66">
        <f t="shared" si="0"/>
        <v>80</v>
      </c>
      <c r="M66" t="str" cm="1">
        <f t="array" ref="M66">_xlfn.IFS(AND(H66&gt;=10000321,H66&lt;=10000331),"31", AND(H66&gt;=10000332,H66&lt;=10000343),"35",AND(H66&gt;=10000344,H66&lt;=10000350),"41")</f>
        <v>35</v>
      </c>
      <c r="N66" t="str" cm="1">
        <f t="array" ref="N66">_xlfn.IFS(AND(H66&gt;=10000321,H66&lt;=10000331),"Drinks &amp; Beverages",AND(H66&gt;=10000332,H66&lt;=10000343),"Dairy",AND(H66&gt;=10000344,H66&lt;=10000350),"Cereals")</f>
        <v>Dairy</v>
      </c>
      <c r="O66" t="str" cm="1">
        <f t="array" ref="O66">_xlfn.IFS(M66="31","Drinks &amp; Beverages",M66="35","Diary",M66="41","Cereals")</f>
        <v>Diary</v>
      </c>
    </row>
    <row r="67" spans="8:15" ht="14.4" x14ac:dyDescent="0.3">
      <c r="H67" s="64">
        <v>10000323</v>
      </c>
      <c r="I67" s="8">
        <v>4</v>
      </c>
      <c r="J67" s="8">
        <v>15</v>
      </c>
      <c r="K67" s="6">
        <v>36000</v>
      </c>
      <c r="L67">
        <f t="shared" si="0"/>
        <v>60</v>
      </c>
      <c r="M67" t="str" cm="1">
        <f t="array" ref="M67">_xlfn.IFS(AND(H67&gt;=10000321,H67&lt;=10000331),"31", AND(H67&gt;=10000332,H67&lt;=10000343),"35",AND(H67&gt;=10000344,H67&lt;=10000350),"41")</f>
        <v>31</v>
      </c>
      <c r="N67" t="str" cm="1">
        <f t="array" ref="N67">_xlfn.IFS(AND(H67&gt;=10000321,H67&lt;=10000331),"Drinks &amp; Beverages",AND(H67&gt;=10000332,H67&lt;=10000343),"Dairy",AND(H67&gt;=10000344,H67&lt;=10000350),"Cereals")</f>
        <v>Drinks &amp; Beverages</v>
      </c>
      <c r="O67" t="str" cm="1">
        <f t="array" ref="O67">_xlfn.IFS(M67="31","Drinks &amp; Beverages",M67="35","Diary",M67="41","Cereals")</f>
        <v>Drinks &amp; Beverages</v>
      </c>
    </row>
    <row r="68" spans="8:15" ht="14.4" x14ac:dyDescent="0.3">
      <c r="H68" s="64">
        <v>10000325</v>
      </c>
      <c r="I68" s="8">
        <v>2</v>
      </c>
      <c r="J68" s="8">
        <v>20</v>
      </c>
      <c r="K68" s="6">
        <v>36000</v>
      </c>
      <c r="L68">
        <f t="shared" si="0"/>
        <v>40</v>
      </c>
      <c r="M68" t="str" cm="1">
        <f t="array" ref="M68">_xlfn.IFS(AND(H68&gt;=10000321,H68&lt;=10000331),"31", AND(H68&gt;=10000332,H68&lt;=10000343),"35",AND(H68&gt;=10000344,H68&lt;=10000350),"41")</f>
        <v>31</v>
      </c>
      <c r="N68" t="str" cm="1">
        <f t="array" ref="N68">_xlfn.IFS(AND(H68&gt;=10000321,H68&lt;=10000331),"Drinks &amp; Beverages",AND(H68&gt;=10000332,H68&lt;=10000343),"Dairy",AND(H68&gt;=10000344,H68&lt;=10000350),"Cereals")</f>
        <v>Drinks &amp; Beverages</v>
      </c>
      <c r="O68" t="str" cm="1">
        <f t="array" ref="O68">_xlfn.IFS(M68="31","Drinks &amp; Beverages",M68="35","Diary",M68="41","Cereals")</f>
        <v>Drinks &amp; Beverages</v>
      </c>
    </row>
    <row r="69" spans="8:15" ht="14.4" x14ac:dyDescent="0.3">
      <c r="H69" s="64">
        <v>10000333</v>
      </c>
      <c r="I69" s="8">
        <v>4</v>
      </c>
      <c r="J69" s="8">
        <v>54</v>
      </c>
      <c r="K69" s="6">
        <v>36000</v>
      </c>
      <c r="L69">
        <f t="shared" si="0"/>
        <v>216</v>
      </c>
      <c r="M69" t="str" cm="1">
        <f t="array" ref="M69">_xlfn.IFS(AND(H69&gt;=10000321,H69&lt;=10000331),"31", AND(H69&gt;=10000332,H69&lt;=10000343),"35",AND(H69&gt;=10000344,H69&lt;=10000350),"41")</f>
        <v>35</v>
      </c>
      <c r="N69" t="str" cm="1">
        <f t="array" ref="N69">_xlfn.IFS(AND(H69&gt;=10000321,H69&lt;=10000331),"Drinks &amp; Beverages",AND(H69&gt;=10000332,H69&lt;=10000343),"Dairy",AND(H69&gt;=10000344,H69&lt;=10000350),"Cereals")</f>
        <v>Dairy</v>
      </c>
      <c r="O69" t="str" cm="1">
        <f t="array" ref="O69">_xlfn.IFS(M69="31","Drinks &amp; Beverages",M69="35","Diary",M69="41","Cereals")</f>
        <v>Diary</v>
      </c>
    </row>
    <row r="70" spans="8:15" ht="14.4" x14ac:dyDescent="0.3">
      <c r="H70" s="64">
        <v>10000323</v>
      </c>
      <c r="I70" s="8">
        <v>4</v>
      </c>
      <c r="J70" s="8">
        <v>15</v>
      </c>
      <c r="K70" s="6">
        <v>36000</v>
      </c>
      <c r="L70">
        <f t="shared" ref="L70:L133" si="4">I70*J70</f>
        <v>60</v>
      </c>
      <c r="M70" t="str" cm="1">
        <f t="array" ref="M70">_xlfn.IFS(AND(H70&gt;=10000321,H70&lt;=10000331),"31", AND(H70&gt;=10000332,H70&lt;=10000343),"35",AND(H70&gt;=10000344,H70&lt;=10000350),"41")</f>
        <v>31</v>
      </c>
      <c r="N70" t="str" cm="1">
        <f t="array" ref="N70">_xlfn.IFS(AND(H70&gt;=10000321,H70&lt;=10000331),"Drinks &amp; Beverages",AND(H70&gt;=10000332,H70&lt;=10000343),"Dairy",AND(H70&gt;=10000344,H70&lt;=10000350),"Cereals")</f>
        <v>Drinks &amp; Beverages</v>
      </c>
      <c r="O70" t="str" cm="1">
        <f t="array" ref="O70">_xlfn.IFS(M70="31","Drinks &amp; Beverages",M70="35","Diary",M70="41","Cereals")</f>
        <v>Drinks &amp; Beverages</v>
      </c>
    </row>
    <row r="71" spans="8:15" ht="14.4" x14ac:dyDescent="0.3">
      <c r="H71" s="64">
        <v>10000330</v>
      </c>
      <c r="I71" s="8">
        <v>4</v>
      </c>
      <c r="J71" s="8">
        <v>160</v>
      </c>
      <c r="K71" s="6">
        <v>36000</v>
      </c>
      <c r="L71">
        <f t="shared" si="4"/>
        <v>640</v>
      </c>
      <c r="M71" t="str" cm="1">
        <f t="array" ref="M71">_xlfn.IFS(AND(H71&gt;=10000321,H71&lt;=10000331),"31", AND(H71&gt;=10000332,H71&lt;=10000343),"35",AND(H71&gt;=10000344,H71&lt;=10000350),"41")</f>
        <v>31</v>
      </c>
      <c r="N71" t="str" cm="1">
        <f t="array" ref="N71">_xlfn.IFS(AND(H71&gt;=10000321,H71&lt;=10000331),"Drinks &amp; Beverages",AND(H71&gt;=10000332,H71&lt;=10000343),"Dairy",AND(H71&gt;=10000344,H71&lt;=10000350),"Cereals")</f>
        <v>Drinks &amp; Beverages</v>
      </c>
      <c r="O71" t="str" cm="1">
        <f t="array" ref="O71">_xlfn.IFS(M71="31","Drinks &amp; Beverages",M71="35","Diary",M71="41","Cereals")</f>
        <v>Drinks &amp; Beverages</v>
      </c>
    </row>
    <row r="72" spans="8:15" ht="14.4" x14ac:dyDescent="0.3">
      <c r="H72" s="64">
        <v>10000344</v>
      </c>
      <c r="I72" s="8">
        <v>4</v>
      </c>
      <c r="J72" s="8">
        <v>82</v>
      </c>
      <c r="K72" s="6">
        <v>36000</v>
      </c>
      <c r="L72">
        <f t="shared" si="4"/>
        <v>328</v>
      </c>
      <c r="M72" t="str" cm="1">
        <f t="array" ref="M72">_xlfn.IFS(AND(H72&gt;=10000321,H72&lt;=10000331),"31", AND(H72&gt;=10000332,H72&lt;=10000343),"35",AND(H72&gt;=10000344,H72&lt;=10000350),"41")</f>
        <v>41</v>
      </c>
      <c r="N72" t="str" cm="1">
        <f t="array" ref="N72">_xlfn.IFS(AND(H72&gt;=10000321,H72&lt;=10000331),"Drinks &amp; Beverages",AND(H72&gt;=10000332,H72&lt;=10000343),"Dairy",AND(H72&gt;=10000344,H72&lt;=10000350),"Cereals")</f>
        <v>Cereals</v>
      </c>
      <c r="O72" t="str" cm="1">
        <f t="array" ref="O72">_xlfn.IFS(M72="31","Drinks &amp; Beverages",M72="35","Diary",M72="41","Cereals")</f>
        <v>Cereals</v>
      </c>
    </row>
    <row r="73" spans="8:15" ht="14.4" x14ac:dyDescent="0.3">
      <c r="H73" s="64">
        <v>10000337</v>
      </c>
      <c r="I73" s="8">
        <v>4</v>
      </c>
      <c r="J73" s="8">
        <v>20</v>
      </c>
      <c r="K73" s="6">
        <v>36008</v>
      </c>
      <c r="L73">
        <f t="shared" si="4"/>
        <v>80</v>
      </c>
      <c r="M73" t="str" cm="1">
        <f t="array" ref="M73">_xlfn.IFS(AND(H73&gt;=10000321,H73&lt;=10000331),"31", AND(H73&gt;=10000332,H73&lt;=10000343),"35",AND(H73&gt;=10000344,H73&lt;=10000350),"41")</f>
        <v>35</v>
      </c>
      <c r="N73" t="str" cm="1">
        <f t="array" ref="N73">_xlfn.IFS(AND(H73&gt;=10000321,H73&lt;=10000331),"Drinks &amp; Beverages",AND(H73&gt;=10000332,H73&lt;=10000343),"Dairy",AND(H73&gt;=10000344,H73&lt;=10000350),"Cereals")</f>
        <v>Dairy</v>
      </c>
      <c r="O73" t="str" cm="1">
        <f t="array" ref="O73">_xlfn.IFS(M73="31","Drinks &amp; Beverages",M73="35","Diary",M73="41","Cereals")</f>
        <v>Diary</v>
      </c>
    </row>
    <row r="74" spans="8:15" ht="14.4" x14ac:dyDescent="0.3">
      <c r="H74" s="64">
        <v>10000344</v>
      </c>
      <c r="I74" s="8">
        <v>4</v>
      </c>
      <c r="J74" s="8">
        <v>82</v>
      </c>
      <c r="K74" s="6">
        <v>36008</v>
      </c>
      <c r="L74">
        <f t="shared" si="4"/>
        <v>328</v>
      </c>
      <c r="M74" t="str" cm="1">
        <f t="array" ref="M74">_xlfn.IFS(AND(H74&gt;=10000321,H74&lt;=10000331),"31", AND(H74&gt;=10000332,H74&lt;=10000343),"35",AND(H74&gt;=10000344,H74&lt;=10000350),"41")</f>
        <v>41</v>
      </c>
      <c r="N74" t="str" cm="1">
        <f t="array" ref="N74">_xlfn.IFS(AND(H74&gt;=10000321,H74&lt;=10000331),"Drinks &amp; Beverages",AND(H74&gt;=10000332,H74&lt;=10000343),"Dairy",AND(H74&gt;=10000344,H74&lt;=10000350),"Cereals")</f>
        <v>Cereals</v>
      </c>
      <c r="O74" t="str" cm="1">
        <f t="array" ref="O74">_xlfn.IFS(M74="31","Drinks &amp; Beverages",M74="35","Diary",M74="41","Cereals")</f>
        <v>Cereals</v>
      </c>
    </row>
    <row r="75" spans="8:15" ht="14.4" x14ac:dyDescent="0.3">
      <c r="H75" s="64">
        <v>10000337</v>
      </c>
      <c r="I75" s="8">
        <v>2</v>
      </c>
      <c r="J75" s="8">
        <v>20</v>
      </c>
      <c r="K75" s="6">
        <v>36008</v>
      </c>
      <c r="L75">
        <f t="shared" si="4"/>
        <v>40</v>
      </c>
      <c r="M75" t="str" cm="1">
        <f t="array" ref="M75">_xlfn.IFS(AND(H75&gt;=10000321,H75&lt;=10000331),"31", AND(H75&gt;=10000332,H75&lt;=10000343),"35",AND(H75&gt;=10000344,H75&lt;=10000350),"41")</f>
        <v>35</v>
      </c>
      <c r="N75" t="str" cm="1">
        <f t="array" ref="N75">_xlfn.IFS(AND(H75&gt;=10000321,H75&lt;=10000331),"Drinks &amp; Beverages",AND(H75&gt;=10000332,H75&lt;=10000343),"Dairy",AND(H75&gt;=10000344,H75&lt;=10000350),"Cereals")</f>
        <v>Dairy</v>
      </c>
      <c r="O75" t="str" cm="1">
        <f t="array" ref="O75">_xlfn.IFS(M75="31","Drinks &amp; Beverages",M75="35","Diary",M75="41","Cereals")</f>
        <v>Diary</v>
      </c>
    </row>
    <row r="76" spans="8:15" ht="14.4" x14ac:dyDescent="0.3">
      <c r="H76" s="64">
        <v>10000325</v>
      </c>
      <c r="I76" s="8">
        <v>3</v>
      </c>
      <c r="J76" s="8">
        <v>20</v>
      </c>
      <c r="K76" s="6">
        <v>36008</v>
      </c>
      <c r="L76">
        <f t="shared" si="4"/>
        <v>60</v>
      </c>
      <c r="M76" t="str" cm="1">
        <f t="array" ref="M76">_xlfn.IFS(AND(H76&gt;=10000321,H76&lt;=10000331),"31", AND(H76&gt;=10000332,H76&lt;=10000343),"35",AND(H76&gt;=10000344,H76&lt;=10000350),"41")</f>
        <v>31</v>
      </c>
      <c r="N76" t="str" cm="1">
        <f t="array" ref="N76">_xlfn.IFS(AND(H76&gt;=10000321,H76&lt;=10000331),"Drinks &amp; Beverages",AND(H76&gt;=10000332,H76&lt;=10000343),"Dairy",AND(H76&gt;=10000344,H76&lt;=10000350),"Cereals")</f>
        <v>Drinks &amp; Beverages</v>
      </c>
      <c r="O76" t="str" cm="1">
        <f t="array" ref="O76">_xlfn.IFS(M76="31","Drinks &amp; Beverages",M76="35","Diary",M76="41","Cereals")</f>
        <v>Drinks &amp; Beverages</v>
      </c>
    </row>
    <row r="77" spans="8:15" ht="14.4" x14ac:dyDescent="0.3">
      <c r="H77" s="64">
        <v>10000338</v>
      </c>
      <c r="I77" s="8">
        <v>2</v>
      </c>
      <c r="J77" s="8">
        <v>100</v>
      </c>
      <c r="K77" s="6">
        <v>36008</v>
      </c>
      <c r="L77">
        <f t="shared" si="4"/>
        <v>200</v>
      </c>
      <c r="M77" t="str" cm="1">
        <f t="array" ref="M77">_xlfn.IFS(AND(H77&gt;=10000321,H77&lt;=10000331),"31", AND(H77&gt;=10000332,H77&lt;=10000343),"35",AND(H77&gt;=10000344,H77&lt;=10000350),"41")</f>
        <v>35</v>
      </c>
      <c r="N77" t="str" cm="1">
        <f t="array" ref="N77">_xlfn.IFS(AND(H77&gt;=10000321,H77&lt;=10000331),"Drinks &amp; Beverages",AND(H77&gt;=10000332,H77&lt;=10000343),"Dairy",AND(H77&gt;=10000344,H77&lt;=10000350),"Cereals")</f>
        <v>Dairy</v>
      </c>
      <c r="O77" t="str" cm="1">
        <f t="array" ref="O77">_xlfn.IFS(M77="31","Drinks &amp; Beverages",M77="35","Diary",M77="41","Cereals")</f>
        <v>Diary</v>
      </c>
    </row>
    <row r="78" spans="8:15" ht="14.4" x14ac:dyDescent="0.3">
      <c r="H78" s="64">
        <v>10000322</v>
      </c>
      <c r="I78" s="8">
        <v>3</v>
      </c>
      <c r="J78" s="8">
        <v>30</v>
      </c>
      <c r="K78" s="6">
        <v>36008</v>
      </c>
      <c r="L78">
        <f t="shared" si="4"/>
        <v>90</v>
      </c>
      <c r="M78" t="str" cm="1">
        <f t="array" ref="M78">_xlfn.IFS(AND(H78&gt;=10000321,H78&lt;=10000331),"31", AND(H78&gt;=10000332,H78&lt;=10000343),"35",AND(H78&gt;=10000344,H78&lt;=10000350),"41")</f>
        <v>31</v>
      </c>
      <c r="N78" t="str" cm="1">
        <f t="array" ref="N78">_xlfn.IFS(AND(H78&gt;=10000321,H78&lt;=10000331),"Drinks &amp; Beverages",AND(H78&gt;=10000332,H78&lt;=10000343),"Dairy",AND(H78&gt;=10000344,H78&lt;=10000350),"Cereals")</f>
        <v>Drinks &amp; Beverages</v>
      </c>
      <c r="O78" t="str" cm="1">
        <f t="array" ref="O78">_xlfn.IFS(M78="31","Drinks &amp; Beverages",M78="35","Diary",M78="41","Cereals")</f>
        <v>Drinks &amp; Beverages</v>
      </c>
    </row>
    <row r="79" spans="8:15" ht="14.4" x14ac:dyDescent="0.3">
      <c r="H79" s="64">
        <v>10000333</v>
      </c>
      <c r="I79" s="8">
        <v>2</v>
      </c>
      <c r="J79" s="8">
        <v>54</v>
      </c>
      <c r="K79" s="6">
        <v>36008</v>
      </c>
      <c r="L79">
        <f t="shared" si="4"/>
        <v>108</v>
      </c>
      <c r="M79" t="str" cm="1">
        <f t="array" ref="M79">_xlfn.IFS(AND(H79&gt;=10000321,H79&lt;=10000331),"31", AND(H79&gt;=10000332,H79&lt;=10000343),"35",AND(H79&gt;=10000344,H79&lt;=10000350),"41")</f>
        <v>35</v>
      </c>
      <c r="N79" t="str" cm="1">
        <f t="array" ref="N79">_xlfn.IFS(AND(H79&gt;=10000321,H79&lt;=10000331),"Drinks &amp; Beverages",AND(H79&gt;=10000332,H79&lt;=10000343),"Dairy",AND(H79&gt;=10000344,H79&lt;=10000350),"Cereals")</f>
        <v>Dairy</v>
      </c>
      <c r="O79" t="str" cm="1">
        <f t="array" ref="O79">_xlfn.IFS(M79="31","Drinks &amp; Beverages",M79="35","Diary",M79="41","Cereals")</f>
        <v>Diary</v>
      </c>
    </row>
    <row r="80" spans="8:15" ht="14.4" x14ac:dyDescent="0.3">
      <c r="H80" s="64">
        <v>10000323</v>
      </c>
      <c r="I80" s="8">
        <v>4</v>
      </c>
      <c r="J80" s="8">
        <v>15</v>
      </c>
      <c r="K80" s="6">
        <v>36008</v>
      </c>
      <c r="L80">
        <f t="shared" si="4"/>
        <v>60</v>
      </c>
      <c r="M80" t="str" cm="1">
        <f t="array" ref="M80">_xlfn.IFS(AND(H80&gt;=10000321,H80&lt;=10000331),"31", AND(H80&gt;=10000332,H80&lt;=10000343),"35",AND(H80&gt;=10000344,H80&lt;=10000350),"41")</f>
        <v>31</v>
      </c>
      <c r="N80" t="str" cm="1">
        <f t="array" ref="N80">_xlfn.IFS(AND(H80&gt;=10000321,H80&lt;=10000331),"Drinks &amp; Beverages",AND(H80&gt;=10000332,H80&lt;=10000343),"Dairy",AND(H80&gt;=10000344,H80&lt;=10000350),"Cereals")</f>
        <v>Drinks &amp; Beverages</v>
      </c>
      <c r="O80" t="str" cm="1">
        <f t="array" ref="O80">_xlfn.IFS(M80="31","Drinks &amp; Beverages",M80="35","Diary",M80="41","Cereals")</f>
        <v>Drinks &amp; Beverages</v>
      </c>
    </row>
    <row r="81" spans="8:15" ht="14.4" x14ac:dyDescent="0.3">
      <c r="H81" s="64">
        <v>10000339</v>
      </c>
      <c r="I81" s="8">
        <v>2</v>
      </c>
      <c r="J81" s="8">
        <v>120</v>
      </c>
      <c r="K81" s="6">
        <v>36008</v>
      </c>
      <c r="L81">
        <f t="shared" si="4"/>
        <v>240</v>
      </c>
      <c r="M81" t="str" cm="1">
        <f t="array" ref="M81">_xlfn.IFS(AND(H81&gt;=10000321,H81&lt;=10000331),"31", AND(H81&gt;=10000332,H81&lt;=10000343),"35",AND(H81&gt;=10000344,H81&lt;=10000350),"41")</f>
        <v>35</v>
      </c>
      <c r="N81" t="str" cm="1">
        <f t="array" ref="N81">_xlfn.IFS(AND(H81&gt;=10000321,H81&lt;=10000331),"Drinks &amp; Beverages",AND(H81&gt;=10000332,H81&lt;=10000343),"Dairy",AND(H81&gt;=10000344,H81&lt;=10000350),"Cereals")</f>
        <v>Dairy</v>
      </c>
      <c r="O81" t="str" cm="1">
        <f t="array" ref="O81">_xlfn.IFS(M81="31","Drinks &amp; Beverages",M81="35","Diary",M81="41","Cereals")</f>
        <v>Diary</v>
      </c>
    </row>
    <row r="82" spans="8:15" ht="14.4" x14ac:dyDescent="0.3">
      <c r="H82" s="64">
        <v>10000322</v>
      </c>
      <c r="I82" s="8">
        <v>3</v>
      </c>
      <c r="J82" s="8">
        <v>30</v>
      </c>
      <c r="K82" s="6">
        <v>36008</v>
      </c>
      <c r="L82">
        <f t="shared" si="4"/>
        <v>90</v>
      </c>
      <c r="M82" t="str" cm="1">
        <f t="array" ref="M82">_xlfn.IFS(AND(H82&gt;=10000321,H82&lt;=10000331),"31", AND(H82&gt;=10000332,H82&lt;=10000343),"35",AND(H82&gt;=10000344,H82&lt;=10000350),"41")</f>
        <v>31</v>
      </c>
      <c r="N82" t="str" cm="1">
        <f t="array" ref="N82">_xlfn.IFS(AND(H82&gt;=10000321,H82&lt;=10000331),"Drinks &amp; Beverages",AND(H82&gt;=10000332,H82&lt;=10000343),"Dairy",AND(H82&gt;=10000344,H82&lt;=10000350),"Cereals")</f>
        <v>Drinks &amp; Beverages</v>
      </c>
      <c r="O82" t="str" cm="1">
        <f t="array" ref="O82">_xlfn.IFS(M82="31","Drinks &amp; Beverages",M82="35","Diary",M82="41","Cereals")</f>
        <v>Drinks &amp; Beverages</v>
      </c>
    </row>
    <row r="83" spans="8:15" ht="14.4" x14ac:dyDescent="0.3">
      <c r="H83" s="64">
        <v>10000345</v>
      </c>
      <c r="I83" s="8">
        <v>3</v>
      </c>
      <c r="J83" s="8">
        <v>158</v>
      </c>
      <c r="K83" s="6">
        <v>36008</v>
      </c>
      <c r="L83">
        <f t="shared" si="4"/>
        <v>474</v>
      </c>
      <c r="M83" t="str" cm="1">
        <f t="array" ref="M83">_xlfn.IFS(AND(H83&gt;=10000321,H83&lt;=10000331),"31", AND(H83&gt;=10000332,H83&lt;=10000343),"35",AND(H83&gt;=10000344,H83&lt;=10000350),"41")</f>
        <v>41</v>
      </c>
      <c r="N83" t="str" cm="1">
        <f t="array" ref="N83">_xlfn.IFS(AND(H83&gt;=10000321,H83&lt;=10000331),"Drinks &amp; Beverages",AND(H83&gt;=10000332,H83&lt;=10000343),"Dairy",AND(H83&gt;=10000344,H83&lt;=10000350),"Cereals")</f>
        <v>Cereals</v>
      </c>
      <c r="O83" t="str" cm="1">
        <f t="array" ref="O83">_xlfn.IFS(M83="31","Drinks &amp; Beverages",M83="35","Diary",M83="41","Cereals")</f>
        <v>Cereals</v>
      </c>
    </row>
    <row r="84" spans="8:15" ht="14.4" x14ac:dyDescent="0.3">
      <c r="H84" s="64">
        <v>10000332</v>
      </c>
      <c r="I84" s="8">
        <v>5</v>
      </c>
      <c r="J84" s="8">
        <v>28</v>
      </c>
      <c r="K84" s="6">
        <v>36001</v>
      </c>
      <c r="L84">
        <f t="shared" si="4"/>
        <v>140</v>
      </c>
      <c r="M84" t="str" cm="1">
        <f t="array" ref="M84">_xlfn.IFS(AND(H84&gt;=10000321,H84&lt;=10000331),"31", AND(H84&gt;=10000332,H84&lt;=10000343),"35",AND(H84&gt;=10000344,H84&lt;=10000350),"41")</f>
        <v>35</v>
      </c>
      <c r="N84" t="str" cm="1">
        <f t="array" ref="N84">_xlfn.IFS(AND(H84&gt;=10000321,H84&lt;=10000331),"Drinks &amp; Beverages",AND(H84&gt;=10000332,H84&lt;=10000343),"Dairy",AND(H84&gt;=10000344,H84&lt;=10000350),"Cereals")</f>
        <v>Dairy</v>
      </c>
      <c r="O84" t="str" cm="1">
        <f t="array" ref="O84">_xlfn.IFS(M84="31","Drinks &amp; Beverages",M84="35","Diary",M84="41","Cereals")</f>
        <v>Diary</v>
      </c>
    </row>
    <row r="85" spans="8:15" ht="14.4" x14ac:dyDescent="0.3">
      <c r="H85" s="64">
        <v>10000329</v>
      </c>
      <c r="I85" s="8">
        <v>5</v>
      </c>
      <c r="J85" s="8">
        <v>30</v>
      </c>
      <c r="K85" s="6">
        <v>36001</v>
      </c>
      <c r="L85">
        <f t="shared" si="4"/>
        <v>150</v>
      </c>
      <c r="M85" t="str" cm="1">
        <f t="array" ref="M85">_xlfn.IFS(AND(H85&gt;=10000321,H85&lt;=10000331),"31", AND(H85&gt;=10000332,H85&lt;=10000343),"35",AND(H85&gt;=10000344,H85&lt;=10000350),"41")</f>
        <v>31</v>
      </c>
      <c r="N85" t="str" cm="1">
        <f t="array" ref="N85">_xlfn.IFS(AND(H85&gt;=10000321,H85&lt;=10000331),"Drinks &amp; Beverages",AND(H85&gt;=10000332,H85&lt;=10000343),"Dairy",AND(H85&gt;=10000344,H85&lt;=10000350),"Cereals")</f>
        <v>Drinks &amp; Beverages</v>
      </c>
      <c r="O85" t="str" cm="1">
        <f t="array" ref="O85">_xlfn.IFS(M85="31","Drinks &amp; Beverages",M85="35","Diary",M85="41","Cereals")</f>
        <v>Drinks &amp; Beverages</v>
      </c>
    </row>
    <row r="86" spans="8:15" ht="14.4" x14ac:dyDescent="0.3">
      <c r="H86" s="64">
        <v>10000337</v>
      </c>
      <c r="I86" s="8">
        <v>3</v>
      </c>
      <c r="J86" s="8">
        <v>20</v>
      </c>
      <c r="K86" s="6">
        <v>36001</v>
      </c>
      <c r="L86">
        <f t="shared" si="4"/>
        <v>60</v>
      </c>
      <c r="M86" t="str" cm="1">
        <f t="array" ref="M86">_xlfn.IFS(AND(H86&gt;=10000321,H86&lt;=10000331),"31", AND(H86&gt;=10000332,H86&lt;=10000343),"35",AND(H86&gt;=10000344,H86&lt;=10000350),"41")</f>
        <v>35</v>
      </c>
      <c r="N86" t="str" cm="1">
        <f t="array" ref="N86">_xlfn.IFS(AND(H86&gt;=10000321,H86&lt;=10000331),"Drinks &amp; Beverages",AND(H86&gt;=10000332,H86&lt;=10000343),"Dairy",AND(H86&gt;=10000344,H86&lt;=10000350),"Cereals")</f>
        <v>Dairy</v>
      </c>
      <c r="O86" t="str" cm="1">
        <f t="array" ref="O86">_xlfn.IFS(M86="31","Drinks &amp; Beverages",M86="35","Diary",M86="41","Cereals")</f>
        <v>Diary</v>
      </c>
    </row>
    <row r="87" spans="8:15" ht="14.4" x14ac:dyDescent="0.3">
      <c r="H87" s="64">
        <v>10000335</v>
      </c>
      <c r="I87" s="8">
        <v>3</v>
      </c>
      <c r="J87" s="8">
        <v>52</v>
      </c>
      <c r="K87" s="6">
        <v>36001</v>
      </c>
      <c r="L87">
        <f t="shared" si="4"/>
        <v>156</v>
      </c>
      <c r="M87" t="str" cm="1">
        <f t="array" ref="M87">_xlfn.IFS(AND(H87&gt;=10000321,H87&lt;=10000331),"31", AND(H87&gt;=10000332,H87&lt;=10000343),"35",AND(H87&gt;=10000344,H87&lt;=10000350),"41")</f>
        <v>35</v>
      </c>
      <c r="N87" t="str" cm="1">
        <f t="array" ref="N87">_xlfn.IFS(AND(H87&gt;=10000321,H87&lt;=10000331),"Drinks &amp; Beverages",AND(H87&gt;=10000332,H87&lt;=10000343),"Dairy",AND(H87&gt;=10000344,H87&lt;=10000350),"Cereals")</f>
        <v>Dairy</v>
      </c>
      <c r="O87" t="str" cm="1">
        <f t="array" ref="O87">_xlfn.IFS(M87="31","Drinks &amp; Beverages",M87="35","Diary",M87="41","Cereals")</f>
        <v>Diary</v>
      </c>
    </row>
    <row r="88" spans="8:15" ht="14.4" x14ac:dyDescent="0.3">
      <c r="H88" s="64">
        <v>10000326</v>
      </c>
      <c r="I88" s="8">
        <v>5</v>
      </c>
      <c r="J88" s="8">
        <v>72</v>
      </c>
      <c r="K88" s="6">
        <v>36001</v>
      </c>
      <c r="L88">
        <f t="shared" si="4"/>
        <v>360</v>
      </c>
      <c r="M88" t="str" cm="1">
        <f t="array" ref="M88">_xlfn.IFS(AND(H88&gt;=10000321,H88&lt;=10000331),"31", AND(H88&gt;=10000332,H88&lt;=10000343),"35",AND(H88&gt;=10000344,H88&lt;=10000350),"41")</f>
        <v>31</v>
      </c>
      <c r="N88" t="str" cm="1">
        <f t="array" ref="N88">_xlfn.IFS(AND(H88&gt;=10000321,H88&lt;=10000331),"Drinks &amp; Beverages",AND(H88&gt;=10000332,H88&lt;=10000343),"Dairy",AND(H88&gt;=10000344,H88&lt;=10000350),"Cereals")</f>
        <v>Drinks &amp; Beverages</v>
      </c>
      <c r="O88" t="str" cm="1">
        <f t="array" ref="O88">_xlfn.IFS(M88="31","Drinks &amp; Beverages",M88="35","Diary",M88="41","Cereals")</f>
        <v>Drinks &amp; Beverages</v>
      </c>
    </row>
    <row r="89" spans="8:15" ht="14.4" x14ac:dyDescent="0.3">
      <c r="H89" s="64">
        <v>10000350</v>
      </c>
      <c r="I89" s="8">
        <v>5</v>
      </c>
      <c r="J89" s="8">
        <v>67</v>
      </c>
      <c r="K89" s="6">
        <v>36001</v>
      </c>
      <c r="L89">
        <f t="shared" si="4"/>
        <v>335</v>
      </c>
      <c r="M89" t="str" cm="1">
        <f t="array" ref="M89">_xlfn.IFS(AND(H89&gt;=10000321,H89&lt;=10000331),"31", AND(H89&gt;=10000332,H89&lt;=10000343),"35",AND(H89&gt;=10000344,H89&lt;=10000350),"41")</f>
        <v>41</v>
      </c>
      <c r="N89" t="str" cm="1">
        <f t="array" ref="N89">_xlfn.IFS(AND(H89&gt;=10000321,H89&lt;=10000331),"Drinks &amp; Beverages",AND(H89&gt;=10000332,H89&lt;=10000343),"Dairy",AND(H89&gt;=10000344,H89&lt;=10000350),"Cereals")</f>
        <v>Cereals</v>
      </c>
      <c r="O89" t="str" cm="1">
        <f t="array" ref="O89">_xlfn.IFS(M89="31","Drinks &amp; Beverages",M89="35","Diary",M89="41","Cereals")</f>
        <v>Cereals</v>
      </c>
    </row>
    <row r="90" spans="8:15" ht="14.4" x14ac:dyDescent="0.3">
      <c r="H90" s="64">
        <v>10000329</v>
      </c>
      <c r="I90" s="8">
        <v>5</v>
      </c>
      <c r="J90" s="8">
        <v>30</v>
      </c>
      <c r="K90" s="6">
        <v>36001</v>
      </c>
      <c r="L90">
        <f t="shared" si="4"/>
        <v>150</v>
      </c>
      <c r="M90" t="str" cm="1">
        <f t="array" ref="M90">_xlfn.IFS(AND(H90&gt;=10000321,H90&lt;=10000331),"31", AND(H90&gt;=10000332,H90&lt;=10000343),"35",AND(H90&gt;=10000344,H90&lt;=10000350),"41")</f>
        <v>31</v>
      </c>
      <c r="N90" t="str" cm="1">
        <f t="array" ref="N90">_xlfn.IFS(AND(H90&gt;=10000321,H90&lt;=10000331),"Drinks &amp; Beverages",AND(H90&gt;=10000332,H90&lt;=10000343),"Dairy",AND(H90&gt;=10000344,H90&lt;=10000350),"Cereals")</f>
        <v>Drinks &amp; Beverages</v>
      </c>
      <c r="O90" t="str" cm="1">
        <f t="array" ref="O90">_xlfn.IFS(M90="31","Drinks &amp; Beverages",M90="35","Diary",M90="41","Cereals")</f>
        <v>Drinks &amp; Beverages</v>
      </c>
    </row>
    <row r="91" spans="8:15" ht="14.4" x14ac:dyDescent="0.3">
      <c r="H91" s="64">
        <v>10000338</v>
      </c>
      <c r="I91" s="8">
        <v>4</v>
      </c>
      <c r="J91" s="8">
        <v>100</v>
      </c>
      <c r="K91" s="6">
        <v>36001</v>
      </c>
      <c r="L91">
        <f t="shared" si="4"/>
        <v>400</v>
      </c>
      <c r="M91" t="str" cm="1">
        <f t="array" ref="M91">_xlfn.IFS(AND(H91&gt;=10000321,H91&lt;=10000331),"31", AND(H91&gt;=10000332,H91&lt;=10000343),"35",AND(H91&gt;=10000344,H91&lt;=10000350),"41")</f>
        <v>35</v>
      </c>
      <c r="N91" t="str" cm="1">
        <f t="array" ref="N91">_xlfn.IFS(AND(H91&gt;=10000321,H91&lt;=10000331),"Drinks &amp; Beverages",AND(H91&gt;=10000332,H91&lt;=10000343),"Dairy",AND(H91&gt;=10000344,H91&lt;=10000350),"Cereals")</f>
        <v>Dairy</v>
      </c>
      <c r="O91" t="str" cm="1">
        <f t="array" ref="O91">_xlfn.IFS(M91="31","Drinks &amp; Beverages",M91="35","Diary",M91="41","Cereals")</f>
        <v>Diary</v>
      </c>
    </row>
    <row r="92" spans="8:15" ht="14.4" x14ac:dyDescent="0.3">
      <c r="H92" s="64">
        <v>10000345</v>
      </c>
      <c r="I92" s="8">
        <v>3</v>
      </c>
      <c r="J92" s="8">
        <v>158</v>
      </c>
      <c r="K92" s="6">
        <v>36001</v>
      </c>
      <c r="L92">
        <f t="shared" si="4"/>
        <v>474</v>
      </c>
      <c r="M92" t="str" cm="1">
        <f t="array" ref="M92">_xlfn.IFS(AND(H92&gt;=10000321,H92&lt;=10000331),"31", AND(H92&gt;=10000332,H92&lt;=10000343),"35",AND(H92&gt;=10000344,H92&lt;=10000350),"41")</f>
        <v>41</v>
      </c>
      <c r="N92" t="str" cm="1">
        <f t="array" ref="N92">_xlfn.IFS(AND(H92&gt;=10000321,H92&lt;=10000331),"Drinks &amp; Beverages",AND(H92&gt;=10000332,H92&lt;=10000343),"Dairy",AND(H92&gt;=10000344,H92&lt;=10000350),"Cereals")</f>
        <v>Cereals</v>
      </c>
      <c r="O92" t="str" cm="1">
        <f t="array" ref="O92">_xlfn.IFS(M92="31","Drinks &amp; Beverages",M92="35","Diary",M92="41","Cereals")</f>
        <v>Cereals</v>
      </c>
    </row>
    <row r="93" spans="8:15" ht="14.4" x14ac:dyDescent="0.3">
      <c r="H93" s="64">
        <v>10000341</v>
      </c>
      <c r="I93" s="8">
        <v>3</v>
      </c>
      <c r="J93" s="8">
        <v>29</v>
      </c>
      <c r="K93" s="6">
        <v>36001</v>
      </c>
      <c r="L93">
        <f t="shared" si="4"/>
        <v>87</v>
      </c>
      <c r="M93" t="str" cm="1">
        <f t="array" ref="M93">_xlfn.IFS(AND(H93&gt;=10000321,H93&lt;=10000331),"31", AND(H93&gt;=10000332,H93&lt;=10000343),"35",AND(H93&gt;=10000344,H93&lt;=10000350),"41")</f>
        <v>35</v>
      </c>
      <c r="N93" t="str" cm="1">
        <f t="array" ref="N93">_xlfn.IFS(AND(H93&gt;=10000321,H93&lt;=10000331),"Drinks &amp; Beverages",AND(H93&gt;=10000332,H93&lt;=10000343),"Dairy",AND(H93&gt;=10000344,H93&lt;=10000350),"Cereals")</f>
        <v>Dairy</v>
      </c>
      <c r="O93" t="str" cm="1">
        <f t="array" ref="O93">_xlfn.IFS(M93="31","Drinks &amp; Beverages",M93="35","Diary",M93="41","Cereals")</f>
        <v>Diary</v>
      </c>
    </row>
    <row r="94" spans="8:15" ht="14.4" x14ac:dyDescent="0.3">
      <c r="H94" s="64">
        <v>10000341</v>
      </c>
      <c r="I94" s="8">
        <v>5</v>
      </c>
      <c r="J94" s="8">
        <v>29</v>
      </c>
      <c r="K94" s="6">
        <v>36001</v>
      </c>
      <c r="L94">
        <f t="shared" si="4"/>
        <v>145</v>
      </c>
      <c r="M94" t="str" cm="1">
        <f t="array" ref="M94">_xlfn.IFS(AND(H94&gt;=10000321,H94&lt;=10000331),"31", AND(H94&gt;=10000332,H94&lt;=10000343),"35",AND(H94&gt;=10000344,H94&lt;=10000350),"41")</f>
        <v>35</v>
      </c>
      <c r="N94" t="str" cm="1">
        <f t="array" ref="N94">_xlfn.IFS(AND(H94&gt;=10000321,H94&lt;=10000331),"Drinks &amp; Beverages",AND(H94&gt;=10000332,H94&lt;=10000343),"Dairy",AND(H94&gt;=10000344,H94&lt;=10000350),"Cereals")</f>
        <v>Dairy</v>
      </c>
      <c r="O94" t="str" cm="1">
        <f t="array" ref="O94">_xlfn.IFS(M94="31","Drinks &amp; Beverages",M94="35","Diary",M94="41","Cereals")</f>
        <v>Diary</v>
      </c>
    </row>
    <row r="95" spans="8:15" ht="14.4" x14ac:dyDescent="0.3">
      <c r="H95" s="64">
        <v>10000326</v>
      </c>
      <c r="I95" s="8">
        <v>5</v>
      </c>
      <c r="J95" s="8">
        <v>72</v>
      </c>
      <c r="K95" s="6">
        <v>36001</v>
      </c>
      <c r="L95">
        <f t="shared" si="4"/>
        <v>360</v>
      </c>
      <c r="M95" t="str" cm="1">
        <f t="array" ref="M95">_xlfn.IFS(AND(H95&gt;=10000321,H95&lt;=10000331),"31", AND(H95&gt;=10000332,H95&lt;=10000343),"35",AND(H95&gt;=10000344,H95&lt;=10000350),"41")</f>
        <v>31</v>
      </c>
      <c r="N95" t="str" cm="1">
        <f t="array" ref="N95">_xlfn.IFS(AND(H95&gt;=10000321,H95&lt;=10000331),"Drinks &amp; Beverages",AND(H95&gt;=10000332,H95&lt;=10000343),"Dairy",AND(H95&gt;=10000344,H95&lt;=10000350),"Cereals")</f>
        <v>Drinks &amp; Beverages</v>
      </c>
      <c r="O95" t="str" cm="1">
        <f t="array" ref="O95">_xlfn.IFS(M95="31","Drinks &amp; Beverages",M95="35","Diary",M95="41","Cereals")</f>
        <v>Drinks &amp; Beverages</v>
      </c>
    </row>
    <row r="96" spans="8:15" ht="14.4" x14ac:dyDescent="0.3">
      <c r="H96" s="64">
        <v>10000342</v>
      </c>
      <c r="I96" s="8">
        <v>3</v>
      </c>
      <c r="J96" s="8">
        <v>56</v>
      </c>
      <c r="K96" s="6">
        <v>36001</v>
      </c>
      <c r="L96">
        <f t="shared" si="4"/>
        <v>168</v>
      </c>
      <c r="M96" t="str" cm="1">
        <f t="array" ref="M96">_xlfn.IFS(AND(H96&gt;=10000321,H96&lt;=10000331),"31", AND(H96&gt;=10000332,H96&lt;=10000343),"35",AND(H96&gt;=10000344,H96&lt;=10000350),"41")</f>
        <v>35</v>
      </c>
      <c r="N96" t="str" cm="1">
        <f t="array" ref="N96">_xlfn.IFS(AND(H96&gt;=10000321,H96&lt;=10000331),"Drinks &amp; Beverages",AND(H96&gt;=10000332,H96&lt;=10000343),"Dairy",AND(H96&gt;=10000344,H96&lt;=10000350),"Cereals")</f>
        <v>Dairy</v>
      </c>
      <c r="O96" t="str" cm="1">
        <f t="array" ref="O96">_xlfn.IFS(M96="31","Drinks &amp; Beverages",M96="35","Diary",M96="41","Cereals")</f>
        <v>Diary</v>
      </c>
    </row>
    <row r="97" spans="8:15" ht="14.4" x14ac:dyDescent="0.3">
      <c r="H97" s="64">
        <v>10000325</v>
      </c>
      <c r="I97" s="8">
        <v>4</v>
      </c>
      <c r="J97" s="8">
        <v>20</v>
      </c>
      <c r="K97" s="6">
        <v>36001</v>
      </c>
      <c r="L97">
        <f t="shared" si="4"/>
        <v>80</v>
      </c>
      <c r="M97" t="str" cm="1">
        <f t="array" ref="M97">_xlfn.IFS(AND(H97&gt;=10000321,H97&lt;=10000331),"31", AND(H97&gt;=10000332,H97&lt;=10000343),"35",AND(H97&gt;=10000344,H97&lt;=10000350),"41")</f>
        <v>31</v>
      </c>
      <c r="N97" t="str" cm="1">
        <f t="array" ref="N97">_xlfn.IFS(AND(H97&gt;=10000321,H97&lt;=10000331),"Drinks &amp; Beverages",AND(H97&gt;=10000332,H97&lt;=10000343),"Dairy",AND(H97&gt;=10000344,H97&lt;=10000350),"Cereals")</f>
        <v>Drinks &amp; Beverages</v>
      </c>
      <c r="O97" t="str" cm="1">
        <f t="array" ref="O97">_xlfn.IFS(M97="31","Drinks &amp; Beverages",M97="35","Diary",M97="41","Cereals")</f>
        <v>Drinks &amp; Beverages</v>
      </c>
    </row>
    <row r="98" spans="8:15" ht="14.4" x14ac:dyDescent="0.3">
      <c r="H98" s="64">
        <v>10000332</v>
      </c>
      <c r="I98" s="8">
        <v>4</v>
      </c>
      <c r="J98" s="8">
        <v>28</v>
      </c>
      <c r="K98" s="6">
        <v>36000</v>
      </c>
      <c r="L98">
        <f t="shared" si="4"/>
        <v>112</v>
      </c>
      <c r="M98" t="str" cm="1">
        <f t="array" ref="M98">_xlfn.IFS(AND(H98&gt;=10000321,H98&lt;=10000331),"31", AND(H98&gt;=10000332,H98&lt;=10000343),"35",AND(H98&gt;=10000344,H98&lt;=10000350),"41")</f>
        <v>35</v>
      </c>
      <c r="N98" t="str" cm="1">
        <f t="array" ref="N98">_xlfn.IFS(AND(H98&gt;=10000321,H98&lt;=10000331),"Drinks &amp; Beverages",AND(H98&gt;=10000332,H98&lt;=10000343),"Dairy",AND(H98&gt;=10000344,H98&lt;=10000350),"Cereals")</f>
        <v>Dairy</v>
      </c>
      <c r="O98" t="str" cm="1">
        <f t="array" ref="O98">_xlfn.IFS(M98="31","Drinks &amp; Beverages",M98="35","Diary",M98="41","Cereals")</f>
        <v>Diary</v>
      </c>
    </row>
    <row r="99" spans="8:15" ht="14.4" x14ac:dyDescent="0.3">
      <c r="H99" s="64">
        <v>10000347</v>
      </c>
      <c r="I99" s="8">
        <v>3</v>
      </c>
      <c r="J99" s="8">
        <v>47</v>
      </c>
      <c r="K99" s="6">
        <v>36000</v>
      </c>
      <c r="L99">
        <f t="shared" si="4"/>
        <v>141</v>
      </c>
      <c r="M99" t="str" cm="1">
        <f t="array" ref="M99">_xlfn.IFS(AND(H99&gt;=10000321,H99&lt;=10000331),"31", AND(H99&gt;=10000332,H99&lt;=10000343),"35",AND(H99&gt;=10000344,H99&lt;=10000350),"41")</f>
        <v>41</v>
      </c>
      <c r="N99" t="str" cm="1">
        <f t="array" ref="N99">_xlfn.IFS(AND(H99&gt;=10000321,H99&lt;=10000331),"Drinks &amp; Beverages",AND(H99&gt;=10000332,H99&lt;=10000343),"Dairy",AND(H99&gt;=10000344,H99&lt;=10000350),"Cereals")</f>
        <v>Cereals</v>
      </c>
      <c r="O99" t="str" cm="1">
        <f t="array" ref="O99">_xlfn.IFS(M99="31","Drinks &amp; Beverages",M99="35","Diary",M99="41","Cereals")</f>
        <v>Cereals</v>
      </c>
    </row>
    <row r="100" spans="8:15" ht="14.4" x14ac:dyDescent="0.3">
      <c r="H100" s="64">
        <v>10000334</v>
      </c>
      <c r="I100" s="8">
        <v>4</v>
      </c>
      <c r="J100" s="8">
        <v>48</v>
      </c>
      <c r="K100" s="6">
        <v>36000</v>
      </c>
      <c r="L100">
        <f t="shared" si="4"/>
        <v>192</v>
      </c>
      <c r="M100" t="str" cm="1">
        <f t="array" ref="M100">_xlfn.IFS(AND(H100&gt;=10000321,H100&lt;=10000331),"31", AND(H100&gt;=10000332,H100&lt;=10000343),"35",AND(H100&gt;=10000344,H100&lt;=10000350),"41")</f>
        <v>35</v>
      </c>
      <c r="N100" t="str" cm="1">
        <f t="array" ref="N100">_xlfn.IFS(AND(H100&gt;=10000321,H100&lt;=10000331),"Drinks &amp; Beverages",AND(H100&gt;=10000332,H100&lt;=10000343),"Dairy",AND(H100&gt;=10000344,H100&lt;=10000350),"Cereals")</f>
        <v>Dairy</v>
      </c>
      <c r="O100" t="str" cm="1">
        <f t="array" ref="O100">_xlfn.IFS(M100="31","Drinks &amp; Beverages",M100="35","Diary",M100="41","Cereals")</f>
        <v>Diary</v>
      </c>
    </row>
    <row r="101" spans="8:15" ht="14.4" x14ac:dyDescent="0.3">
      <c r="H101" s="64">
        <v>10000326</v>
      </c>
      <c r="I101" s="8">
        <v>3</v>
      </c>
      <c r="J101" s="8">
        <v>72</v>
      </c>
      <c r="K101" s="6">
        <v>36000</v>
      </c>
      <c r="L101">
        <f t="shared" si="4"/>
        <v>216</v>
      </c>
      <c r="M101" t="str" cm="1">
        <f t="array" ref="M101">_xlfn.IFS(AND(H101&gt;=10000321,H101&lt;=10000331),"31", AND(H101&gt;=10000332,H101&lt;=10000343),"35",AND(H101&gt;=10000344,H101&lt;=10000350),"41")</f>
        <v>31</v>
      </c>
      <c r="N101" t="str" cm="1">
        <f t="array" ref="N101">_xlfn.IFS(AND(H101&gt;=10000321,H101&lt;=10000331),"Drinks &amp; Beverages",AND(H101&gt;=10000332,H101&lt;=10000343),"Dairy",AND(H101&gt;=10000344,H101&lt;=10000350),"Cereals")</f>
        <v>Drinks &amp; Beverages</v>
      </c>
      <c r="O101" t="str" cm="1">
        <f t="array" ref="O101">_xlfn.IFS(M101="31","Drinks &amp; Beverages",M101="35","Diary",M101="41","Cereals")</f>
        <v>Drinks &amp; Beverages</v>
      </c>
    </row>
    <row r="102" spans="8:15" ht="14.4" x14ac:dyDescent="0.3">
      <c r="H102" s="64">
        <v>10000338</v>
      </c>
      <c r="I102" s="8">
        <v>3</v>
      </c>
      <c r="J102" s="8">
        <v>100</v>
      </c>
      <c r="K102" s="6">
        <v>36000</v>
      </c>
      <c r="L102">
        <f t="shared" si="4"/>
        <v>300</v>
      </c>
      <c r="M102" t="str" cm="1">
        <f t="array" ref="M102">_xlfn.IFS(AND(H102&gt;=10000321,H102&lt;=10000331),"31", AND(H102&gt;=10000332,H102&lt;=10000343),"35",AND(H102&gt;=10000344,H102&lt;=10000350),"41")</f>
        <v>35</v>
      </c>
      <c r="N102" t="str" cm="1">
        <f t="array" ref="N102">_xlfn.IFS(AND(H102&gt;=10000321,H102&lt;=10000331),"Drinks &amp; Beverages",AND(H102&gt;=10000332,H102&lt;=10000343),"Dairy",AND(H102&gt;=10000344,H102&lt;=10000350),"Cereals")</f>
        <v>Dairy</v>
      </c>
      <c r="O102" t="str" cm="1">
        <f t="array" ref="O102">_xlfn.IFS(M102="31","Drinks &amp; Beverages",M102="35","Diary",M102="41","Cereals")</f>
        <v>Diary</v>
      </c>
    </row>
    <row r="103" spans="8:15" ht="14.4" x14ac:dyDescent="0.3">
      <c r="H103" s="64">
        <v>10000333</v>
      </c>
      <c r="I103" s="8">
        <v>5</v>
      </c>
      <c r="J103" s="8">
        <v>54</v>
      </c>
      <c r="K103" s="6">
        <v>36000</v>
      </c>
      <c r="L103">
        <f t="shared" si="4"/>
        <v>270</v>
      </c>
      <c r="M103" t="str" cm="1">
        <f t="array" ref="M103">_xlfn.IFS(AND(H103&gt;=10000321,H103&lt;=10000331),"31", AND(H103&gt;=10000332,H103&lt;=10000343),"35",AND(H103&gt;=10000344,H103&lt;=10000350),"41")</f>
        <v>35</v>
      </c>
      <c r="N103" t="str" cm="1">
        <f t="array" ref="N103">_xlfn.IFS(AND(H103&gt;=10000321,H103&lt;=10000331),"Drinks &amp; Beverages",AND(H103&gt;=10000332,H103&lt;=10000343),"Dairy",AND(H103&gt;=10000344,H103&lt;=10000350),"Cereals")</f>
        <v>Dairy</v>
      </c>
      <c r="O103" t="str" cm="1">
        <f t="array" ref="O103">_xlfn.IFS(M103="31","Drinks &amp; Beverages",M103="35","Diary",M103="41","Cereals")</f>
        <v>Diary</v>
      </c>
    </row>
    <row r="104" spans="8:15" ht="14.4" x14ac:dyDescent="0.3">
      <c r="H104" s="64">
        <v>10000332</v>
      </c>
      <c r="I104" s="8">
        <v>5</v>
      </c>
      <c r="J104" s="8">
        <v>28</v>
      </c>
      <c r="K104" s="6">
        <v>36001</v>
      </c>
      <c r="L104">
        <f t="shared" si="4"/>
        <v>140</v>
      </c>
      <c r="M104" t="str" cm="1">
        <f t="array" ref="M104">_xlfn.IFS(AND(H104&gt;=10000321,H104&lt;=10000331),"31", AND(H104&gt;=10000332,H104&lt;=10000343),"35",AND(H104&gt;=10000344,H104&lt;=10000350),"41")</f>
        <v>35</v>
      </c>
      <c r="N104" t="str" cm="1">
        <f t="array" ref="N104">_xlfn.IFS(AND(H104&gt;=10000321,H104&lt;=10000331),"Drinks &amp; Beverages",AND(H104&gt;=10000332,H104&lt;=10000343),"Dairy",AND(H104&gt;=10000344,H104&lt;=10000350),"Cereals")</f>
        <v>Dairy</v>
      </c>
      <c r="O104" t="str" cm="1">
        <f t="array" ref="O104">_xlfn.IFS(M104="31","Drinks &amp; Beverages",M104="35","Diary",M104="41","Cereals")</f>
        <v>Diary</v>
      </c>
    </row>
    <row r="105" spans="8:15" ht="14.4" x14ac:dyDescent="0.3">
      <c r="H105" s="64">
        <v>10000340</v>
      </c>
      <c r="I105" s="8">
        <v>4</v>
      </c>
      <c r="J105" s="8">
        <v>30</v>
      </c>
      <c r="K105" s="6">
        <v>36001</v>
      </c>
      <c r="L105">
        <f t="shared" si="4"/>
        <v>120</v>
      </c>
      <c r="M105" t="str" cm="1">
        <f t="array" ref="M105">_xlfn.IFS(AND(H105&gt;=10000321,H105&lt;=10000331),"31", AND(H105&gt;=10000332,H105&lt;=10000343),"35",AND(H105&gt;=10000344,H105&lt;=10000350),"41")</f>
        <v>35</v>
      </c>
      <c r="N105" t="str" cm="1">
        <f t="array" ref="N105">_xlfn.IFS(AND(H105&gt;=10000321,H105&lt;=10000331),"Drinks &amp; Beverages",AND(H105&gt;=10000332,H105&lt;=10000343),"Dairy",AND(H105&gt;=10000344,H105&lt;=10000350),"Cereals")</f>
        <v>Dairy</v>
      </c>
      <c r="O105" t="str" cm="1">
        <f t="array" ref="O105">_xlfn.IFS(M105="31","Drinks &amp; Beverages",M105="35","Diary",M105="41","Cereals")</f>
        <v>Diary</v>
      </c>
    </row>
    <row r="106" spans="8:15" ht="14.4" x14ac:dyDescent="0.3">
      <c r="H106" s="64">
        <v>10000328</v>
      </c>
      <c r="I106" s="8">
        <v>4</v>
      </c>
      <c r="J106" s="8">
        <v>220</v>
      </c>
      <c r="K106" s="6">
        <v>36001</v>
      </c>
      <c r="L106">
        <f t="shared" si="4"/>
        <v>880</v>
      </c>
      <c r="M106" t="str" cm="1">
        <f t="array" ref="M106">_xlfn.IFS(AND(H106&gt;=10000321,H106&lt;=10000331),"31", AND(H106&gt;=10000332,H106&lt;=10000343),"35",AND(H106&gt;=10000344,H106&lt;=10000350),"41")</f>
        <v>31</v>
      </c>
      <c r="N106" t="str" cm="1">
        <f t="array" ref="N106">_xlfn.IFS(AND(H106&gt;=10000321,H106&lt;=10000331),"Drinks &amp; Beverages",AND(H106&gt;=10000332,H106&lt;=10000343),"Dairy",AND(H106&gt;=10000344,H106&lt;=10000350),"Cereals")</f>
        <v>Drinks &amp; Beverages</v>
      </c>
      <c r="O106" t="str" cm="1">
        <f t="array" ref="O106">_xlfn.IFS(M106="31","Drinks &amp; Beverages",M106="35","Diary",M106="41","Cereals")</f>
        <v>Drinks &amp; Beverages</v>
      </c>
    </row>
    <row r="107" spans="8:15" ht="14.4" x14ac:dyDescent="0.3">
      <c r="H107" s="64">
        <v>10000328</v>
      </c>
      <c r="I107" s="8">
        <v>5</v>
      </c>
      <c r="J107" s="8">
        <v>220</v>
      </c>
      <c r="K107" s="6">
        <v>36001</v>
      </c>
      <c r="L107">
        <f t="shared" si="4"/>
        <v>1100</v>
      </c>
      <c r="M107" t="str" cm="1">
        <f t="array" ref="M107">_xlfn.IFS(AND(H107&gt;=10000321,H107&lt;=10000331),"31", AND(H107&gt;=10000332,H107&lt;=10000343),"35",AND(H107&gt;=10000344,H107&lt;=10000350),"41")</f>
        <v>31</v>
      </c>
      <c r="N107" t="str" cm="1">
        <f t="array" ref="N107">_xlfn.IFS(AND(H107&gt;=10000321,H107&lt;=10000331),"Drinks &amp; Beverages",AND(H107&gt;=10000332,H107&lt;=10000343),"Dairy",AND(H107&gt;=10000344,H107&lt;=10000350),"Cereals")</f>
        <v>Drinks &amp; Beverages</v>
      </c>
      <c r="O107" t="str" cm="1">
        <f t="array" ref="O107">_xlfn.IFS(M107="31","Drinks &amp; Beverages",M107="35","Diary",M107="41","Cereals")</f>
        <v>Drinks &amp; Beverages</v>
      </c>
    </row>
    <row r="108" spans="8:15" ht="14.4" x14ac:dyDescent="0.3">
      <c r="H108" s="64">
        <v>10000347</v>
      </c>
      <c r="I108" s="8">
        <v>5</v>
      </c>
      <c r="J108" s="8">
        <v>47</v>
      </c>
      <c r="K108" s="6">
        <v>36001</v>
      </c>
      <c r="L108">
        <f t="shared" si="4"/>
        <v>235</v>
      </c>
      <c r="M108" t="str" cm="1">
        <f t="array" ref="M108">_xlfn.IFS(AND(H108&gt;=10000321,H108&lt;=10000331),"31", AND(H108&gt;=10000332,H108&lt;=10000343),"35",AND(H108&gt;=10000344,H108&lt;=10000350),"41")</f>
        <v>41</v>
      </c>
      <c r="N108" t="str" cm="1">
        <f t="array" ref="N108">_xlfn.IFS(AND(H108&gt;=10000321,H108&lt;=10000331),"Drinks &amp; Beverages",AND(H108&gt;=10000332,H108&lt;=10000343),"Dairy",AND(H108&gt;=10000344,H108&lt;=10000350),"Cereals")</f>
        <v>Cereals</v>
      </c>
      <c r="O108" t="str" cm="1">
        <f t="array" ref="O108">_xlfn.IFS(M108="31","Drinks &amp; Beverages",M108="35","Diary",M108="41","Cereals")</f>
        <v>Cereals</v>
      </c>
    </row>
    <row r="109" spans="8:15" ht="14.4" x14ac:dyDescent="0.3">
      <c r="H109" s="64">
        <v>10000339</v>
      </c>
      <c r="I109" s="8">
        <v>4</v>
      </c>
      <c r="J109" s="8">
        <v>120</v>
      </c>
      <c r="K109" s="6">
        <v>36001</v>
      </c>
      <c r="L109">
        <f t="shared" si="4"/>
        <v>480</v>
      </c>
      <c r="M109" t="str" cm="1">
        <f t="array" ref="M109">_xlfn.IFS(AND(H109&gt;=10000321,H109&lt;=10000331),"31", AND(H109&gt;=10000332,H109&lt;=10000343),"35",AND(H109&gt;=10000344,H109&lt;=10000350),"41")</f>
        <v>35</v>
      </c>
      <c r="N109" t="str" cm="1">
        <f t="array" ref="N109">_xlfn.IFS(AND(H109&gt;=10000321,H109&lt;=10000331),"Drinks &amp; Beverages",AND(H109&gt;=10000332,H109&lt;=10000343),"Dairy",AND(H109&gt;=10000344,H109&lt;=10000350),"Cereals")</f>
        <v>Dairy</v>
      </c>
      <c r="O109" t="str" cm="1">
        <f t="array" ref="O109">_xlfn.IFS(M109="31","Drinks &amp; Beverages",M109="35","Diary",M109="41","Cereals")</f>
        <v>Diary</v>
      </c>
    </row>
    <row r="110" spans="8:15" ht="14.4" x14ac:dyDescent="0.3">
      <c r="H110" s="64">
        <v>10000341</v>
      </c>
      <c r="I110" s="8">
        <v>3</v>
      </c>
      <c r="J110" s="8">
        <v>29</v>
      </c>
      <c r="K110" s="6">
        <v>36001</v>
      </c>
      <c r="L110">
        <f t="shared" si="4"/>
        <v>87</v>
      </c>
      <c r="M110" t="str" cm="1">
        <f t="array" ref="M110">_xlfn.IFS(AND(H110&gt;=10000321,H110&lt;=10000331),"31", AND(H110&gt;=10000332,H110&lt;=10000343),"35",AND(H110&gt;=10000344,H110&lt;=10000350),"41")</f>
        <v>35</v>
      </c>
      <c r="N110" t="str" cm="1">
        <f t="array" ref="N110">_xlfn.IFS(AND(H110&gt;=10000321,H110&lt;=10000331),"Drinks &amp; Beverages",AND(H110&gt;=10000332,H110&lt;=10000343),"Dairy",AND(H110&gt;=10000344,H110&lt;=10000350),"Cereals")</f>
        <v>Dairy</v>
      </c>
      <c r="O110" t="str" cm="1">
        <f t="array" ref="O110">_xlfn.IFS(M110="31","Drinks &amp; Beverages",M110="35","Diary",M110="41","Cereals")</f>
        <v>Diary</v>
      </c>
    </row>
    <row r="111" spans="8:15" ht="14.4" x14ac:dyDescent="0.3">
      <c r="H111" s="64">
        <v>10000326</v>
      </c>
      <c r="I111" s="8">
        <v>4</v>
      </c>
      <c r="J111" s="8">
        <v>72</v>
      </c>
      <c r="K111" s="6">
        <v>36001</v>
      </c>
      <c r="L111">
        <f t="shared" si="4"/>
        <v>288</v>
      </c>
      <c r="M111" t="str" cm="1">
        <f t="array" ref="M111">_xlfn.IFS(AND(H111&gt;=10000321,H111&lt;=10000331),"31", AND(H111&gt;=10000332,H111&lt;=10000343),"35",AND(H111&gt;=10000344,H111&lt;=10000350),"41")</f>
        <v>31</v>
      </c>
      <c r="N111" t="str" cm="1">
        <f t="array" ref="N111">_xlfn.IFS(AND(H111&gt;=10000321,H111&lt;=10000331),"Drinks &amp; Beverages",AND(H111&gt;=10000332,H111&lt;=10000343),"Dairy",AND(H111&gt;=10000344,H111&lt;=10000350),"Cereals")</f>
        <v>Drinks &amp; Beverages</v>
      </c>
      <c r="O111" t="str" cm="1">
        <f t="array" ref="O111">_xlfn.IFS(M111="31","Drinks &amp; Beverages",M111="35","Diary",M111="41","Cereals")</f>
        <v>Drinks &amp; Beverages</v>
      </c>
    </row>
    <row r="112" spans="8:15" ht="14.4" x14ac:dyDescent="0.3">
      <c r="H112" s="64">
        <v>10000324</v>
      </c>
      <c r="I112" s="8">
        <v>3</v>
      </c>
      <c r="J112" s="8">
        <v>36</v>
      </c>
      <c r="K112" s="6">
        <v>36001</v>
      </c>
      <c r="L112">
        <f t="shared" si="4"/>
        <v>108</v>
      </c>
      <c r="M112" t="str" cm="1">
        <f t="array" ref="M112">_xlfn.IFS(AND(H112&gt;=10000321,H112&lt;=10000331),"31", AND(H112&gt;=10000332,H112&lt;=10000343),"35",AND(H112&gt;=10000344,H112&lt;=10000350),"41")</f>
        <v>31</v>
      </c>
      <c r="N112" t="str" cm="1">
        <f t="array" ref="N112">_xlfn.IFS(AND(H112&gt;=10000321,H112&lt;=10000331),"Drinks &amp; Beverages",AND(H112&gt;=10000332,H112&lt;=10000343),"Dairy",AND(H112&gt;=10000344,H112&lt;=10000350),"Cereals")</f>
        <v>Drinks &amp; Beverages</v>
      </c>
      <c r="O112" t="str" cm="1">
        <f t="array" ref="O112">_xlfn.IFS(M112="31","Drinks &amp; Beverages",M112="35","Diary",M112="41","Cereals")</f>
        <v>Drinks &amp; Beverages</v>
      </c>
    </row>
    <row r="113" spans="8:15" ht="14.4" x14ac:dyDescent="0.3">
      <c r="H113" s="64">
        <v>10000337</v>
      </c>
      <c r="I113" s="8">
        <v>3</v>
      </c>
      <c r="J113" s="8">
        <v>20</v>
      </c>
      <c r="K113" s="6">
        <v>36001</v>
      </c>
      <c r="L113">
        <f t="shared" si="4"/>
        <v>60</v>
      </c>
      <c r="M113" t="str" cm="1">
        <f t="array" ref="M113">_xlfn.IFS(AND(H113&gt;=10000321,H113&lt;=10000331),"31", AND(H113&gt;=10000332,H113&lt;=10000343),"35",AND(H113&gt;=10000344,H113&lt;=10000350),"41")</f>
        <v>35</v>
      </c>
      <c r="N113" t="str" cm="1">
        <f t="array" ref="N113">_xlfn.IFS(AND(H113&gt;=10000321,H113&lt;=10000331),"Drinks &amp; Beverages",AND(H113&gt;=10000332,H113&lt;=10000343),"Dairy",AND(H113&gt;=10000344,H113&lt;=10000350),"Cereals")</f>
        <v>Dairy</v>
      </c>
      <c r="O113" t="str" cm="1">
        <f t="array" ref="O113">_xlfn.IFS(M113="31","Drinks &amp; Beverages",M113="35","Diary",M113="41","Cereals")</f>
        <v>Diary</v>
      </c>
    </row>
    <row r="114" spans="8:15" ht="14.4" x14ac:dyDescent="0.3">
      <c r="H114" s="64">
        <v>10000341</v>
      </c>
      <c r="I114" s="8">
        <v>5</v>
      </c>
      <c r="J114" s="8">
        <v>29</v>
      </c>
      <c r="K114" s="6">
        <v>36001</v>
      </c>
      <c r="L114">
        <f t="shared" si="4"/>
        <v>145</v>
      </c>
      <c r="M114" t="str" cm="1">
        <f t="array" ref="M114">_xlfn.IFS(AND(H114&gt;=10000321,H114&lt;=10000331),"31", AND(H114&gt;=10000332,H114&lt;=10000343),"35",AND(H114&gt;=10000344,H114&lt;=10000350),"41")</f>
        <v>35</v>
      </c>
      <c r="N114" t="str" cm="1">
        <f t="array" ref="N114">_xlfn.IFS(AND(H114&gt;=10000321,H114&lt;=10000331),"Drinks &amp; Beverages",AND(H114&gt;=10000332,H114&lt;=10000343),"Dairy",AND(H114&gt;=10000344,H114&lt;=10000350),"Cereals")</f>
        <v>Dairy</v>
      </c>
      <c r="O114" t="str" cm="1">
        <f t="array" ref="O114">_xlfn.IFS(M114="31","Drinks &amp; Beverages",M114="35","Diary",M114="41","Cereals")</f>
        <v>Diary</v>
      </c>
    </row>
    <row r="115" spans="8:15" ht="14.4" x14ac:dyDescent="0.3">
      <c r="H115" s="64">
        <v>10000327</v>
      </c>
      <c r="I115" s="8">
        <v>3</v>
      </c>
      <c r="J115" s="8">
        <v>40</v>
      </c>
      <c r="K115" s="6">
        <v>36001</v>
      </c>
      <c r="L115">
        <f t="shared" si="4"/>
        <v>120</v>
      </c>
      <c r="M115" t="str" cm="1">
        <f t="array" ref="M115">_xlfn.IFS(AND(H115&gt;=10000321,H115&lt;=10000331),"31", AND(H115&gt;=10000332,H115&lt;=10000343),"35",AND(H115&gt;=10000344,H115&lt;=10000350),"41")</f>
        <v>31</v>
      </c>
      <c r="N115" t="str" cm="1">
        <f t="array" ref="N115">_xlfn.IFS(AND(H115&gt;=10000321,H115&lt;=10000331),"Drinks &amp; Beverages",AND(H115&gt;=10000332,H115&lt;=10000343),"Dairy",AND(H115&gt;=10000344,H115&lt;=10000350),"Cereals")</f>
        <v>Drinks &amp; Beverages</v>
      </c>
      <c r="O115" t="str" cm="1">
        <f t="array" ref="O115">_xlfn.IFS(M115="31","Drinks &amp; Beverages",M115="35","Diary",M115="41","Cereals")</f>
        <v>Drinks &amp; Beverages</v>
      </c>
    </row>
    <row r="116" spans="8:15" ht="14.4" x14ac:dyDescent="0.3">
      <c r="H116" s="64">
        <v>10000326</v>
      </c>
      <c r="I116" s="8">
        <v>3</v>
      </c>
      <c r="J116" s="8">
        <v>72</v>
      </c>
      <c r="K116" s="6">
        <v>36001</v>
      </c>
      <c r="L116">
        <f t="shared" si="4"/>
        <v>216</v>
      </c>
      <c r="M116" t="str" cm="1">
        <f t="array" ref="M116">_xlfn.IFS(AND(H116&gt;=10000321,H116&lt;=10000331),"31", AND(H116&gt;=10000332,H116&lt;=10000343),"35",AND(H116&gt;=10000344,H116&lt;=10000350),"41")</f>
        <v>31</v>
      </c>
      <c r="N116" t="str" cm="1">
        <f t="array" ref="N116">_xlfn.IFS(AND(H116&gt;=10000321,H116&lt;=10000331),"Drinks &amp; Beverages",AND(H116&gt;=10000332,H116&lt;=10000343),"Dairy",AND(H116&gt;=10000344,H116&lt;=10000350),"Cereals")</f>
        <v>Drinks &amp; Beverages</v>
      </c>
      <c r="O116" t="str" cm="1">
        <f t="array" ref="O116">_xlfn.IFS(M116="31","Drinks &amp; Beverages",M116="35","Diary",M116="41","Cereals")</f>
        <v>Drinks &amp; Beverages</v>
      </c>
    </row>
    <row r="117" spans="8:15" ht="14.4" x14ac:dyDescent="0.3">
      <c r="H117" s="64">
        <v>10000334</v>
      </c>
      <c r="I117" s="8">
        <v>4</v>
      </c>
      <c r="J117" s="8">
        <v>48</v>
      </c>
      <c r="K117" s="6">
        <v>36002</v>
      </c>
      <c r="L117">
        <f t="shared" si="4"/>
        <v>192</v>
      </c>
      <c r="M117" t="str" cm="1">
        <f t="array" ref="M117">_xlfn.IFS(AND(H117&gt;=10000321,H117&lt;=10000331),"31", AND(H117&gt;=10000332,H117&lt;=10000343),"35",AND(H117&gt;=10000344,H117&lt;=10000350),"41")</f>
        <v>35</v>
      </c>
      <c r="N117" t="str" cm="1">
        <f t="array" ref="N117">_xlfn.IFS(AND(H117&gt;=10000321,H117&lt;=10000331),"Drinks &amp; Beverages",AND(H117&gt;=10000332,H117&lt;=10000343),"Dairy",AND(H117&gt;=10000344,H117&lt;=10000350),"Cereals")</f>
        <v>Dairy</v>
      </c>
      <c r="O117" t="str" cm="1">
        <f t="array" ref="O117">_xlfn.IFS(M117="31","Drinks &amp; Beverages",M117="35","Diary",M117="41","Cereals")</f>
        <v>Diary</v>
      </c>
    </row>
    <row r="118" spans="8:15" ht="14.4" x14ac:dyDescent="0.3">
      <c r="H118" s="64">
        <v>10000350</v>
      </c>
      <c r="I118" s="8">
        <v>4</v>
      </c>
      <c r="J118" s="8">
        <v>67</v>
      </c>
      <c r="K118" s="6">
        <v>36002</v>
      </c>
      <c r="L118">
        <f t="shared" si="4"/>
        <v>268</v>
      </c>
      <c r="M118" t="str" cm="1">
        <f t="array" ref="M118">_xlfn.IFS(AND(H118&gt;=10000321,H118&lt;=10000331),"31", AND(H118&gt;=10000332,H118&lt;=10000343),"35",AND(H118&gt;=10000344,H118&lt;=10000350),"41")</f>
        <v>41</v>
      </c>
      <c r="N118" t="str" cm="1">
        <f t="array" ref="N118">_xlfn.IFS(AND(H118&gt;=10000321,H118&lt;=10000331),"Drinks &amp; Beverages",AND(H118&gt;=10000332,H118&lt;=10000343),"Dairy",AND(H118&gt;=10000344,H118&lt;=10000350),"Cereals")</f>
        <v>Cereals</v>
      </c>
      <c r="O118" t="str" cm="1">
        <f t="array" ref="O118">_xlfn.IFS(M118="31","Drinks &amp; Beverages",M118="35","Diary",M118="41","Cereals")</f>
        <v>Cereals</v>
      </c>
    </row>
    <row r="119" spans="8:15" ht="14.4" x14ac:dyDescent="0.3">
      <c r="H119" s="64">
        <v>10000321</v>
      </c>
      <c r="I119" s="8">
        <v>4</v>
      </c>
      <c r="J119" s="8">
        <v>48</v>
      </c>
      <c r="K119" s="6">
        <v>36002</v>
      </c>
      <c r="L119">
        <f t="shared" si="4"/>
        <v>192</v>
      </c>
      <c r="M119" t="str" cm="1">
        <f t="array" ref="M119">_xlfn.IFS(AND(H119&gt;=10000321,H119&lt;=10000331),"31", AND(H119&gt;=10000332,H119&lt;=10000343),"35",AND(H119&gt;=10000344,H119&lt;=10000350),"41")</f>
        <v>31</v>
      </c>
      <c r="N119" t="str" cm="1">
        <f t="array" ref="N119">_xlfn.IFS(AND(H119&gt;=10000321,H119&lt;=10000331),"Drinks &amp; Beverages",AND(H119&gt;=10000332,H119&lt;=10000343),"Dairy",AND(H119&gt;=10000344,H119&lt;=10000350),"Cereals")</f>
        <v>Drinks &amp; Beverages</v>
      </c>
      <c r="O119" t="str" cm="1">
        <f t="array" ref="O119">_xlfn.IFS(M119="31","Drinks &amp; Beverages",M119="35","Diary",M119="41","Cereals")</f>
        <v>Drinks &amp; Beverages</v>
      </c>
    </row>
    <row r="120" spans="8:15" ht="14.4" x14ac:dyDescent="0.3">
      <c r="H120" s="64">
        <v>10000340</v>
      </c>
      <c r="I120" s="8">
        <v>4</v>
      </c>
      <c r="J120" s="8">
        <v>30</v>
      </c>
      <c r="K120" s="6">
        <v>36002</v>
      </c>
      <c r="L120">
        <f t="shared" si="4"/>
        <v>120</v>
      </c>
      <c r="M120" t="str" cm="1">
        <f t="array" ref="M120">_xlfn.IFS(AND(H120&gt;=10000321,H120&lt;=10000331),"31", AND(H120&gt;=10000332,H120&lt;=10000343),"35",AND(H120&gt;=10000344,H120&lt;=10000350),"41")</f>
        <v>35</v>
      </c>
      <c r="N120" t="str" cm="1">
        <f t="array" ref="N120">_xlfn.IFS(AND(H120&gt;=10000321,H120&lt;=10000331),"Drinks &amp; Beverages",AND(H120&gt;=10000332,H120&lt;=10000343),"Dairy",AND(H120&gt;=10000344,H120&lt;=10000350),"Cereals")</f>
        <v>Dairy</v>
      </c>
      <c r="O120" t="str" cm="1">
        <f t="array" ref="O120">_xlfn.IFS(M120="31","Drinks &amp; Beverages",M120="35","Diary",M120="41","Cereals")</f>
        <v>Diary</v>
      </c>
    </row>
    <row r="121" spans="8:15" ht="14.4" x14ac:dyDescent="0.3">
      <c r="H121" s="64">
        <v>10000330</v>
      </c>
      <c r="I121" s="8">
        <v>6</v>
      </c>
      <c r="J121" s="8">
        <v>160</v>
      </c>
      <c r="K121" s="6">
        <v>36002</v>
      </c>
      <c r="L121">
        <f t="shared" si="4"/>
        <v>960</v>
      </c>
      <c r="M121" t="str" cm="1">
        <f t="array" ref="M121">_xlfn.IFS(AND(H121&gt;=10000321,H121&lt;=10000331),"31", AND(H121&gt;=10000332,H121&lt;=10000343),"35",AND(H121&gt;=10000344,H121&lt;=10000350),"41")</f>
        <v>31</v>
      </c>
      <c r="N121" t="str" cm="1">
        <f t="array" ref="N121">_xlfn.IFS(AND(H121&gt;=10000321,H121&lt;=10000331),"Drinks &amp; Beverages",AND(H121&gt;=10000332,H121&lt;=10000343),"Dairy",AND(H121&gt;=10000344,H121&lt;=10000350),"Cereals")</f>
        <v>Drinks &amp; Beverages</v>
      </c>
      <c r="O121" t="str" cm="1">
        <f t="array" ref="O121">_xlfn.IFS(M121="31","Drinks &amp; Beverages",M121="35","Diary",M121="41","Cereals")</f>
        <v>Drinks &amp; Beverages</v>
      </c>
    </row>
    <row r="122" spans="8:15" ht="14.4" x14ac:dyDescent="0.3">
      <c r="H122" s="64">
        <v>10000324</v>
      </c>
      <c r="I122" s="8">
        <v>6</v>
      </c>
      <c r="J122" s="8">
        <v>36</v>
      </c>
      <c r="K122" s="6">
        <v>36002</v>
      </c>
      <c r="L122">
        <f t="shared" si="4"/>
        <v>216</v>
      </c>
      <c r="M122" t="str" cm="1">
        <f t="array" ref="M122">_xlfn.IFS(AND(H122&gt;=10000321,H122&lt;=10000331),"31", AND(H122&gt;=10000332,H122&lt;=10000343),"35",AND(H122&gt;=10000344,H122&lt;=10000350),"41")</f>
        <v>31</v>
      </c>
      <c r="N122" t="str" cm="1">
        <f t="array" ref="N122">_xlfn.IFS(AND(H122&gt;=10000321,H122&lt;=10000331),"Drinks &amp; Beverages",AND(H122&gt;=10000332,H122&lt;=10000343),"Dairy",AND(H122&gt;=10000344,H122&lt;=10000350),"Cereals")</f>
        <v>Drinks &amp; Beverages</v>
      </c>
      <c r="O122" t="str" cm="1">
        <f t="array" ref="O122">_xlfn.IFS(M122="31","Drinks &amp; Beverages",M122="35","Diary",M122="41","Cereals")</f>
        <v>Drinks &amp; Beverages</v>
      </c>
    </row>
    <row r="123" spans="8:15" ht="14.4" x14ac:dyDescent="0.3">
      <c r="H123" s="64">
        <v>10000342</v>
      </c>
      <c r="I123" s="8">
        <v>4</v>
      </c>
      <c r="J123" s="8">
        <v>56</v>
      </c>
      <c r="K123" s="6">
        <v>36002</v>
      </c>
      <c r="L123">
        <f t="shared" si="4"/>
        <v>224</v>
      </c>
      <c r="M123" t="str" cm="1">
        <f t="array" ref="M123">_xlfn.IFS(AND(H123&gt;=10000321,H123&lt;=10000331),"31", AND(H123&gt;=10000332,H123&lt;=10000343),"35",AND(H123&gt;=10000344,H123&lt;=10000350),"41")</f>
        <v>35</v>
      </c>
      <c r="N123" t="str" cm="1">
        <f t="array" ref="N123">_xlfn.IFS(AND(H123&gt;=10000321,H123&lt;=10000331),"Drinks &amp; Beverages",AND(H123&gt;=10000332,H123&lt;=10000343),"Dairy",AND(H123&gt;=10000344,H123&lt;=10000350),"Cereals")</f>
        <v>Dairy</v>
      </c>
      <c r="O123" t="str" cm="1">
        <f t="array" ref="O123">_xlfn.IFS(M123="31","Drinks &amp; Beverages",M123="35","Diary",M123="41","Cereals")</f>
        <v>Diary</v>
      </c>
    </row>
    <row r="124" spans="8:15" ht="14.4" x14ac:dyDescent="0.3">
      <c r="H124" s="64">
        <v>10000327</v>
      </c>
      <c r="I124" s="8">
        <v>6</v>
      </c>
      <c r="J124" s="8">
        <v>40</v>
      </c>
      <c r="K124" s="6">
        <v>36002</v>
      </c>
      <c r="L124">
        <f t="shared" si="4"/>
        <v>240</v>
      </c>
      <c r="M124" t="str" cm="1">
        <f t="array" ref="M124">_xlfn.IFS(AND(H124&gt;=10000321,H124&lt;=10000331),"31", AND(H124&gt;=10000332,H124&lt;=10000343),"35",AND(H124&gt;=10000344,H124&lt;=10000350),"41")</f>
        <v>31</v>
      </c>
      <c r="N124" t="str" cm="1">
        <f t="array" ref="N124">_xlfn.IFS(AND(H124&gt;=10000321,H124&lt;=10000331),"Drinks &amp; Beverages",AND(H124&gt;=10000332,H124&lt;=10000343),"Dairy",AND(H124&gt;=10000344,H124&lt;=10000350),"Cereals")</f>
        <v>Drinks &amp; Beverages</v>
      </c>
      <c r="O124" t="str" cm="1">
        <f t="array" ref="O124">_xlfn.IFS(M124="31","Drinks &amp; Beverages",M124="35","Diary",M124="41","Cereals")</f>
        <v>Drinks &amp; Beverages</v>
      </c>
    </row>
    <row r="125" spans="8:15" ht="14.4" x14ac:dyDescent="0.3">
      <c r="H125" s="64">
        <v>10000322</v>
      </c>
      <c r="I125" s="8">
        <v>6</v>
      </c>
      <c r="J125" s="8">
        <v>30</v>
      </c>
      <c r="K125" s="6">
        <v>36002</v>
      </c>
      <c r="L125">
        <f t="shared" si="4"/>
        <v>180</v>
      </c>
      <c r="M125" t="str" cm="1">
        <f t="array" ref="M125">_xlfn.IFS(AND(H125&gt;=10000321,H125&lt;=10000331),"31", AND(H125&gt;=10000332,H125&lt;=10000343),"35",AND(H125&gt;=10000344,H125&lt;=10000350),"41")</f>
        <v>31</v>
      </c>
      <c r="N125" t="str" cm="1">
        <f t="array" ref="N125">_xlfn.IFS(AND(H125&gt;=10000321,H125&lt;=10000331),"Drinks &amp; Beverages",AND(H125&gt;=10000332,H125&lt;=10000343),"Dairy",AND(H125&gt;=10000344,H125&lt;=10000350),"Cereals")</f>
        <v>Drinks &amp; Beverages</v>
      </c>
      <c r="O125" t="str" cm="1">
        <f t="array" ref="O125">_xlfn.IFS(M125="31","Drinks &amp; Beverages",M125="35","Diary",M125="41","Cereals")</f>
        <v>Drinks &amp; Beverages</v>
      </c>
    </row>
    <row r="126" spans="8:15" ht="14.4" x14ac:dyDescent="0.3">
      <c r="H126" s="64">
        <v>10000323</v>
      </c>
      <c r="I126" s="8">
        <v>5</v>
      </c>
      <c r="J126" s="8">
        <v>15</v>
      </c>
      <c r="K126" s="6">
        <v>36002</v>
      </c>
      <c r="L126">
        <f t="shared" si="4"/>
        <v>75</v>
      </c>
      <c r="M126" t="str" cm="1">
        <f t="array" ref="M126">_xlfn.IFS(AND(H126&gt;=10000321,H126&lt;=10000331),"31", AND(H126&gt;=10000332,H126&lt;=10000343),"35",AND(H126&gt;=10000344,H126&lt;=10000350),"41")</f>
        <v>31</v>
      </c>
      <c r="N126" t="str" cm="1">
        <f t="array" ref="N126">_xlfn.IFS(AND(H126&gt;=10000321,H126&lt;=10000331),"Drinks &amp; Beverages",AND(H126&gt;=10000332,H126&lt;=10000343),"Dairy",AND(H126&gt;=10000344,H126&lt;=10000350),"Cereals")</f>
        <v>Drinks &amp; Beverages</v>
      </c>
      <c r="O126" t="str" cm="1">
        <f t="array" ref="O126">_xlfn.IFS(M126="31","Drinks &amp; Beverages",M126="35","Diary",M126="41","Cereals")</f>
        <v>Drinks &amp; Beverages</v>
      </c>
    </row>
    <row r="127" spans="8:15" ht="14.4" x14ac:dyDescent="0.3">
      <c r="H127" s="64">
        <v>10000331</v>
      </c>
      <c r="I127" s="8">
        <v>6</v>
      </c>
      <c r="J127" s="8">
        <v>57</v>
      </c>
      <c r="K127" s="6">
        <v>36002</v>
      </c>
      <c r="L127">
        <f t="shared" si="4"/>
        <v>342</v>
      </c>
      <c r="M127" t="str" cm="1">
        <f t="array" ref="M127">_xlfn.IFS(AND(H127&gt;=10000321,H127&lt;=10000331),"31", AND(H127&gt;=10000332,H127&lt;=10000343),"35",AND(H127&gt;=10000344,H127&lt;=10000350),"41")</f>
        <v>31</v>
      </c>
      <c r="N127" t="str" cm="1">
        <f t="array" ref="N127">_xlfn.IFS(AND(H127&gt;=10000321,H127&lt;=10000331),"Drinks &amp; Beverages",AND(H127&gt;=10000332,H127&lt;=10000343),"Dairy",AND(H127&gt;=10000344,H127&lt;=10000350),"Cereals")</f>
        <v>Drinks &amp; Beverages</v>
      </c>
      <c r="O127" t="str" cm="1">
        <f t="array" ref="O127">_xlfn.IFS(M127="31","Drinks &amp; Beverages",M127="35","Diary",M127="41","Cereals")</f>
        <v>Drinks &amp; Beverages</v>
      </c>
    </row>
    <row r="128" spans="8:15" ht="14.4" x14ac:dyDescent="0.3">
      <c r="H128" s="64">
        <v>10000345</v>
      </c>
      <c r="I128" s="8">
        <v>6</v>
      </c>
      <c r="J128" s="8">
        <v>158</v>
      </c>
      <c r="K128" s="6">
        <v>36002</v>
      </c>
      <c r="L128">
        <f t="shared" si="4"/>
        <v>948</v>
      </c>
      <c r="M128" t="str" cm="1">
        <f t="array" ref="M128">_xlfn.IFS(AND(H128&gt;=10000321,H128&lt;=10000331),"31", AND(H128&gt;=10000332,H128&lt;=10000343),"35",AND(H128&gt;=10000344,H128&lt;=10000350),"41")</f>
        <v>41</v>
      </c>
      <c r="N128" t="str" cm="1">
        <f t="array" ref="N128">_xlfn.IFS(AND(H128&gt;=10000321,H128&lt;=10000331),"Drinks &amp; Beverages",AND(H128&gt;=10000332,H128&lt;=10000343),"Dairy",AND(H128&gt;=10000344,H128&lt;=10000350),"Cereals")</f>
        <v>Cereals</v>
      </c>
      <c r="O128" t="str" cm="1">
        <f t="array" ref="O128">_xlfn.IFS(M128="31","Drinks &amp; Beverages",M128="35","Diary",M128="41","Cereals")</f>
        <v>Cereals</v>
      </c>
    </row>
    <row r="129" spans="8:15" ht="14.4" x14ac:dyDescent="0.3">
      <c r="H129" s="64">
        <v>10000346</v>
      </c>
      <c r="I129" s="8">
        <v>6</v>
      </c>
      <c r="J129" s="8">
        <v>192</v>
      </c>
      <c r="K129" s="6">
        <v>36002</v>
      </c>
      <c r="L129">
        <f t="shared" si="4"/>
        <v>1152</v>
      </c>
      <c r="M129" t="str" cm="1">
        <f t="array" ref="M129">_xlfn.IFS(AND(H129&gt;=10000321,H129&lt;=10000331),"31", AND(H129&gt;=10000332,H129&lt;=10000343),"35",AND(H129&gt;=10000344,H129&lt;=10000350),"41")</f>
        <v>41</v>
      </c>
      <c r="N129" t="str" cm="1">
        <f t="array" ref="N129">_xlfn.IFS(AND(H129&gt;=10000321,H129&lt;=10000331),"Drinks &amp; Beverages",AND(H129&gt;=10000332,H129&lt;=10000343),"Dairy",AND(H129&gt;=10000344,H129&lt;=10000350),"Cereals")</f>
        <v>Cereals</v>
      </c>
      <c r="O129" t="str" cm="1">
        <f t="array" ref="O129">_xlfn.IFS(M129="31","Drinks &amp; Beverages",M129="35","Diary",M129="41","Cereals")</f>
        <v>Cereals</v>
      </c>
    </row>
    <row r="130" spans="8:15" ht="14.4" x14ac:dyDescent="0.3">
      <c r="H130" s="64">
        <v>10000324</v>
      </c>
      <c r="I130" s="8">
        <v>5</v>
      </c>
      <c r="J130" s="8">
        <v>36</v>
      </c>
      <c r="K130" s="6">
        <v>36002</v>
      </c>
      <c r="L130">
        <f t="shared" si="4"/>
        <v>180</v>
      </c>
      <c r="M130" t="str" cm="1">
        <f t="array" ref="M130">_xlfn.IFS(AND(H130&gt;=10000321,H130&lt;=10000331),"31", AND(H130&gt;=10000332,H130&lt;=10000343),"35",AND(H130&gt;=10000344,H130&lt;=10000350),"41")</f>
        <v>31</v>
      </c>
      <c r="N130" t="str" cm="1">
        <f t="array" ref="N130">_xlfn.IFS(AND(H130&gt;=10000321,H130&lt;=10000331),"Drinks &amp; Beverages",AND(H130&gt;=10000332,H130&lt;=10000343),"Dairy",AND(H130&gt;=10000344,H130&lt;=10000350),"Cereals")</f>
        <v>Drinks &amp; Beverages</v>
      </c>
      <c r="O130" t="str" cm="1">
        <f t="array" ref="O130">_xlfn.IFS(M130="31","Drinks &amp; Beverages",M130="35","Diary",M130="41","Cereals")</f>
        <v>Drinks &amp; Beverages</v>
      </c>
    </row>
    <row r="131" spans="8:15" ht="14.4" x14ac:dyDescent="0.3">
      <c r="H131" s="64">
        <v>10000331</v>
      </c>
      <c r="I131" s="8">
        <v>5</v>
      </c>
      <c r="J131" s="8">
        <v>57</v>
      </c>
      <c r="K131" s="6">
        <v>36002</v>
      </c>
      <c r="L131">
        <f t="shared" si="4"/>
        <v>285</v>
      </c>
      <c r="M131" t="str" cm="1">
        <f t="array" ref="M131">_xlfn.IFS(AND(H131&gt;=10000321,H131&lt;=10000331),"31", AND(H131&gt;=10000332,H131&lt;=10000343),"35",AND(H131&gt;=10000344,H131&lt;=10000350),"41")</f>
        <v>31</v>
      </c>
      <c r="N131" t="str" cm="1">
        <f t="array" ref="N131">_xlfn.IFS(AND(H131&gt;=10000321,H131&lt;=10000331),"Drinks &amp; Beverages",AND(H131&gt;=10000332,H131&lt;=10000343),"Dairy",AND(H131&gt;=10000344,H131&lt;=10000350),"Cereals")</f>
        <v>Drinks &amp; Beverages</v>
      </c>
      <c r="O131" t="str" cm="1">
        <f t="array" ref="O131">_xlfn.IFS(M131="31","Drinks &amp; Beverages",M131="35","Diary",M131="41","Cereals")</f>
        <v>Drinks &amp; Beverages</v>
      </c>
    </row>
    <row r="132" spans="8:15" ht="14.4" x14ac:dyDescent="0.3">
      <c r="H132" s="64">
        <v>10000350</v>
      </c>
      <c r="I132" s="8">
        <v>6</v>
      </c>
      <c r="J132" s="8">
        <v>67</v>
      </c>
      <c r="K132" s="6">
        <v>36002</v>
      </c>
      <c r="L132">
        <f t="shared" si="4"/>
        <v>402</v>
      </c>
      <c r="M132" t="str" cm="1">
        <f t="array" ref="M132">_xlfn.IFS(AND(H132&gt;=10000321,H132&lt;=10000331),"31", AND(H132&gt;=10000332,H132&lt;=10000343),"35",AND(H132&gt;=10000344,H132&lt;=10000350),"41")</f>
        <v>41</v>
      </c>
      <c r="N132" t="str" cm="1">
        <f t="array" ref="N132">_xlfn.IFS(AND(H132&gt;=10000321,H132&lt;=10000331),"Drinks &amp; Beverages",AND(H132&gt;=10000332,H132&lt;=10000343),"Dairy",AND(H132&gt;=10000344,H132&lt;=10000350),"Cereals")</f>
        <v>Cereals</v>
      </c>
      <c r="O132" t="str" cm="1">
        <f t="array" ref="O132">_xlfn.IFS(M132="31","Drinks &amp; Beverages",M132="35","Diary",M132="41","Cereals")</f>
        <v>Cereals</v>
      </c>
    </row>
    <row r="133" spans="8:15" ht="14.4" x14ac:dyDescent="0.3">
      <c r="H133" s="64">
        <v>10000343</v>
      </c>
      <c r="I133" s="8">
        <v>4</v>
      </c>
      <c r="J133" s="8">
        <v>54</v>
      </c>
      <c r="K133" s="6">
        <v>36002</v>
      </c>
      <c r="L133">
        <f t="shared" si="4"/>
        <v>216</v>
      </c>
      <c r="M133" t="str" cm="1">
        <f t="array" ref="M133">_xlfn.IFS(AND(H133&gt;=10000321,H133&lt;=10000331),"31", AND(H133&gt;=10000332,H133&lt;=10000343),"35",AND(H133&gt;=10000344,H133&lt;=10000350),"41")</f>
        <v>35</v>
      </c>
      <c r="N133" t="str" cm="1">
        <f t="array" ref="N133">_xlfn.IFS(AND(H133&gt;=10000321,H133&lt;=10000331),"Drinks &amp; Beverages",AND(H133&gt;=10000332,H133&lt;=10000343),"Dairy",AND(H133&gt;=10000344,H133&lt;=10000350),"Cereals")</f>
        <v>Dairy</v>
      </c>
      <c r="O133" t="str" cm="1">
        <f t="array" ref="O133">_xlfn.IFS(M133="31","Drinks &amp; Beverages",M133="35","Diary",M133="41","Cereals")</f>
        <v>Diary</v>
      </c>
    </row>
    <row r="134" spans="8:15" ht="14.4" x14ac:dyDescent="0.3">
      <c r="H134" s="64">
        <v>10000335</v>
      </c>
      <c r="I134" s="8">
        <v>4</v>
      </c>
      <c r="J134" s="8">
        <v>52</v>
      </c>
      <c r="K134" s="6">
        <v>36002</v>
      </c>
      <c r="L134">
        <f t="shared" ref="L134:L197" si="5">I134*J134</f>
        <v>208</v>
      </c>
      <c r="M134" t="str" cm="1">
        <f t="array" ref="M134">_xlfn.IFS(AND(H134&gt;=10000321,H134&lt;=10000331),"31", AND(H134&gt;=10000332,H134&lt;=10000343),"35",AND(H134&gt;=10000344,H134&lt;=10000350),"41")</f>
        <v>35</v>
      </c>
      <c r="N134" t="str" cm="1">
        <f t="array" ref="N134">_xlfn.IFS(AND(H134&gt;=10000321,H134&lt;=10000331),"Drinks &amp; Beverages",AND(H134&gt;=10000332,H134&lt;=10000343),"Dairy",AND(H134&gt;=10000344,H134&lt;=10000350),"Cereals")</f>
        <v>Dairy</v>
      </c>
      <c r="O134" t="str" cm="1">
        <f t="array" ref="O134">_xlfn.IFS(M134="31","Drinks &amp; Beverages",M134="35","Diary",M134="41","Cereals")</f>
        <v>Diary</v>
      </c>
    </row>
    <row r="135" spans="8:15" ht="14.4" x14ac:dyDescent="0.3">
      <c r="H135" s="64">
        <v>10000348</v>
      </c>
      <c r="I135" s="8">
        <v>6</v>
      </c>
      <c r="J135" s="8">
        <v>80</v>
      </c>
      <c r="K135" s="6">
        <v>36002</v>
      </c>
      <c r="L135">
        <f t="shared" si="5"/>
        <v>480</v>
      </c>
      <c r="M135" t="str" cm="1">
        <f t="array" ref="M135">_xlfn.IFS(AND(H135&gt;=10000321,H135&lt;=10000331),"31", AND(H135&gt;=10000332,H135&lt;=10000343),"35",AND(H135&gt;=10000344,H135&lt;=10000350),"41")</f>
        <v>41</v>
      </c>
      <c r="N135" t="str" cm="1">
        <f t="array" ref="N135">_xlfn.IFS(AND(H135&gt;=10000321,H135&lt;=10000331),"Drinks &amp; Beverages",AND(H135&gt;=10000332,H135&lt;=10000343),"Dairy",AND(H135&gt;=10000344,H135&lt;=10000350),"Cereals")</f>
        <v>Cereals</v>
      </c>
      <c r="O135" t="str" cm="1">
        <f t="array" ref="O135">_xlfn.IFS(M135="31","Drinks &amp; Beverages",M135="35","Diary",M135="41","Cereals")</f>
        <v>Cereals</v>
      </c>
    </row>
    <row r="136" spans="8:15" ht="14.4" x14ac:dyDescent="0.3">
      <c r="H136" s="64">
        <v>10000344</v>
      </c>
      <c r="I136" s="8">
        <v>6</v>
      </c>
      <c r="J136" s="8">
        <v>82</v>
      </c>
      <c r="K136" s="6">
        <v>36003</v>
      </c>
      <c r="L136">
        <f t="shared" si="5"/>
        <v>492</v>
      </c>
      <c r="M136" t="str" cm="1">
        <f t="array" ref="M136">_xlfn.IFS(AND(H136&gt;=10000321,H136&lt;=10000331),"31", AND(H136&gt;=10000332,H136&lt;=10000343),"35",AND(H136&gt;=10000344,H136&lt;=10000350),"41")</f>
        <v>41</v>
      </c>
      <c r="N136" t="str" cm="1">
        <f t="array" ref="N136">_xlfn.IFS(AND(H136&gt;=10000321,H136&lt;=10000331),"Drinks &amp; Beverages",AND(H136&gt;=10000332,H136&lt;=10000343),"Dairy",AND(H136&gt;=10000344,H136&lt;=10000350),"Cereals")</f>
        <v>Cereals</v>
      </c>
      <c r="O136" t="str" cm="1">
        <f t="array" ref="O136">_xlfn.IFS(M136="31","Drinks &amp; Beverages",M136="35","Diary",M136="41","Cereals")</f>
        <v>Cereals</v>
      </c>
    </row>
    <row r="137" spans="8:15" ht="14.4" x14ac:dyDescent="0.3">
      <c r="H137" s="64">
        <v>10000344</v>
      </c>
      <c r="I137" s="8">
        <v>4</v>
      </c>
      <c r="J137" s="8">
        <v>82</v>
      </c>
      <c r="K137" s="6">
        <v>36003</v>
      </c>
      <c r="L137">
        <f t="shared" si="5"/>
        <v>328</v>
      </c>
      <c r="M137" t="str" cm="1">
        <f t="array" ref="M137">_xlfn.IFS(AND(H137&gt;=10000321,H137&lt;=10000331),"31", AND(H137&gt;=10000332,H137&lt;=10000343),"35",AND(H137&gt;=10000344,H137&lt;=10000350),"41")</f>
        <v>41</v>
      </c>
      <c r="N137" t="str" cm="1">
        <f t="array" ref="N137">_xlfn.IFS(AND(H137&gt;=10000321,H137&lt;=10000331),"Drinks &amp; Beverages",AND(H137&gt;=10000332,H137&lt;=10000343),"Dairy",AND(H137&gt;=10000344,H137&lt;=10000350),"Cereals")</f>
        <v>Cereals</v>
      </c>
      <c r="O137" t="str" cm="1">
        <f t="array" ref="O137">_xlfn.IFS(M137="31","Drinks &amp; Beverages",M137="35","Diary",M137="41","Cereals")</f>
        <v>Cereals</v>
      </c>
    </row>
    <row r="138" spans="8:15" ht="14.4" x14ac:dyDescent="0.3">
      <c r="H138" s="64">
        <v>10000327</v>
      </c>
      <c r="I138" s="8">
        <v>4</v>
      </c>
      <c r="J138" s="8">
        <v>40</v>
      </c>
      <c r="K138" s="6">
        <v>36003</v>
      </c>
      <c r="L138">
        <f t="shared" si="5"/>
        <v>160</v>
      </c>
      <c r="M138" t="str" cm="1">
        <f t="array" ref="M138">_xlfn.IFS(AND(H138&gt;=10000321,H138&lt;=10000331),"31", AND(H138&gt;=10000332,H138&lt;=10000343),"35",AND(H138&gt;=10000344,H138&lt;=10000350),"41")</f>
        <v>31</v>
      </c>
      <c r="N138" t="str" cm="1">
        <f t="array" ref="N138">_xlfn.IFS(AND(H138&gt;=10000321,H138&lt;=10000331),"Drinks &amp; Beverages",AND(H138&gt;=10000332,H138&lt;=10000343),"Dairy",AND(H138&gt;=10000344,H138&lt;=10000350),"Cereals")</f>
        <v>Drinks &amp; Beverages</v>
      </c>
      <c r="O138" t="str" cm="1">
        <f t="array" ref="O138">_xlfn.IFS(M138="31","Drinks &amp; Beverages",M138="35","Diary",M138="41","Cereals")</f>
        <v>Drinks &amp; Beverages</v>
      </c>
    </row>
    <row r="139" spans="8:15" ht="14.4" x14ac:dyDescent="0.3">
      <c r="H139" s="64">
        <v>10000328</v>
      </c>
      <c r="I139" s="8">
        <v>6</v>
      </c>
      <c r="J139" s="8">
        <v>220</v>
      </c>
      <c r="K139" s="6">
        <v>36003</v>
      </c>
      <c r="L139">
        <f t="shared" si="5"/>
        <v>1320</v>
      </c>
      <c r="M139" t="str" cm="1">
        <f t="array" ref="M139">_xlfn.IFS(AND(H139&gt;=10000321,H139&lt;=10000331),"31", AND(H139&gt;=10000332,H139&lt;=10000343),"35",AND(H139&gt;=10000344,H139&lt;=10000350),"41")</f>
        <v>31</v>
      </c>
      <c r="N139" t="str" cm="1">
        <f t="array" ref="N139">_xlfn.IFS(AND(H139&gt;=10000321,H139&lt;=10000331),"Drinks &amp; Beverages",AND(H139&gt;=10000332,H139&lt;=10000343),"Dairy",AND(H139&gt;=10000344,H139&lt;=10000350),"Cereals")</f>
        <v>Drinks &amp; Beverages</v>
      </c>
      <c r="O139" t="str" cm="1">
        <f t="array" ref="O139">_xlfn.IFS(M139="31","Drinks &amp; Beverages",M139="35","Diary",M139="41","Cereals")</f>
        <v>Drinks &amp; Beverages</v>
      </c>
    </row>
    <row r="140" spans="8:15" ht="14.4" x14ac:dyDescent="0.3">
      <c r="H140" s="64">
        <v>10000334</v>
      </c>
      <c r="I140" s="8">
        <v>5</v>
      </c>
      <c r="J140" s="8">
        <v>48</v>
      </c>
      <c r="K140" s="6">
        <v>36003</v>
      </c>
      <c r="L140">
        <f t="shared" si="5"/>
        <v>240</v>
      </c>
      <c r="M140" t="str" cm="1">
        <f t="array" ref="M140">_xlfn.IFS(AND(H140&gt;=10000321,H140&lt;=10000331),"31", AND(H140&gt;=10000332,H140&lt;=10000343),"35",AND(H140&gt;=10000344,H140&lt;=10000350),"41")</f>
        <v>35</v>
      </c>
      <c r="N140" t="str" cm="1">
        <f t="array" ref="N140">_xlfn.IFS(AND(H140&gt;=10000321,H140&lt;=10000331),"Drinks &amp; Beverages",AND(H140&gt;=10000332,H140&lt;=10000343),"Dairy",AND(H140&gt;=10000344,H140&lt;=10000350),"Cereals")</f>
        <v>Dairy</v>
      </c>
      <c r="O140" t="str" cm="1">
        <f t="array" ref="O140">_xlfn.IFS(M140="31","Drinks &amp; Beverages",M140="35","Diary",M140="41","Cereals")</f>
        <v>Diary</v>
      </c>
    </row>
    <row r="141" spans="8:15" ht="14.4" x14ac:dyDescent="0.3">
      <c r="H141" s="64">
        <v>10000326</v>
      </c>
      <c r="I141" s="8">
        <v>5</v>
      </c>
      <c r="J141" s="8">
        <v>72</v>
      </c>
      <c r="K141" s="6">
        <v>36003</v>
      </c>
      <c r="L141">
        <f t="shared" si="5"/>
        <v>360</v>
      </c>
      <c r="M141" t="str" cm="1">
        <f t="array" ref="M141">_xlfn.IFS(AND(H141&gt;=10000321,H141&lt;=10000331),"31", AND(H141&gt;=10000332,H141&lt;=10000343),"35",AND(H141&gt;=10000344,H141&lt;=10000350),"41")</f>
        <v>31</v>
      </c>
      <c r="N141" t="str" cm="1">
        <f t="array" ref="N141">_xlfn.IFS(AND(H141&gt;=10000321,H141&lt;=10000331),"Drinks &amp; Beverages",AND(H141&gt;=10000332,H141&lt;=10000343),"Dairy",AND(H141&gt;=10000344,H141&lt;=10000350),"Cereals")</f>
        <v>Drinks &amp; Beverages</v>
      </c>
      <c r="O141" t="str" cm="1">
        <f t="array" ref="O141">_xlfn.IFS(M141="31","Drinks &amp; Beverages",M141="35","Diary",M141="41","Cereals")</f>
        <v>Drinks &amp; Beverages</v>
      </c>
    </row>
    <row r="142" spans="8:15" ht="14.4" x14ac:dyDescent="0.3">
      <c r="H142" s="64">
        <v>10000321</v>
      </c>
      <c r="I142" s="8">
        <v>4</v>
      </c>
      <c r="J142" s="8">
        <v>48</v>
      </c>
      <c r="K142" s="6">
        <v>36003</v>
      </c>
      <c r="L142">
        <f t="shared" si="5"/>
        <v>192</v>
      </c>
      <c r="M142" t="str" cm="1">
        <f t="array" ref="M142">_xlfn.IFS(AND(H142&gt;=10000321,H142&lt;=10000331),"31", AND(H142&gt;=10000332,H142&lt;=10000343),"35",AND(H142&gt;=10000344,H142&lt;=10000350),"41")</f>
        <v>31</v>
      </c>
      <c r="N142" t="str" cm="1">
        <f t="array" ref="N142">_xlfn.IFS(AND(H142&gt;=10000321,H142&lt;=10000331),"Drinks &amp; Beverages",AND(H142&gt;=10000332,H142&lt;=10000343),"Dairy",AND(H142&gt;=10000344,H142&lt;=10000350),"Cereals")</f>
        <v>Drinks &amp; Beverages</v>
      </c>
      <c r="O142" t="str" cm="1">
        <f t="array" ref="O142">_xlfn.IFS(M142="31","Drinks &amp; Beverages",M142="35","Diary",M142="41","Cereals")</f>
        <v>Drinks &amp; Beverages</v>
      </c>
    </row>
    <row r="143" spans="8:15" ht="14.4" x14ac:dyDescent="0.3">
      <c r="H143" s="64">
        <v>10000340</v>
      </c>
      <c r="I143" s="8">
        <v>3</v>
      </c>
      <c r="J143" s="8">
        <v>30</v>
      </c>
      <c r="K143" s="6">
        <v>36004</v>
      </c>
      <c r="L143">
        <f t="shared" si="5"/>
        <v>90</v>
      </c>
      <c r="M143" t="str" cm="1">
        <f t="array" ref="M143">_xlfn.IFS(AND(H143&gt;=10000321,H143&lt;=10000331),"31", AND(H143&gt;=10000332,H143&lt;=10000343),"35",AND(H143&gt;=10000344,H143&lt;=10000350),"41")</f>
        <v>35</v>
      </c>
      <c r="N143" t="str" cm="1">
        <f t="array" ref="N143">_xlfn.IFS(AND(H143&gt;=10000321,H143&lt;=10000331),"Drinks &amp; Beverages",AND(H143&gt;=10000332,H143&lt;=10000343),"Dairy",AND(H143&gt;=10000344,H143&lt;=10000350),"Cereals")</f>
        <v>Dairy</v>
      </c>
      <c r="O143" t="str" cm="1">
        <f t="array" ref="O143">_xlfn.IFS(M143="31","Drinks &amp; Beverages",M143="35","Diary",M143="41","Cereals")</f>
        <v>Diary</v>
      </c>
    </row>
    <row r="144" spans="8:15" ht="14.4" x14ac:dyDescent="0.3">
      <c r="H144" s="64">
        <v>10000343</v>
      </c>
      <c r="I144" s="8">
        <v>2</v>
      </c>
      <c r="J144" s="8">
        <v>54</v>
      </c>
      <c r="K144" s="6">
        <v>36004</v>
      </c>
      <c r="L144">
        <f t="shared" si="5"/>
        <v>108</v>
      </c>
      <c r="M144" t="str" cm="1">
        <f t="array" ref="M144">_xlfn.IFS(AND(H144&gt;=10000321,H144&lt;=10000331),"31", AND(H144&gt;=10000332,H144&lt;=10000343),"35",AND(H144&gt;=10000344,H144&lt;=10000350),"41")</f>
        <v>35</v>
      </c>
      <c r="N144" t="str" cm="1">
        <f t="array" ref="N144">_xlfn.IFS(AND(H144&gt;=10000321,H144&lt;=10000331),"Drinks &amp; Beverages",AND(H144&gt;=10000332,H144&lt;=10000343),"Dairy",AND(H144&gt;=10000344,H144&lt;=10000350),"Cereals")</f>
        <v>Dairy</v>
      </c>
      <c r="O144" t="str" cm="1">
        <f t="array" ref="O144">_xlfn.IFS(M144="31","Drinks &amp; Beverages",M144="35","Diary",M144="41","Cereals")</f>
        <v>Diary</v>
      </c>
    </row>
    <row r="145" spans="8:15" ht="14.4" x14ac:dyDescent="0.3">
      <c r="H145" s="64">
        <v>10000349</v>
      </c>
      <c r="I145" s="8">
        <v>4</v>
      </c>
      <c r="J145" s="8">
        <v>152</v>
      </c>
      <c r="K145" s="6">
        <v>36004</v>
      </c>
      <c r="L145">
        <f t="shared" si="5"/>
        <v>608</v>
      </c>
      <c r="M145" t="str" cm="1">
        <f t="array" ref="M145">_xlfn.IFS(AND(H145&gt;=10000321,H145&lt;=10000331),"31", AND(H145&gt;=10000332,H145&lt;=10000343),"35",AND(H145&gt;=10000344,H145&lt;=10000350),"41")</f>
        <v>41</v>
      </c>
      <c r="N145" t="str" cm="1">
        <f t="array" ref="N145">_xlfn.IFS(AND(H145&gt;=10000321,H145&lt;=10000331),"Drinks &amp; Beverages",AND(H145&gt;=10000332,H145&lt;=10000343),"Dairy",AND(H145&gt;=10000344,H145&lt;=10000350),"Cereals")</f>
        <v>Cereals</v>
      </c>
      <c r="O145" t="str" cm="1">
        <f t="array" ref="O145">_xlfn.IFS(M145="31","Drinks &amp; Beverages",M145="35","Diary",M145="41","Cereals")</f>
        <v>Cereals</v>
      </c>
    </row>
    <row r="146" spans="8:15" ht="14.4" x14ac:dyDescent="0.3">
      <c r="H146" s="64">
        <v>10000331</v>
      </c>
      <c r="I146" s="8">
        <v>2</v>
      </c>
      <c r="J146" s="8">
        <v>57</v>
      </c>
      <c r="K146" s="6">
        <v>36004</v>
      </c>
      <c r="L146">
        <f t="shared" si="5"/>
        <v>114</v>
      </c>
      <c r="M146" t="str" cm="1">
        <f t="array" ref="M146">_xlfn.IFS(AND(H146&gt;=10000321,H146&lt;=10000331),"31", AND(H146&gt;=10000332,H146&lt;=10000343),"35",AND(H146&gt;=10000344,H146&lt;=10000350),"41")</f>
        <v>31</v>
      </c>
      <c r="N146" t="str" cm="1">
        <f t="array" ref="N146">_xlfn.IFS(AND(H146&gt;=10000321,H146&lt;=10000331),"Drinks &amp; Beverages",AND(H146&gt;=10000332,H146&lt;=10000343),"Dairy",AND(H146&gt;=10000344,H146&lt;=10000350),"Cereals")</f>
        <v>Drinks &amp; Beverages</v>
      </c>
      <c r="O146" t="str" cm="1">
        <f t="array" ref="O146">_xlfn.IFS(M146="31","Drinks &amp; Beverages",M146="35","Diary",M146="41","Cereals")</f>
        <v>Drinks &amp; Beverages</v>
      </c>
    </row>
    <row r="147" spans="8:15" ht="14.4" x14ac:dyDescent="0.3">
      <c r="H147" s="64">
        <v>10000323</v>
      </c>
      <c r="I147" s="8">
        <v>2</v>
      </c>
      <c r="J147" s="8">
        <v>15</v>
      </c>
      <c r="K147" s="6">
        <v>36004</v>
      </c>
      <c r="L147">
        <f t="shared" si="5"/>
        <v>30</v>
      </c>
      <c r="M147" t="str" cm="1">
        <f t="array" ref="M147">_xlfn.IFS(AND(H147&gt;=10000321,H147&lt;=10000331),"31", AND(H147&gt;=10000332,H147&lt;=10000343),"35",AND(H147&gt;=10000344,H147&lt;=10000350),"41")</f>
        <v>31</v>
      </c>
      <c r="N147" t="str" cm="1">
        <f t="array" ref="N147">_xlfn.IFS(AND(H147&gt;=10000321,H147&lt;=10000331),"Drinks &amp; Beverages",AND(H147&gt;=10000332,H147&lt;=10000343),"Dairy",AND(H147&gt;=10000344,H147&lt;=10000350),"Cereals")</f>
        <v>Drinks &amp; Beverages</v>
      </c>
      <c r="O147" t="str" cm="1">
        <f t="array" ref="O147">_xlfn.IFS(M147="31","Drinks &amp; Beverages",M147="35","Diary",M147="41","Cereals")</f>
        <v>Drinks &amp; Beverages</v>
      </c>
    </row>
    <row r="148" spans="8:15" ht="14.4" x14ac:dyDescent="0.3">
      <c r="H148" s="64">
        <v>10000335</v>
      </c>
      <c r="I148" s="8">
        <v>3</v>
      </c>
      <c r="J148" s="8">
        <v>52</v>
      </c>
      <c r="K148" s="6">
        <v>36004</v>
      </c>
      <c r="L148">
        <f t="shared" si="5"/>
        <v>156</v>
      </c>
      <c r="M148" t="str" cm="1">
        <f t="array" ref="M148">_xlfn.IFS(AND(H148&gt;=10000321,H148&lt;=10000331),"31", AND(H148&gt;=10000332,H148&lt;=10000343),"35",AND(H148&gt;=10000344,H148&lt;=10000350),"41")</f>
        <v>35</v>
      </c>
      <c r="N148" t="str" cm="1">
        <f t="array" ref="N148">_xlfn.IFS(AND(H148&gt;=10000321,H148&lt;=10000331),"Drinks &amp; Beverages",AND(H148&gt;=10000332,H148&lt;=10000343),"Dairy",AND(H148&gt;=10000344,H148&lt;=10000350),"Cereals")</f>
        <v>Dairy</v>
      </c>
      <c r="O148" t="str" cm="1">
        <f t="array" ref="O148">_xlfn.IFS(M148="31","Drinks &amp; Beverages",M148="35","Diary",M148="41","Cereals")</f>
        <v>Diary</v>
      </c>
    </row>
    <row r="149" spans="8:15" ht="14.4" x14ac:dyDescent="0.3">
      <c r="H149" s="64">
        <v>10000329</v>
      </c>
      <c r="I149" s="8">
        <v>3</v>
      </c>
      <c r="J149" s="8">
        <v>30</v>
      </c>
      <c r="K149" s="6">
        <v>36004</v>
      </c>
      <c r="L149">
        <f t="shared" si="5"/>
        <v>90</v>
      </c>
      <c r="M149" t="str" cm="1">
        <f t="array" ref="M149">_xlfn.IFS(AND(H149&gt;=10000321,H149&lt;=10000331),"31", AND(H149&gt;=10000332,H149&lt;=10000343),"35",AND(H149&gt;=10000344,H149&lt;=10000350),"41")</f>
        <v>31</v>
      </c>
      <c r="N149" t="str" cm="1">
        <f t="array" ref="N149">_xlfn.IFS(AND(H149&gt;=10000321,H149&lt;=10000331),"Drinks &amp; Beverages",AND(H149&gt;=10000332,H149&lt;=10000343),"Dairy",AND(H149&gt;=10000344,H149&lt;=10000350),"Cereals")</f>
        <v>Drinks &amp; Beverages</v>
      </c>
      <c r="O149" t="str" cm="1">
        <f t="array" ref="O149">_xlfn.IFS(M149="31","Drinks &amp; Beverages",M149="35","Diary",M149="41","Cereals")</f>
        <v>Drinks &amp; Beverages</v>
      </c>
    </row>
    <row r="150" spans="8:15" ht="14.4" x14ac:dyDescent="0.3">
      <c r="H150" s="64">
        <v>10000348</v>
      </c>
      <c r="I150" s="8">
        <v>4</v>
      </c>
      <c r="J150" s="8">
        <v>80</v>
      </c>
      <c r="K150" s="6">
        <v>36004</v>
      </c>
      <c r="L150">
        <f t="shared" si="5"/>
        <v>320</v>
      </c>
      <c r="M150" t="str" cm="1">
        <f t="array" ref="M150">_xlfn.IFS(AND(H150&gt;=10000321,H150&lt;=10000331),"31", AND(H150&gt;=10000332,H150&lt;=10000343),"35",AND(H150&gt;=10000344,H150&lt;=10000350),"41")</f>
        <v>41</v>
      </c>
      <c r="N150" t="str" cm="1">
        <f t="array" ref="N150">_xlfn.IFS(AND(H150&gt;=10000321,H150&lt;=10000331),"Drinks &amp; Beverages",AND(H150&gt;=10000332,H150&lt;=10000343),"Dairy",AND(H150&gt;=10000344,H150&lt;=10000350),"Cereals")</f>
        <v>Cereals</v>
      </c>
      <c r="O150" t="str" cm="1">
        <f t="array" ref="O150">_xlfn.IFS(M150="31","Drinks &amp; Beverages",M150="35","Diary",M150="41","Cereals")</f>
        <v>Cereals</v>
      </c>
    </row>
    <row r="151" spans="8:15" ht="14.4" x14ac:dyDescent="0.3">
      <c r="H151" s="64">
        <v>10000336</v>
      </c>
      <c r="I151" s="8">
        <v>2</v>
      </c>
      <c r="J151" s="8">
        <v>26</v>
      </c>
      <c r="K151" s="6">
        <v>36004</v>
      </c>
      <c r="L151">
        <f t="shared" si="5"/>
        <v>52</v>
      </c>
      <c r="M151" t="str" cm="1">
        <f t="array" ref="M151">_xlfn.IFS(AND(H151&gt;=10000321,H151&lt;=10000331),"31", AND(H151&gt;=10000332,H151&lt;=10000343),"35",AND(H151&gt;=10000344,H151&lt;=10000350),"41")</f>
        <v>35</v>
      </c>
      <c r="N151" t="str" cm="1">
        <f t="array" ref="N151">_xlfn.IFS(AND(H151&gt;=10000321,H151&lt;=10000331),"Drinks &amp; Beverages",AND(H151&gt;=10000332,H151&lt;=10000343),"Dairy",AND(H151&gt;=10000344,H151&lt;=10000350),"Cereals")</f>
        <v>Dairy</v>
      </c>
      <c r="O151" t="str" cm="1">
        <f t="array" ref="O151">_xlfn.IFS(M151="31","Drinks &amp; Beverages",M151="35","Diary",M151="41","Cereals")</f>
        <v>Diary</v>
      </c>
    </row>
    <row r="152" spans="8:15" ht="14.4" x14ac:dyDescent="0.3">
      <c r="H152" s="64">
        <v>10000347</v>
      </c>
      <c r="I152" s="8">
        <v>2</v>
      </c>
      <c r="J152" s="8">
        <v>47</v>
      </c>
      <c r="K152" s="6">
        <v>36004</v>
      </c>
      <c r="L152">
        <f t="shared" si="5"/>
        <v>94</v>
      </c>
      <c r="M152" t="str" cm="1">
        <f t="array" ref="M152">_xlfn.IFS(AND(H152&gt;=10000321,H152&lt;=10000331),"31", AND(H152&gt;=10000332,H152&lt;=10000343),"35",AND(H152&gt;=10000344,H152&lt;=10000350),"41")</f>
        <v>41</v>
      </c>
      <c r="N152" t="str" cm="1">
        <f t="array" ref="N152">_xlfn.IFS(AND(H152&gt;=10000321,H152&lt;=10000331),"Drinks &amp; Beverages",AND(H152&gt;=10000332,H152&lt;=10000343),"Dairy",AND(H152&gt;=10000344,H152&lt;=10000350),"Cereals")</f>
        <v>Cereals</v>
      </c>
      <c r="O152" t="str" cm="1">
        <f t="array" ref="O152">_xlfn.IFS(M152="31","Drinks &amp; Beverages",M152="35","Diary",M152="41","Cereals")</f>
        <v>Cereals</v>
      </c>
    </row>
    <row r="153" spans="8:15" ht="14.4" x14ac:dyDescent="0.3">
      <c r="H153" s="64">
        <v>10000325</v>
      </c>
      <c r="I153" s="8">
        <v>3</v>
      </c>
      <c r="J153" s="8">
        <v>20</v>
      </c>
      <c r="K153" s="6">
        <v>36005</v>
      </c>
      <c r="L153">
        <f t="shared" si="5"/>
        <v>60</v>
      </c>
      <c r="M153" t="str" cm="1">
        <f t="array" ref="M153">_xlfn.IFS(AND(H153&gt;=10000321,H153&lt;=10000331),"31", AND(H153&gt;=10000332,H153&lt;=10000343),"35",AND(H153&gt;=10000344,H153&lt;=10000350),"41")</f>
        <v>31</v>
      </c>
      <c r="N153" t="str" cm="1">
        <f t="array" ref="N153">_xlfn.IFS(AND(H153&gt;=10000321,H153&lt;=10000331),"Drinks &amp; Beverages",AND(H153&gt;=10000332,H153&lt;=10000343),"Dairy",AND(H153&gt;=10000344,H153&lt;=10000350),"Cereals")</f>
        <v>Drinks &amp; Beverages</v>
      </c>
      <c r="O153" t="str" cm="1">
        <f t="array" ref="O153">_xlfn.IFS(M153="31","Drinks &amp; Beverages",M153="35","Diary",M153="41","Cereals")</f>
        <v>Drinks &amp; Beverages</v>
      </c>
    </row>
    <row r="154" spans="8:15" ht="14.4" x14ac:dyDescent="0.3">
      <c r="H154" s="64">
        <v>10000326</v>
      </c>
      <c r="I154" s="8">
        <v>3</v>
      </c>
      <c r="J154" s="8">
        <v>72</v>
      </c>
      <c r="K154" s="6">
        <v>36005</v>
      </c>
      <c r="L154">
        <f t="shared" si="5"/>
        <v>216</v>
      </c>
      <c r="M154" t="str" cm="1">
        <f t="array" ref="M154">_xlfn.IFS(AND(H154&gt;=10000321,H154&lt;=10000331),"31", AND(H154&gt;=10000332,H154&lt;=10000343),"35",AND(H154&gt;=10000344,H154&lt;=10000350),"41")</f>
        <v>31</v>
      </c>
      <c r="N154" t="str" cm="1">
        <f t="array" ref="N154">_xlfn.IFS(AND(H154&gt;=10000321,H154&lt;=10000331),"Drinks &amp; Beverages",AND(H154&gt;=10000332,H154&lt;=10000343),"Dairy",AND(H154&gt;=10000344,H154&lt;=10000350),"Cereals")</f>
        <v>Drinks &amp; Beverages</v>
      </c>
      <c r="O154" t="str" cm="1">
        <f t="array" ref="O154">_xlfn.IFS(M154="31","Drinks &amp; Beverages",M154="35","Diary",M154="41","Cereals")</f>
        <v>Drinks &amp; Beverages</v>
      </c>
    </row>
    <row r="155" spans="8:15" ht="14.4" x14ac:dyDescent="0.3">
      <c r="H155" s="64">
        <v>10000349</v>
      </c>
      <c r="I155" s="8">
        <v>3</v>
      </c>
      <c r="J155" s="8">
        <v>152</v>
      </c>
      <c r="K155" s="6">
        <v>36005</v>
      </c>
      <c r="L155">
        <f t="shared" si="5"/>
        <v>456</v>
      </c>
      <c r="M155" t="str" cm="1">
        <f t="array" ref="M155">_xlfn.IFS(AND(H155&gt;=10000321,H155&lt;=10000331),"31", AND(H155&gt;=10000332,H155&lt;=10000343),"35",AND(H155&gt;=10000344,H155&lt;=10000350),"41")</f>
        <v>41</v>
      </c>
      <c r="N155" t="str" cm="1">
        <f t="array" ref="N155">_xlfn.IFS(AND(H155&gt;=10000321,H155&lt;=10000331),"Drinks &amp; Beverages",AND(H155&gt;=10000332,H155&lt;=10000343),"Dairy",AND(H155&gt;=10000344,H155&lt;=10000350),"Cereals")</f>
        <v>Cereals</v>
      </c>
      <c r="O155" t="str" cm="1">
        <f t="array" ref="O155">_xlfn.IFS(M155="31","Drinks &amp; Beverages",M155="35","Diary",M155="41","Cereals")</f>
        <v>Cereals</v>
      </c>
    </row>
    <row r="156" spans="8:15" ht="14.4" x14ac:dyDescent="0.3">
      <c r="H156" s="64">
        <v>10000334</v>
      </c>
      <c r="I156" s="8">
        <v>3</v>
      </c>
      <c r="J156" s="8">
        <v>48</v>
      </c>
      <c r="K156" s="6">
        <v>36005</v>
      </c>
      <c r="L156">
        <f t="shared" si="5"/>
        <v>144</v>
      </c>
      <c r="M156" t="str" cm="1">
        <f t="array" ref="M156">_xlfn.IFS(AND(H156&gt;=10000321,H156&lt;=10000331),"31", AND(H156&gt;=10000332,H156&lt;=10000343),"35",AND(H156&gt;=10000344,H156&lt;=10000350),"41")</f>
        <v>35</v>
      </c>
      <c r="N156" t="str" cm="1">
        <f t="array" ref="N156">_xlfn.IFS(AND(H156&gt;=10000321,H156&lt;=10000331),"Drinks &amp; Beverages",AND(H156&gt;=10000332,H156&lt;=10000343),"Dairy",AND(H156&gt;=10000344,H156&lt;=10000350),"Cereals")</f>
        <v>Dairy</v>
      </c>
      <c r="O156" t="str" cm="1">
        <f t="array" ref="O156">_xlfn.IFS(M156="31","Drinks &amp; Beverages",M156="35","Diary",M156="41","Cereals")</f>
        <v>Diary</v>
      </c>
    </row>
    <row r="157" spans="8:15" ht="14.4" x14ac:dyDescent="0.3">
      <c r="H157" s="64">
        <v>10000347</v>
      </c>
      <c r="I157" s="8">
        <v>3</v>
      </c>
      <c r="J157" s="8">
        <v>47</v>
      </c>
      <c r="K157" s="6">
        <v>36005</v>
      </c>
      <c r="L157">
        <f t="shared" si="5"/>
        <v>141</v>
      </c>
      <c r="M157" t="str" cm="1">
        <f t="array" ref="M157">_xlfn.IFS(AND(H157&gt;=10000321,H157&lt;=10000331),"31", AND(H157&gt;=10000332,H157&lt;=10000343),"35",AND(H157&gt;=10000344,H157&lt;=10000350),"41")</f>
        <v>41</v>
      </c>
      <c r="N157" t="str" cm="1">
        <f t="array" ref="N157">_xlfn.IFS(AND(H157&gt;=10000321,H157&lt;=10000331),"Drinks &amp; Beverages",AND(H157&gt;=10000332,H157&lt;=10000343),"Dairy",AND(H157&gt;=10000344,H157&lt;=10000350),"Cereals")</f>
        <v>Cereals</v>
      </c>
      <c r="O157" t="str" cm="1">
        <f t="array" ref="O157">_xlfn.IFS(M157="31","Drinks &amp; Beverages",M157="35","Diary",M157="41","Cereals")</f>
        <v>Cereals</v>
      </c>
    </row>
    <row r="158" spans="8:15" ht="14.4" x14ac:dyDescent="0.3">
      <c r="H158" s="64">
        <v>10000323</v>
      </c>
      <c r="I158" s="8">
        <v>2</v>
      </c>
      <c r="J158" s="8">
        <v>15</v>
      </c>
      <c r="K158" s="6">
        <v>36005</v>
      </c>
      <c r="L158">
        <f t="shared" si="5"/>
        <v>30</v>
      </c>
      <c r="M158" t="str" cm="1">
        <f t="array" ref="M158">_xlfn.IFS(AND(H158&gt;=10000321,H158&lt;=10000331),"31", AND(H158&gt;=10000332,H158&lt;=10000343),"35",AND(H158&gt;=10000344,H158&lt;=10000350),"41")</f>
        <v>31</v>
      </c>
      <c r="N158" t="str" cm="1">
        <f t="array" ref="N158">_xlfn.IFS(AND(H158&gt;=10000321,H158&lt;=10000331),"Drinks &amp; Beverages",AND(H158&gt;=10000332,H158&lt;=10000343),"Dairy",AND(H158&gt;=10000344,H158&lt;=10000350),"Cereals")</f>
        <v>Drinks &amp; Beverages</v>
      </c>
      <c r="O158" t="str" cm="1">
        <f t="array" ref="O158">_xlfn.IFS(M158="31","Drinks &amp; Beverages",M158="35","Diary",M158="41","Cereals")</f>
        <v>Drinks &amp; Beverages</v>
      </c>
    </row>
    <row r="159" spans="8:15" ht="14.4" x14ac:dyDescent="0.3">
      <c r="H159" s="64">
        <v>10000348</v>
      </c>
      <c r="I159" s="8">
        <v>2</v>
      </c>
      <c r="J159" s="8">
        <v>80</v>
      </c>
      <c r="K159" s="6">
        <v>36005</v>
      </c>
      <c r="L159">
        <f t="shared" si="5"/>
        <v>160</v>
      </c>
      <c r="M159" t="str" cm="1">
        <f t="array" ref="M159">_xlfn.IFS(AND(H159&gt;=10000321,H159&lt;=10000331),"31", AND(H159&gt;=10000332,H159&lt;=10000343),"35",AND(H159&gt;=10000344,H159&lt;=10000350),"41")</f>
        <v>41</v>
      </c>
      <c r="N159" t="str" cm="1">
        <f t="array" ref="N159">_xlfn.IFS(AND(H159&gt;=10000321,H159&lt;=10000331),"Drinks &amp; Beverages",AND(H159&gt;=10000332,H159&lt;=10000343),"Dairy",AND(H159&gt;=10000344,H159&lt;=10000350),"Cereals")</f>
        <v>Cereals</v>
      </c>
      <c r="O159" t="str" cm="1">
        <f t="array" ref="O159">_xlfn.IFS(M159="31","Drinks &amp; Beverages",M159="35","Diary",M159="41","Cereals")</f>
        <v>Cereals</v>
      </c>
    </row>
    <row r="160" spans="8:15" ht="14.4" x14ac:dyDescent="0.3">
      <c r="H160" s="64">
        <v>10000346</v>
      </c>
      <c r="I160" s="8">
        <v>3</v>
      </c>
      <c r="J160" s="8">
        <v>192</v>
      </c>
      <c r="K160" s="6">
        <v>36005</v>
      </c>
      <c r="L160">
        <f t="shared" si="5"/>
        <v>576</v>
      </c>
      <c r="M160" t="str" cm="1">
        <f t="array" ref="M160">_xlfn.IFS(AND(H160&gt;=10000321,H160&lt;=10000331),"31", AND(H160&gt;=10000332,H160&lt;=10000343),"35",AND(H160&gt;=10000344,H160&lt;=10000350),"41")</f>
        <v>41</v>
      </c>
      <c r="N160" t="str" cm="1">
        <f t="array" ref="N160">_xlfn.IFS(AND(H160&gt;=10000321,H160&lt;=10000331),"Drinks &amp; Beverages",AND(H160&gt;=10000332,H160&lt;=10000343),"Dairy",AND(H160&gt;=10000344,H160&lt;=10000350),"Cereals")</f>
        <v>Cereals</v>
      </c>
      <c r="O160" t="str" cm="1">
        <f t="array" ref="O160">_xlfn.IFS(M160="31","Drinks &amp; Beverages",M160="35","Diary",M160="41","Cereals")</f>
        <v>Cereals</v>
      </c>
    </row>
    <row r="161" spans="8:15" ht="14.4" x14ac:dyDescent="0.3">
      <c r="H161" s="64">
        <v>10000325</v>
      </c>
      <c r="I161" s="8">
        <v>3</v>
      </c>
      <c r="J161" s="8">
        <v>20</v>
      </c>
      <c r="K161" s="6">
        <v>36005</v>
      </c>
      <c r="L161">
        <f t="shared" si="5"/>
        <v>60</v>
      </c>
      <c r="M161" t="str" cm="1">
        <f t="array" ref="M161">_xlfn.IFS(AND(H161&gt;=10000321,H161&lt;=10000331),"31", AND(H161&gt;=10000332,H161&lt;=10000343),"35",AND(H161&gt;=10000344,H161&lt;=10000350),"41")</f>
        <v>31</v>
      </c>
      <c r="N161" t="str" cm="1">
        <f t="array" ref="N161">_xlfn.IFS(AND(H161&gt;=10000321,H161&lt;=10000331),"Drinks &amp; Beverages",AND(H161&gt;=10000332,H161&lt;=10000343),"Dairy",AND(H161&gt;=10000344,H161&lt;=10000350),"Cereals")</f>
        <v>Drinks &amp; Beverages</v>
      </c>
      <c r="O161" t="str" cm="1">
        <f t="array" ref="O161">_xlfn.IFS(M161="31","Drinks &amp; Beverages",M161="35","Diary",M161="41","Cereals")</f>
        <v>Drinks &amp; Beverages</v>
      </c>
    </row>
    <row r="162" spans="8:15" ht="14.4" x14ac:dyDescent="0.3">
      <c r="H162" s="64">
        <v>10000328</v>
      </c>
      <c r="I162" s="8">
        <v>1</v>
      </c>
      <c r="J162" s="8">
        <v>220</v>
      </c>
      <c r="K162" s="6">
        <v>36000</v>
      </c>
      <c r="L162">
        <f t="shared" si="5"/>
        <v>220</v>
      </c>
      <c r="M162" t="str" cm="1">
        <f t="array" ref="M162">_xlfn.IFS(AND(H162&gt;=10000321,H162&lt;=10000331),"31", AND(H162&gt;=10000332,H162&lt;=10000343),"35",AND(H162&gt;=10000344,H162&lt;=10000350),"41")</f>
        <v>31</v>
      </c>
      <c r="N162" t="str" cm="1">
        <f t="array" ref="N162">_xlfn.IFS(AND(H162&gt;=10000321,H162&lt;=10000331),"Drinks &amp; Beverages",AND(H162&gt;=10000332,H162&lt;=10000343),"Dairy",AND(H162&gt;=10000344,H162&lt;=10000350),"Cereals")</f>
        <v>Drinks &amp; Beverages</v>
      </c>
      <c r="O162" t="str" cm="1">
        <f t="array" ref="O162">_xlfn.IFS(M162="31","Drinks &amp; Beverages",M162="35","Diary",M162="41","Cereals")</f>
        <v>Drinks &amp; Beverages</v>
      </c>
    </row>
    <row r="163" spans="8:15" ht="14.4" x14ac:dyDescent="0.3">
      <c r="H163" s="64">
        <v>10000321</v>
      </c>
      <c r="I163" s="8">
        <v>1</v>
      </c>
      <c r="J163" s="8">
        <v>48</v>
      </c>
      <c r="K163" s="6">
        <v>36000</v>
      </c>
      <c r="L163">
        <f t="shared" si="5"/>
        <v>48</v>
      </c>
      <c r="M163" t="str" cm="1">
        <f t="array" ref="M163">_xlfn.IFS(AND(H163&gt;=10000321,H163&lt;=10000331),"31", AND(H163&gt;=10000332,H163&lt;=10000343),"35",AND(H163&gt;=10000344,H163&lt;=10000350),"41")</f>
        <v>31</v>
      </c>
      <c r="N163" t="str" cm="1">
        <f t="array" ref="N163">_xlfn.IFS(AND(H163&gt;=10000321,H163&lt;=10000331),"Drinks &amp; Beverages",AND(H163&gt;=10000332,H163&lt;=10000343),"Dairy",AND(H163&gt;=10000344,H163&lt;=10000350),"Cereals")</f>
        <v>Drinks &amp; Beverages</v>
      </c>
      <c r="O163" t="str" cm="1">
        <f t="array" ref="O163">_xlfn.IFS(M163="31","Drinks &amp; Beverages",M163="35","Diary",M163="41","Cereals")</f>
        <v>Drinks &amp; Beverages</v>
      </c>
    </row>
    <row r="164" spans="8:15" ht="14.4" x14ac:dyDescent="0.3">
      <c r="H164" s="64">
        <v>10000333</v>
      </c>
      <c r="I164" s="8">
        <v>3</v>
      </c>
      <c r="J164" s="8">
        <v>54</v>
      </c>
      <c r="K164" s="6">
        <v>36000</v>
      </c>
      <c r="L164">
        <f t="shared" si="5"/>
        <v>162</v>
      </c>
      <c r="M164" t="str" cm="1">
        <f t="array" ref="M164">_xlfn.IFS(AND(H164&gt;=10000321,H164&lt;=10000331),"31", AND(H164&gt;=10000332,H164&lt;=10000343),"35",AND(H164&gt;=10000344,H164&lt;=10000350),"41")</f>
        <v>35</v>
      </c>
      <c r="N164" t="str" cm="1">
        <f t="array" ref="N164">_xlfn.IFS(AND(H164&gt;=10000321,H164&lt;=10000331),"Drinks &amp; Beverages",AND(H164&gt;=10000332,H164&lt;=10000343),"Dairy",AND(H164&gt;=10000344,H164&lt;=10000350),"Cereals")</f>
        <v>Dairy</v>
      </c>
      <c r="O164" t="str" cm="1">
        <f t="array" ref="O164">_xlfn.IFS(M164="31","Drinks &amp; Beverages",M164="35","Diary",M164="41","Cereals")</f>
        <v>Diary</v>
      </c>
    </row>
    <row r="165" spans="8:15" ht="14.4" x14ac:dyDescent="0.3">
      <c r="H165" s="64">
        <v>10000336</v>
      </c>
      <c r="I165" s="8">
        <v>1</v>
      </c>
      <c r="J165" s="8">
        <v>26</v>
      </c>
      <c r="K165" s="6">
        <v>36000</v>
      </c>
      <c r="L165">
        <f t="shared" si="5"/>
        <v>26</v>
      </c>
      <c r="M165" t="str" cm="1">
        <f t="array" ref="M165">_xlfn.IFS(AND(H165&gt;=10000321,H165&lt;=10000331),"31", AND(H165&gt;=10000332,H165&lt;=10000343),"35",AND(H165&gt;=10000344,H165&lt;=10000350),"41")</f>
        <v>35</v>
      </c>
      <c r="N165" t="str" cm="1">
        <f t="array" ref="N165">_xlfn.IFS(AND(H165&gt;=10000321,H165&lt;=10000331),"Drinks &amp; Beverages",AND(H165&gt;=10000332,H165&lt;=10000343),"Dairy",AND(H165&gt;=10000344,H165&lt;=10000350),"Cereals")</f>
        <v>Dairy</v>
      </c>
      <c r="O165" t="str" cm="1">
        <f t="array" ref="O165">_xlfn.IFS(M165="31","Drinks &amp; Beverages",M165="35","Diary",M165="41","Cereals")</f>
        <v>Diary</v>
      </c>
    </row>
    <row r="166" spans="8:15" ht="14.4" x14ac:dyDescent="0.3">
      <c r="H166" s="64">
        <v>10000336</v>
      </c>
      <c r="I166" s="8">
        <v>2</v>
      </c>
      <c r="J166" s="8">
        <v>26</v>
      </c>
      <c r="K166" s="6">
        <v>36000</v>
      </c>
      <c r="L166">
        <f t="shared" si="5"/>
        <v>52</v>
      </c>
      <c r="M166" t="str" cm="1">
        <f t="array" ref="M166">_xlfn.IFS(AND(H166&gt;=10000321,H166&lt;=10000331),"31", AND(H166&gt;=10000332,H166&lt;=10000343),"35",AND(H166&gt;=10000344,H166&lt;=10000350),"41")</f>
        <v>35</v>
      </c>
      <c r="N166" t="str" cm="1">
        <f t="array" ref="N166">_xlfn.IFS(AND(H166&gt;=10000321,H166&lt;=10000331),"Drinks &amp; Beverages",AND(H166&gt;=10000332,H166&lt;=10000343),"Dairy",AND(H166&gt;=10000344,H166&lt;=10000350),"Cereals")</f>
        <v>Dairy</v>
      </c>
      <c r="O166" t="str" cm="1">
        <f t="array" ref="O166">_xlfn.IFS(M166="31","Drinks &amp; Beverages",M166="35","Diary",M166="41","Cereals")</f>
        <v>Diary</v>
      </c>
    </row>
    <row r="167" spans="8:15" ht="14.4" x14ac:dyDescent="0.3">
      <c r="H167" s="64">
        <v>10000325</v>
      </c>
      <c r="I167" s="8">
        <v>2</v>
      </c>
      <c r="J167" s="8">
        <v>20</v>
      </c>
      <c r="K167" s="6">
        <v>36000</v>
      </c>
      <c r="L167">
        <f t="shared" si="5"/>
        <v>40</v>
      </c>
      <c r="M167" t="str" cm="1">
        <f t="array" ref="M167">_xlfn.IFS(AND(H167&gt;=10000321,H167&lt;=10000331),"31", AND(H167&gt;=10000332,H167&lt;=10000343),"35",AND(H167&gt;=10000344,H167&lt;=10000350),"41")</f>
        <v>31</v>
      </c>
      <c r="N167" t="str" cm="1">
        <f t="array" ref="N167">_xlfn.IFS(AND(H167&gt;=10000321,H167&lt;=10000331),"Drinks &amp; Beverages",AND(H167&gt;=10000332,H167&lt;=10000343),"Dairy",AND(H167&gt;=10000344,H167&lt;=10000350),"Cereals")</f>
        <v>Drinks &amp; Beverages</v>
      </c>
      <c r="O167" t="str" cm="1">
        <f t="array" ref="O167">_xlfn.IFS(M167="31","Drinks &amp; Beverages",M167="35","Diary",M167="41","Cereals")</f>
        <v>Drinks &amp; Beverages</v>
      </c>
    </row>
    <row r="168" spans="8:15" ht="14.4" x14ac:dyDescent="0.3">
      <c r="H168" s="64">
        <v>10000324</v>
      </c>
      <c r="I168" s="8">
        <v>3</v>
      </c>
      <c r="J168" s="8">
        <v>36</v>
      </c>
      <c r="K168" s="6">
        <v>36000</v>
      </c>
      <c r="L168">
        <f t="shared" si="5"/>
        <v>108</v>
      </c>
      <c r="M168" t="str" cm="1">
        <f t="array" ref="M168">_xlfn.IFS(AND(H168&gt;=10000321,H168&lt;=10000331),"31", AND(H168&gt;=10000332,H168&lt;=10000343),"35",AND(H168&gt;=10000344,H168&lt;=10000350),"41")</f>
        <v>31</v>
      </c>
      <c r="N168" t="str" cm="1">
        <f t="array" ref="N168">_xlfn.IFS(AND(H168&gt;=10000321,H168&lt;=10000331),"Drinks &amp; Beverages",AND(H168&gt;=10000332,H168&lt;=10000343),"Dairy",AND(H168&gt;=10000344,H168&lt;=10000350),"Cereals")</f>
        <v>Drinks &amp; Beverages</v>
      </c>
      <c r="O168" t="str" cm="1">
        <f t="array" ref="O168">_xlfn.IFS(M168="31","Drinks &amp; Beverages",M168="35","Diary",M168="41","Cereals")</f>
        <v>Drinks &amp; Beverages</v>
      </c>
    </row>
    <row r="169" spans="8:15" ht="14.4" x14ac:dyDescent="0.3">
      <c r="H169" s="64">
        <v>10000330</v>
      </c>
      <c r="I169" s="8">
        <v>1</v>
      </c>
      <c r="J169" s="8">
        <v>160</v>
      </c>
      <c r="K169" s="6">
        <v>36000</v>
      </c>
      <c r="L169">
        <f t="shared" si="5"/>
        <v>160</v>
      </c>
      <c r="M169" t="str" cm="1">
        <f t="array" ref="M169">_xlfn.IFS(AND(H169&gt;=10000321,H169&lt;=10000331),"31", AND(H169&gt;=10000332,H169&lt;=10000343),"35",AND(H169&gt;=10000344,H169&lt;=10000350),"41")</f>
        <v>31</v>
      </c>
      <c r="N169" t="str" cm="1">
        <f t="array" ref="N169">_xlfn.IFS(AND(H169&gt;=10000321,H169&lt;=10000331),"Drinks &amp; Beverages",AND(H169&gt;=10000332,H169&lt;=10000343),"Dairy",AND(H169&gt;=10000344,H169&lt;=10000350),"Cereals")</f>
        <v>Drinks &amp; Beverages</v>
      </c>
      <c r="O169" t="str" cm="1">
        <f t="array" ref="O169">_xlfn.IFS(M169="31","Drinks &amp; Beverages",M169="35","Diary",M169="41","Cereals")</f>
        <v>Drinks &amp; Beverages</v>
      </c>
    </row>
    <row r="170" spans="8:15" ht="14.4" x14ac:dyDescent="0.3">
      <c r="H170" s="64">
        <v>10000339</v>
      </c>
      <c r="I170" s="8">
        <v>2</v>
      </c>
      <c r="J170" s="8">
        <v>120</v>
      </c>
      <c r="K170" s="6">
        <v>36000</v>
      </c>
      <c r="L170">
        <f t="shared" si="5"/>
        <v>240</v>
      </c>
      <c r="M170" t="str" cm="1">
        <f t="array" ref="M170">_xlfn.IFS(AND(H170&gt;=10000321,H170&lt;=10000331),"31", AND(H170&gt;=10000332,H170&lt;=10000343),"35",AND(H170&gt;=10000344,H170&lt;=10000350),"41")</f>
        <v>35</v>
      </c>
      <c r="N170" t="str" cm="1">
        <f t="array" ref="N170">_xlfn.IFS(AND(H170&gt;=10000321,H170&lt;=10000331),"Drinks &amp; Beverages",AND(H170&gt;=10000332,H170&lt;=10000343),"Dairy",AND(H170&gt;=10000344,H170&lt;=10000350),"Cereals")</f>
        <v>Dairy</v>
      </c>
      <c r="O170" t="str" cm="1">
        <f t="array" ref="O170">_xlfn.IFS(M170="31","Drinks &amp; Beverages",M170="35","Diary",M170="41","Cereals")</f>
        <v>Diary</v>
      </c>
    </row>
    <row r="171" spans="8:15" ht="14.4" x14ac:dyDescent="0.3">
      <c r="H171" s="64">
        <v>10000329</v>
      </c>
      <c r="I171" s="8">
        <v>3</v>
      </c>
      <c r="J171" s="8">
        <v>30</v>
      </c>
      <c r="K171" s="6">
        <v>36000</v>
      </c>
      <c r="L171">
        <f t="shared" si="5"/>
        <v>90</v>
      </c>
      <c r="M171" t="str" cm="1">
        <f t="array" ref="M171">_xlfn.IFS(AND(H171&gt;=10000321,H171&lt;=10000331),"31", AND(H171&gt;=10000332,H171&lt;=10000343),"35",AND(H171&gt;=10000344,H171&lt;=10000350),"41")</f>
        <v>31</v>
      </c>
      <c r="N171" t="str" cm="1">
        <f t="array" ref="N171">_xlfn.IFS(AND(H171&gt;=10000321,H171&lt;=10000331),"Drinks &amp; Beverages",AND(H171&gt;=10000332,H171&lt;=10000343),"Dairy",AND(H171&gt;=10000344,H171&lt;=10000350),"Cereals")</f>
        <v>Drinks &amp; Beverages</v>
      </c>
      <c r="O171" t="str" cm="1">
        <f t="array" ref="O171">_xlfn.IFS(M171="31","Drinks &amp; Beverages",M171="35","Diary",M171="41","Cereals")</f>
        <v>Drinks &amp; Beverages</v>
      </c>
    </row>
    <row r="172" spans="8:15" ht="14.4" x14ac:dyDescent="0.3">
      <c r="H172" s="64">
        <v>10000324</v>
      </c>
      <c r="I172" s="8">
        <v>1</v>
      </c>
      <c r="J172" s="8">
        <v>36</v>
      </c>
      <c r="K172" s="6">
        <v>36000</v>
      </c>
      <c r="L172">
        <f t="shared" si="5"/>
        <v>36</v>
      </c>
      <c r="M172" t="str" cm="1">
        <f t="array" ref="M172">_xlfn.IFS(AND(H172&gt;=10000321,H172&lt;=10000331),"31", AND(H172&gt;=10000332,H172&lt;=10000343),"35",AND(H172&gt;=10000344,H172&lt;=10000350),"41")</f>
        <v>31</v>
      </c>
      <c r="N172" t="str" cm="1">
        <f t="array" ref="N172">_xlfn.IFS(AND(H172&gt;=10000321,H172&lt;=10000331),"Drinks &amp; Beverages",AND(H172&gt;=10000332,H172&lt;=10000343),"Dairy",AND(H172&gt;=10000344,H172&lt;=10000350),"Cereals")</f>
        <v>Drinks &amp; Beverages</v>
      </c>
      <c r="O172" t="str" cm="1">
        <f t="array" ref="O172">_xlfn.IFS(M172="31","Drinks &amp; Beverages",M172="35","Diary",M172="41","Cereals")</f>
        <v>Drinks &amp; Beverages</v>
      </c>
    </row>
    <row r="173" spans="8:15" ht="14.4" x14ac:dyDescent="0.3">
      <c r="H173" s="64">
        <v>10000330</v>
      </c>
      <c r="I173" s="8">
        <v>3</v>
      </c>
      <c r="J173" s="8">
        <v>160</v>
      </c>
      <c r="K173" s="6">
        <v>36000</v>
      </c>
      <c r="L173">
        <f t="shared" si="5"/>
        <v>480</v>
      </c>
      <c r="M173" t="str" cm="1">
        <f t="array" ref="M173">_xlfn.IFS(AND(H173&gt;=10000321,H173&lt;=10000331),"31", AND(H173&gt;=10000332,H173&lt;=10000343),"35",AND(H173&gt;=10000344,H173&lt;=10000350),"41")</f>
        <v>31</v>
      </c>
      <c r="N173" t="str" cm="1">
        <f t="array" ref="N173">_xlfn.IFS(AND(H173&gt;=10000321,H173&lt;=10000331),"Drinks &amp; Beverages",AND(H173&gt;=10000332,H173&lt;=10000343),"Dairy",AND(H173&gt;=10000344,H173&lt;=10000350),"Cereals")</f>
        <v>Drinks &amp; Beverages</v>
      </c>
      <c r="O173" t="str" cm="1">
        <f t="array" ref="O173">_xlfn.IFS(M173="31","Drinks &amp; Beverages",M173="35","Diary",M173="41","Cereals")</f>
        <v>Drinks &amp; Beverages</v>
      </c>
    </row>
    <row r="174" spans="8:15" ht="14.4" x14ac:dyDescent="0.3">
      <c r="H174" s="64">
        <v>10000346</v>
      </c>
      <c r="I174" s="8">
        <v>3</v>
      </c>
      <c r="J174" s="8">
        <v>192</v>
      </c>
      <c r="K174" s="6">
        <v>36000</v>
      </c>
      <c r="L174">
        <f t="shared" si="5"/>
        <v>576</v>
      </c>
      <c r="M174" t="str" cm="1">
        <f t="array" ref="M174">_xlfn.IFS(AND(H174&gt;=10000321,H174&lt;=10000331),"31", AND(H174&gt;=10000332,H174&lt;=10000343),"35",AND(H174&gt;=10000344,H174&lt;=10000350),"41")</f>
        <v>41</v>
      </c>
      <c r="N174" t="str" cm="1">
        <f t="array" ref="N174">_xlfn.IFS(AND(H174&gt;=10000321,H174&lt;=10000331),"Drinks &amp; Beverages",AND(H174&gt;=10000332,H174&lt;=10000343),"Dairy",AND(H174&gt;=10000344,H174&lt;=10000350),"Cereals")</f>
        <v>Cereals</v>
      </c>
      <c r="O174" t="str" cm="1">
        <f t="array" ref="O174">_xlfn.IFS(M174="31","Drinks &amp; Beverages",M174="35","Diary",M174="41","Cereals")</f>
        <v>Cereals</v>
      </c>
    </row>
    <row r="175" spans="8:15" ht="14.4" x14ac:dyDescent="0.3">
      <c r="H175" s="64">
        <v>10000321</v>
      </c>
      <c r="I175" s="8">
        <v>2</v>
      </c>
      <c r="J175" s="8">
        <v>48</v>
      </c>
      <c r="K175" s="6">
        <v>36007</v>
      </c>
      <c r="L175">
        <f t="shared" si="5"/>
        <v>96</v>
      </c>
      <c r="M175" t="str" cm="1">
        <f t="array" ref="M175">_xlfn.IFS(AND(H175&gt;=10000321,H175&lt;=10000331),"31", AND(H175&gt;=10000332,H175&lt;=10000343),"35",AND(H175&gt;=10000344,H175&lt;=10000350),"41")</f>
        <v>31</v>
      </c>
      <c r="N175" t="str" cm="1">
        <f t="array" ref="N175">_xlfn.IFS(AND(H175&gt;=10000321,H175&lt;=10000331),"Drinks &amp; Beverages",AND(H175&gt;=10000332,H175&lt;=10000343),"Dairy",AND(H175&gt;=10000344,H175&lt;=10000350),"Cereals")</f>
        <v>Drinks &amp; Beverages</v>
      </c>
      <c r="O175" t="str" cm="1">
        <f t="array" ref="O175">_xlfn.IFS(M175="31","Drinks &amp; Beverages",M175="35","Diary",M175="41","Cereals")</f>
        <v>Drinks &amp; Beverages</v>
      </c>
    </row>
    <row r="176" spans="8:15" ht="14.4" x14ac:dyDescent="0.3">
      <c r="H176" s="64">
        <v>10000323</v>
      </c>
      <c r="I176" s="8">
        <v>3</v>
      </c>
      <c r="J176" s="8">
        <v>15</v>
      </c>
      <c r="K176" s="6">
        <v>36007</v>
      </c>
      <c r="L176">
        <f t="shared" si="5"/>
        <v>45</v>
      </c>
      <c r="M176" t="str" cm="1">
        <f t="array" ref="M176">_xlfn.IFS(AND(H176&gt;=10000321,H176&lt;=10000331),"31", AND(H176&gt;=10000332,H176&lt;=10000343),"35",AND(H176&gt;=10000344,H176&lt;=10000350),"41")</f>
        <v>31</v>
      </c>
      <c r="N176" t="str" cm="1">
        <f t="array" ref="N176">_xlfn.IFS(AND(H176&gt;=10000321,H176&lt;=10000331),"Drinks &amp; Beverages",AND(H176&gt;=10000332,H176&lt;=10000343),"Dairy",AND(H176&gt;=10000344,H176&lt;=10000350),"Cereals")</f>
        <v>Drinks &amp; Beverages</v>
      </c>
      <c r="O176" t="str" cm="1">
        <f t="array" ref="O176">_xlfn.IFS(M176="31","Drinks &amp; Beverages",M176="35","Diary",M176="41","Cereals")</f>
        <v>Drinks &amp; Beverages</v>
      </c>
    </row>
    <row r="177" spans="8:15" ht="14.4" x14ac:dyDescent="0.3">
      <c r="H177" s="64">
        <v>10000323</v>
      </c>
      <c r="I177" s="8">
        <v>1</v>
      </c>
      <c r="J177" s="8">
        <v>15</v>
      </c>
      <c r="K177" s="6">
        <v>36007</v>
      </c>
      <c r="L177">
        <f t="shared" si="5"/>
        <v>15</v>
      </c>
      <c r="M177" t="str" cm="1">
        <f t="array" ref="M177">_xlfn.IFS(AND(H177&gt;=10000321,H177&lt;=10000331),"31", AND(H177&gt;=10000332,H177&lt;=10000343),"35",AND(H177&gt;=10000344,H177&lt;=10000350),"41")</f>
        <v>31</v>
      </c>
      <c r="N177" t="str" cm="1">
        <f t="array" ref="N177">_xlfn.IFS(AND(H177&gt;=10000321,H177&lt;=10000331),"Drinks &amp; Beverages",AND(H177&gt;=10000332,H177&lt;=10000343),"Dairy",AND(H177&gt;=10000344,H177&lt;=10000350),"Cereals")</f>
        <v>Drinks &amp; Beverages</v>
      </c>
      <c r="O177" t="str" cm="1">
        <f t="array" ref="O177">_xlfn.IFS(M177="31","Drinks &amp; Beverages",M177="35","Diary",M177="41","Cereals")</f>
        <v>Drinks &amp; Beverages</v>
      </c>
    </row>
    <row r="178" spans="8:15" ht="14.4" x14ac:dyDescent="0.3">
      <c r="H178" s="64">
        <v>10000329</v>
      </c>
      <c r="I178" s="8">
        <v>3</v>
      </c>
      <c r="J178" s="8">
        <v>30</v>
      </c>
      <c r="K178" s="6">
        <v>36007</v>
      </c>
      <c r="L178">
        <f t="shared" si="5"/>
        <v>90</v>
      </c>
      <c r="M178" t="str" cm="1">
        <f t="array" ref="M178">_xlfn.IFS(AND(H178&gt;=10000321,H178&lt;=10000331),"31", AND(H178&gt;=10000332,H178&lt;=10000343),"35",AND(H178&gt;=10000344,H178&lt;=10000350),"41")</f>
        <v>31</v>
      </c>
      <c r="N178" t="str" cm="1">
        <f t="array" ref="N178">_xlfn.IFS(AND(H178&gt;=10000321,H178&lt;=10000331),"Drinks &amp; Beverages",AND(H178&gt;=10000332,H178&lt;=10000343),"Dairy",AND(H178&gt;=10000344,H178&lt;=10000350),"Cereals")</f>
        <v>Drinks &amp; Beverages</v>
      </c>
      <c r="O178" t="str" cm="1">
        <f t="array" ref="O178">_xlfn.IFS(M178="31","Drinks &amp; Beverages",M178="35","Diary",M178="41","Cereals")</f>
        <v>Drinks &amp; Beverages</v>
      </c>
    </row>
    <row r="179" spans="8:15" ht="14.4" x14ac:dyDescent="0.3">
      <c r="H179" s="64">
        <v>10000340</v>
      </c>
      <c r="I179" s="8">
        <v>1</v>
      </c>
      <c r="J179" s="8">
        <v>30</v>
      </c>
      <c r="K179" s="6">
        <v>36007</v>
      </c>
      <c r="L179">
        <f t="shared" si="5"/>
        <v>30</v>
      </c>
      <c r="M179" t="str" cm="1">
        <f t="array" ref="M179">_xlfn.IFS(AND(H179&gt;=10000321,H179&lt;=10000331),"31", AND(H179&gt;=10000332,H179&lt;=10000343),"35",AND(H179&gt;=10000344,H179&lt;=10000350),"41")</f>
        <v>35</v>
      </c>
      <c r="N179" t="str" cm="1">
        <f t="array" ref="N179">_xlfn.IFS(AND(H179&gt;=10000321,H179&lt;=10000331),"Drinks &amp; Beverages",AND(H179&gt;=10000332,H179&lt;=10000343),"Dairy",AND(H179&gt;=10000344,H179&lt;=10000350),"Cereals")</f>
        <v>Dairy</v>
      </c>
      <c r="O179" t="str" cm="1">
        <f t="array" ref="O179">_xlfn.IFS(M179="31","Drinks &amp; Beverages",M179="35","Diary",M179="41","Cereals")</f>
        <v>Diary</v>
      </c>
    </row>
    <row r="180" spans="8:15" ht="14.4" x14ac:dyDescent="0.3">
      <c r="H180" s="64">
        <v>10000345</v>
      </c>
      <c r="I180" s="8">
        <v>2</v>
      </c>
      <c r="J180" s="8">
        <v>158</v>
      </c>
      <c r="K180" s="6">
        <v>36007</v>
      </c>
      <c r="L180">
        <f t="shared" si="5"/>
        <v>316</v>
      </c>
      <c r="M180" t="str" cm="1">
        <f t="array" ref="M180">_xlfn.IFS(AND(H180&gt;=10000321,H180&lt;=10000331),"31", AND(H180&gt;=10000332,H180&lt;=10000343),"35",AND(H180&gt;=10000344,H180&lt;=10000350),"41")</f>
        <v>41</v>
      </c>
      <c r="N180" t="str" cm="1">
        <f t="array" ref="N180">_xlfn.IFS(AND(H180&gt;=10000321,H180&lt;=10000331),"Drinks &amp; Beverages",AND(H180&gt;=10000332,H180&lt;=10000343),"Dairy",AND(H180&gt;=10000344,H180&lt;=10000350),"Cereals")</f>
        <v>Cereals</v>
      </c>
      <c r="O180" t="str" cm="1">
        <f t="array" ref="O180">_xlfn.IFS(M180="31","Drinks &amp; Beverages",M180="35","Diary",M180="41","Cereals")</f>
        <v>Cereals</v>
      </c>
    </row>
    <row r="181" spans="8:15" ht="14.4" x14ac:dyDescent="0.3">
      <c r="H181" s="64">
        <v>10000339</v>
      </c>
      <c r="I181" s="8">
        <v>3</v>
      </c>
      <c r="J181" s="8">
        <v>120</v>
      </c>
      <c r="K181" s="6">
        <v>36007</v>
      </c>
      <c r="L181">
        <f t="shared" si="5"/>
        <v>360</v>
      </c>
      <c r="M181" t="str" cm="1">
        <f t="array" ref="M181">_xlfn.IFS(AND(H181&gt;=10000321,H181&lt;=10000331),"31", AND(H181&gt;=10000332,H181&lt;=10000343),"35",AND(H181&gt;=10000344,H181&lt;=10000350),"41")</f>
        <v>35</v>
      </c>
      <c r="N181" t="str" cm="1">
        <f t="array" ref="N181">_xlfn.IFS(AND(H181&gt;=10000321,H181&lt;=10000331),"Drinks &amp; Beverages",AND(H181&gt;=10000332,H181&lt;=10000343),"Dairy",AND(H181&gt;=10000344,H181&lt;=10000350),"Cereals")</f>
        <v>Dairy</v>
      </c>
      <c r="O181" t="str" cm="1">
        <f t="array" ref="O181">_xlfn.IFS(M181="31","Drinks &amp; Beverages",M181="35","Diary",M181="41","Cereals")</f>
        <v>Diary</v>
      </c>
    </row>
    <row r="182" spans="8:15" ht="14.4" x14ac:dyDescent="0.3">
      <c r="H182" s="64">
        <v>10000341</v>
      </c>
      <c r="I182" s="8">
        <v>2</v>
      </c>
      <c r="J182" s="8">
        <v>29</v>
      </c>
      <c r="K182" s="6">
        <v>36007</v>
      </c>
      <c r="L182">
        <f t="shared" si="5"/>
        <v>58</v>
      </c>
      <c r="M182" t="str" cm="1">
        <f t="array" ref="M182">_xlfn.IFS(AND(H182&gt;=10000321,H182&lt;=10000331),"31", AND(H182&gt;=10000332,H182&lt;=10000343),"35",AND(H182&gt;=10000344,H182&lt;=10000350),"41")</f>
        <v>35</v>
      </c>
      <c r="N182" t="str" cm="1">
        <f t="array" ref="N182">_xlfn.IFS(AND(H182&gt;=10000321,H182&lt;=10000331),"Drinks &amp; Beverages",AND(H182&gt;=10000332,H182&lt;=10000343),"Dairy",AND(H182&gt;=10000344,H182&lt;=10000350),"Cereals")</f>
        <v>Dairy</v>
      </c>
      <c r="O182" t="str" cm="1">
        <f t="array" ref="O182">_xlfn.IFS(M182="31","Drinks &amp; Beverages",M182="35","Diary",M182="41","Cereals")</f>
        <v>Diary</v>
      </c>
    </row>
    <row r="183" spans="8:15" ht="14.4" x14ac:dyDescent="0.3">
      <c r="H183" s="64">
        <v>10000322</v>
      </c>
      <c r="I183" s="8">
        <v>3</v>
      </c>
      <c r="J183" s="8">
        <v>30</v>
      </c>
      <c r="K183" s="6">
        <v>36007</v>
      </c>
      <c r="L183">
        <f t="shared" si="5"/>
        <v>90</v>
      </c>
      <c r="M183" t="str" cm="1">
        <f t="array" ref="M183">_xlfn.IFS(AND(H183&gt;=10000321,H183&lt;=10000331),"31", AND(H183&gt;=10000332,H183&lt;=10000343),"35",AND(H183&gt;=10000344,H183&lt;=10000350),"41")</f>
        <v>31</v>
      </c>
      <c r="N183" t="str" cm="1">
        <f t="array" ref="N183">_xlfn.IFS(AND(H183&gt;=10000321,H183&lt;=10000331),"Drinks &amp; Beverages",AND(H183&gt;=10000332,H183&lt;=10000343),"Dairy",AND(H183&gt;=10000344,H183&lt;=10000350),"Cereals")</f>
        <v>Drinks &amp; Beverages</v>
      </c>
      <c r="O183" t="str" cm="1">
        <f t="array" ref="O183">_xlfn.IFS(M183="31","Drinks &amp; Beverages",M183="35","Diary",M183="41","Cereals")</f>
        <v>Drinks &amp; Beverages</v>
      </c>
    </row>
    <row r="184" spans="8:15" ht="14.4" x14ac:dyDescent="0.3">
      <c r="H184" s="64">
        <v>10000325</v>
      </c>
      <c r="I184" s="8">
        <v>2</v>
      </c>
      <c r="J184" s="8">
        <v>20</v>
      </c>
      <c r="K184" s="6">
        <v>36007</v>
      </c>
      <c r="L184">
        <f t="shared" si="5"/>
        <v>40</v>
      </c>
      <c r="M184" t="str" cm="1">
        <f t="array" ref="M184">_xlfn.IFS(AND(H184&gt;=10000321,H184&lt;=10000331),"31", AND(H184&gt;=10000332,H184&lt;=10000343),"35",AND(H184&gt;=10000344,H184&lt;=10000350),"41")</f>
        <v>31</v>
      </c>
      <c r="N184" t="str" cm="1">
        <f t="array" ref="N184">_xlfn.IFS(AND(H184&gt;=10000321,H184&lt;=10000331),"Drinks &amp; Beverages",AND(H184&gt;=10000332,H184&lt;=10000343),"Dairy",AND(H184&gt;=10000344,H184&lt;=10000350),"Cereals")</f>
        <v>Drinks &amp; Beverages</v>
      </c>
      <c r="O184" t="str" cm="1">
        <f t="array" ref="O184">_xlfn.IFS(M184="31","Drinks &amp; Beverages",M184="35","Diary",M184="41","Cereals")</f>
        <v>Drinks &amp; Beverages</v>
      </c>
    </row>
    <row r="185" spans="8:15" ht="14.4" x14ac:dyDescent="0.3">
      <c r="H185" s="64">
        <v>10000338</v>
      </c>
      <c r="I185" s="8">
        <v>2</v>
      </c>
      <c r="J185" s="8">
        <v>100</v>
      </c>
      <c r="K185" s="6">
        <v>36007</v>
      </c>
      <c r="L185">
        <f t="shared" si="5"/>
        <v>200</v>
      </c>
      <c r="M185" t="str" cm="1">
        <f t="array" ref="M185">_xlfn.IFS(AND(H185&gt;=10000321,H185&lt;=10000331),"31", AND(H185&gt;=10000332,H185&lt;=10000343),"35",AND(H185&gt;=10000344,H185&lt;=10000350),"41")</f>
        <v>35</v>
      </c>
      <c r="N185" t="str" cm="1">
        <f t="array" ref="N185">_xlfn.IFS(AND(H185&gt;=10000321,H185&lt;=10000331),"Drinks &amp; Beverages",AND(H185&gt;=10000332,H185&lt;=10000343),"Dairy",AND(H185&gt;=10000344,H185&lt;=10000350),"Cereals")</f>
        <v>Dairy</v>
      </c>
      <c r="O185" t="str" cm="1">
        <f t="array" ref="O185">_xlfn.IFS(M185="31","Drinks &amp; Beverages",M185="35","Diary",M185="41","Cereals")</f>
        <v>Diary</v>
      </c>
    </row>
    <row r="186" spans="8:15" ht="14.4" x14ac:dyDescent="0.3">
      <c r="H186" s="64">
        <v>10000333</v>
      </c>
      <c r="I186" s="8">
        <v>2</v>
      </c>
      <c r="J186" s="8">
        <v>54</v>
      </c>
      <c r="K186" s="6">
        <v>36007</v>
      </c>
      <c r="L186">
        <f t="shared" si="5"/>
        <v>108</v>
      </c>
      <c r="M186" t="str" cm="1">
        <f t="array" ref="M186">_xlfn.IFS(AND(H186&gt;=10000321,H186&lt;=10000331),"31", AND(H186&gt;=10000332,H186&lt;=10000343),"35",AND(H186&gt;=10000344,H186&lt;=10000350),"41")</f>
        <v>35</v>
      </c>
      <c r="N186" t="str" cm="1">
        <f t="array" ref="N186">_xlfn.IFS(AND(H186&gt;=10000321,H186&lt;=10000331),"Drinks &amp; Beverages",AND(H186&gt;=10000332,H186&lt;=10000343),"Dairy",AND(H186&gt;=10000344,H186&lt;=10000350),"Cereals")</f>
        <v>Dairy</v>
      </c>
      <c r="O186" t="str" cm="1">
        <f t="array" ref="O186">_xlfn.IFS(M186="31","Drinks &amp; Beverages",M186="35","Diary",M186="41","Cereals")</f>
        <v>Diary</v>
      </c>
    </row>
    <row r="187" spans="8:15" ht="14.4" x14ac:dyDescent="0.3">
      <c r="H187" s="64">
        <v>10000334</v>
      </c>
      <c r="I187" s="8">
        <v>1</v>
      </c>
      <c r="J187" s="8">
        <v>48</v>
      </c>
      <c r="K187" s="6">
        <v>36007</v>
      </c>
      <c r="L187">
        <f t="shared" si="5"/>
        <v>48</v>
      </c>
      <c r="M187" t="str" cm="1">
        <f t="array" ref="M187">_xlfn.IFS(AND(H187&gt;=10000321,H187&lt;=10000331),"31", AND(H187&gt;=10000332,H187&lt;=10000343),"35",AND(H187&gt;=10000344,H187&lt;=10000350),"41")</f>
        <v>35</v>
      </c>
      <c r="N187" t="str" cm="1">
        <f t="array" ref="N187">_xlfn.IFS(AND(H187&gt;=10000321,H187&lt;=10000331),"Drinks &amp; Beverages",AND(H187&gt;=10000332,H187&lt;=10000343),"Dairy",AND(H187&gt;=10000344,H187&lt;=10000350),"Cereals")</f>
        <v>Dairy</v>
      </c>
      <c r="O187" t="str" cm="1">
        <f t="array" ref="O187">_xlfn.IFS(M187="31","Drinks &amp; Beverages",M187="35","Diary",M187="41","Cereals")</f>
        <v>Diary</v>
      </c>
    </row>
    <row r="188" spans="8:15" ht="14.4" x14ac:dyDescent="0.3">
      <c r="H188" s="64">
        <v>10000340</v>
      </c>
      <c r="I188" s="8">
        <v>2</v>
      </c>
      <c r="J188" s="8">
        <v>30</v>
      </c>
      <c r="K188" s="6">
        <v>36007</v>
      </c>
      <c r="L188">
        <f t="shared" si="5"/>
        <v>60</v>
      </c>
      <c r="M188" t="str" cm="1">
        <f t="array" ref="M188">_xlfn.IFS(AND(H188&gt;=10000321,H188&lt;=10000331),"31", AND(H188&gt;=10000332,H188&lt;=10000343),"35",AND(H188&gt;=10000344,H188&lt;=10000350),"41")</f>
        <v>35</v>
      </c>
      <c r="N188" t="str" cm="1">
        <f t="array" ref="N188">_xlfn.IFS(AND(H188&gt;=10000321,H188&lt;=10000331),"Drinks &amp; Beverages",AND(H188&gt;=10000332,H188&lt;=10000343),"Dairy",AND(H188&gt;=10000344,H188&lt;=10000350),"Cereals")</f>
        <v>Dairy</v>
      </c>
      <c r="O188" t="str" cm="1">
        <f t="array" ref="O188">_xlfn.IFS(M188="31","Drinks &amp; Beverages",M188="35","Diary",M188="41","Cereals")</f>
        <v>Diary</v>
      </c>
    </row>
    <row r="189" spans="8:15" ht="14.4" x14ac:dyDescent="0.3">
      <c r="H189" s="64">
        <v>10000336</v>
      </c>
      <c r="I189" s="8">
        <v>3</v>
      </c>
      <c r="J189" s="8">
        <v>26</v>
      </c>
      <c r="K189" s="6">
        <v>36007</v>
      </c>
      <c r="L189">
        <f t="shared" si="5"/>
        <v>78</v>
      </c>
      <c r="M189" t="str" cm="1">
        <f t="array" ref="M189">_xlfn.IFS(AND(H189&gt;=10000321,H189&lt;=10000331),"31", AND(H189&gt;=10000332,H189&lt;=10000343),"35",AND(H189&gt;=10000344,H189&lt;=10000350),"41")</f>
        <v>35</v>
      </c>
      <c r="N189" t="str" cm="1">
        <f t="array" ref="N189">_xlfn.IFS(AND(H189&gt;=10000321,H189&lt;=10000331),"Drinks &amp; Beverages",AND(H189&gt;=10000332,H189&lt;=10000343),"Dairy",AND(H189&gt;=10000344,H189&lt;=10000350),"Cereals")</f>
        <v>Dairy</v>
      </c>
      <c r="O189" t="str" cm="1">
        <f t="array" ref="O189">_xlfn.IFS(M189="31","Drinks &amp; Beverages",M189="35","Diary",M189="41","Cereals")</f>
        <v>Diary</v>
      </c>
    </row>
    <row r="190" spans="8:15" ht="14.4" x14ac:dyDescent="0.3">
      <c r="H190" s="64">
        <v>10000348</v>
      </c>
      <c r="I190" s="8">
        <v>3</v>
      </c>
      <c r="J190" s="8">
        <v>80</v>
      </c>
      <c r="K190" s="6">
        <v>36007</v>
      </c>
      <c r="L190">
        <f t="shared" si="5"/>
        <v>240</v>
      </c>
      <c r="M190" t="str" cm="1">
        <f t="array" ref="M190">_xlfn.IFS(AND(H190&gt;=10000321,H190&lt;=10000331),"31", AND(H190&gt;=10000332,H190&lt;=10000343),"35",AND(H190&gt;=10000344,H190&lt;=10000350),"41")</f>
        <v>41</v>
      </c>
      <c r="N190" t="str" cm="1">
        <f t="array" ref="N190">_xlfn.IFS(AND(H190&gt;=10000321,H190&lt;=10000331),"Drinks &amp; Beverages",AND(H190&gt;=10000332,H190&lt;=10000343),"Dairy",AND(H190&gt;=10000344,H190&lt;=10000350),"Cereals")</f>
        <v>Cereals</v>
      </c>
      <c r="O190" t="str" cm="1">
        <f t="array" ref="O190">_xlfn.IFS(M190="31","Drinks &amp; Beverages",M190="35","Diary",M190="41","Cereals")</f>
        <v>Cereals</v>
      </c>
    </row>
    <row r="191" spans="8:15" ht="14.4" x14ac:dyDescent="0.3">
      <c r="H191" s="64">
        <v>10000330</v>
      </c>
      <c r="I191" s="8">
        <v>3</v>
      </c>
      <c r="J191" s="8">
        <v>160</v>
      </c>
      <c r="K191" s="6">
        <v>36002</v>
      </c>
      <c r="L191">
        <f t="shared" si="5"/>
        <v>480</v>
      </c>
      <c r="M191" t="str" cm="1">
        <f t="array" ref="M191">_xlfn.IFS(AND(H191&gt;=10000321,H191&lt;=10000331),"31", AND(H191&gt;=10000332,H191&lt;=10000343),"35",AND(H191&gt;=10000344,H191&lt;=10000350),"41")</f>
        <v>31</v>
      </c>
      <c r="N191" t="str" cm="1">
        <f t="array" ref="N191">_xlfn.IFS(AND(H191&gt;=10000321,H191&lt;=10000331),"Drinks &amp; Beverages",AND(H191&gt;=10000332,H191&lt;=10000343),"Dairy",AND(H191&gt;=10000344,H191&lt;=10000350),"Cereals")</f>
        <v>Drinks &amp; Beverages</v>
      </c>
      <c r="O191" t="str" cm="1">
        <f t="array" ref="O191">_xlfn.IFS(M191="31","Drinks &amp; Beverages",M191="35","Diary",M191="41","Cereals")</f>
        <v>Drinks &amp; Beverages</v>
      </c>
    </row>
    <row r="192" spans="8:15" ht="14.4" x14ac:dyDescent="0.3">
      <c r="H192" s="64">
        <v>10000330</v>
      </c>
      <c r="I192" s="8">
        <v>2</v>
      </c>
      <c r="J192" s="8">
        <v>160</v>
      </c>
      <c r="K192" s="6">
        <v>36002</v>
      </c>
      <c r="L192">
        <f t="shared" si="5"/>
        <v>320</v>
      </c>
      <c r="M192" t="str" cm="1">
        <f t="array" ref="M192">_xlfn.IFS(AND(H192&gt;=10000321,H192&lt;=10000331),"31", AND(H192&gt;=10000332,H192&lt;=10000343),"35",AND(H192&gt;=10000344,H192&lt;=10000350),"41")</f>
        <v>31</v>
      </c>
      <c r="N192" t="str" cm="1">
        <f t="array" ref="N192">_xlfn.IFS(AND(H192&gt;=10000321,H192&lt;=10000331),"Drinks &amp; Beverages",AND(H192&gt;=10000332,H192&lt;=10000343),"Dairy",AND(H192&gt;=10000344,H192&lt;=10000350),"Cereals")</f>
        <v>Drinks &amp; Beverages</v>
      </c>
      <c r="O192" t="str" cm="1">
        <f t="array" ref="O192">_xlfn.IFS(M192="31","Drinks &amp; Beverages",M192="35","Diary",M192="41","Cereals")</f>
        <v>Drinks &amp; Beverages</v>
      </c>
    </row>
    <row r="193" spans="8:15" ht="14.4" x14ac:dyDescent="0.3">
      <c r="H193" s="64">
        <v>10000343</v>
      </c>
      <c r="I193" s="8">
        <v>2</v>
      </c>
      <c r="J193" s="8">
        <v>54</v>
      </c>
      <c r="K193" s="6">
        <v>36002</v>
      </c>
      <c r="L193">
        <f t="shared" si="5"/>
        <v>108</v>
      </c>
      <c r="M193" t="str" cm="1">
        <f t="array" ref="M193">_xlfn.IFS(AND(H193&gt;=10000321,H193&lt;=10000331),"31", AND(H193&gt;=10000332,H193&lt;=10000343),"35",AND(H193&gt;=10000344,H193&lt;=10000350),"41")</f>
        <v>35</v>
      </c>
      <c r="N193" t="str" cm="1">
        <f t="array" ref="N193">_xlfn.IFS(AND(H193&gt;=10000321,H193&lt;=10000331),"Drinks &amp; Beverages",AND(H193&gt;=10000332,H193&lt;=10000343),"Dairy",AND(H193&gt;=10000344,H193&lt;=10000350),"Cereals")</f>
        <v>Dairy</v>
      </c>
      <c r="O193" t="str" cm="1">
        <f t="array" ref="O193">_xlfn.IFS(M193="31","Drinks &amp; Beverages",M193="35","Diary",M193="41","Cereals")</f>
        <v>Diary</v>
      </c>
    </row>
    <row r="194" spans="8:15" ht="14.4" x14ac:dyDescent="0.3">
      <c r="H194" s="64">
        <v>10000333</v>
      </c>
      <c r="I194" s="8">
        <v>3</v>
      </c>
      <c r="J194" s="8">
        <v>54</v>
      </c>
      <c r="K194" s="6">
        <v>36002</v>
      </c>
      <c r="L194">
        <f t="shared" si="5"/>
        <v>162</v>
      </c>
      <c r="M194" t="str" cm="1">
        <f t="array" ref="M194">_xlfn.IFS(AND(H194&gt;=10000321,H194&lt;=10000331),"31", AND(H194&gt;=10000332,H194&lt;=10000343),"35",AND(H194&gt;=10000344,H194&lt;=10000350),"41")</f>
        <v>35</v>
      </c>
      <c r="N194" t="str" cm="1">
        <f t="array" ref="N194">_xlfn.IFS(AND(H194&gt;=10000321,H194&lt;=10000331),"Drinks &amp; Beverages",AND(H194&gt;=10000332,H194&lt;=10000343),"Dairy",AND(H194&gt;=10000344,H194&lt;=10000350),"Cereals")</f>
        <v>Dairy</v>
      </c>
      <c r="O194" t="str" cm="1">
        <f t="array" ref="O194">_xlfn.IFS(M194="31","Drinks &amp; Beverages",M194="35","Diary",M194="41","Cereals")</f>
        <v>Diary</v>
      </c>
    </row>
    <row r="195" spans="8:15" ht="14.4" x14ac:dyDescent="0.3">
      <c r="H195" s="64">
        <v>10000328</v>
      </c>
      <c r="I195" s="8">
        <v>3</v>
      </c>
      <c r="J195" s="8">
        <v>220</v>
      </c>
      <c r="K195" s="6">
        <v>36002</v>
      </c>
      <c r="L195">
        <f t="shared" si="5"/>
        <v>660</v>
      </c>
      <c r="M195" t="str" cm="1">
        <f t="array" ref="M195">_xlfn.IFS(AND(H195&gt;=10000321,H195&lt;=10000331),"31", AND(H195&gt;=10000332,H195&lt;=10000343),"35",AND(H195&gt;=10000344,H195&lt;=10000350),"41")</f>
        <v>31</v>
      </c>
      <c r="N195" t="str" cm="1">
        <f t="array" ref="N195">_xlfn.IFS(AND(H195&gt;=10000321,H195&lt;=10000331),"Drinks &amp; Beverages",AND(H195&gt;=10000332,H195&lt;=10000343),"Dairy",AND(H195&gt;=10000344,H195&lt;=10000350),"Cereals")</f>
        <v>Drinks &amp; Beverages</v>
      </c>
      <c r="O195" t="str" cm="1">
        <f t="array" ref="O195">_xlfn.IFS(M195="31","Drinks &amp; Beverages",M195="35","Diary",M195="41","Cereals")</f>
        <v>Drinks &amp; Beverages</v>
      </c>
    </row>
    <row r="196" spans="8:15" ht="14.4" x14ac:dyDescent="0.3">
      <c r="H196" s="64">
        <v>10000332</v>
      </c>
      <c r="I196" s="8">
        <v>2</v>
      </c>
      <c r="J196" s="8">
        <v>28</v>
      </c>
      <c r="K196" s="6">
        <v>36002</v>
      </c>
      <c r="L196">
        <f t="shared" si="5"/>
        <v>56</v>
      </c>
      <c r="M196" t="str" cm="1">
        <f t="array" ref="M196">_xlfn.IFS(AND(H196&gt;=10000321,H196&lt;=10000331),"31", AND(H196&gt;=10000332,H196&lt;=10000343),"35",AND(H196&gt;=10000344,H196&lt;=10000350),"41")</f>
        <v>35</v>
      </c>
      <c r="N196" t="str" cm="1">
        <f t="array" ref="N196">_xlfn.IFS(AND(H196&gt;=10000321,H196&lt;=10000331),"Drinks &amp; Beverages",AND(H196&gt;=10000332,H196&lt;=10000343),"Dairy",AND(H196&gt;=10000344,H196&lt;=10000350),"Cereals")</f>
        <v>Dairy</v>
      </c>
      <c r="O196" t="str" cm="1">
        <f t="array" ref="O196">_xlfn.IFS(M196="31","Drinks &amp; Beverages",M196="35","Diary",M196="41","Cereals")</f>
        <v>Diary</v>
      </c>
    </row>
    <row r="197" spans="8:15" ht="14.4" x14ac:dyDescent="0.3">
      <c r="H197" s="64">
        <v>10000335</v>
      </c>
      <c r="I197" s="8">
        <v>3</v>
      </c>
      <c r="J197" s="8">
        <v>52</v>
      </c>
      <c r="K197" s="6">
        <v>36002</v>
      </c>
      <c r="L197">
        <f t="shared" si="5"/>
        <v>156</v>
      </c>
      <c r="M197" t="str" cm="1">
        <f t="array" ref="M197">_xlfn.IFS(AND(H197&gt;=10000321,H197&lt;=10000331),"31", AND(H197&gt;=10000332,H197&lt;=10000343),"35",AND(H197&gt;=10000344,H197&lt;=10000350),"41")</f>
        <v>35</v>
      </c>
      <c r="N197" t="str" cm="1">
        <f t="array" ref="N197">_xlfn.IFS(AND(H197&gt;=10000321,H197&lt;=10000331),"Drinks &amp; Beverages",AND(H197&gt;=10000332,H197&lt;=10000343),"Dairy",AND(H197&gt;=10000344,H197&lt;=10000350),"Cereals")</f>
        <v>Dairy</v>
      </c>
      <c r="O197" t="str" cm="1">
        <f t="array" ref="O197">_xlfn.IFS(M197="31","Drinks &amp; Beverages",M197="35","Diary",M197="41","Cereals")</f>
        <v>Diary</v>
      </c>
    </row>
    <row r="198" spans="8:15" ht="14.4" x14ac:dyDescent="0.3">
      <c r="H198" s="64">
        <v>10000334</v>
      </c>
      <c r="I198" s="8">
        <v>1</v>
      </c>
      <c r="J198" s="8">
        <v>48</v>
      </c>
      <c r="K198" s="6">
        <v>36002</v>
      </c>
      <c r="L198">
        <f t="shared" ref="L198:L261" si="6">I198*J198</f>
        <v>48</v>
      </c>
      <c r="M198" t="str" cm="1">
        <f t="array" ref="M198">_xlfn.IFS(AND(H198&gt;=10000321,H198&lt;=10000331),"31", AND(H198&gt;=10000332,H198&lt;=10000343),"35",AND(H198&gt;=10000344,H198&lt;=10000350),"41")</f>
        <v>35</v>
      </c>
      <c r="N198" t="str" cm="1">
        <f t="array" ref="N198">_xlfn.IFS(AND(H198&gt;=10000321,H198&lt;=10000331),"Drinks &amp; Beverages",AND(H198&gt;=10000332,H198&lt;=10000343),"Dairy",AND(H198&gt;=10000344,H198&lt;=10000350),"Cereals")</f>
        <v>Dairy</v>
      </c>
      <c r="O198" t="str" cm="1">
        <f t="array" ref="O198">_xlfn.IFS(M198="31","Drinks &amp; Beverages",M198="35","Diary",M198="41","Cereals")</f>
        <v>Diary</v>
      </c>
    </row>
    <row r="199" spans="8:15" ht="14.4" x14ac:dyDescent="0.3">
      <c r="H199" s="64">
        <v>10000321</v>
      </c>
      <c r="I199" s="8">
        <v>1</v>
      </c>
      <c r="J199" s="8">
        <v>48</v>
      </c>
      <c r="K199" s="6">
        <v>36002</v>
      </c>
      <c r="L199">
        <f t="shared" si="6"/>
        <v>48</v>
      </c>
      <c r="M199" t="str" cm="1">
        <f t="array" ref="M199">_xlfn.IFS(AND(H199&gt;=10000321,H199&lt;=10000331),"31", AND(H199&gt;=10000332,H199&lt;=10000343),"35",AND(H199&gt;=10000344,H199&lt;=10000350),"41")</f>
        <v>31</v>
      </c>
      <c r="N199" t="str" cm="1">
        <f t="array" ref="N199">_xlfn.IFS(AND(H199&gt;=10000321,H199&lt;=10000331),"Drinks &amp; Beverages",AND(H199&gt;=10000332,H199&lt;=10000343),"Dairy",AND(H199&gt;=10000344,H199&lt;=10000350),"Cereals")</f>
        <v>Drinks &amp; Beverages</v>
      </c>
      <c r="O199" t="str" cm="1">
        <f t="array" ref="O199">_xlfn.IFS(M199="31","Drinks &amp; Beverages",M199="35","Diary",M199="41","Cereals")</f>
        <v>Drinks &amp; Beverages</v>
      </c>
    </row>
    <row r="200" spans="8:15" ht="14.4" x14ac:dyDescent="0.3">
      <c r="H200" s="64">
        <v>10000325</v>
      </c>
      <c r="I200" s="8">
        <v>3</v>
      </c>
      <c r="J200" s="8">
        <v>20</v>
      </c>
      <c r="K200" s="6">
        <v>36002</v>
      </c>
      <c r="L200">
        <f t="shared" si="6"/>
        <v>60</v>
      </c>
      <c r="M200" t="str" cm="1">
        <f t="array" ref="M200">_xlfn.IFS(AND(H200&gt;=10000321,H200&lt;=10000331),"31", AND(H200&gt;=10000332,H200&lt;=10000343),"35",AND(H200&gt;=10000344,H200&lt;=10000350),"41")</f>
        <v>31</v>
      </c>
      <c r="N200" t="str" cm="1">
        <f t="array" ref="N200">_xlfn.IFS(AND(H200&gt;=10000321,H200&lt;=10000331),"Drinks &amp; Beverages",AND(H200&gt;=10000332,H200&lt;=10000343),"Dairy",AND(H200&gt;=10000344,H200&lt;=10000350),"Cereals")</f>
        <v>Drinks &amp; Beverages</v>
      </c>
      <c r="O200" t="str" cm="1">
        <f t="array" ref="O200">_xlfn.IFS(M200="31","Drinks &amp; Beverages",M200="35","Diary",M200="41","Cereals")</f>
        <v>Drinks &amp; Beverages</v>
      </c>
    </row>
    <row r="201" spans="8:15" ht="14.4" x14ac:dyDescent="0.3">
      <c r="H201" s="64">
        <v>10000328</v>
      </c>
      <c r="I201" s="8">
        <v>1</v>
      </c>
      <c r="J201" s="8">
        <v>220</v>
      </c>
      <c r="K201" s="6">
        <v>36001</v>
      </c>
      <c r="L201">
        <f t="shared" si="6"/>
        <v>220</v>
      </c>
      <c r="M201" t="str" cm="1">
        <f t="array" ref="M201">_xlfn.IFS(AND(H201&gt;=10000321,H201&lt;=10000331),"31", AND(H201&gt;=10000332,H201&lt;=10000343),"35",AND(H201&gt;=10000344,H201&lt;=10000350),"41")</f>
        <v>31</v>
      </c>
      <c r="N201" t="str" cm="1">
        <f t="array" ref="N201">_xlfn.IFS(AND(H201&gt;=10000321,H201&lt;=10000331),"Drinks &amp; Beverages",AND(H201&gt;=10000332,H201&lt;=10000343),"Dairy",AND(H201&gt;=10000344,H201&lt;=10000350),"Cereals")</f>
        <v>Drinks &amp; Beverages</v>
      </c>
      <c r="O201" t="str" cm="1">
        <f t="array" ref="O201">_xlfn.IFS(M201="31","Drinks &amp; Beverages",M201="35","Diary",M201="41","Cereals")</f>
        <v>Drinks &amp; Beverages</v>
      </c>
    </row>
    <row r="202" spans="8:15" ht="14.4" x14ac:dyDescent="0.3">
      <c r="H202" s="64">
        <v>10000333</v>
      </c>
      <c r="I202" s="8">
        <v>1</v>
      </c>
      <c r="J202" s="8">
        <v>54</v>
      </c>
      <c r="K202" s="6">
        <v>36001</v>
      </c>
      <c r="L202">
        <f t="shared" si="6"/>
        <v>54</v>
      </c>
      <c r="M202" t="str" cm="1">
        <f t="array" ref="M202">_xlfn.IFS(AND(H202&gt;=10000321,H202&lt;=10000331),"31", AND(H202&gt;=10000332,H202&lt;=10000343),"35",AND(H202&gt;=10000344,H202&lt;=10000350),"41")</f>
        <v>35</v>
      </c>
      <c r="N202" t="str" cm="1">
        <f t="array" ref="N202">_xlfn.IFS(AND(H202&gt;=10000321,H202&lt;=10000331),"Drinks &amp; Beverages",AND(H202&gt;=10000332,H202&lt;=10000343),"Dairy",AND(H202&gt;=10000344,H202&lt;=10000350),"Cereals")</f>
        <v>Dairy</v>
      </c>
      <c r="O202" t="str" cm="1">
        <f t="array" ref="O202">_xlfn.IFS(M202="31","Drinks &amp; Beverages",M202="35","Diary",M202="41","Cereals")</f>
        <v>Diary</v>
      </c>
    </row>
    <row r="203" spans="8:15" ht="14.4" x14ac:dyDescent="0.3">
      <c r="H203" s="64">
        <v>10000350</v>
      </c>
      <c r="I203" s="8">
        <v>1</v>
      </c>
      <c r="J203" s="8">
        <v>67</v>
      </c>
      <c r="K203" s="6">
        <v>36001</v>
      </c>
      <c r="L203">
        <f t="shared" si="6"/>
        <v>67</v>
      </c>
      <c r="M203" t="str" cm="1">
        <f t="array" ref="M203">_xlfn.IFS(AND(H203&gt;=10000321,H203&lt;=10000331),"31", AND(H203&gt;=10000332,H203&lt;=10000343),"35",AND(H203&gt;=10000344,H203&lt;=10000350),"41")</f>
        <v>41</v>
      </c>
      <c r="N203" t="str" cm="1">
        <f t="array" ref="N203">_xlfn.IFS(AND(H203&gt;=10000321,H203&lt;=10000331),"Drinks &amp; Beverages",AND(H203&gt;=10000332,H203&lt;=10000343),"Dairy",AND(H203&gt;=10000344,H203&lt;=10000350),"Cereals")</f>
        <v>Cereals</v>
      </c>
      <c r="O203" t="str" cm="1">
        <f t="array" ref="O203">_xlfn.IFS(M203="31","Drinks &amp; Beverages",M203="35","Diary",M203="41","Cereals")</f>
        <v>Cereals</v>
      </c>
    </row>
    <row r="204" spans="8:15" ht="14.4" x14ac:dyDescent="0.3">
      <c r="H204" s="64">
        <v>10000345</v>
      </c>
      <c r="I204" s="8">
        <v>2</v>
      </c>
      <c r="J204" s="8">
        <v>158</v>
      </c>
      <c r="K204" s="6">
        <v>36001</v>
      </c>
      <c r="L204">
        <f t="shared" si="6"/>
        <v>316</v>
      </c>
      <c r="M204" t="str" cm="1">
        <f t="array" ref="M204">_xlfn.IFS(AND(H204&gt;=10000321,H204&lt;=10000331),"31", AND(H204&gt;=10000332,H204&lt;=10000343),"35",AND(H204&gt;=10000344,H204&lt;=10000350),"41")</f>
        <v>41</v>
      </c>
      <c r="N204" t="str" cm="1">
        <f t="array" ref="N204">_xlfn.IFS(AND(H204&gt;=10000321,H204&lt;=10000331),"Drinks &amp; Beverages",AND(H204&gt;=10000332,H204&lt;=10000343),"Dairy",AND(H204&gt;=10000344,H204&lt;=10000350),"Cereals")</f>
        <v>Cereals</v>
      </c>
      <c r="O204" t="str" cm="1">
        <f t="array" ref="O204">_xlfn.IFS(M204="31","Drinks &amp; Beverages",M204="35","Diary",M204="41","Cereals")</f>
        <v>Cereals</v>
      </c>
    </row>
    <row r="205" spans="8:15" ht="14.4" x14ac:dyDescent="0.3">
      <c r="H205" s="64">
        <v>10000336</v>
      </c>
      <c r="I205" s="8">
        <v>3</v>
      </c>
      <c r="J205" s="8">
        <v>26</v>
      </c>
      <c r="K205" s="6">
        <v>36001</v>
      </c>
      <c r="L205">
        <f t="shared" si="6"/>
        <v>78</v>
      </c>
      <c r="M205" t="str" cm="1">
        <f t="array" ref="M205">_xlfn.IFS(AND(H205&gt;=10000321,H205&lt;=10000331),"31", AND(H205&gt;=10000332,H205&lt;=10000343),"35",AND(H205&gt;=10000344,H205&lt;=10000350),"41")</f>
        <v>35</v>
      </c>
      <c r="N205" t="str" cm="1">
        <f t="array" ref="N205">_xlfn.IFS(AND(H205&gt;=10000321,H205&lt;=10000331),"Drinks &amp; Beverages",AND(H205&gt;=10000332,H205&lt;=10000343),"Dairy",AND(H205&gt;=10000344,H205&lt;=10000350),"Cereals")</f>
        <v>Dairy</v>
      </c>
      <c r="O205" t="str" cm="1">
        <f t="array" ref="O205">_xlfn.IFS(M205="31","Drinks &amp; Beverages",M205="35","Diary",M205="41","Cereals")</f>
        <v>Diary</v>
      </c>
    </row>
    <row r="206" spans="8:15" ht="14.4" x14ac:dyDescent="0.3">
      <c r="H206" s="64">
        <v>10000350</v>
      </c>
      <c r="I206" s="8">
        <v>2</v>
      </c>
      <c r="J206" s="8">
        <v>67</v>
      </c>
      <c r="K206" s="6">
        <v>36001</v>
      </c>
      <c r="L206">
        <f t="shared" si="6"/>
        <v>134</v>
      </c>
      <c r="M206" t="str" cm="1">
        <f t="array" ref="M206">_xlfn.IFS(AND(H206&gt;=10000321,H206&lt;=10000331),"31", AND(H206&gt;=10000332,H206&lt;=10000343),"35",AND(H206&gt;=10000344,H206&lt;=10000350),"41")</f>
        <v>41</v>
      </c>
      <c r="N206" t="str" cm="1">
        <f t="array" ref="N206">_xlfn.IFS(AND(H206&gt;=10000321,H206&lt;=10000331),"Drinks &amp; Beverages",AND(H206&gt;=10000332,H206&lt;=10000343),"Dairy",AND(H206&gt;=10000344,H206&lt;=10000350),"Cereals")</f>
        <v>Cereals</v>
      </c>
      <c r="O206" t="str" cm="1">
        <f t="array" ref="O206">_xlfn.IFS(M206="31","Drinks &amp; Beverages",M206="35","Diary",M206="41","Cereals")</f>
        <v>Cereals</v>
      </c>
    </row>
    <row r="207" spans="8:15" ht="14.4" x14ac:dyDescent="0.3">
      <c r="H207" s="64">
        <v>10000349</v>
      </c>
      <c r="I207" s="8">
        <v>3</v>
      </c>
      <c r="J207" s="8">
        <v>152</v>
      </c>
      <c r="K207" s="6">
        <v>36001</v>
      </c>
      <c r="L207">
        <f t="shared" si="6"/>
        <v>456</v>
      </c>
      <c r="M207" t="str" cm="1">
        <f t="array" ref="M207">_xlfn.IFS(AND(H207&gt;=10000321,H207&lt;=10000331),"31", AND(H207&gt;=10000332,H207&lt;=10000343),"35",AND(H207&gt;=10000344,H207&lt;=10000350),"41")</f>
        <v>41</v>
      </c>
      <c r="N207" t="str" cm="1">
        <f t="array" ref="N207">_xlfn.IFS(AND(H207&gt;=10000321,H207&lt;=10000331),"Drinks &amp; Beverages",AND(H207&gt;=10000332,H207&lt;=10000343),"Dairy",AND(H207&gt;=10000344,H207&lt;=10000350),"Cereals")</f>
        <v>Cereals</v>
      </c>
      <c r="O207" t="str" cm="1">
        <f t="array" ref="O207">_xlfn.IFS(M207="31","Drinks &amp; Beverages",M207="35","Diary",M207="41","Cereals")</f>
        <v>Cereals</v>
      </c>
    </row>
    <row r="208" spans="8:15" ht="14.4" x14ac:dyDescent="0.3">
      <c r="H208" s="64">
        <v>10000326</v>
      </c>
      <c r="I208" s="8">
        <v>1</v>
      </c>
      <c r="J208" s="8">
        <v>72</v>
      </c>
      <c r="K208" s="6">
        <v>36001</v>
      </c>
      <c r="L208">
        <f t="shared" si="6"/>
        <v>72</v>
      </c>
      <c r="M208" t="str" cm="1">
        <f t="array" ref="M208">_xlfn.IFS(AND(H208&gt;=10000321,H208&lt;=10000331),"31", AND(H208&gt;=10000332,H208&lt;=10000343),"35",AND(H208&gt;=10000344,H208&lt;=10000350),"41")</f>
        <v>31</v>
      </c>
      <c r="N208" t="str" cm="1">
        <f t="array" ref="N208">_xlfn.IFS(AND(H208&gt;=10000321,H208&lt;=10000331),"Drinks &amp; Beverages",AND(H208&gt;=10000332,H208&lt;=10000343),"Dairy",AND(H208&gt;=10000344,H208&lt;=10000350),"Cereals")</f>
        <v>Drinks &amp; Beverages</v>
      </c>
      <c r="O208" t="str" cm="1">
        <f t="array" ref="O208">_xlfn.IFS(M208="31","Drinks &amp; Beverages",M208="35","Diary",M208="41","Cereals")</f>
        <v>Drinks &amp; Beverages</v>
      </c>
    </row>
    <row r="209" spans="8:15" ht="14.4" x14ac:dyDescent="0.3">
      <c r="H209" s="64">
        <v>10000329</v>
      </c>
      <c r="I209" s="8">
        <v>1</v>
      </c>
      <c r="J209" s="8">
        <v>30</v>
      </c>
      <c r="K209" s="6">
        <v>36001</v>
      </c>
      <c r="L209">
        <f t="shared" si="6"/>
        <v>30</v>
      </c>
      <c r="M209" t="str" cm="1">
        <f t="array" ref="M209">_xlfn.IFS(AND(H209&gt;=10000321,H209&lt;=10000331),"31", AND(H209&gt;=10000332,H209&lt;=10000343),"35",AND(H209&gt;=10000344,H209&lt;=10000350),"41")</f>
        <v>31</v>
      </c>
      <c r="N209" t="str" cm="1">
        <f t="array" ref="N209">_xlfn.IFS(AND(H209&gt;=10000321,H209&lt;=10000331),"Drinks &amp; Beverages",AND(H209&gt;=10000332,H209&lt;=10000343),"Dairy",AND(H209&gt;=10000344,H209&lt;=10000350),"Cereals")</f>
        <v>Drinks &amp; Beverages</v>
      </c>
      <c r="O209" t="str" cm="1">
        <f t="array" ref="O209">_xlfn.IFS(M209="31","Drinks &amp; Beverages",M209="35","Diary",M209="41","Cereals")</f>
        <v>Drinks &amp; Beverages</v>
      </c>
    </row>
    <row r="210" spans="8:15" ht="14.4" x14ac:dyDescent="0.3">
      <c r="H210" s="64">
        <v>10000339</v>
      </c>
      <c r="I210" s="8">
        <v>2</v>
      </c>
      <c r="J210" s="8">
        <v>120</v>
      </c>
      <c r="K210" s="6">
        <v>36001</v>
      </c>
      <c r="L210">
        <f t="shared" si="6"/>
        <v>240</v>
      </c>
      <c r="M210" t="str" cm="1">
        <f t="array" ref="M210">_xlfn.IFS(AND(H210&gt;=10000321,H210&lt;=10000331),"31", AND(H210&gt;=10000332,H210&lt;=10000343),"35",AND(H210&gt;=10000344,H210&lt;=10000350),"41")</f>
        <v>35</v>
      </c>
      <c r="N210" t="str" cm="1">
        <f t="array" ref="N210">_xlfn.IFS(AND(H210&gt;=10000321,H210&lt;=10000331),"Drinks &amp; Beverages",AND(H210&gt;=10000332,H210&lt;=10000343),"Dairy",AND(H210&gt;=10000344,H210&lt;=10000350),"Cereals")</f>
        <v>Dairy</v>
      </c>
      <c r="O210" t="str" cm="1">
        <f t="array" ref="O210">_xlfn.IFS(M210="31","Drinks &amp; Beverages",M210="35","Diary",M210="41","Cereals")</f>
        <v>Diary</v>
      </c>
    </row>
    <row r="211" spans="8:15" ht="14.4" x14ac:dyDescent="0.3">
      <c r="H211" s="64">
        <v>10000327</v>
      </c>
      <c r="I211" s="8">
        <v>2</v>
      </c>
      <c r="J211" s="8">
        <v>40</v>
      </c>
      <c r="K211" s="6">
        <v>36001</v>
      </c>
      <c r="L211">
        <f t="shared" si="6"/>
        <v>80</v>
      </c>
      <c r="M211" t="str" cm="1">
        <f t="array" ref="M211">_xlfn.IFS(AND(H211&gt;=10000321,H211&lt;=10000331),"31", AND(H211&gt;=10000332,H211&lt;=10000343),"35",AND(H211&gt;=10000344,H211&lt;=10000350),"41")</f>
        <v>31</v>
      </c>
      <c r="N211" t="str" cm="1">
        <f t="array" ref="N211">_xlfn.IFS(AND(H211&gt;=10000321,H211&lt;=10000331),"Drinks &amp; Beverages",AND(H211&gt;=10000332,H211&lt;=10000343),"Dairy",AND(H211&gt;=10000344,H211&lt;=10000350),"Cereals")</f>
        <v>Drinks &amp; Beverages</v>
      </c>
      <c r="O211" t="str" cm="1">
        <f t="array" ref="O211">_xlfn.IFS(M211="31","Drinks &amp; Beverages",M211="35","Diary",M211="41","Cereals")</f>
        <v>Drinks &amp; Beverages</v>
      </c>
    </row>
    <row r="212" spans="8:15" ht="14.4" x14ac:dyDescent="0.3">
      <c r="H212" s="64">
        <v>10000347</v>
      </c>
      <c r="I212" s="8">
        <v>1</v>
      </c>
      <c r="J212" s="8">
        <v>47</v>
      </c>
      <c r="K212" s="6">
        <v>36001</v>
      </c>
      <c r="L212">
        <f t="shared" si="6"/>
        <v>47</v>
      </c>
      <c r="M212" t="str" cm="1">
        <f t="array" ref="M212">_xlfn.IFS(AND(H212&gt;=10000321,H212&lt;=10000331),"31", AND(H212&gt;=10000332,H212&lt;=10000343),"35",AND(H212&gt;=10000344,H212&lt;=10000350),"41")</f>
        <v>41</v>
      </c>
      <c r="N212" t="str" cm="1">
        <f t="array" ref="N212">_xlfn.IFS(AND(H212&gt;=10000321,H212&lt;=10000331),"Drinks &amp; Beverages",AND(H212&gt;=10000332,H212&lt;=10000343),"Dairy",AND(H212&gt;=10000344,H212&lt;=10000350),"Cereals")</f>
        <v>Cereals</v>
      </c>
      <c r="O212" t="str" cm="1">
        <f t="array" ref="O212">_xlfn.IFS(M212="31","Drinks &amp; Beverages",M212="35","Diary",M212="41","Cereals")</f>
        <v>Cereals</v>
      </c>
    </row>
    <row r="213" spans="8:15" ht="14.4" x14ac:dyDescent="0.3">
      <c r="H213" s="64">
        <v>10000334</v>
      </c>
      <c r="I213" s="8">
        <v>3</v>
      </c>
      <c r="J213" s="8">
        <v>48</v>
      </c>
      <c r="K213" s="6">
        <v>36001</v>
      </c>
      <c r="L213">
        <f t="shared" si="6"/>
        <v>144</v>
      </c>
      <c r="M213" t="str" cm="1">
        <f t="array" ref="M213">_xlfn.IFS(AND(H213&gt;=10000321,H213&lt;=10000331),"31", AND(H213&gt;=10000332,H213&lt;=10000343),"35",AND(H213&gt;=10000344,H213&lt;=10000350),"41")</f>
        <v>35</v>
      </c>
      <c r="N213" t="str" cm="1">
        <f t="array" ref="N213">_xlfn.IFS(AND(H213&gt;=10000321,H213&lt;=10000331),"Drinks &amp; Beverages",AND(H213&gt;=10000332,H213&lt;=10000343),"Dairy",AND(H213&gt;=10000344,H213&lt;=10000350),"Cereals")</f>
        <v>Dairy</v>
      </c>
      <c r="O213" t="str" cm="1">
        <f t="array" ref="O213">_xlfn.IFS(M213="31","Drinks &amp; Beverages",M213="35","Diary",M213="41","Cereals")</f>
        <v>Diary</v>
      </c>
    </row>
    <row r="214" spans="8:15" ht="14.4" x14ac:dyDescent="0.3">
      <c r="H214" s="64">
        <v>10000339</v>
      </c>
      <c r="I214" s="8">
        <v>1</v>
      </c>
      <c r="J214" s="8">
        <v>120</v>
      </c>
      <c r="K214" s="6">
        <v>36001</v>
      </c>
      <c r="L214">
        <f t="shared" si="6"/>
        <v>120</v>
      </c>
      <c r="M214" t="str" cm="1">
        <f t="array" ref="M214">_xlfn.IFS(AND(H214&gt;=10000321,H214&lt;=10000331),"31", AND(H214&gt;=10000332,H214&lt;=10000343),"35",AND(H214&gt;=10000344,H214&lt;=10000350),"41")</f>
        <v>35</v>
      </c>
      <c r="N214" t="str" cm="1">
        <f t="array" ref="N214">_xlfn.IFS(AND(H214&gt;=10000321,H214&lt;=10000331),"Drinks &amp; Beverages",AND(H214&gt;=10000332,H214&lt;=10000343),"Dairy",AND(H214&gt;=10000344,H214&lt;=10000350),"Cereals")</f>
        <v>Dairy</v>
      </c>
      <c r="O214" t="str" cm="1">
        <f t="array" ref="O214">_xlfn.IFS(M214="31","Drinks &amp; Beverages",M214="35","Diary",M214="41","Cereals")</f>
        <v>Diary</v>
      </c>
    </row>
    <row r="215" spans="8:15" ht="14.4" x14ac:dyDescent="0.3">
      <c r="H215" s="64">
        <v>10000335</v>
      </c>
      <c r="I215" s="8">
        <v>3</v>
      </c>
      <c r="J215" s="8">
        <v>52</v>
      </c>
      <c r="K215" s="6">
        <v>36000</v>
      </c>
      <c r="L215">
        <f t="shared" si="6"/>
        <v>156</v>
      </c>
      <c r="M215" t="str" cm="1">
        <f t="array" ref="M215">_xlfn.IFS(AND(H215&gt;=10000321,H215&lt;=10000331),"31", AND(H215&gt;=10000332,H215&lt;=10000343),"35",AND(H215&gt;=10000344,H215&lt;=10000350),"41")</f>
        <v>35</v>
      </c>
      <c r="N215" t="str" cm="1">
        <f t="array" ref="N215">_xlfn.IFS(AND(H215&gt;=10000321,H215&lt;=10000331),"Drinks &amp; Beverages",AND(H215&gt;=10000332,H215&lt;=10000343),"Dairy",AND(H215&gt;=10000344,H215&lt;=10000350),"Cereals")</f>
        <v>Dairy</v>
      </c>
      <c r="O215" t="str" cm="1">
        <f t="array" ref="O215">_xlfn.IFS(M215="31","Drinks &amp; Beverages",M215="35","Diary",M215="41","Cereals")</f>
        <v>Diary</v>
      </c>
    </row>
    <row r="216" spans="8:15" ht="14.4" x14ac:dyDescent="0.3">
      <c r="H216" s="64">
        <v>10000321</v>
      </c>
      <c r="I216" s="8">
        <v>2</v>
      </c>
      <c r="J216" s="8">
        <v>48</v>
      </c>
      <c r="K216" s="6">
        <v>36000</v>
      </c>
      <c r="L216">
        <f t="shared" si="6"/>
        <v>96</v>
      </c>
      <c r="M216" t="str" cm="1">
        <f t="array" ref="M216">_xlfn.IFS(AND(H216&gt;=10000321,H216&lt;=10000331),"31", AND(H216&gt;=10000332,H216&lt;=10000343),"35",AND(H216&gt;=10000344,H216&lt;=10000350),"41")</f>
        <v>31</v>
      </c>
      <c r="N216" t="str" cm="1">
        <f t="array" ref="N216">_xlfn.IFS(AND(H216&gt;=10000321,H216&lt;=10000331),"Drinks &amp; Beverages",AND(H216&gt;=10000332,H216&lt;=10000343),"Dairy",AND(H216&gt;=10000344,H216&lt;=10000350),"Cereals")</f>
        <v>Drinks &amp; Beverages</v>
      </c>
      <c r="O216" t="str" cm="1">
        <f t="array" ref="O216">_xlfn.IFS(M216="31","Drinks &amp; Beverages",M216="35","Diary",M216="41","Cereals")</f>
        <v>Drinks &amp; Beverages</v>
      </c>
    </row>
    <row r="217" spans="8:15" ht="14.4" x14ac:dyDescent="0.3">
      <c r="H217" s="64">
        <v>10000336</v>
      </c>
      <c r="I217" s="8">
        <v>1</v>
      </c>
      <c r="J217" s="8">
        <v>26</v>
      </c>
      <c r="K217" s="6">
        <v>36000</v>
      </c>
      <c r="L217">
        <f t="shared" si="6"/>
        <v>26</v>
      </c>
      <c r="M217" t="str" cm="1">
        <f t="array" ref="M217">_xlfn.IFS(AND(H217&gt;=10000321,H217&lt;=10000331),"31", AND(H217&gt;=10000332,H217&lt;=10000343),"35",AND(H217&gt;=10000344,H217&lt;=10000350),"41")</f>
        <v>35</v>
      </c>
      <c r="N217" t="str" cm="1">
        <f t="array" ref="N217">_xlfn.IFS(AND(H217&gt;=10000321,H217&lt;=10000331),"Drinks &amp; Beverages",AND(H217&gt;=10000332,H217&lt;=10000343),"Dairy",AND(H217&gt;=10000344,H217&lt;=10000350),"Cereals")</f>
        <v>Dairy</v>
      </c>
      <c r="O217" t="str" cm="1">
        <f t="array" ref="O217">_xlfn.IFS(M217="31","Drinks &amp; Beverages",M217="35","Diary",M217="41","Cereals")</f>
        <v>Diary</v>
      </c>
    </row>
    <row r="218" spans="8:15" ht="14.4" x14ac:dyDescent="0.3">
      <c r="H218" s="64">
        <v>10000334</v>
      </c>
      <c r="I218" s="8">
        <v>1</v>
      </c>
      <c r="J218" s="8">
        <v>48</v>
      </c>
      <c r="K218" s="6">
        <v>36000</v>
      </c>
      <c r="L218">
        <f t="shared" si="6"/>
        <v>48</v>
      </c>
      <c r="M218" t="str" cm="1">
        <f t="array" ref="M218">_xlfn.IFS(AND(H218&gt;=10000321,H218&lt;=10000331),"31", AND(H218&gt;=10000332,H218&lt;=10000343),"35",AND(H218&gt;=10000344,H218&lt;=10000350),"41")</f>
        <v>35</v>
      </c>
      <c r="N218" t="str" cm="1">
        <f t="array" ref="N218">_xlfn.IFS(AND(H218&gt;=10000321,H218&lt;=10000331),"Drinks &amp; Beverages",AND(H218&gt;=10000332,H218&lt;=10000343),"Dairy",AND(H218&gt;=10000344,H218&lt;=10000350),"Cereals")</f>
        <v>Dairy</v>
      </c>
      <c r="O218" t="str" cm="1">
        <f t="array" ref="O218">_xlfn.IFS(M218="31","Drinks &amp; Beverages",M218="35","Diary",M218="41","Cereals")</f>
        <v>Diary</v>
      </c>
    </row>
    <row r="219" spans="8:15" ht="14.4" x14ac:dyDescent="0.3">
      <c r="H219" s="64">
        <v>10000331</v>
      </c>
      <c r="I219" s="8">
        <v>2</v>
      </c>
      <c r="J219" s="8">
        <v>57</v>
      </c>
      <c r="K219" s="6">
        <v>36000</v>
      </c>
      <c r="L219">
        <f t="shared" si="6"/>
        <v>114</v>
      </c>
      <c r="M219" t="str" cm="1">
        <f t="array" ref="M219">_xlfn.IFS(AND(H219&gt;=10000321,H219&lt;=10000331),"31", AND(H219&gt;=10000332,H219&lt;=10000343),"35",AND(H219&gt;=10000344,H219&lt;=10000350),"41")</f>
        <v>31</v>
      </c>
      <c r="N219" t="str" cm="1">
        <f t="array" ref="N219">_xlfn.IFS(AND(H219&gt;=10000321,H219&lt;=10000331),"Drinks &amp; Beverages",AND(H219&gt;=10000332,H219&lt;=10000343),"Dairy",AND(H219&gt;=10000344,H219&lt;=10000350),"Cereals")</f>
        <v>Drinks &amp; Beverages</v>
      </c>
      <c r="O219" t="str" cm="1">
        <f t="array" ref="O219">_xlfn.IFS(M219="31","Drinks &amp; Beverages",M219="35","Diary",M219="41","Cereals")</f>
        <v>Drinks &amp; Beverages</v>
      </c>
    </row>
    <row r="220" spans="8:15" ht="14.4" x14ac:dyDescent="0.3">
      <c r="H220" s="64">
        <v>10000339</v>
      </c>
      <c r="I220" s="8">
        <v>3</v>
      </c>
      <c r="J220" s="8">
        <v>120</v>
      </c>
      <c r="K220" s="6">
        <v>36000</v>
      </c>
      <c r="L220">
        <f t="shared" si="6"/>
        <v>360</v>
      </c>
      <c r="M220" t="str" cm="1">
        <f t="array" ref="M220">_xlfn.IFS(AND(H220&gt;=10000321,H220&lt;=10000331),"31", AND(H220&gt;=10000332,H220&lt;=10000343),"35",AND(H220&gt;=10000344,H220&lt;=10000350),"41")</f>
        <v>35</v>
      </c>
      <c r="N220" t="str" cm="1">
        <f t="array" ref="N220">_xlfn.IFS(AND(H220&gt;=10000321,H220&lt;=10000331),"Drinks &amp; Beverages",AND(H220&gt;=10000332,H220&lt;=10000343),"Dairy",AND(H220&gt;=10000344,H220&lt;=10000350),"Cereals")</f>
        <v>Dairy</v>
      </c>
      <c r="O220" t="str" cm="1">
        <f t="array" ref="O220">_xlfn.IFS(M220="31","Drinks &amp; Beverages",M220="35","Diary",M220="41","Cereals")</f>
        <v>Diary</v>
      </c>
    </row>
    <row r="221" spans="8:15" ht="14.4" x14ac:dyDescent="0.3">
      <c r="H221" s="64">
        <v>10000324</v>
      </c>
      <c r="I221" s="8">
        <v>1</v>
      </c>
      <c r="J221" s="8">
        <v>36</v>
      </c>
      <c r="K221" s="6">
        <v>36000</v>
      </c>
      <c r="L221">
        <f t="shared" si="6"/>
        <v>36</v>
      </c>
      <c r="M221" t="str" cm="1">
        <f t="array" ref="M221">_xlfn.IFS(AND(H221&gt;=10000321,H221&lt;=10000331),"31", AND(H221&gt;=10000332,H221&lt;=10000343),"35",AND(H221&gt;=10000344,H221&lt;=10000350),"41")</f>
        <v>31</v>
      </c>
      <c r="N221" t="str" cm="1">
        <f t="array" ref="N221">_xlfn.IFS(AND(H221&gt;=10000321,H221&lt;=10000331),"Drinks &amp; Beverages",AND(H221&gt;=10000332,H221&lt;=10000343),"Dairy",AND(H221&gt;=10000344,H221&lt;=10000350),"Cereals")</f>
        <v>Drinks &amp; Beverages</v>
      </c>
      <c r="O221" t="str" cm="1">
        <f t="array" ref="O221">_xlfn.IFS(M221="31","Drinks &amp; Beverages",M221="35","Diary",M221="41","Cereals")</f>
        <v>Drinks &amp; Beverages</v>
      </c>
    </row>
    <row r="222" spans="8:15" ht="14.4" x14ac:dyDescent="0.3">
      <c r="H222" s="64">
        <v>10000350</v>
      </c>
      <c r="I222" s="8">
        <v>3</v>
      </c>
      <c r="J222" s="8">
        <v>67</v>
      </c>
      <c r="K222" s="6">
        <v>36000</v>
      </c>
      <c r="L222">
        <f t="shared" si="6"/>
        <v>201</v>
      </c>
      <c r="M222" t="str" cm="1">
        <f t="array" ref="M222">_xlfn.IFS(AND(H222&gt;=10000321,H222&lt;=10000331),"31", AND(H222&gt;=10000332,H222&lt;=10000343),"35",AND(H222&gt;=10000344,H222&lt;=10000350),"41")</f>
        <v>41</v>
      </c>
      <c r="N222" t="str" cm="1">
        <f t="array" ref="N222">_xlfn.IFS(AND(H222&gt;=10000321,H222&lt;=10000331),"Drinks &amp; Beverages",AND(H222&gt;=10000332,H222&lt;=10000343),"Dairy",AND(H222&gt;=10000344,H222&lt;=10000350),"Cereals")</f>
        <v>Cereals</v>
      </c>
      <c r="O222" t="str" cm="1">
        <f t="array" ref="O222">_xlfn.IFS(M222="31","Drinks &amp; Beverages",M222="35","Diary",M222="41","Cereals")</f>
        <v>Cereals</v>
      </c>
    </row>
    <row r="223" spans="8:15" ht="14.4" x14ac:dyDescent="0.3">
      <c r="H223" s="64">
        <v>10000341</v>
      </c>
      <c r="I223" s="8">
        <v>3</v>
      </c>
      <c r="J223" s="8">
        <v>29</v>
      </c>
      <c r="K223" s="6">
        <v>36000</v>
      </c>
      <c r="L223">
        <f t="shared" si="6"/>
        <v>87</v>
      </c>
      <c r="M223" t="str" cm="1">
        <f t="array" ref="M223">_xlfn.IFS(AND(H223&gt;=10000321,H223&lt;=10000331),"31", AND(H223&gt;=10000332,H223&lt;=10000343),"35",AND(H223&gt;=10000344,H223&lt;=10000350),"41")</f>
        <v>35</v>
      </c>
      <c r="N223" t="str" cm="1">
        <f t="array" ref="N223">_xlfn.IFS(AND(H223&gt;=10000321,H223&lt;=10000331),"Drinks &amp; Beverages",AND(H223&gt;=10000332,H223&lt;=10000343),"Dairy",AND(H223&gt;=10000344,H223&lt;=10000350),"Cereals")</f>
        <v>Dairy</v>
      </c>
      <c r="O223" t="str" cm="1">
        <f t="array" ref="O223">_xlfn.IFS(M223="31","Drinks &amp; Beverages",M223="35","Diary",M223="41","Cereals")</f>
        <v>Diary</v>
      </c>
    </row>
    <row r="224" spans="8:15" ht="14.4" x14ac:dyDescent="0.3">
      <c r="H224" s="64">
        <v>10000321</v>
      </c>
      <c r="I224" s="8">
        <v>2</v>
      </c>
      <c r="J224" s="8">
        <v>48</v>
      </c>
      <c r="K224" s="6">
        <v>36000</v>
      </c>
      <c r="L224">
        <f t="shared" si="6"/>
        <v>96</v>
      </c>
      <c r="M224" t="str" cm="1">
        <f t="array" ref="M224">_xlfn.IFS(AND(H224&gt;=10000321,H224&lt;=10000331),"31", AND(H224&gt;=10000332,H224&lt;=10000343),"35",AND(H224&gt;=10000344,H224&lt;=10000350),"41")</f>
        <v>31</v>
      </c>
      <c r="N224" t="str" cm="1">
        <f t="array" ref="N224">_xlfn.IFS(AND(H224&gt;=10000321,H224&lt;=10000331),"Drinks &amp; Beverages",AND(H224&gt;=10000332,H224&lt;=10000343),"Dairy",AND(H224&gt;=10000344,H224&lt;=10000350),"Cereals")</f>
        <v>Drinks &amp; Beverages</v>
      </c>
      <c r="O224" t="str" cm="1">
        <f t="array" ref="O224">_xlfn.IFS(M224="31","Drinks &amp; Beverages",M224="35","Diary",M224="41","Cereals")</f>
        <v>Drinks &amp; Beverages</v>
      </c>
    </row>
    <row r="225" spans="8:15" ht="14.4" x14ac:dyDescent="0.3">
      <c r="H225" s="64">
        <v>10000344</v>
      </c>
      <c r="I225" s="8">
        <v>1</v>
      </c>
      <c r="J225" s="8">
        <v>82</v>
      </c>
      <c r="K225" s="6">
        <v>36000</v>
      </c>
      <c r="L225">
        <f t="shared" si="6"/>
        <v>82</v>
      </c>
      <c r="M225" t="str" cm="1">
        <f t="array" ref="M225">_xlfn.IFS(AND(H225&gt;=10000321,H225&lt;=10000331),"31", AND(H225&gt;=10000332,H225&lt;=10000343),"35",AND(H225&gt;=10000344,H225&lt;=10000350),"41")</f>
        <v>41</v>
      </c>
      <c r="N225" t="str" cm="1">
        <f t="array" ref="N225">_xlfn.IFS(AND(H225&gt;=10000321,H225&lt;=10000331),"Drinks &amp; Beverages",AND(H225&gt;=10000332,H225&lt;=10000343),"Dairy",AND(H225&gt;=10000344,H225&lt;=10000350),"Cereals")</f>
        <v>Cereals</v>
      </c>
      <c r="O225" t="str" cm="1">
        <f t="array" ref="O225">_xlfn.IFS(M225="31","Drinks &amp; Beverages",M225="35","Diary",M225="41","Cereals")</f>
        <v>Cereals</v>
      </c>
    </row>
    <row r="226" spans="8:15" ht="14.4" x14ac:dyDescent="0.3">
      <c r="H226" s="64">
        <v>10000339</v>
      </c>
      <c r="I226" s="8">
        <v>1</v>
      </c>
      <c r="J226" s="8">
        <v>120</v>
      </c>
      <c r="K226" s="6">
        <v>36000</v>
      </c>
      <c r="L226">
        <f t="shared" si="6"/>
        <v>120</v>
      </c>
      <c r="M226" t="str" cm="1">
        <f t="array" ref="M226">_xlfn.IFS(AND(H226&gt;=10000321,H226&lt;=10000331),"31", AND(H226&gt;=10000332,H226&lt;=10000343),"35",AND(H226&gt;=10000344,H226&lt;=10000350),"41")</f>
        <v>35</v>
      </c>
      <c r="N226" t="str" cm="1">
        <f t="array" ref="N226">_xlfn.IFS(AND(H226&gt;=10000321,H226&lt;=10000331),"Drinks &amp; Beverages",AND(H226&gt;=10000332,H226&lt;=10000343),"Dairy",AND(H226&gt;=10000344,H226&lt;=10000350),"Cereals")</f>
        <v>Dairy</v>
      </c>
      <c r="O226" t="str" cm="1">
        <f t="array" ref="O226">_xlfn.IFS(M226="31","Drinks &amp; Beverages",M226="35","Diary",M226="41","Cereals")</f>
        <v>Diary</v>
      </c>
    </row>
    <row r="227" spans="8:15" ht="14.4" x14ac:dyDescent="0.3">
      <c r="H227" s="64">
        <v>10000345</v>
      </c>
      <c r="I227" s="8">
        <v>3</v>
      </c>
      <c r="J227" s="8">
        <v>158</v>
      </c>
      <c r="K227" s="6">
        <v>36000</v>
      </c>
      <c r="L227">
        <f t="shared" si="6"/>
        <v>474</v>
      </c>
      <c r="M227" t="str" cm="1">
        <f t="array" ref="M227">_xlfn.IFS(AND(H227&gt;=10000321,H227&lt;=10000331),"31", AND(H227&gt;=10000332,H227&lt;=10000343),"35",AND(H227&gt;=10000344,H227&lt;=10000350),"41")</f>
        <v>41</v>
      </c>
      <c r="N227" t="str" cm="1">
        <f t="array" ref="N227">_xlfn.IFS(AND(H227&gt;=10000321,H227&lt;=10000331),"Drinks &amp; Beverages",AND(H227&gt;=10000332,H227&lt;=10000343),"Dairy",AND(H227&gt;=10000344,H227&lt;=10000350),"Cereals")</f>
        <v>Cereals</v>
      </c>
      <c r="O227" t="str" cm="1">
        <f t="array" ref="O227">_xlfn.IFS(M227="31","Drinks &amp; Beverages",M227="35","Diary",M227="41","Cereals")</f>
        <v>Cereals</v>
      </c>
    </row>
    <row r="228" spans="8:15" ht="14.4" x14ac:dyDescent="0.3">
      <c r="H228" s="64">
        <v>10000326</v>
      </c>
      <c r="I228" s="8">
        <v>5</v>
      </c>
      <c r="J228" s="8">
        <v>72</v>
      </c>
      <c r="K228" s="6">
        <v>36001</v>
      </c>
      <c r="L228">
        <f t="shared" si="6"/>
        <v>360</v>
      </c>
      <c r="M228" t="str" cm="1">
        <f t="array" ref="M228">_xlfn.IFS(AND(H228&gt;=10000321,H228&lt;=10000331),"31", AND(H228&gt;=10000332,H228&lt;=10000343),"35",AND(H228&gt;=10000344,H228&lt;=10000350),"41")</f>
        <v>31</v>
      </c>
      <c r="N228" t="str" cm="1">
        <f t="array" ref="N228">_xlfn.IFS(AND(H228&gt;=10000321,H228&lt;=10000331),"Drinks &amp; Beverages",AND(H228&gt;=10000332,H228&lt;=10000343),"Dairy",AND(H228&gt;=10000344,H228&lt;=10000350),"Cereals")</f>
        <v>Drinks &amp; Beverages</v>
      </c>
      <c r="O228" t="str" cm="1">
        <f t="array" ref="O228">_xlfn.IFS(M228="31","Drinks &amp; Beverages",M228="35","Diary",M228="41","Cereals")</f>
        <v>Drinks &amp; Beverages</v>
      </c>
    </row>
    <row r="229" spans="8:15" ht="14.4" x14ac:dyDescent="0.3">
      <c r="H229" s="64">
        <v>10000331</v>
      </c>
      <c r="I229" s="8">
        <v>5</v>
      </c>
      <c r="J229" s="8">
        <v>57</v>
      </c>
      <c r="K229" s="6">
        <v>36001</v>
      </c>
      <c r="L229">
        <f t="shared" si="6"/>
        <v>285</v>
      </c>
      <c r="M229" t="str" cm="1">
        <f t="array" ref="M229">_xlfn.IFS(AND(H229&gt;=10000321,H229&lt;=10000331),"31", AND(H229&gt;=10000332,H229&lt;=10000343),"35",AND(H229&gt;=10000344,H229&lt;=10000350),"41")</f>
        <v>31</v>
      </c>
      <c r="N229" t="str" cm="1">
        <f t="array" ref="N229">_xlfn.IFS(AND(H229&gt;=10000321,H229&lt;=10000331),"Drinks &amp; Beverages",AND(H229&gt;=10000332,H229&lt;=10000343),"Dairy",AND(H229&gt;=10000344,H229&lt;=10000350),"Cereals")</f>
        <v>Drinks &amp; Beverages</v>
      </c>
      <c r="O229" t="str" cm="1">
        <f t="array" ref="O229">_xlfn.IFS(M229="31","Drinks &amp; Beverages",M229="35","Diary",M229="41","Cereals")</f>
        <v>Drinks &amp; Beverages</v>
      </c>
    </row>
    <row r="230" spans="8:15" ht="14.4" x14ac:dyDescent="0.3">
      <c r="H230" s="64">
        <v>10000350</v>
      </c>
      <c r="I230" s="8">
        <v>5</v>
      </c>
      <c r="J230" s="8">
        <v>67</v>
      </c>
      <c r="K230" s="6">
        <v>36001</v>
      </c>
      <c r="L230">
        <f t="shared" si="6"/>
        <v>335</v>
      </c>
      <c r="M230" t="str" cm="1">
        <f t="array" ref="M230">_xlfn.IFS(AND(H230&gt;=10000321,H230&lt;=10000331),"31", AND(H230&gt;=10000332,H230&lt;=10000343),"35",AND(H230&gt;=10000344,H230&lt;=10000350),"41")</f>
        <v>41</v>
      </c>
      <c r="N230" t="str" cm="1">
        <f t="array" ref="N230">_xlfn.IFS(AND(H230&gt;=10000321,H230&lt;=10000331),"Drinks &amp; Beverages",AND(H230&gt;=10000332,H230&lt;=10000343),"Dairy",AND(H230&gt;=10000344,H230&lt;=10000350),"Cereals")</f>
        <v>Cereals</v>
      </c>
      <c r="O230" t="str" cm="1">
        <f t="array" ref="O230">_xlfn.IFS(M230="31","Drinks &amp; Beverages",M230="35","Diary",M230="41","Cereals")</f>
        <v>Cereals</v>
      </c>
    </row>
    <row r="231" spans="8:15" ht="14.4" x14ac:dyDescent="0.3">
      <c r="H231" s="64">
        <v>10000324</v>
      </c>
      <c r="I231" s="8">
        <v>5</v>
      </c>
      <c r="J231" s="8">
        <v>36</v>
      </c>
      <c r="K231" s="6">
        <v>36001</v>
      </c>
      <c r="L231">
        <f t="shared" si="6"/>
        <v>180</v>
      </c>
      <c r="M231" t="str" cm="1">
        <f t="array" ref="M231">_xlfn.IFS(AND(H231&gt;=10000321,H231&lt;=10000331),"31", AND(H231&gt;=10000332,H231&lt;=10000343),"35",AND(H231&gt;=10000344,H231&lt;=10000350),"41")</f>
        <v>31</v>
      </c>
      <c r="N231" t="str" cm="1">
        <f t="array" ref="N231">_xlfn.IFS(AND(H231&gt;=10000321,H231&lt;=10000331),"Drinks &amp; Beverages",AND(H231&gt;=10000332,H231&lt;=10000343),"Dairy",AND(H231&gt;=10000344,H231&lt;=10000350),"Cereals")</f>
        <v>Drinks &amp; Beverages</v>
      </c>
      <c r="O231" t="str" cm="1">
        <f t="array" ref="O231">_xlfn.IFS(M231="31","Drinks &amp; Beverages",M231="35","Diary",M231="41","Cereals")</f>
        <v>Drinks &amp; Beverages</v>
      </c>
    </row>
    <row r="232" spans="8:15" ht="14.4" x14ac:dyDescent="0.3">
      <c r="H232" s="64">
        <v>10000344</v>
      </c>
      <c r="I232" s="8">
        <v>4</v>
      </c>
      <c r="J232" s="8">
        <v>82</v>
      </c>
      <c r="K232" s="6">
        <v>36001</v>
      </c>
      <c r="L232">
        <f t="shared" si="6"/>
        <v>328</v>
      </c>
      <c r="M232" t="str" cm="1">
        <f t="array" ref="M232">_xlfn.IFS(AND(H232&gt;=10000321,H232&lt;=10000331),"31", AND(H232&gt;=10000332,H232&lt;=10000343),"35",AND(H232&gt;=10000344,H232&lt;=10000350),"41")</f>
        <v>41</v>
      </c>
      <c r="N232" t="str" cm="1">
        <f t="array" ref="N232">_xlfn.IFS(AND(H232&gt;=10000321,H232&lt;=10000331),"Drinks &amp; Beverages",AND(H232&gt;=10000332,H232&lt;=10000343),"Dairy",AND(H232&gt;=10000344,H232&lt;=10000350),"Cereals")</f>
        <v>Cereals</v>
      </c>
      <c r="O232" t="str" cm="1">
        <f t="array" ref="O232">_xlfn.IFS(M232="31","Drinks &amp; Beverages",M232="35","Diary",M232="41","Cereals")</f>
        <v>Cereals</v>
      </c>
    </row>
    <row r="233" spans="8:15" ht="14.4" x14ac:dyDescent="0.3">
      <c r="H233" s="64">
        <v>10000324</v>
      </c>
      <c r="I233" s="8">
        <v>5</v>
      </c>
      <c r="J233" s="8">
        <v>36</v>
      </c>
      <c r="K233" s="6">
        <v>36001</v>
      </c>
      <c r="L233">
        <f t="shared" si="6"/>
        <v>180</v>
      </c>
      <c r="M233" t="str" cm="1">
        <f t="array" ref="M233">_xlfn.IFS(AND(H233&gt;=10000321,H233&lt;=10000331),"31", AND(H233&gt;=10000332,H233&lt;=10000343),"35",AND(H233&gt;=10000344,H233&lt;=10000350),"41")</f>
        <v>31</v>
      </c>
      <c r="N233" t="str" cm="1">
        <f t="array" ref="N233">_xlfn.IFS(AND(H233&gt;=10000321,H233&lt;=10000331),"Drinks &amp; Beverages",AND(H233&gt;=10000332,H233&lt;=10000343),"Dairy",AND(H233&gt;=10000344,H233&lt;=10000350),"Cereals")</f>
        <v>Drinks &amp; Beverages</v>
      </c>
      <c r="O233" t="str" cm="1">
        <f t="array" ref="O233">_xlfn.IFS(M233="31","Drinks &amp; Beverages",M233="35","Diary",M233="41","Cereals")</f>
        <v>Drinks &amp; Beverages</v>
      </c>
    </row>
    <row r="234" spans="8:15" ht="14.4" x14ac:dyDescent="0.3">
      <c r="H234" s="64">
        <v>10000350</v>
      </c>
      <c r="I234" s="8">
        <v>4</v>
      </c>
      <c r="J234" s="8">
        <v>67</v>
      </c>
      <c r="K234" s="6">
        <v>36001</v>
      </c>
      <c r="L234">
        <f t="shared" si="6"/>
        <v>268</v>
      </c>
      <c r="M234" t="str" cm="1">
        <f t="array" ref="M234">_xlfn.IFS(AND(H234&gt;=10000321,H234&lt;=10000331),"31", AND(H234&gt;=10000332,H234&lt;=10000343),"35",AND(H234&gt;=10000344,H234&lt;=10000350),"41")</f>
        <v>41</v>
      </c>
      <c r="N234" t="str" cm="1">
        <f t="array" ref="N234">_xlfn.IFS(AND(H234&gt;=10000321,H234&lt;=10000331),"Drinks &amp; Beverages",AND(H234&gt;=10000332,H234&lt;=10000343),"Dairy",AND(H234&gt;=10000344,H234&lt;=10000350),"Cereals")</f>
        <v>Cereals</v>
      </c>
      <c r="O234" t="str" cm="1">
        <f t="array" ref="O234">_xlfn.IFS(M234="31","Drinks &amp; Beverages",M234="35","Diary",M234="41","Cereals")</f>
        <v>Cereals</v>
      </c>
    </row>
    <row r="235" spans="8:15" ht="14.4" x14ac:dyDescent="0.3">
      <c r="H235" s="64">
        <v>10000326</v>
      </c>
      <c r="I235" s="8">
        <v>6</v>
      </c>
      <c r="J235" s="8">
        <v>72</v>
      </c>
      <c r="K235" s="6">
        <v>36001</v>
      </c>
      <c r="L235">
        <f t="shared" si="6"/>
        <v>432</v>
      </c>
      <c r="M235" t="str" cm="1">
        <f t="array" ref="M235">_xlfn.IFS(AND(H235&gt;=10000321,H235&lt;=10000331),"31", AND(H235&gt;=10000332,H235&lt;=10000343),"35",AND(H235&gt;=10000344,H235&lt;=10000350),"41")</f>
        <v>31</v>
      </c>
      <c r="N235" t="str" cm="1">
        <f t="array" ref="N235">_xlfn.IFS(AND(H235&gt;=10000321,H235&lt;=10000331),"Drinks &amp; Beverages",AND(H235&gt;=10000332,H235&lt;=10000343),"Dairy",AND(H235&gt;=10000344,H235&lt;=10000350),"Cereals")</f>
        <v>Drinks &amp; Beverages</v>
      </c>
      <c r="O235" t="str" cm="1">
        <f t="array" ref="O235">_xlfn.IFS(M235="31","Drinks &amp; Beverages",M235="35","Diary",M235="41","Cereals")</f>
        <v>Drinks &amp; Beverages</v>
      </c>
    </row>
    <row r="236" spans="8:15" ht="14.4" x14ac:dyDescent="0.3">
      <c r="H236" s="64">
        <v>10000335</v>
      </c>
      <c r="I236" s="8">
        <v>6</v>
      </c>
      <c r="J236" s="8">
        <v>52</v>
      </c>
      <c r="K236" s="6">
        <v>36001</v>
      </c>
      <c r="L236">
        <f t="shared" si="6"/>
        <v>312</v>
      </c>
      <c r="M236" t="str" cm="1">
        <f t="array" ref="M236">_xlfn.IFS(AND(H236&gt;=10000321,H236&lt;=10000331),"31", AND(H236&gt;=10000332,H236&lt;=10000343),"35",AND(H236&gt;=10000344,H236&lt;=10000350),"41")</f>
        <v>35</v>
      </c>
      <c r="N236" t="str" cm="1">
        <f t="array" ref="N236">_xlfn.IFS(AND(H236&gt;=10000321,H236&lt;=10000331),"Drinks &amp; Beverages",AND(H236&gt;=10000332,H236&lt;=10000343),"Dairy",AND(H236&gt;=10000344,H236&lt;=10000350),"Cereals")</f>
        <v>Dairy</v>
      </c>
      <c r="O236" t="str" cm="1">
        <f t="array" ref="O236">_xlfn.IFS(M236="31","Drinks &amp; Beverages",M236="35","Diary",M236="41","Cereals")</f>
        <v>Diary</v>
      </c>
    </row>
    <row r="237" spans="8:15" ht="14.4" x14ac:dyDescent="0.3">
      <c r="H237" s="64">
        <v>10000346</v>
      </c>
      <c r="I237" s="8">
        <v>6</v>
      </c>
      <c r="J237" s="8">
        <v>192</v>
      </c>
      <c r="K237" s="6">
        <v>36001</v>
      </c>
      <c r="L237">
        <f t="shared" si="6"/>
        <v>1152</v>
      </c>
      <c r="M237" t="str" cm="1">
        <f t="array" ref="M237">_xlfn.IFS(AND(H237&gt;=10000321,H237&lt;=10000331),"31", AND(H237&gt;=10000332,H237&lt;=10000343),"35",AND(H237&gt;=10000344,H237&lt;=10000350),"41")</f>
        <v>41</v>
      </c>
      <c r="N237" t="str" cm="1">
        <f t="array" ref="N237">_xlfn.IFS(AND(H237&gt;=10000321,H237&lt;=10000331),"Drinks &amp; Beverages",AND(H237&gt;=10000332,H237&lt;=10000343),"Dairy",AND(H237&gt;=10000344,H237&lt;=10000350),"Cereals")</f>
        <v>Cereals</v>
      </c>
      <c r="O237" t="str" cm="1">
        <f t="array" ref="O237">_xlfn.IFS(M237="31","Drinks &amp; Beverages",M237="35","Diary",M237="41","Cereals")</f>
        <v>Cereals</v>
      </c>
    </row>
    <row r="238" spans="8:15" ht="14.4" x14ac:dyDescent="0.3">
      <c r="H238" s="64">
        <v>10000337</v>
      </c>
      <c r="I238" s="8">
        <v>5</v>
      </c>
      <c r="J238" s="8">
        <v>20</v>
      </c>
      <c r="K238" s="6">
        <v>36001</v>
      </c>
      <c r="L238">
        <f t="shared" si="6"/>
        <v>100</v>
      </c>
      <c r="M238" t="str" cm="1">
        <f t="array" ref="M238">_xlfn.IFS(AND(H238&gt;=10000321,H238&lt;=10000331),"31", AND(H238&gt;=10000332,H238&lt;=10000343),"35",AND(H238&gt;=10000344,H238&lt;=10000350),"41")</f>
        <v>35</v>
      </c>
      <c r="N238" t="str" cm="1">
        <f t="array" ref="N238">_xlfn.IFS(AND(H238&gt;=10000321,H238&lt;=10000331),"Drinks &amp; Beverages",AND(H238&gt;=10000332,H238&lt;=10000343),"Dairy",AND(H238&gt;=10000344,H238&lt;=10000350),"Cereals")</f>
        <v>Dairy</v>
      </c>
      <c r="O238" t="str" cm="1">
        <f t="array" ref="O238">_xlfn.IFS(M238="31","Drinks &amp; Beverages",M238="35","Diary",M238="41","Cereals")</f>
        <v>Diary</v>
      </c>
    </row>
    <row r="239" spans="8:15" ht="14.4" x14ac:dyDescent="0.3">
      <c r="H239" s="64">
        <v>10000334</v>
      </c>
      <c r="I239" s="8">
        <v>6</v>
      </c>
      <c r="J239" s="8">
        <v>48</v>
      </c>
      <c r="K239" s="6">
        <v>36002</v>
      </c>
      <c r="L239">
        <f t="shared" si="6"/>
        <v>288</v>
      </c>
      <c r="M239" t="str" cm="1">
        <f t="array" ref="M239">_xlfn.IFS(AND(H239&gt;=10000321,H239&lt;=10000331),"31", AND(H239&gt;=10000332,H239&lt;=10000343),"35",AND(H239&gt;=10000344,H239&lt;=10000350),"41")</f>
        <v>35</v>
      </c>
      <c r="N239" t="str" cm="1">
        <f t="array" ref="N239">_xlfn.IFS(AND(H239&gt;=10000321,H239&lt;=10000331),"Drinks &amp; Beverages",AND(H239&gt;=10000332,H239&lt;=10000343),"Dairy",AND(H239&gt;=10000344,H239&lt;=10000350),"Cereals")</f>
        <v>Dairy</v>
      </c>
      <c r="O239" t="str" cm="1">
        <f t="array" ref="O239">_xlfn.IFS(M239="31","Drinks &amp; Beverages",M239="35","Diary",M239="41","Cereals")</f>
        <v>Diary</v>
      </c>
    </row>
    <row r="240" spans="8:15" ht="14.4" x14ac:dyDescent="0.3">
      <c r="H240" s="64">
        <v>10000335</v>
      </c>
      <c r="I240" s="8">
        <v>6</v>
      </c>
      <c r="J240" s="8">
        <v>52</v>
      </c>
      <c r="K240" s="6">
        <v>36002</v>
      </c>
      <c r="L240">
        <f t="shared" si="6"/>
        <v>312</v>
      </c>
      <c r="M240" t="str" cm="1">
        <f t="array" ref="M240">_xlfn.IFS(AND(H240&gt;=10000321,H240&lt;=10000331),"31", AND(H240&gt;=10000332,H240&lt;=10000343),"35",AND(H240&gt;=10000344,H240&lt;=10000350),"41")</f>
        <v>35</v>
      </c>
      <c r="N240" t="str" cm="1">
        <f t="array" ref="N240">_xlfn.IFS(AND(H240&gt;=10000321,H240&lt;=10000331),"Drinks &amp; Beverages",AND(H240&gt;=10000332,H240&lt;=10000343),"Dairy",AND(H240&gt;=10000344,H240&lt;=10000350),"Cereals")</f>
        <v>Dairy</v>
      </c>
      <c r="O240" t="str" cm="1">
        <f t="array" ref="O240">_xlfn.IFS(M240="31","Drinks &amp; Beverages",M240="35","Diary",M240="41","Cereals")</f>
        <v>Diary</v>
      </c>
    </row>
    <row r="241" spans="8:15" ht="14.4" x14ac:dyDescent="0.3">
      <c r="H241" s="64">
        <v>10000321</v>
      </c>
      <c r="I241" s="8">
        <v>6</v>
      </c>
      <c r="J241" s="8">
        <v>48</v>
      </c>
      <c r="K241" s="6">
        <v>36002</v>
      </c>
      <c r="L241">
        <f t="shared" si="6"/>
        <v>288</v>
      </c>
      <c r="M241" t="str" cm="1">
        <f t="array" ref="M241">_xlfn.IFS(AND(H241&gt;=10000321,H241&lt;=10000331),"31", AND(H241&gt;=10000332,H241&lt;=10000343),"35",AND(H241&gt;=10000344,H241&lt;=10000350),"41")</f>
        <v>31</v>
      </c>
      <c r="N241" t="str" cm="1">
        <f t="array" ref="N241">_xlfn.IFS(AND(H241&gt;=10000321,H241&lt;=10000331),"Drinks &amp; Beverages",AND(H241&gt;=10000332,H241&lt;=10000343),"Dairy",AND(H241&gt;=10000344,H241&lt;=10000350),"Cereals")</f>
        <v>Drinks &amp; Beverages</v>
      </c>
      <c r="O241" t="str" cm="1">
        <f t="array" ref="O241">_xlfn.IFS(M241="31","Drinks &amp; Beverages",M241="35","Diary",M241="41","Cereals")</f>
        <v>Drinks &amp; Beverages</v>
      </c>
    </row>
    <row r="242" spans="8:15" ht="14.4" x14ac:dyDescent="0.3">
      <c r="H242" s="64">
        <v>10000326</v>
      </c>
      <c r="I242" s="8">
        <v>5</v>
      </c>
      <c r="J242" s="8">
        <v>72</v>
      </c>
      <c r="K242" s="6">
        <v>36002</v>
      </c>
      <c r="L242">
        <f t="shared" si="6"/>
        <v>360</v>
      </c>
      <c r="M242" t="str" cm="1">
        <f t="array" ref="M242">_xlfn.IFS(AND(H242&gt;=10000321,H242&lt;=10000331),"31", AND(H242&gt;=10000332,H242&lt;=10000343),"35",AND(H242&gt;=10000344,H242&lt;=10000350),"41")</f>
        <v>31</v>
      </c>
      <c r="N242" t="str" cm="1">
        <f t="array" ref="N242">_xlfn.IFS(AND(H242&gt;=10000321,H242&lt;=10000331),"Drinks &amp; Beverages",AND(H242&gt;=10000332,H242&lt;=10000343),"Dairy",AND(H242&gt;=10000344,H242&lt;=10000350),"Cereals")</f>
        <v>Drinks &amp; Beverages</v>
      </c>
      <c r="O242" t="str" cm="1">
        <f t="array" ref="O242">_xlfn.IFS(M242="31","Drinks &amp; Beverages",M242="35","Diary",M242="41","Cereals")</f>
        <v>Drinks &amp; Beverages</v>
      </c>
    </row>
    <row r="243" spans="8:15" ht="14.4" x14ac:dyDescent="0.3">
      <c r="H243" s="64">
        <v>10000348</v>
      </c>
      <c r="I243" s="8">
        <v>6</v>
      </c>
      <c r="J243" s="8">
        <v>80</v>
      </c>
      <c r="K243" s="6">
        <v>36002</v>
      </c>
      <c r="L243">
        <f t="shared" si="6"/>
        <v>480</v>
      </c>
      <c r="M243" t="str" cm="1">
        <f t="array" ref="M243">_xlfn.IFS(AND(H243&gt;=10000321,H243&lt;=10000331),"31", AND(H243&gt;=10000332,H243&lt;=10000343),"35",AND(H243&gt;=10000344,H243&lt;=10000350),"41")</f>
        <v>41</v>
      </c>
      <c r="N243" t="str" cm="1">
        <f t="array" ref="N243">_xlfn.IFS(AND(H243&gt;=10000321,H243&lt;=10000331),"Drinks &amp; Beverages",AND(H243&gt;=10000332,H243&lt;=10000343),"Dairy",AND(H243&gt;=10000344,H243&lt;=10000350),"Cereals")</f>
        <v>Cereals</v>
      </c>
      <c r="O243" t="str" cm="1">
        <f t="array" ref="O243">_xlfn.IFS(M243="31","Drinks &amp; Beverages",M243="35","Diary",M243="41","Cereals")</f>
        <v>Cereals</v>
      </c>
    </row>
    <row r="244" spans="8:15" ht="14.4" x14ac:dyDescent="0.3">
      <c r="H244" s="64">
        <v>10000329</v>
      </c>
      <c r="I244" s="8">
        <v>4</v>
      </c>
      <c r="J244" s="8">
        <v>30</v>
      </c>
      <c r="K244" s="6">
        <v>36002</v>
      </c>
      <c r="L244">
        <f t="shared" si="6"/>
        <v>120</v>
      </c>
      <c r="M244" t="str" cm="1">
        <f t="array" ref="M244">_xlfn.IFS(AND(H244&gt;=10000321,H244&lt;=10000331),"31", AND(H244&gt;=10000332,H244&lt;=10000343),"35",AND(H244&gt;=10000344,H244&lt;=10000350),"41")</f>
        <v>31</v>
      </c>
      <c r="N244" t="str" cm="1">
        <f t="array" ref="N244">_xlfn.IFS(AND(H244&gt;=10000321,H244&lt;=10000331),"Drinks &amp; Beverages",AND(H244&gt;=10000332,H244&lt;=10000343),"Dairy",AND(H244&gt;=10000344,H244&lt;=10000350),"Cereals")</f>
        <v>Drinks &amp; Beverages</v>
      </c>
      <c r="O244" t="str" cm="1">
        <f t="array" ref="O244">_xlfn.IFS(M244="31","Drinks &amp; Beverages",M244="35","Diary",M244="41","Cereals")</f>
        <v>Drinks &amp; Beverages</v>
      </c>
    </row>
    <row r="245" spans="8:15" ht="14.4" x14ac:dyDescent="0.3">
      <c r="H245" s="64">
        <v>10000325</v>
      </c>
      <c r="I245" s="8">
        <v>4</v>
      </c>
      <c r="J245" s="8">
        <v>20</v>
      </c>
      <c r="K245" s="6">
        <v>36002</v>
      </c>
      <c r="L245">
        <f t="shared" si="6"/>
        <v>80</v>
      </c>
      <c r="M245" t="str" cm="1">
        <f t="array" ref="M245">_xlfn.IFS(AND(H245&gt;=10000321,H245&lt;=10000331),"31", AND(H245&gt;=10000332,H245&lt;=10000343),"35",AND(H245&gt;=10000344,H245&lt;=10000350),"41")</f>
        <v>31</v>
      </c>
      <c r="N245" t="str" cm="1">
        <f t="array" ref="N245">_xlfn.IFS(AND(H245&gt;=10000321,H245&lt;=10000331),"Drinks &amp; Beverages",AND(H245&gt;=10000332,H245&lt;=10000343),"Dairy",AND(H245&gt;=10000344,H245&lt;=10000350),"Cereals")</f>
        <v>Drinks &amp; Beverages</v>
      </c>
      <c r="O245" t="str" cm="1">
        <f t="array" ref="O245">_xlfn.IFS(M245="31","Drinks &amp; Beverages",M245="35","Diary",M245="41","Cereals")</f>
        <v>Drinks &amp; Beverages</v>
      </c>
    </row>
    <row r="246" spans="8:15" ht="14.4" x14ac:dyDescent="0.3">
      <c r="H246" s="64">
        <v>10000341</v>
      </c>
      <c r="I246" s="8">
        <v>5</v>
      </c>
      <c r="J246" s="8">
        <v>29</v>
      </c>
      <c r="K246" s="6">
        <v>36002</v>
      </c>
      <c r="L246">
        <f t="shared" si="6"/>
        <v>145</v>
      </c>
      <c r="M246" t="str" cm="1">
        <f t="array" ref="M246">_xlfn.IFS(AND(H246&gt;=10000321,H246&lt;=10000331),"31", AND(H246&gt;=10000332,H246&lt;=10000343),"35",AND(H246&gt;=10000344,H246&lt;=10000350),"41")</f>
        <v>35</v>
      </c>
      <c r="N246" t="str" cm="1">
        <f t="array" ref="N246">_xlfn.IFS(AND(H246&gt;=10000321,H246&lt;=10000331),"Drinks &amp; Beverages",AND(H246&gt;=10000332,H246&lt;=10000343),"Dairy",AND(H246&gt;=10000344,H246&lt;=10000350),"Cereals")</f>
        <v>Dairy</v>
      </c>
      <c r="O246" t="str" cm="1">
        <f t="array" ref="O246">_xlfn.IFS(M246="31","Drinks &amp; Beverages",M246="35","Diary",M246="41","Cereals")</f>
        <v>Diary</v>
      </c>
    </row>
    <row r="247" spans="8:15" ht="14.4" x14ac:dyDescent="0.3">
      <c r="H247" s="64">
        <v>10000332</v>
      </c>
      <c r="I247" s="8">
        <v>3</v>
      </c>
      <c r="J247" s="8">
        <v>28</v>
      </c>
      <c r="K247" s="6">
        <v>36003</v>
      </c>
      <c r="L247">
        <f t="shared" si="6"/>
        <v>84</v>
      </c>
      <c r="M247" t="str" cm="1">
        <f t="array" ref="M247">_xlfn.IFS(AND(H247&gt;=10000321,H247&lt;=10000331),"31", AND(H247&gt;=10000332,H247&lt;=10000343),"35",AND(H247&gt;=10000344,H247&lt;=10000350),"41")</f>
        <v>35</v>
      </c>
      <c r="N247" t="str" cm="1">
        <f t="array" ref="N247">_xlfn.IFS(AND(H247&gt;=10000321,H247&lt;=10000331),"Drinks &amp; Beverages",AND(H247&gt;=10000332,H247&lt;=10000343),"Dairy",AND(H247&gt;=10000344,H247&lt;=10000350),"Cereals")</f>
        <v>Dairy</v>
      </c>
      <c r="O247" t="str" cm="1">
        <f t="array" ref="O247">_xlfn.IFS(M247="31","Drinks &amp; Beverages",M247="35","Diary",M247="41","Cereals")</f>
        <v>Diary</v>
      </c>
    </row>
    <row r="248" spans="8:15" ht="14.4" x14ac:dyDescent="0.3">
      <c r="H248" s="64">
        <v>10000322</v>
      </c>
      <c r="I248" s="8">
        <v>4</v>
      </c>
      <c r="J248" s="8">
        <v>30</v>
      </c>
      <c r="K248" s="6">
        <v>36003</v>
      </c>
      <c r="L248">
        <f t="shared" si="6"/>
        <v>120</v>
      </c>
      <c r="M248" t="str" cm="1">
        <f t="array" ref="M248">_xlfn.IFS(AND(H248&gt;=10000321,H248&lt;=10000331),"31", AND(H248&gt;=10000332,H248&lt;=10000343),"35",AND(H248&gt;=10000344,H248&lt;=10000350),"41")</f>
        <v>31</v>
      </c>
      <c r="N248" t="str" cm="1">
        <f t="array" ref="N248">_xlfn.IFS(AND(H248&gt;=10000321,H248&lt;=10000331),"Drinks &amp; Beverages",AND(H248&gt;=10000332,H248&lt;=10000343),"Dairy",AND(H248&gt;=10000344,H248&lt;=10000350),"Cereals")</f>
        <v>Drinks &amp; Beverages</v>
      </c>
      <c r="O248" t="str" cm="1">
        <f t="array" ref="O248">_xlfn.IFS(M248="31","Drinks &amp; Beverages",M248="35","Diary",M248="41","Cereals")</f>
        <v>Drinks &amp; Beverages</v>
      </c>
    </row>
    <row r="249" spans="8:15" ht="14.4" x14ac:dyDescent="0.3">
      <c r="H249" s="64">
        <v>10000340</v>
      </c>
      <c r="I249" s="8">
        <v>4</v>
      </c>
      <c r="J249" s="8">
        <v>30</v>
      </c>
      <c r="K249" s="6">
        <v>36003</v>
      </c>
      <c r="L249">
        <f t="shared" si="6"/>
        <v>120</v>
      </c>
      <c r="M249" t="str" cm="1">
        <f t="array" ref="M249">_xlfn.IFS(AND(H249&gt;=10000321,H249&lt;=10000331),"31", AND(H249&gt;=10000332,H249&lt;=10000343),"35",AND(H249&gt;=10000344,H249&lt;=10000350),"41")</f>
        <v>35</v>
      </c>
      <c r="N249" t="str" cm="1">
        <f t="array" ref="N249">_xlfn.IFS(AND(H249&gt;=10000321,H249&lt;=10000331),"Drinks &amp; Beverages",AND(H249&gt;=10000332,H249&lt;=10000343),"Dairy",AND(H249&gt;=10000344,H249&lt;=10000350),"Cereals")</f>
        <v>Dairy</v>
      </c>
      <c r="O249" t="str" cm="1">
        <f t="array" ref="O249">_xlfn.IFS(M249="31","Drinks &amp; Beverages",M249="35","Diary",M249="41","Cereals")</f>
        <v>Diary</v>
      </c>
    </row>
    <row r="250" spans="8:15" ht="14.4" x14ac:dyDescent="0.3">
      <c r="H250" s="64">
        <v>10000329</v>
      </c>
      <c r="I250" s="8">
        <v>3</v>
      </c>
      <c r="J250" s="8">
        <v>30</v>
      </c>
      <c r="K250" s="6">
        <v>36003</v>
      </c>
      <c r="L250">
        <f t="shared" si="6"/>
        <v>90</v>
      </c>
      <c r="M250" t="str" cm="1">
        <f t="array" ref="M250">_xlfn.IFS(AND(H250&gt;=10000321,H250&lt;=10000331),"31", AND(H250&gt;=10000332,H250&lt;=10000343),"35",AND(H250&gt;=10000344,H250&lt;=10000350),"41")</f>
        <v>31</v>
      </c>
      <c r="N250" t="str" cm="1">
        <f t="array" ref="N250">_xlfn.IFS(AND(H250&gt;=10000321,H250&lt;=10000331),"Drinks &amp; Beverages",AND(H250&gt;=10000332,H250&lt;=10000343),"Dairy",AND(H250&gt;=10000344,H250&lt;=10000350),"Cereals")</f>
        <v>Drinks &amp; Beverages</v>
      </c>
      <c r="O250" t="str" cm="1">
        <f t="array" ref="O250">_xlfn.IFS(M250="31","Drinks &amp; Beverages",M250="35","Diary",M250="41","Cereals")</f>
        <v>Drinks &amp; Beverages</v>
      </c>
    </row>
    <row r="251" spans="8:15" ht="14.4" x14ac:dyDescent="0.3">
      <c r="H251" s="64">
        <v>10000345</v>
      </c>
      <c r="I251" s="8">
        <v>4</v>
      </c>
      <c r="J251" s="8">
        <v>158</v>
      </c>
      <c r="K251" s="6">
        <v>36003</v>
      </c>
      <c r="L251">
        <f t="shared" si="6"/>
        <v>632</v>
      </c>
      <c r="M251" t="str" cm="1">
        <f t="array" ref="M251">_xlfn.IFS(AND(H251&gt;=10000321,H251&lt;=10000331),"31", AND(H251&gt;=10000332,H251&lt;=10000343),"35",AND(H251&gt;=10000344,H251&lt;=10000350),"41")</f>
        <v>41</v>
      </c>
      <c r="N251" t="str" cm="1">
        <f t="array" ref="N251">_xlfn.IFS(AND(H251&gt;=10000321,H251&lt;=10000331),"Drinks &amp; Beverages",AND(H251&gt;=10000332,H251&lt;=10000343),"Dairy",AND(H251&gt;=10000344,H251&lt;=10000350),"Cereals")</f>
        <v>Cereals</v>
      </c>
      <c r="O251" t="str" cm="1">
        <f t="array" ref="O251">_xlfn.IFS(M251="31","Drinks &amp; Beverages",M251="35","Diary",M251="41","Cereals")</f>
        <v>Cereals</v>
      </c>
    </row>
    <row r="252" spans="8:15" ht="14.4" x14ac:dyDescent="0.3">
      <c r="H252" s="64">
        <v>10000345</v>
      </c>
      <c r="I252" s="8">
        <v>4</v>
      </c>
      <c r="J252" s="8">
        <v>158</v>
      </c>
      <c r="K252" s="6">
        <v>36003</v>
      </c>
      <c r="L252">
        <f t="shared" si="6"/>
        <v>632</v>
      </c>
      <c r="M252" t="str" cm="1">
        <f t="array" ref="M252">_xlfn.IFS(AND(H252&gt;=10000321,H252&lt;=10000331),"31", AND(H252&gt;=10000332,H252&lt;=10000343),"35",AND(H252&gt;=10000344,H252&lt;=10000350),"41")</f>
        <v>41</v>
      </c>
      <c r="N252" t="str" cm="1">
        <f t="array" ref="N252">_xlfn.IFS(AND(H252&gt;=10000321,H252&lt;=10000331),"Drinks &amp; Beverages",AND(H252&gt;=10000332,H252&lt;=10000343),"Dairy",AND(H252&gt;=10000344,H252&lt;=10000350),"Cereals")</f>
        <v>Cereals</v>
      </c>
      <c r="O252" t="str" cm="1">
        <f t="array" ref="O252">_xlfn.IFS(M252="31","Drinks &amp; Beverages",M252="35","Diary",M252="41","Cereals")</f>
        <v>Cereals</v>
      </c>
    </row>
    <row r="253" spans="8:15" ht="14.4" x14ac:dyDescent="0.3">
      <c r="H253" s="64">
        <v>10000333</v>
      </c>
      <c r="I253" s="8">
        <v>2</v>
      </c>
      <c r="J253" s="8">
        <v>54</v>
      </c>
      <c r="K253" s="6">
        <v>36003</v>
      </c>
      <c r="L253">
        <f t="shared" si="6"/>
        <v>108</v>
      </c>
      <c r="M253" t="str" cm="1">
        <f t="array" ref="M253">_xlfn.IFS(AND(H253&gt;=10000321,H253&lt;=10000331),"31", AND(H253&gt;=10000332,H253&lt;=10000343),"35",AND(H253&gt;=10000344,H253&lt;=10000350),"41")</f>
        <v>35</v>
      </c>
      <c r="N253" t="str" cm="1">
        <f t="array" ref="N253">_xlfn.IFS(AND(H253&gt;=10000321,H253&lt;=10000331),"Drinks &amp; Beverages",AND(H253&gt;=10000332,H253&lt;=10000343),"Dairy",AND(H253&gt;=10000344,H253&lt;=10000350),"Cereals")</f>
        <v>Dairy</v>
      </c>
      <c r="O253" t="str" cm="1">
        <f t="array" ref="O253">_xlfn.IFS(M253="31","Drinks &amp; Beverages",M253="35","Diary",M253="41","Cereals")</f>
        <v>Diary</v>
      </c>
    </row>
    <row r="254" spans="8:15" ht="14.4" x14ac:dyDescent="0.3">
      <c r="H254" s="64">
        <v>10000324</v>
      </c>
      <c r="I254" s="8">
        <v>2</v>
      </c>
      <c r="J254" s="8">
        <v>36</v>
      </c>
      <c r="K254" s="6">
        <v>36003</v>
      </c>
      <c r="L254">
        <f t="shared" si="6"/>
        <v>72</v>
      </c>
      <c r="M254" t="str" cm="1">
        <f t="array" ref="M254">_xlfn.IFS(AND(H254&gt;=10000321,H254&lt;=10000331),"31", AND(H254&gt;=10000332,H254&lt;=10000343),"35",AND(H254&gt;=10000344,H254&lt;=10000350),"41")</f>
        <v>31</v>
      </c>
      <c r="N254" t="str" cm="1">
        <f t="array" ref="N254">_xlfn.IFS(AND(H254&gt;=10000321,H254&lt;=10000331),"Drinks &amp; Beverages",AND(H254&gt;=10000332,H254&lt;=10000343),"Dairy",AND(H254&gt;=10000344,H254&lt;=10000350),"Cereals")</f>
        <v>Drinks &amp; Beverages</v>
      </c>
      <c r="O254" t="str" cm="1">
        <f t="array" ref="O254">_xlfn.IFS(M254="31","Drinks &amp; Beverages",M254="35","Diary",M254="41","Cereals")</f>
        <v>Drinks &amp; Beverages</v>
      </c>
    </row>
    <row r="255" spans="8:15" ht="14.4" x14ac:dyDescent="0.3">
      <c r="H255" s="64">
        <v>10000348</v>
      </c>
      <c r="I255" s="8">
        <v>4</v>
      </c>
      <c r="J255" s="8">
        <v>80</v>
      </c>
      <c r="K255" s="6">
        <v>36003</v>
      </c>
      <c r="L255">
        <f t="shared" si="6"/>
        <v>320</v>
      </c>
      <c r="M255" t="str" cm="1">
        <f t="array" ref="M255">_xlfn.IFS(AND(H255&gt;=10000321,H255&lt;=10000331),"31", AND(H255&gt;=10000332,H255&lt;=10000343),"35",AND(H255&gt;=10000344,H255&lt;=10000350),"41")</f>
        <v>41</v>
      </c>
      <c r="N255" t="str" cm="1">
        <f t="array" ref="N255">_xlfn.IFS(AND(H255&gt;=10000321,H255&lt;=10000331),"Drinks &amp; Beverages",AND(H255&gt;=10000332,H255&lt;=10000343),"Dairy",AND(H255&gt;=10000344,H255&lt;=10000350),"Cereals")</f>
        <v>Cereals</v>
      </c>
      <c r="O255" t="str" cm="1">
        <f t="array" ref="O255">_xlfn.IFS(M255="31","Drinks &amp; Beverages",M255="35","Diary",M255="41","Cereals")</f>
        <v>Cereals</v>
      </c>
    </row>
    <row r="256" spans="8:15" ht="14.4" x14ac:dyDescent="0.3">
      <c r="H256" s="64">
        <v>10000322</v>
      </c>
      <c r="I256" s="8">
        <v>2</v>
      </c>
      <c r="J256" s="8">
        <v>30</v>
      </c>
      <c r="K256" s="6">
        <v>36003</v>
      </c>
      <c r="L256">
        <f t="shared" si="6"/>
        <v>60</v>
      </c>
      <c r="M256" t="str" cm="1">
        <f t="array" ref="M256">_xlfn.IFS(AND(H256&gt;=10000321,H256&lt;=10000331),"31", AND(H256&gt;=10000332,H256&lt;=10000343),"35",AND(H256&gt;=10000344,H256&lt;=10000350),"41")</f>
        <v>31</v>
      </c>
      <c r="N256" t="str" cm="1">
        <f t="array" ref="N256">_xlfn.IFS(AND(H256&gt;=10000321,H256&lt;=10000331),"Drinks &amp; Beverages",AND(H256&gt;=10000332,H256&lt;=10000343),"Dairy",AND(H256&gt;=10000344,H256&lt;=10000350),"Cereals")</f>
        <v>Drinks &amp; Beverages</v>
      </c>
      <c r="O256" t="str" cm="1">
        <f t="array" ref="O256">_xlfn.IFS(M256="31","Drinks &amp; Beverages",M256="35","Diary",M256="41","Cereals")</f>
        <v>Drinks &amp; Beverages</v>
      </c>
    </row>
    <row r="257" spans="8:15" ht="14.4" x14ac:dyDescent="0.3">
      <c r="H257" s="64">
        <v>10000326</v>
      </c>
      <c r="I257" s="8">
        <v>4</v>
      </c>
      <c r="J257" s="8">
        <v>72</v>
      </c>
      <c r="K257" s="6">
        <v>36002</v>
      </c>
      <c r="L257">
        <f t="shared" si="6"/>
        <v>288</v>
      </c>
      <c r="M257" t="str" cm="1">
        <f t="array" ref="M257">_xlfn.IFS(AND(H257&gt;=10000321,H257&lt;=10000331),"31", AND(H257&gt;=10000332,H257&lt;=10000343),"35",AND(H257&gt;=10000344,H257&lt;=10000350),"41")</f>
        <v>31</v>
      </c>
      <c r="N257" t="str" cm="1">
        <f t="array" ref="N257">_xlfn.IFS(AND(H257&gt;=10000321,H257&lt;=10000331),"Drinks &amp; Beverages",AND(H257&gt;=10000332,H257&lt;=10000343),"Dairy",AND(H257&gt;=10000344,H257&lt;=10000350),"Cereals")</f>
        <v>Drinks &amp; Beverages</v>
      </c>
      <c r="O257" t="str" cm="1">
        <f t="array" ref="O257">_xlfn.IFS(M257="31","Drinks &amp; Beverages",M257="35","Diary",M257="41","Cereals")</f>
        <v>Drinks &amp; Beverages</v>
      </c>
    </row>
    <row r="258" spans="8:15" ht="14.4" x14ac:dyDescent="0.3">
      <c r="H258" s="64">
        <v>10000335</v>
      </c>
      <c r="I258" s="8">
        <v>3</v>
      </c>
      <c r="J258" s="8">
        <v>52</v>
      </c>
      <c r="K258" s="6">
        <v>36002</v>
      </c>
      <c r="L258">
        <f t="shared" si="6"/>
        <v>156</v>
      </c>
      <c r="M258" t="str" cm="1">
        <f t="array" ref="M258">_xlfn.IFS(AND(H258&gt;=10000321,H258&lt;=10000331),"31", AND(H258&gt;=10000332,H258&lt;=10000343),"35",AND(H258&gt;=10000344,H258&lt;=10000350),"41")</f>
        <v>35</v>
      </c>
      <c r="N258" t="str" cm="1">
        <f t="array" ref="N258">_xlfn.IFS(AND(H258&gt;=10000321,H258&lt;=10000331),"Drinks &amp; Beverages",AND(H258&gt;=10000332,H258&lt;=10000343),"Dairy",AND(H258&gt;=10000344,H258&lt;=10000350),"Cereals")</f>
        <v>Dairy</v>
      </c>
      <c r="O258" t="str" cm="1">
        <f t="array" ref="O258">_xlfn.IFS(M258="31","Drinks &amp; Beverages",M258="35","Diary",M258="41","Cereals")</f>
        <v>Diary</v>
      </c>
    </row>
    <row r="259" spans="8:15" ht="14.4" x14ac:dyDescent="0.3">
      <c r="H259" s="64">
        <v>10000344</v>
      </c>
      <c r="I259" s="8">
        <v>4</v>
      </c>
      <c r="J259" s="8">
        <v>82</v>
      </c>
      <c r="K259" s="6">
        <v>36002</v>
      </c>
      <c r="L259">
        <f t="shared" si="6"/>
        <v>328</v>
      </c>
      <c r="M259" t="str" cm="1">
        <f t="array" ref="M259">_xlfn.IFS(AND(H259&gt;=10000321,H259&lt;=10000331),"31", AND(H259&gt;=10000332,H259&lt;=10000343),"35",AND(H259&gt;=10000344,H259&lt;=10000350),"41")</f>
        <v>41</v>
      </c>
      <c r="N259" t="str" cm="1">
        <f t="array" ref="N259">_xlfn.IFS(AND(H259&gt;=10000321,H259&lt;=10000331),"Drinks &amp; Beverages",AND(H259&gt;=10000332,H259&lt;=10000343),"Dairy",AND(H259&gt;=10000344,H259&lt;=10000350),"Cereals")</f>
        <v>Cereals</v>
      </c>
      <c r="O259" t="str" cm="1">
        <f t="array" ref="O259">_xlfn.IFS(M259="31","Drinks &amp; Beverages",M259="35","Diary",M259="41","Cereals")</f>
        <v>Cereals</v>
      </c>
    </row>
    <row r="260" spans="8:15" ht="14.4" x14ac:dyDescent="0.3">
      <c r="H260" s="64">
        <v>10000333</v>
      </c>
      <c r="I260" s="8">
        <v>2</v>
      </c>
      <c r="J260" s="8">
        <v>54</v>
      </c>
      <c r="K260" s="6">
        <v>36002</v>
      </c>
      <c r="L260">
        <f t="shared" si="6"/>
        <v>108</v>
      </c>
      <c r="M260" t="str" cm="1">
        <f t="array" ref="M260">_xlfn.IFS(AND(H260&gt;=10000321,H260&lt;=10000331),"31", AND(H260&gt;=10000332,H260&lt;=10000343),"35",AND(H260&gt;=10000344,H260&lt;=10000350),"41")</f>
        <v>35</v>
      </c>
      <c r="N260" t="str" cm="1">
        <f t="array" ref="N260">_xlfn.IFS(AND(H260&gt;=10000321,H260&lt;=10000331),"Drinks &amp; Beverages",AND(H260&gt;=10000332,H260&lt;=10000343),"Dairy",AND(H260&gt;=10000344,H260&lt;=10000350),"Cereals")</f>
        <v>Dairy</v>
      </c>
      <c r="O260" t="str" cm="1">
        <f t="array" ref="O260">_xlfn.IFS(M260="31","Drinks &amp; Beverages",M260="35","Diary",M260="41","Cereals")</f>
        <v>Diary</v>
      </c>
    </row>
    <row r="261" spans="8:15" ht="14.4" x14ac:dyDescent="0.3">
      <c r="H261" s="64">
        <v>10000346</v>
      </c>
      <c r="I261" s="8">
        <v>4</v>
      </c>
      <c r="J261" s="8">
        <v>192</v>
      </c>
      <c r="K261" s="6">
        <v>36002</v>
      </c>
      <c r="L261">
        <f t="shared" si="6"/>
        <v>768</v>
      </c>
      <c r="M261" t="str" cm="1">
        <f t="array" ref="M261">_xlfn.IFS(AND(H261&gt;=10000321,H261&lt;=10000331),"31", AND(H261&gt;=10000332,H261&lt;=10000343),"35",AND(H261&gt;=10000344,H261&lt;=10000350),"41")</f>
        <v>41</v>
      </c>
      <c r="N261" t="str" cm="1">
        <f t="array" ref="N261">_xlfn.IFS(AND(H261&gt;=10000321,H261&lt;=10000331),"Drinks &amp; Beverages",AND(H261&gt;=10000332,H261&lt;=10000343),"Dairy",AND(H261&gt;=10000344,H261&lt;=10000350),"Cereals")</f>
        <v>Cereals</v>
      </c>
      <c r="O261" t="str" cm="1">
        <f t="array" ref="O261">_xlfn.IFS(M261="31","Drinks &amp; Beverages",M261="35","Diary",M261="41","Cereals")</f>
        <v>Cereals</v>
      </c>
    </row>
    <row r="262" spans="8:15" ht="14.4" x14ac:dyDescent="0.3">
      <c r="H262" s="64">
        <v>10000344</v>
      </c>
      <c r="I262" s="8">
        <v>2</v>
      </c>
      <c r="J262" s="8">
        <v>82</v>
      </c>
      <c r="K262" s="6">
        <v>36002</v>
      </c>
      <c r="L262">
        <f t="shared" ref="L262:L325" si="7">I262*J262</f>
        <v>164</v>
      </c>
      <c r="M262" t="str" cm="1">
        <f t="array" ref="M262">_xlfn.IFS(AND(H262&gt;=10000321,H262&lt;=10000331),"31", AND(H262&gt;=10000332,H262&lt;=10000343),"35",AND(H262&gt;=10000344,H262&lt;=10000350),"41")</f>
        <v>41</v>
      </c>
      <c r="N262" t="str" cm="1">
        <f t="array" ref="N262">_xlfn.IFS(AND(H262&gt;=10000321,H262&lt;=10000331),"Drinks &amp; Beverages",AND(H262&gt;=10000332,H262&lt;=10000343),"Dairy",AND(H262&gt;=10000344,H262&lt;=10000350),"Cereals")</f>
        <v>Cereals</v>
      </c>
      <c r="O262" t="str" cm="1">
        <f t="array" ref="O262">_xlfn.IFS(M262="31","Drinks &amp; Beverages",M262="35","Diary",M262="41","Cereals")</f>
        <v>Cereals</v>
      </c>
    </row>
    <row r="263" spans="8:15" ht="14.4" x14ac:dyDescent="0.3">
      <c r="H263" s="64">
        <v>10000329</v>
      </c>
      <c r="I263" s="8">
        <v>2</v>
      </c>
      <c r="J263" s="8">
        <v>30</v>
      </c>
      <c r="K263" s="6">
        <v>36002</v>
      </c>
      <c r="L263">
        <f t="shared" si="7"/>
        <v>60</v>
      </c>
      <c r="M263" t="str" cm="1">
        <f t="array" ref="M263">_xlfn.IFS(AND(H263&gt;=10000321,H263&lt;=10000331),"31", AND(H263&gt;=10000332,H263&lt;=10000343),"35",AND(H263&gt;=10000344,H263&lt;=10000350),"41")</f>
        <v>31</v>
      </c>
      <c r="N263" t="str" cm="1">
        <f t="array" ref="N263">_xlfn.IFS(AND(H263&gt;=10000321,H263&lt;=10000331),"Drinks &amp; Beverages",AND(H263&gt;=10000332,H263&lt;=10000343),"Dairy",AND(H263&gt;=10000344,H263&lt;=10000350),"Cereals")</f>
        <v>Drinks &amp; Beverages</v>
      </c>
      <c r="O263" t="str" cm="1">
        <f t="array" ref="O263">_xlfn.IFS(M263="31","Drinks &amp; Beverages",M263="35","Diary",M263="41","Cereals")</f>
        <v>Drinks &amp; Beverages</v>
      </c>
    </row>
    <row r="264" spans="8:15" ht="14.4" x14ac:dyDescent="0.3">
      <c r="H264" s="64">
        <v>10000333</v>
      </c>
      <c r="I264" s="8">
        <v>4</v>
      </c>
      <c r="J264" s="8">
        <v>54</v>
      </c>
      <c r="K264" s="6">
        <v>36002</v>
      </c>
      <c r="L264">
        <f t="shared" si="7"/>
        <v>216</v>
      </c>
      <c r="M264" t="str" cm="1">
        <f t="array" ref="M264">_xlfn.IFS(AND(H264&gt;=10000321,H264&lt;=10000331),"31", AND(H264&gt;=10000332,H264&lt;=10000343),"35",AND(H264&gt;=10000344,H264&lt;=10000350),"41")</f>
        <v>35</v>
      </c>
      <c r="N264" t="str" cm="1">
        <f t="array" ref="N264">_xlfn.IFS(AND(H264&gt;=10000321,H264&lt;=10000331),"Drinks &amp; Beverages",AND(H264&gt;=10000332,H264&lt;=10000343),"Dairy",AND(H264&gt;=10000344,H264&lt;=10000350),"Cereals")</f>
        <v>Dairy</v>
      </c>
      <c r="O264" t="str" cm="1">
        <f t="array" ref="O264">_xlfn.IFS(M264="31","Drinks &amp; Beverages",M264="35","Diary",M264="41","Cereals")</f>
        <v>Diary</v>
      </c>
    </row>
    <row r="265" spans="8:15" ht="14.4" x14ac:dyDescent="0.3">
      <c r="H265" s="64">
        <v>10000342</v>
      </c>
      <c r="I265" s="8">
        <v>4</v>
      </c>
      <c r="J265" s="8">
        <v>56</v>
      </c>
      <c r="K265" s="6">
        <v>36002</v>
      </c>
      <c r="L265">
        <f t="shared" si="7"/>
        <v>224</v>
      </c>
      <c r="M265" t="str" cm="1">
        <f t="array" ref="M265">_xlfn.IFS(AND(H265&gt;=10000321,H265&lt;=10000331),"31", AND(H265&gt;=10000332,H265&lt;=10000343),"35",AND(H265&gt;=10000344,H265&lt;=10000350),"41")</f>
        <v>35</v>
      </c>
      <c r="N265" t="str" cm="1">
        <f t="array" ref="N265">_xlfn.IFS(AND(H265&gt;=10000321,H265&lt;=10000331),"Drinks &amp; Beverages",AND(H265&gt;=10000332,H265&lt;=10000343),"Dairy",AND(H265&gt;=10000344,H265&lt;=10000350),"Cereals")</f>
        <v>Dairy</v>
      </c>
      <c r="O265" t="str" cm="1">
        <f t="array" ref="O265">_xlfn.IFS(M265="31","Drinks &amp; Beverages",M265="35","Diary",M265="41","Cereals")</f>
        <v>Diary</v>
      </c>
    </row>
    <row r="266" spans="8:15" ht="14.4" x14ac:dyDescent="0.3">
      <c r="H266" s="64">
        <v>10000333</v>
      </c>
      <c r="I266" s="8">
        <v>2</v>
      </c>
      <c r="J266" s="8">
        <v>54</v>
      </c>
      <c r="K266" s="6">
        <v>36002</v>
      </c>
      <c r="L266">
        <f t="shared" si="7"/>
        <v>108</v>
      </c>
      <c r="M266" t="str" cm="1">
        <f t="array" ref="M266">_xlfn.IFS(AND(H266&gt;=10000321,H266&lt;=10000331),"31", AND(H266&gt;=10000332,H266&lt;=10000343),"35",AND(H266&gt;=10000344,H266&lt;=10000350),"41")</f>
        <v>35</v>
      </c>
      <c r="N266" t="str" cm="1">
        <f t="array" ref="N266">_xlfn.IFS(AND(H266&gt;=10000321,H266&lt;=10000331),"Drinks &amp; Beverages",AND(H266&gt;=10000332,H266&lt;=10000343),"Dairy",AND(H266&gt;=10000344,H266&lt;=10000350),"Cereals")</f>
        <v>Dairy</v>
      </c>
      <c r="O266" t="str" cm="1">
        <f t="array" ref="O266">_xlfn.IFS(M266="31","Drinks &amp; Beverages",M266="35","Diary",M266="41","Cereals")</f>
        <v>Diary</v>
      </c>
    </row>
    <row r="267" spans="8:15" ht="14.4" x14ac:dyDescent="0.3">
      <c r="H267" s="64">
        <v>10000336</v>
      </c>
      <c r="I267" s="8">
        <v>2</v>
      </c>
      <c r="J267" s="8">
        <v>26</v>
      </c>
      <c r="K267" s="6">
        <v>36002</v>
      </c>
      <c r="L267">
        <f t="shared" si="7"/>
        <v>52</v>
      </c>
      <c r="M267" t="str" cm="1">
        <f t="array" ref="M267">_xlfn.IFS(AND(H267&gt;=10000321,H267&lt;=10000331),"31", AND(H267&gt;=10000332,H267&lt;=10000343),"35",AND(H267&gt;=10000344,H267&lt;=10000350),"41")</f>
        <v>35</v>
      </c>
      <c r="N267" t="str" cm="1">
        <f t="array" ref="N267">_xlfn.IFS(AND(H267&gt;=10000321,H267&lt;=10000331),"Drinks &amp; Beverages",AND(H267&gt;=10000332,H267&lt;=10000343),"Dairy",AND(H267&gt;=10000344,H267&lt;=10000350),"Cereals")</f>
        <v>Dairy</v>
      </c>
      <c r="O267" t="str" cm="1">
        <f t="array" ref="O267">_xlfn.IFS(M267="31","Drinks &amp; Beverages",M267="35","Diary",M267="41","Cereals")</f>
        <v>Diary</v>
      </c>
    </row>
    <row r="268" spans="8:15" ht="14.4" x14ac:dyDescent="0.3">
      <c r="H268" s="64">
        <v>10000336</v>
      </c>
      <c r="I268" s="8">
        <v>3</v>
      </c>
      <c r="J268" s="8">
        <v>26</v>
      </c>
      <c r="K268" s="6">
        <v>36002</v>
      </c>
      <c r="L268">
        <f t="shared" si="7"/>
        <v>78</v>
      </c>
      <c r="M268" t="str" cm="1">
        <f t="array" ref="M268">_xlfn.IFS(AND(H268&gt;=10000321,H268&lt;=10000331),"31", AND(H268&gt;=10000332,H268&lt;=10000343),"35",AND(H268&gt;=10000344,H268&lt;=10000350),"41")</f>
        <v>35</v>
      </c>
      <c r="N268" t="str" cm="1">
        <f t="array" ref="N268">_xlfn.IFS(AND(H268&gt;=10000321,H268&lt;=10000331),"Drinks &amp; Beverages",AND(H268&gt;=10000332,H268&lt;=10000343),"Dairy",AND(H268&gt;=10000344,H268&lt;=10000350),"Cereals")</f>
        <v>Dairy</v>
      </c>
      <c r="O268" t="str" cm="1">
        <f t="array" ref="O268">_xlfn.IFS(M268="31","Drinks &amp; Beverages",M268="35","Diary",M268="41","Cereals")</f>
        <v>Diary</v>
      </c>
    </row>
    <row r="269" spans="8:15" ht="14.4" x14ac:dyDescent="0.3">
      <c r="H269" s="64">
        <v>10000330</v>
      </c>
      <c r="I269" s="8">
        <v>2</v>
      </c>
      <c r="J269" s="8">
        <v>160</v>
      </c>
      <c r="K269" s="6">
        <v>36002</v>
      </c>
      <c r="L269">
        <f t="shared" si="7"/>
        <v>320</v>
      </c>
      <c r="M269" t="str" cm="1">
        <f t="array" ref="M269">_xlfn.IFS(AND(H269&gt;=10000321,H269&lt;=10000331),"31", AND(H269&gt;=10000332,H269&lt;=10000343),"35",AND(H269&gt;=10000344,H269&lt;=10000350),"41")</f>
        <v>31</v>
      </c>
      <c r="N269" t="str" cm="1">
        <f t="array" ref="N269">_xlfn.IFS(AND(H269&gt;=10000321,H269&lt;=10000331),"Drinks &amp; Beverages",AND(H269&gt;=10000332,H269&lt;=10000343),"Dairy",AND(H269&gt;=10000344,H269&lt;=10000350),"Cereals")</f>
        <v>Drinks &amp; Beverages</v>
      </c>
      <c r="O269" t="str" cm="1">
        <f t="array" ref="O269">_xlfn.IFS(M269="31","Drinks &amp; Beverages",M269="35","Diary",M269="41","Cereals")</f>
        <v>Drinks &amp; Beverages</v>
      </c>
    </row>
    <row r="270" spans="8:15" ht="14.4" x14ac:dyDescent="0.3">
      <c r="H270" s="64">
        <v>10000326</v>
      </c>
      <c r="I270" s="8">
        <v>2</v>
      </c>
      <c r="J270" s="8">
        <v>72</v>
      </c>
      <c r="K270" s="6">
        <v>36002</v>
      </c>
      <c r="L270">
        <f t="shared" si="7"/>
        <v>144</v>
      </c>
      <c r="M270" t="str" cm="1">
        <f t="array" ref="M270">_xlfn.IFS(AND(H270&gt;=10000321,H270&lt;=10000331),"31", AND(H270&gt;=10000332,H270&lt;=10000343),"35",AND(H270&gt;=10000344,H270&lt;=10000350),"41")</f>
        <v>31</v>
      </c>
      <c r="N270" t="str" cm="1">
        <f t="array" ref="N270">_xlfn.IFS(AND(H270&gt;=10000321,H270&lt;=10000331),"Drinks &amp; Beverages",AND(H270&gt;=10000332,H270&lt;=10000343),"Dairy",AND(H270&gt;=10000344,H270&lt;=10000350),"Cereals")</f>
        <v>Drinks &amp; Beverages</v>
      </c>
      <c r="O270" t="str" cm="1">
        <f t="array" ref="O270">_xlfn.IFS(M270="31","Drinks &amp; Beverages",M270="35","Diary",M270="41","Cereals")</f>
        <v>Drinks &amp; Beverages</v>
      </c>
    </row>
    <row r="271" spans="8:15" ht="14.4" x14ac:dyDescent="0.3">
      <c r="H271" s="64">
        <v>10000345</v>
      </c>
      <c r="I271" s="8">
        <v>3</v>
      </c>
      <c r="J271" s="8">
        <v>158</v>
      </c>
      <c r="K271" s="6">
        <v>36005</v>
      </c>
      <c r="L271">
        <f t="shared" si="7"/>
        <v>474</v>
      </c>
      <c r="M271" t="str" cm="1">
        <f t="array" ref="M271">_xlfn.IFS(AND(H271&gt;=10000321,H271&lt;=10000331),"31", AND(H271&gt;=10000332,H271&lt;=10000343),"35",AND(H271&gt;=10000344,H271&lt;=10000350),"41")</f>
        <v>41</v>
      </c>
      <c r="N271" t="str" cm="1">
        <f t="array" ref="N271">_xlfn.IFS(AND(H271&gt;=10000321,H271&lt;=10000331),"Drinks &amp; Beverages",AND(H271&gt;=10000332,H271&lt;=10000343),"Dairy",AND(H271&gt;=10000344,H271&lt;=10000350),"Cereals")</f>
        <v>Cereals</v>
      </c>
      <c r="O271" t="str" cm="1">
        <f t="array" ref="O271">_xlfn.IFS(M271="31","Drinks &amp; Beverages",M271="35","Diary",M271="41","Cereals")</f>
        <v>Cereals</v>
      </c>
    </row>
    <row r="272" spans="8:15" ht="14.4" x14ac:dyDescent="0.3">
      <c r="H272" s="64">
        <v>10000349</v>
      </c>
      <c r="I272" s="8">
        <v>4</v>
      </c>
      <c r="J272" s="8">
        <v>152</v>
      </c>
      <c r="K272" s="6">
        <v>36005</v>
      </c>
      <c r="L272">
        <f t="shared" si="7"/>
        <v>608</v>
      </c>
      <c r="M272" t="str" cm="1">
        <f t="array" ref="M272">_xlfn.IFS(AND(H272&gt;=10000321,H272&lt;=10000331),"31", AND(H272&gt;=10000332,H272&lt;=10000343),"35",AND(H272&gt;=10000344,H272&lt;=10000350),"41")</f>
        <v>41</v>
      </c>
      <c r="N272" t="str" cm="1">
        <f t="array" ref="N272">_xlfn.IFS(AND(H272&gt;=10000321,H272&lt;=10000331),"Drinks &amp; Beverages",AND(H272&gt;=10000332,H272&lt;=10000343),"Dairy",AND(H272&gt;=10000344,H272&lt;=10000350),"Cereals")</f>
        <v>Cereals</v>
      </c>
      <c r="O272" t="str" cm="1">
        <f t="array" ref="O272">_xlfn.IFS(M272="31","Drinks &amp; Beverages",M272="35","Diary",M272="41","Cereals")</f>
        <v>Cereals</v>
      </c>
    </row>
    <row r="273" spans="8:15" ht="14.4" x14ac:dyDescent="0.3">
      <c r="H273" s="64">
        <v>10000343</v>
      </c>
      <c r="I273" s="8">
        <v>4</v>
      </c>
      <c r="J273" s="8">
        <v>54</v>
      </c>
      <c r="K273" s="6">
        <v>36005</v>
      </c>
      <c r="L273">
        <f t="shared" si="7"/>
        <v>216</v>
      </c>
      <c r="M273" t="str" cm="1">
        <f t="array" ref="M273">_xlfn.IFS(AND(H273&gt;=10000321,H273&lt;=10000331),"31", AND(H273&gt;=10000332,H273&lt;=10000343),"35",AND(H273&gt;=10000344,H273&lt;=10000350),"41")</f>
        <v>35</v>
      </c>
      <c r="N273" t="str" cm="1">
        <f t="array" ref="N273">_xlfn.IFS(AND(H273&gt;=10000321,H273&lt;=10000331),"Drinks &amp; Beverages",AND(H273&gt;=10000332,H273&lt;=10000343),"Dairy",AND(H273&gt;=10000344,H273&lt;=10000350),"Cereals")</f>
        <v>Dairy</v>
      </c>
      <c r="O273" t="str" cm="1">
        <f t="array" ref="O273">_xlfn.IFS(M273="31","Drinks &amp; Beverages",M273="35","Diary",M273="41","Cereals")</f>
        <v>Diary</v>
      </c>
    </row>
    <row r="274" spans="8:15" ht="14.4" x14ac:dyDescent="0.3">
      <c r="H274" s="64">
        <v>10000338</v>
      </c>
      <c r="I274" s="8">
        <v>4</v>
      </c>
      <c r="J274" s="8">
        <v>100</v>
      </c>
      <c r="K274" s="6">
        <v>36005</v>
      </c>
      <c r="L274">
        <f t="shared" si="7"/>
        <v>400</v>
      </c>
      <c r="M274" t="str" cm="1">
        <f t="array" ref="M274">_xlfn.IFS(AND(H274&gt;=10000321,H274&lt;=10000331),"31", AND(H274&gt;=10000332,H274&lt;=10000343),"35",AND(H274&gt;=10000344,H274&lt;=10000350),"41")</f>
        <v>35</v>
      </c>
      <c r="N274" t="str" cm="1">
        <f t="array" ref="N274">_xlfn.IFS(AND(H274&gt;=10000321,H274&lt;=10000331),"Drinks &amp; Beverages",AND(H274&gt;=10000332,H274&lt;=10000343),"Dairy",AND(H274&gt;=10000344,H274&lt;=10000350),"Cereals")</f>
        <v>Dairy</v>
      </c>
      <c r="O274" t="str" cm="1">
        <f t="array" ref="O274">_xlfn.IFS(M274="31","Drinks &amp; Beverages",M274="35","Diary",M274="41","Cereals")</f>
        <v>Diary</v>
      </c>
    </row>
    <row r="275" spans="8:15" ht="14.4" x14ac:dyDescent="0.3">
      <c r="H275" s="64">
        <v>10000345</v>
      </c>
      <c r="I275" s="8">
        <v>5</v>
      </c>
      <c r="J275" s="8">
        <v>158</v>
      </c>
      <c r="K275" s="6">
        <v>36005</v>
      </c>
      <c r="L275">
        <f t="shared" si="7"/>
        <v>790</v>
      </c>
      <c r="M275" t="str" cm="1">
        <f t="array" ref="M275">_xlfn.IFS(AND(H275&gt;=10000321,H275&lt;=10000331),"31", AND(H275&gt;=10000332,H275&lt;=10000343),"35",AND(H275&gt;=10000344,H275&lt;=10000350),"41")</f>
        <v>41</v>
      </c>
      <c r="N275" t="str" cm="1">
        <f t="array" ref="N275">_xlfn.IFS(AND(H275&gt;=10000321,H275&lt;=10000331),"Drinks &amp; Beverages",AND(H275&gt;=10000332,H275&lt;=10000343),"Dairy",AND(H275&gt;=10000344,H275&lt;=10000350),"Cereals")</f>
        <v>Cereals</v>
      </c>
      <c r="O275" t="str" cm="1">
        <f t="array" ref="O275">_xlfn.IFS(M275="31","Drinks &amp; Beverages",M275="35","Diary",M275="41","Cereals")</f>
        <v>Cereals</v>
      </c>
    </row>
    <row r="276" spans="8:15" ht="14.4" x14ac:dyDescent="0.3">
      <c r="H276" s="64">
        <v>10000321</v>
      </c>
      <c r="I276" s="8">
        <v>3</v>
      </c>
      <c r="J276" s="8">
        <v>48</v>
      </c>
      <c r="K276" s="6">
        <v>36005</v>
      </c>
      <c r="L276">
        <f t="shared" si="7"/>
        <v>144</v>
      </c>
      <c r="M276" t="str" cm="1">
        <f t="array" ref="M276">_xlfn.IFS(AND(H276&gt;=10000321,H276&lt;=10000331),"31", AND(H276&gt;=10000332,H276&lt;=10000343),"35",AND(H276&gt;=10000344,H276&lt;=10000350),"41")</f>
        <v>31</v>
      </c>
      <c r="N276" t="str" cm="1">
        <f t="array" ref="N276">_xlfn.IFS(AND(H276&gt;=10000321,H276&lt;=10000331),"Drinks &amp; Beverages",AND(H276&gt;=10000332,H276&lt;=10000343),"Dairy",AND(H276&gt;=10000344,H276&lt;=10000350),"Cereals")</f>
        <v>Drinks &amp; Beverages</v>
      </c>
      <c r="O276" t="str" cm="1">
        <f t="array" ref="O276">_xlfn.IFS(M276="31","Drinks &amp; Beverages",M276="35","Diary",M276="41","Cereals")</f>
        <v>Drinks &amp; Beverages</v>
      </c>
    </row>
    <row r="277" spans="8:15" ht="14.4" x14ac:dyDescent="0.3">
      <c r="H277" s="64">
        <v>10000347</v>
      </c>
      <c r="I277" s="8">
        <v>5</v>
      </c>
      <c r="J277" s="8">
        <v>47</v>
      </c>
      <c r="K277" s="6">
        <v>36005</v>
      </c>
      <c r="L277">
        <f t="shared" si="7"/>
        <v>235</v>
      </c>
      <c r="M277" t="str" cm="1">
        <f t="array" ref="M277">_xlfn.IFS(AND(H277&gt;=10000321,H277&lt;=10000331),"31", AND(H277&gt;=10000332,H277&lt;=10000343),"35",AND(H277&gt;=10000344,H277&lt;=10000350),"41")</f>
        <v>41</v>
      </c>
      <c r="N277" t="str" cm="1">
        <f t="array" ref="N277">_xlfn.IFS(AND(H277&gt;=10000321,H277&lt;=10000331),"Drinks &amp; Beverages",AND(H277&gt;=10000332,H277&lt;=10000343),"Dairy",AND(H277&gt;=10000344,H277&lt;=10000350),"Cereals")</f>
        <v>Cereals</v>
      </c>
      <c r="O277" t="str" cm="1">
        <f t="array" ref="O277">_xlfn.IFS(M277="31","Drinks &amp; Beverages",M277="35","Diary",M277="41","Cereals")</f>
        <v>Cereals</v>
      </c>
    </row>
    <row r="278" spans="8:15" ht="14.4" x14ac:dyDescent="0.3">
      <c r="H278" s="64">
        <v>10000344</v>
      </c>
      <c r="I278" s="8">
        <v>4</v>
      </c>
      <c r="J278" s="8">
        <v>82</v>
      </c>
      <c r="K278" s="6">
        <v>36005</v>
      </c>
      <c r="L278">
        <f t="shared" si="7"/>
        <v>328</v>
      </c>
      <c r="M278" t="str" cm="1">
        <f t="array" ref="M278">_xlfn.IFS(AND(H278&gt;=10000321,H278&lt;=10000331),"31", AND(H278&gt;=10000332,H278&lt;=10000343),"35",AND(H278&gt;=10000344,H278&lt;=10000350),"41")</f>
        <v>41</v>
      </c>
      <c r="N278" t="str" cm="1">
        <f t="array" ref="N278">_xlfn.IFS(AND(H278&gt;=10000321,H278&lt;=10000331),"Drinks &amp; Beverages",AND(H278&gt;=10000332,H278&lt;=10000343),"Dairy",AND(H278&gt;=10000344,H278&lt;=10000350),"Cereals")</f>
        <v>Cereals</v>
      </c>
      <c r="O278" t="str" cm="1">
        <f t="array" ref="O278">_xlfn.IFS(M278="31","Drinks &amp; Beverages",M278="35","Diary",M278="41","Cereals")</f>
        <v>Cereals</v>
      </c>
    </row>
    <row r="279" spans="8:15" ht="14.4" x14ac:dyDescent="0.3">
      <c r="H279" s="64">
        <v>10000348</v>
      </c>
      <c r="I279" s="8">
        <v>5</v>
      </c>
      <c r="J279" s="8">
        <v>80</v>
      </c>
      <c r="K279" s="6">
        <v>36005</v>
      </c>
      <c r="L279">
        <f t="shared" si="7"/>
        <v>400</v>
      </c>
      <c r="M279" t="str" cm="1">
        <f t="array" ref="M279">_xlfn.IFS(AND(H279&gt;=10000321,H279&lt;=10000331),"31", AND(H279&gt;=10000332,H279&lt;=10000343),"35",AND(H279&gt;=10000344,H279&lt;=10000350),"41")</f>
        <v>41</v>
      </c>
      <c r="N279" t="str" cm="1">
        <f t="array" ref="N279">_xlfn.IFS(AND(H279&gt;=10000321,H279&lt;=10000331),"Drinks &amp; Beverages",AND(H279&gt;=10000332,H279&lt;=10000343),"Dairy",AND(H279&gt;=10000344,H279&lt;=10000350),"Cereals")</f>
        <v>Cereals</v>
      </c>
      <c r="O279" t="str" cm="1">
        <f t="array" ref="O279">_xlfn.IFS(M279="31","Drinks &amp; Beverages",M279="35","Diary",M279="41","Cereals")</f>
        <v>Cereals</v>
      </c>
    </row>
    <row r="280" spans="8:15" ht="14.4" x14ac:dyDescent="0.3">
      <c r="H280" s="64">
        <v>10000335</v>
      </c>
      <c r="I280" s="8">
        <v>4</v>
      </c>
      <c r="J280" s="8">
        <v>52</v>
      </c>
      <c r="K280" s="6">
        <v>36005</v>
      </c>
      <c r="L280">
        <f t="shared" si="7"/>
        <v>208</v>
      </c>
      <c r="M280" t="str" cm="1">
        <f t="array" ref="M280">_xlfn.IFS(AND(H280&gt;=10000321,H280&lt;=10000331),"31", AND(H280&gt;=10000332,H280&lt;=10000343),"35",AND(H280&gt;=10000344,H280&lt;=10000350),"41")</f>
        <v>35</v>
      </c>
      <c r="N280" t="str" cm="1">
        <f t="array" ref="N280">_xlfn.IFS(AND(H280&gt;=10000321,H280&lt;=10000331),"Drinks &amp; Beverages",AND(H280&gt;=10000332,H280&lt;=10000343),"Dairy",AND(H280&gt;=10000344,H280&lt;=10000350),"Cereals")</f>
        <v>Dairy</v>
      </c>
      <c r="O280" t="str" cm="1">
        <f t="array" ref="O280">_xlfn.IFS(M280="31","Drinks &amp; Beverages",M280="35","Diary",M280="41","Cereals")</f>
        <v>Diary</v>
      </c>
    </row>
    <row r="281" spans="8:15" ht="14.4" x14ac:dyDescent="0.3">
      <c r="H281" s="64">
        <v>10000330</v>
      </c>
      <c r="I281" s="8">
        <v>3</v>
      </c>
      <c r="J281" s="8">
        <v>160</v>
      </c>
      <c r="K281" s="6">
        <v>36005</v>
      </c>
      <c r="L281">
        <f t="shared" si="7"/>
        <v>480</v>
      </c>
      <c r="M281" t="str" cm="1">
        <f t="array" ref="M281">_xlfn.IFS(AND(H281&gt;=10000321,H281&lt;=10000331),"31", AND(H281&gt;=10000332,H281&lt;=10000343),"35",AND(H281&gt;=10000344,H281&lt;=10000350),"41")</f>
        <v>31</v>
      </c>
      <c r="N281" t="str" cm="1">
        <f t="array" ref="N281">_xlfn.IFS(AND(H281&gt;=10000321,H281&lt;=10000331),"Drinks &amp; Beverages",AND(H281&gt;=10000332,H281&lt;=10000343),"Dairy",AND(H281&gt;=10000344,H281&lt;=10000350),"Cereals")</f>
        <v>Drinks &amp; Beverages</v>
      </c>
      <c r="O281" t="str" cm="1">
        <f t="array" ref="O281">_xlfn.IFS(M281="31","Drinks &amp; Beverages",M281="35","Diary",M281="41","Cereals")</f>
        <v>Drinks &amp; Beverages</v>
      </c>
    </row>
    <row r="282" spans="8:15" ht="14.4" x14ac:dyDescent="0.3">
      <c r="H282" s="64">
        <v>10000342</v>
      </c>
      <c r="I282" s="8">
        <v>3</v>
      </c>
      <c r="J282" s="8">
        <v>56</v>
      </c>
      <c r="K282" s="6">
        <v>36005</v>
      </c>
      <c r="L282">
        <f t="shared" si="7"/>
        <v>168</v>
      </c>
      <c r="M282" t="str" cm="1">
        <f t="array" ref="M282">_xlfn.IFS(AND(H282&gt;=10000321,H282&lt;=10000331),"31", AND(H282&gt;=10000332,H282&lt;=10000343),"35",AND(H282&gt;=10000344,H282&lt;=10000350),"41")</f>
        <v>35</v>
      </c>
      <c r="N282" t="str" cm="1">
        <f t="array" ref="N282">_xlfn.IFS(AND(H282&gt;=10000321,H282&lt;=10000331),"Drinks &amp; Beverages",AND(H282&gt;=10000332,H282&lt;=10000343),"Dairy",AND(H282&gt;=10000344,H282&lt;=10000350),"Cereals")</f>
        <v>Dairy</v>
      </c>
      <c r="O282" t="str" cm="1">
        <f t="array" ref="O282">_xlfn.IFS(M282="31","Drinks &amp; Beverages",M282="35","Diary",M282="41","Cereals")</f>
        <v>Diary</v>
      </c>
    </row>
    <row r="283" spans="8:15" ht="14.4" x14ac:dyDescent="0.3">
      <c r="H283" s="64">
        <v>10000325</v>
      </c>
      <c r="I283" s="8">
        <v>5</v>
      </c>
      <c r="J283" s="8">
        <v>20</v>
      </c>
      <c r="K283" s="6">
        <v>36006</v>
      </c>
      <c r="L283">
        <f t="shared" si="7"/>
        <v>100</v>
      </c>
      <c r="M283" t="str" cm="1">
        <f t="array" ref="M283">_xlfn.IFS(AND(H283&gt;=10000321,H283&lt;=10000331),"31", AND(H283&gt;=10000332,H283&lt;=10000343),"35",AND(H283&gt;=10000344,H283&lt;=10000350),"41")</f>
        <v>31</v>
      </c>
      <c r="N283" t="str" cm="1">
        <f t="array" ref="N283">_xlfn.IFS(AND(H283&gt;=10000321,H283&lt;=10000331),"Drinks &amp; Beverages",AND(H283&gt;=10000332,H283&lt;=10000343),"Dairy",AND(H283&gt;=10000344,H283&lt;=10000350),"Cereals")</f>
        <v>Drinks &amp; Beverages</v>
      </c>
      <c r="O283" t="str" cm="1">
        <f t="array" ref="O283">_xlfn.IFS(M283="31","Drinks &amp; Beverages",M283="35","Diary",M283="41","Cereals")</f>
        <v>Drinks &amp; Beverages</v>
      </c>
    </row>
    <row r="284" spans="8:15" ht="14.4" x14ac:dyDescent="0.3">
      <c r="H284" s="64">
        <v>10000343</v>
      </c>
      <c r="I284" s="8">
        <v>3</v>
      </c>
      <c r="J284" s="8">
        <v>54</v>
      </c>
      <c r="K284" s="6">
        <v>36006</v>
      </c>
      <c r="L284">
        <f t="shared" si="7"/>
        <v>162</v>
      </c>
      <c r="M284" t="str" cm="1">
        <f t="array" ref="M284">_xlfn.IFS(AND(H284&gt;=10000321,H284&lt;=10000331),"31", AND(H284&gt;=10000332,H284&lt;=10000343),"35",AND(H284&gt;=10000344,H284&lt;=10000350),"41")</f>
        <v>35</v>
      </c>
      <c r="N284" t="str" cm="1">
        <f t="array" ref="N284">_xlfn.IFS(AND(H284&gt;=10000321,H284&lt;=10000331),"Drinks &amp; Beverages",AND(H284&gt;=10000332,H284&lt;=10000343),"Dairy",AND(H284&gt;=10000344,H284&lt;=10000350),"Cereals")</f>
        <v>Dairy</v>
      </c>
      <c r="O284" t="str" cm="1">
        <f t="array" ref="O284">_xlfn.IFS(M284="31","Drinks &amp; Beverages",M284="35","Diary",M284="41","Cereals")</f>
        <v>Diary</v>
      </c>
    </row>
    <row r="285" spans="8:15" ht="14.4" x14ac:dyDescent="0.3">
      <c r="H285" s="64">
        <v>10000331</v>
      </c>
      <c r="I285" s="8">
        <v>3</v>
      </c>
      <c r="J285" s="8">
        <v>57</v>
      </c>
      <c r="K285" s="6">
        <v>36006</v>
      </c>
      <c r="L285">
        <f t="shared" si="7"/>
        <v>171</v>
      </c>
      <c r="M285" t="str" cm="1">
        <f t="array" ref="M285">_xlfn.IFS(AND(H285&gt;=10000321,H285&lt;=10000331),"31", AND(H285&gt;=10000332,H285&lt;=10000343),"35",AND(H285&gt;=10000344,H285&lt;=10000350),"41")</f>
        <v>31</v>
      </c>
      <c r="N285" t="str" cm="1">
        <f t="array" ref="N285">_xlfn.IFS(AND(H285&gt;=10000321,H285&lt;=10000331),"Drinks &amp; Beverages",AND(H285&gt;=10000332,H285&lt;=10000343),"Dairy",AND(H285&gt;=10000344,H285&lt;=10000350),"Cereals")</f>
        <v>Drinks &amp; Beverages</v>
      </c>
      <c r="O285" t="str" cm="1">
        <f t="array" ref="O285">_xlfn.IFS(M285="31","Drinks &amp; Beverages",M285="35","Diary",M285="41","Cereals")</f>
        <v>Drinks &amp; Beverages</v>
      </c>
    </row>
    <row r="286" spans="8:15" ht="14.4" x14ac:dyDescent="0.3">
      <c r="H286" s="64">
        <v>10000325</v>
      </c>
      <c r="I286" s="8">
        <v>5</v>
      </c>
      <c r="J286" s="8">
        <v>20</v>
      </c>
      <c r="K286" s="6">
        <v>36006</v>
      </c>
      <c r="L286">
        <f t="shared" si="7"/>
        <v>100</v>
      </c>
      <c r="M286" t="str" cm="1">
        <f t="array" ref="M286">_xlfn.IFS(AND(H286&gt;=10000321,H286&lt;=10000331),"31", AND(H286&gt;=10000332,H286&lt;=10000343),"35",AND(H286&gt;=10000344,H286&lt;=10000350),"41")</f>
        <v>31</v>
      </c>
      <c r="N286" t="str" cm="1">
        <f t="array" ref="N286">_xlfn.IFS(AND(H286&gt;=10000321,H286&lt;=10000331),"Drinks &amp; Beverages",AND(H286&gt;=10000332,H286&lt;=10000343),"Dairy",AND(H286&gt;=10000344,H286&lt;=10000350),"Cereals")</f>
        <v>Drinks &amp; Beverages</v>
      </c>
      <c r="O286" t="str" cm="1">
        <f t="array" ref="O286">_xlfn.IFS(M286="31","Drinks &amp; Beverages",M286="35","Diary",M286="41","Cereals")</f>
        <v>Drinks &amp; Beverages</v>
      </c>
    </row>
    <row r="287" spans="8:15" ht="14.4" x14ac:dyDescent="0.3">
      <c r="H287" s="64">
        <v>10000323</v>
      </c>
      <c r="I287" s="8">
        <v>4</v>
      </c>
      <c r="J287" s="8">
        <v>15</v>
      </c>
      <c r="K287" s="6">
        <v>36006</v>
      </c>
      <c r="L287">
        <f t="shared" si="7"/>
        <v>60</v>
      </c>
      <c r="M287" t="str" cm="1">
        <f t="array" ref="M287">_xlfn.IFS(AND(H287&gt;=10000321,H287&lt;=10000331),"31", AND(H287&gt;=10000332,H287&lt;=10000343),"35",AND(H287&gt;=10000344,H287&lt;=10000350),"41")</f>
        <v>31</v>
      </c>
      <c r="N287" t="str" cm="1">
        <f t="array" ref="N287">_xlfn.IFS(AND(H287&gt;=10000321,H287&lt;=10000331),"Drinks &amp; Beverages",AND(H287&gt;=10000332,H287&lt;=10000343),"Dairy",AND(H287&gt;=10000344,H287&lt;=10000350),"Cereals")</f>
        <v>Drinks &amp; Beverages</v>
      </c>
      <c r="O287" t="str" cm="1">
        <f t="array" ref="O287">_xlfn.IFS(M287="31","Drinks &amp; Beverages",M287="35","Diary",M287="41","Cereals")</f>
        <v>Drinks &amp; Beverages</v>
      </c>
    </row>
    <row r="288" spans="8:15" ht="14.4" x14ac:dyDescent="0.3">
      <c r="H288" s="64">
        <v>10000330</v>
      </c>
      <c r="I288" s="8">
        <v>3</v>
      </c>
      <c r="J288" s="8">
        <v>160</v>
      </c>
      <c r="K288" s="6">
        <v>36006</v>
      </c>
      <c r="L288">
        <f t="shared" si="7"/>
        <v>480</v>
      </c>
      <c r="M288" t="str" cm="1">
        <f t="array" ref="M288">_xlfn.IFS(AND(H288&gt;=10000321,H288&lt;=10000331),"31", AND(H288&gt;=10000332,H288&lt;=10000343),"35",AND(H288&gt;=10000344,H288&lt;=10000350),"41")</f>
        <v>31</v>
      </c>
      <c r="N288" t="str" cm="1">
        <f t="array" ref="N288">_xlfn.IFS(AND(H288&gt;=10000321,H288&lt;=10000331),"Drinks &amp; Beverages",AND(H288&gt;=10000332,H288&lt;=10000343),"Dairy",AND(H288&gt;=10000344,H288&lt;=10000350),"Cereals")</f>
        <v>Drinks &amp; Beverages</v>
      </c>
      <c r="O288" t="str" cm="1">
        <f t="array" ref="O288">_xlfn.IFS(M288="31","Drinks &amp; Beverages",M288="35","Diary",M288="41","Cereals")</f>
        <v>Drinks &amp; Beverages</v>
      </c>
    </row>
    <row r="289" spans="8:15" ht="14.4" x14ac:dyDescent="0.3">
      <c r="H289" s="64">
        <v>10000348</v>
      </c>
      <c r="I289" s="8">
        <v>5</v>
      </c>
      <c r="J289" s="8">
        <v>80</v>
      </c>
      <c r="K289" s="6">
        <v>36006</v>
      </c>
      <c r="L289">
        <f t="shared" si="7"/>
        <v>400</v>
      </c>
      <c r="M289" t="str" cm="1">
        <f t="array" ref="M289">_xlfn.IFS(AND(H289&gt;=10000321,H289&lt;=10000331),"31", AND(H289&gt;=10000332,H289&lt;=10000343),"35",AND(H289&gt;=10000344,H289&lt;=10000350),"41")</f>
        <v>41</v>
      </c>
      <c r="N289" t="str" cm="1">
        <f t="array" ref="N289">_xlfn.IFS(AND(H289&gt;=10000321,H289&lt;=10000331),"Drinks &amp; Beverages",AND(H289&gt;=10000332,H289&lt;=10000343),"Dairy",AND(H289&gt;=10000344,H289&lt;=10000350),"Cereals")</f>
        <v>Cereals</v>
      </c>
      <c r="O289" t="str" cm="1">
        <f t="array" ref="O289">_xlfn.IFS(M289="31","Drinks &amp; Beverages",M289="35","Diary",M289="41","Cereals")</f>
        <v>Cereals</v>
      </c>
    </row>
    <row r="290" spans="8:15" ht="14.4" x14ac:dyDescent="0.3">
      <c r="H290" s="64">
        <v>10000345</v>
      </c>
      <c r="I290" s="8">
        <v>4</v>
      </c>
      <c r="J290" s="8">
        <v>158</v>
      </c>
      <c r="K290" s="6">
        <v>36006</v>
      </c>
      <c r="L290">
        <f t="shared" si="7"/>
        <v>632</v>
      </c>
      <c r="M290" t="str" cm="1">
        <f t="array" ref="M290">_xlfn.IFS(AND(H290&gt;=10000321,H290&lt;=10000331),"31", AND(H290&gt;=10000332,H290&lt;=10000343),"35",AND(H290&gt;=10000344,H290&lt;=10000350),"41")</f>
        <v>41</v>
      </c>
      <c r="N290" t="str" cm="1">
        <f t="array" ref="N290">_xlfn.IFS(AND(H290&gt;=10000321,H290&lt;=10000331),"Drinks &amp; Beverages",AND(H290&gt;=10000332,H290&lt;=10000343),"Dairy",AND(H290&gt;=10000344,H290&lt;=10000350),"Cereals")</f>
        <v>Cereals</v>
      </c>
      <c r="O290" t="str" cm="1">
        <f t="array" ref="O290">_xlfn.IFS(M290="31","Drinks &amp; Beverages",M290="35","Diary",M290="41","Cereals")</f>
        <v>Cereals</v>
      </c>
    </row>
    <row r="291" spans="8:15" ht="14.4" x14ac:dyDescent="0.3">
      <c r="H291" s="64">
        <v>10000340</v>
      </c>
      <c r="I291" s="8">
        <v>5</v>
      </c>
      <c r="J291" s="8">
        <v>30</v>
      </c>
      <c r="K291" s="6">
        <v>36006</v>
      </c>
      <c r="L291">
        <f t="shared" si="7"/>
        <v>150</v>
      </c>
      <c r="M291" t="str" cm="1">
        <f t="array" ref="M291">_xlfn.IFS(AND(H291&gt;=10000321,H291&lt;=10000331),"31", AND(H291&gt;=10000332,H291&lt;=10000343),"35",AND(H291&gt;=10000344,H291&lt;=10000350),"41")</f>
        <v>35</v>
      </c>
      <c r="N291" t="str" cm="1">
        <f t="array" ref="N291">_xlfn.IFS(AND(H291&gt;=10000321,H291&lt;=10000331),"Drinks &amp; Beverages",AND(H291&gt;=10000332,H291&lt;=10000343),"Dairy",AND(H291&gt;=10000344,H291&lt;=10000350),"Cereals")</f>
        <v>Dairy</v>
      </c>
      <c r="O291" t="str" cm="1">
        <f t="array" ref="O291">_xlfn.IFS(M291="31","Drinks &amp; Beverages",M291="35","Diary",M291="41","Cereals")</f>
        <v>Diary</v>
      </c>
    </row>
    <row r="292" spans="8:15" ht="14.4" x14ac:dyDescent="0.3">
      <c r="H292" s="64">
        <v>10000344</v>
      </c>
      <c r="I292" s="8">
        <v>3</v>
      </c>
      <c r="J292" s="8">
        <v>82</v>
      </c>
      <c r="K292" s="6">
        <v>36006</v>
      </c>
      <c r="L292">
        <f t="shared" si="7"/>
        <v>246</v>
      </c>
      <c r="M292" t="str" cm="1">
        <f t="array" ref="M292">_xlfn.IFS(AND(H292&gt;=10000321,H292&lt;=10000331),"31", AND(H292&gt;=10000332,H292&lt;=10000343),"35",AND(H292&gt;=10000344,H292&lt;=10000350),"41")</f>
        <v>41</v>
      </c>
      <c r="N292" t="str" cm="1">
        <f t="array" ref="N292">_xlfn.IFS(AND(H292&gt;=10000321,H292&lt;=10000331),"Drinks &amp; Beverages",AND(H292&gt;=10000332,H292&lt;=10000343),"Dairy",AND(H292&gt;=10000344,H292&lt;=10000350),"Cereals")</f>
        <v>Cereals</v>
      </c>
      <c r="O292" t="str" cm="1">
        <f t="array" ref="O292">_xlfn.IFS(M292="31","Drinks &amp; Beverages",M292="35","Diary",M292="41","Cereals")</f>
        <v>Cereals</v>
      </c>
    </row>
    <row r="293" spans="8:15" ht="14.4" x14ac:dyDescent="0.3">
      <c r="H293" s="64">
        <v>10000324</v>
      </c>
      <c r="I293" s="8">
        <v>3</v>
      </c>
      <c r="J293" s="8">
        <v>36</v>
      </c>
      <c r="K293" s="6">
        <v>36006</v>
      </c>
      <c r="L293">
        <f t="shared" si="7"/>
        <v>108</v>
      </c>
      <c r="M293" t="str" cm="1">
        <f t="array" ref="M293">_xlfn.IFS(AND(H293&gt;=10000321,H293&lt;=10000331),"31", AND(H293&gt;=10000332,H293&lt;=10000343),"35",AND(H293&gt;=10000344,H293&lt;=10000350),"41")</f>
        <v>31</v>
      </c>
      <c r="N293" t="str" cm="1">
        <f t="array" ref="N293">_xlfn.IFS(AND(H293&gt;=10000321,H293&lt;=10000331),"Drinks &amp; Beverages",AND(H293&gt;=10000332,H293&lt;=10000343),"Dairy",AND(H293&gt;=10000344,H293&lt;=10000350),"Cereals")</f>
        <v>Drinks &amp; Beverages</v>
      </c>
      <c r="O293" t="str" cm="1">
        <f t="array" ref="O293">_xlfn.IFS(M293="31","Drinks &amp; Beverages",M293="35","Diary",M293="41","Cereals")</f>
        <v>Drinks &amp; Beverages</v>
      </c>
    </row>
    <row r="294" spans="8:15" ht="14.4" x14ac:dyDescent="0.3">
      <c r="H294" s="64">
        <v>10000326</v>
      </c>
      <c r="I294" s="8">
        <v>3</v>
      </c>
      <c r="J294" s="8">
        <v>72</v>
      </c>
      <c r="K294" s="6">
        <v>36006</v>
      </c>
      <c r="L294">
        <f t="shared" si="7"/>
        <v>216</v>
      </c>
      <c r="M294" t="str" cm="1">
        <f t="array" ref="M294">_xlfn.IFS(AND(H294&gt;=10000321,H294&lt;=10000331),"31", AND(H294&gt;=10000332,H294&lt;=10000343),"35",AND(H294&gt;=10000344,H294&lt;=10000350),"41")</f>
        <v>31</v>
      </c>
      <c r="N294" t="str" cm="1">
        <f t="array" ref="N294">_xlfn.IFS(AND(H294&gt;=10000321,H294&lt;=10000331),"Drinks &amp; Beverages",AND(H294&gt;=10000332,H294&lt;=10000343),"Dairy",AND(H294&gt;=10000344,H294&lt;=10000350),"Cereals")</f>
        <v>Drinks &amp; Beverages</v>
      </c>
      <c r="O294" t="str" cm="1">
        <f t="array" ref="O294">_xlfn.IFS(M294="31","Drinks &amp; Beverages",M294="35","Diary",M294="41","Cereals")</f>
        <v>Drinks &amp; Beverages</v>
      </c>
    </row>
    <row r="295" spans="8:15" ht="14.4" x14ac:dyDescent="0.3">
      <c r="H295" s="64">
        <v>10000341</v>
      </c>
      <c r="I295" s="8">
        <v>4</v>
      </c>
      <c r="J295" s="8">
        <v>29</v>
      </c>
      <c r="K295" s="6">
        <v>36000</v>
      </c>
      <c r="L295">
        <f t="shared" si="7"/>
        <v>116</v>
      </c>
      <c r="M295" t="str" cm="1">
        <f t="array" ref="M295">_xlfn.IFS(AND(H295&gt;=10000321,H295&lt;=10000331),"31", AND(H295&gt;=10000332,H295&lt;=10000343),"35",AND(H295&gt;=10000344,H295&lt;=10000350),"41")</f>
        <v>35</v>
      </c>
      <c r="N295" t="str" cm="1">
        <f t="array" ref="N295">_xlfn.IFS(AND(H295&gt;=10000321,H295&lt;=10000331),"Drinks &amp; Beverages",AND(H295&gt;=10000332,H295&lt;=10000343),"Dairy",AND(H295&gt;=10000344,H295&lt;=10000350),"Cereals")</f>
        <v>Dairy</v>
      </c>
      <c r="O295" t="str" cm="1">
        <f t="array" ref="O295">_xlfn.IFS(M295="31","Drinks &amp; Beverages",M295="35","Diary",M295="41","Cereals")</f>
        <v>Diary</v>
      </c>
    </row>
    <row r="296" spans="8:15" ht="14.4" x14ac:dyDescent="0.3">
      <c r="H296" s="64">
        <v>10000323</v>
      </c>
      <c r="I296" s="8">
        <v>3</v>
      </c>
      <c r="J296" s="8">
        <v>15</v>
      </c>
      <c r="K296" s="6">
        <v>36000</v>
      </c>
      <c r="L296">
        <f t="shared" si="7"/>
        <v>45</v>
      </c>
      <c r="M296" t="str" cm="1">
        <f t="array" ref="M296">_xlfn.IFS(AND(H296&gt;=10000321,H296&lt;=10000331),"31", AND(H296&gt;=10000332,H296&lt;=10000343),"35",AND(H296&gt;=10000344,H296&lt;=10000350),"41")</f>
        <v>31</v>
      </c>
      <c r="N296" t="str" cm="1">
        <f t="array" ref="N296">_xlfn.IFS(AND(H296&gt;=10000321,H296&lt;=10000331),"Drinks &amp; Beverages",AND(H296&gt;=10000332,H296&lt;=10000343),"Dairy",AND(H296&gt;=10000344,H296&lt;=10000350),"Cereals")</f>
        <v>Drinks &amp; Beverages</v>
      </c>
      <c r="O296" t="str" cm="1">
        <f t="array" ref="O296">_xlfn.IFS(M296="31","Drinks &amp; Beverages",M296="35","Diary",M296="41","Cereals")</f>
        <v>Drinks &amp; Beverages</v>
      </c>
    </row>
    <row r="297" spans="8:15" ht="14.4" x14ac:dyDescent="0.3">
      <c r="H297" s="64">
        <v>10000321</v>
      </c>
      <c r="I297" s="8">
        <v>3</v>
      </c>
      <c r="J297" s="8">
        <v>48</v>
      </c>
      <c r="K297" s="6">
        <v>36000</v>
      </c>
      <c r="L297">
        <f t="shared" si="7"/>
        <v>144</v>
      </c>
      <c r="M297" t="str" cm="1">
        <f t="array" ref="M297">_xlfn.IFS(AND(H297&gt;=10000321,H297&lt;=10000331),"31", AND(H297&gt;=10000332,H297&lt;=10000343),"35",AND(H297&gt;=10000344,H297&lt;=10000350),"41")</f>
        <v>31</v>
      </c>
      <c r="N297" t="str" cm="1">
        <f t="array" ref="N297">_xlfn.IFS(AND(H297&gt;=10000321,H297&lt;=10000331),"Drinks &amp; Beverages",AND(H297&gt;=10000332,H297&lt;=10000343),"Dairy",AND(H297&gt;=10000344,H297&lt;=10000350),"Cereals")</f>
        <v>Drinks &amp; Beverages</v>
      </c>
      <c r="O297" t="str" cm="1">
        <f t="array" ref="O297">_xlfn.IFS(M297="31","Drinks &amp; Beverages",M297="35","Diary",M297="41","Cereals")</f>
        <v>Drinks &amp; Beverages</v>
      </c>
    </row>
    <row r="298" spans="8:15" ht="14.4" x14ac:dyDescent="0.3">
      <c r="H298" s="64">
        <v>10000334</v>
      </c>
      <c r="I298" s="8">
        <v>5</v>
      </c>
      <c r="J298" s="8">
        <v>48</v>
      </c>
      <c r="K298" s="6">
        <v>36000</v>
      </c>
      <c r="L298">
        <f t="shared" si="7"/>
        <v>240</v>
      </c>
      <c r="M298" t="str" cm="1">
        <f t="array" ref="M298">_xlfn.IFS(AND(H298&gt;=10000321,H298&lt;=10000331),"31", AND(H298&gt;=10000332,H298&lt;=10000343),"35",AND(H298&gt;=10000344,H298&lt;=10000350),"41")</f>
        <v>35</v>
      </c>
      <c r="N298" t="str" cm="1">
        <f t="array" ref="N298">_xlfn.IFS(AND(H298&gt;=10000321,H298&lt;=10000331),"Drinks &amp; Beverages",AND(H298&gt;=10000332,H298&lt;=10000343),"Dairy",AND(H298&gt;=10000344,H298&lt;=10000350),"Cereals")</f>
        <v>Dairy</v>
      </c>
      <c r="O298" t="str" cm="1">
        <f t="array" ref="O298">_xlfn.IFS(M298="31","Drinks &amp; Beverages",M298="35","Diary",M298="41","Cereals")</f>
        <v>Diary</v>
      </c>
    </row>
    <row r="299" spans="8:15" ht="14.4" x14ac:dyDescent="0.3">
      <c r="H299" s="64">
        <v>10000347</v>
      </c>
      <c r="I299" s="8">
        <v>5</v>
      </c>
      <c r="J299" s="8">
        <v>47</v>
      </c>
      <c r="K299" s="6">
        <v>36000</v>
      </c>
      <c r="L299">
        <f t="shared" si="7"/>
        <v>235</v>
      </c>
      <c r="M299" t="str" cm="1">
        <f t="array" ref="M299">_xlfn.IFS(AND(H299&gt;=10000321,H299&lt;=10000331),"31", AND(H299&gt;=10000332,H299&lt;=10000343),"35",AND(H299&gt;=10000344,H299&lt;=10000350),"41")</f>
        <v>41</v>
      </c>
      <c r="N299" t="str" cm="1">
        <f t="array" ref="N299">_xlfn.IFS(AND(H299&gt;=10000321,H299&lt;=10000331),"Drinks &amp; Beverages",AND(H299&gt;=10000332,H299&lt;=10000343),"Dairy",AND(H299&gt;=10000344,H299&lt;=10000350),"Cereals")</f>
        <v>Cereals</v>
      </c>
      <c r="O299" t="str" cm="1">
        <f t="array" ref="O299">_xlfn.IFS(M299="31","Drinks &amp; Beverages",M299="35","Diary",M299="41","Cereals")</f>
        <v>Cereals</v>
      </c>
    </row>
    <row r="300" spans="8:15" ht="14.4" x14ac:dyDescent="0.3">
      <c r="H300" s="64">
        <v>10000334</v>
      </c>
      <c r="I300" s="8">
        <v>3</v>
      </c>
      <c r="J300" s="8">
        <v>48</v>
      </c>
      <c r="K300" s="6">
        <v>36000</v>
      </c>
      <c r="L300">
        <f t="shared" si="7"/>
        <v>144</v>
      </c>
      <c r="M300" t="str" cm="1">
        <f t="array" ref="M300">_xlfn.IFS(AND(H300&gt;=10000321,H300&lt;=10000331),"31", AND(H300&gt;=10000332,H300&lt;=10000343),"35",AND(H300&gt;=10000344,H300&lt;=10000350),"41")</f>
        <v>35</v>
      </c>
      <c r="N300" t="str" cm="1">
        <f t="array" ref="N300">_xlfn.IFS(AND(H300&gt;=10000321,H300&lt;=10000331),"Drinks &amp; Beverages",AND(H300&gt;=10000332,H300&lt;=10000343),"Dairy",AND(H300&gt;=10000344,H300&lt;=10000350),"Cereals")</f>
        <v>Dairy</v>
      </c>
      <c r="O300" t="str" cm="1">
        <f t="array" ref="O300">_xlfn.IFS(M300="31","Drinks &amp; Beverages",M300="35","Diary",M300="41","Cereals")</f>
        <v>Diary</v>
      </c>
    </row>
    <row r="301" spans="8:15" ht="14.4" x14ac:dyDescent="0.3">
      <c r="H301" s="64">
        <v>10000338</v>
      </c>
      <c r="I301" s="8">
        <v>5</v>
      </c>
      <c r="J301" s="8">
        <v>100</v>
      </c>
      <c r="K301" s="6">
        <v>36000</v>
      </c>
      <c r="L301">
        <f t="shared" si="7"/>
        <v>500</v>
      </c>
      <c r="M301" t="str" cm="1">
        <f t="array" ref="M301">_xlfn.IFS(AND(H301&gt;=10000321,H301&lt;=10000331),"31", AND(H301&gt;=10000332,H301&lt;=10000343),"35",AND(H301&gt;=10000344,H301&lt;=10000350),"41")</f>
        <v>35</v>
      </c>
      <c r="N301" t="str" cm="1">
        <f t="array" ref="N301">_xlfn.IFS(AND(H301&gt;=10000321,H301&lt;=10000331),"Drinks &amp; Beverages",AND(H301&gt;=10000332,H301&lt;=10000343),"Dairy",AND(H301&gt;=10000344,H301&lt;=10000350),"Cereals")</f>
        <v>Dairy</v>
      </c>
      <c r="O301" t="str" cm="1">
        <f t="array" ref="O301">_xlfn.IFS(M301="31","Drinks &amp; Beverages",M301="35","Diary",M301="41","Cereals")</f>
        <v>Diary</v>
      </c>
    </row>
    <row r="302" spans="8:15" ht="14.4" x14ac:dyDescent="0.3">
      <c r="H302" s="64">
        <v>10000321</v>
      </c>
      <c r="I302" s="8">
        <v>5</v>
      </c>
      <c r="J302" s="8">
        <v>48</v>
      </c>
      <c r="K302" s="6">
        <v>36000</v>
      </c>
      <c r="L302">
        <f t="shared" si="7"/>
        <v>240</v>
      </c>
      <c r="M302" t="str" cm="1">
        <f t="array" ref="M302">_xlfn.IFS(AND(H302&gt;=10000321,H302&lt;=10000331),"31", AND(H302&gt;=10000332,H302&lt;=10000343),"35",AND(H302&gt;=10000344,H302&lt;=10000350),"41")</f>
        <v>31</v>
      </c>
      <c r="N302" t="str" cm="1">
        <f t="array" ref="N302">_xlfn.IFS(AND(H302&gt;=10000321,H302&lt;=10000331),"Drinks &amp; Beverages",AND(H302&gt;=10000332,H302&lt;=10000343),"Dairy",AND(H302&gt;=10000344,H302&lt;=10000350),"Cereals")</f>
        <v>Drinks &amp; Beverages</v>
      </c>
      <c r="O302" t="str" cm="1">
        <f t="array" ref="O302">_xlfn.IFS(M302="31","Drinks &amp; Beverages",M302="35","Diary",M302="41","Cereals")</f>
        <v>Drinks &amp; Beverages</v>
      </c>
    </row>
    <row r="303" spans="8:15" ht="14.4" x14ac:dyDescent="0.3">
      <c r="H303" s="64">
        <v>10000330</v>
      </c>
      <c r="I303" s="8">
        <v>3</v>
      </c>
      <c r="J303" s="8">
        <v>160</v>
      </c>
      <c r="K303" s="6">
        <v>36000</v>
      </c>
      <c r="L303">
        <f t="shared" si="7"/>
        <v>480</v>
      </c>
      <c r="M303" t="str" cm="1">
        <f t="array" ref="M303">_xlfn.IFS(AND(H303&gt;=10000321,H303&lt;=10000331),"31", AND(H303&gt;=10000332,H303&lt;=10000343),"35",AND(H303&gt;=10000344,H303&lt;=10000350),"41")</f>
        <v>31</v>
      </c>
      <c r="N303" t="str" cm="1">
        <f t="array" ref="N303">_xlfn.IFS(AND(H303&gt;=10000321,H303&lt;=10000331),"Drinks &amp; Beverages",AND(H303&gt;=10000332,H303&lt;=10000343),"Dairy",AND(H303&gt;=10000344,H303&lt;=10000350),"Cereals")</f>
        <v>Drinks &amp; Beverages</v>
      </c>
      <c r="O303" t="str" cm="1">
        <f t="array" ref="O303">_xlfn.IFS(M303="31","Drinks &amp; Beverages",M303="35","Diary",M303="41","Cereals")</f>
        <v>Drinks &amp; Beverages</v>
      </c>
    </row>
    <row r="304" spans="8:15" ht="14.4" x14ac:dyDescent="0.3">
      <c r="H304" s="64">
        <v>10000344</v>
      </c>
      <c r="I304" s="8">
        <v>4</v>
      </c>
      <c r="J304" s="8">
        <v>82</v>
      </c>
      <c r="K304" s="6">
        <v>36000</v>
      </c>
      <c r="L304">
        <f t="shared" si="7"/>
        <v>328</v>
      </c>
      <c r="M304" t="str" cm="1">
        <f t="array" ref="M304">_xlfn.IFS(AND(H304&gt;=10000321,H304&lt;=10000331),"31", AND(H304&gt;=10000332,H304&lt;=10000343),"35",AND(H304&gt;=10000344,H304&lt;=10000350),"41")</f>
        <v>41</v>
      </c>
      <c r="N304" t="str" cm="1">
        <f t="array" ref="N304">_xlfn.IFS(AND(H304&gt;=10000321,H304&lt;=10000331),"Drinks &amp; Beverages",AND(H304&gt;=10000332,H304&lt;=10000343),"Dairy",AND(H304&gt;=10000344,H304&lt;=10000350),"Cereals")</f>
        <v>Cereals</v>
      </c>
      <c r="O304" t="str" cm="1">
        <f t="array" ref="O304">_xlfn.IFS(M304="31","Drinks &amp; Beverages",M304="35","Diary",M304="41","Cereals")</f>
        <v>Cereals</v>
      </c>
    </row>
    <row r="305" spans="8:15" ht="14.4" x14ac:dyDescent="0.3">
      <c r="H305" s="64">
        <v>10000344</v>
      </c>
      <c r="I305" s="8">
        <v>4</v>
      </c>
      <c r="J305" s="8">
        <v>82</v>
      </c>
      <c r="K305" s="6">
        <v>36000</v>
      </c>
      <c r="L305">
        <f t="shared" si="7"/>
        <v>328</v>
      </c>
      <c r="M305" t="str" cm="1">
        <f t="array" ref="M305">_xlfn.IFS(AND(H305&gt;=10000321,H305&lt;=10000331),"31", AND(H305&gt;=10000332,H305&lt;=10000343),"35",AND(H305&gt;=10000344,H305&lt;=10000350),"41")</f>
        <v>41</v>
      </c>
      <c r="N305" t="str" cm="1">
        <f t="array" ref="N305">_xlfn.IFS(AND(H305&gt;=10000321,H305&lt;=10000331),"Drinks &amp; Beverages",AND(H305&gt;=10000332,H305&lt;=10000343),"Dairy",AND(H305&gt;=10000344,H305&lt;=10000350),"Cereals")</f>
        <v>Cereals</v>
      </c>
      <c r="O305" t="str" cm="1">
        <f t="array" ref="O305">_xlfn.IFS(M305="31","Drinks &amp; Beverages",M305="35","Diary",M305="41","Cereals")</f>
        <v>Cereals</v>
      </c>
    </row>
    <row r="306" spans="8:15" ht="14.4" x14ac:dyDescent="0.3">
      <c r="H306" s="64">
        <v>10000339</v>
      </c>
      <c r="I306" s="8">
        <v>5</v>
      </c>
      <c r="J306" s="8">
        <v>120</v>
      </c>
      <c r="K306" s="6">
        <v>36008</v>
      </c>
      <c r="L306">
        <f t="shared" si="7"/>
        <v>600</v>
      </c>
      <c r="M306" t="str" cm="1">
        <f t="array" ref="M306">_xlfn.IFS(AND(H306&gt;=10000321,H306&lt;=10000331),"31", AND(H306&gt;=10000332,H306&lt;=10000343),"35",AND(H306&gt;=10000344,H306&lt;=10000350),"41")</f>
        <v>35</v>
      </c>
      <c r="N306" t="str" cm="1">
        <f t="array" ref="N306">_xlfn.IFS(AND(H306&gt;=10000321,H306&lt;=10000331),"Drinks &amp; Beverages",AND(H306&gt;=10000332,H306&lt;=10000343),"Dairy",AND(H306&gt;=10000344,H306&lt;=10000350),"Cereals")</f>
        <v>Dairy</v>
      </c>
      <c r="O306" t="str" cm="1">
        <f t="array" ref="O306">_xlfn.IFS(M306="31","Drinks &amp; Beverages",M306="35","Diary",M306="41","Cereals")</f>
        <v>Diary</v>
      </c>
    </row>
    <row r="307" spans="8:15" ht="14.4" x14ac:dyDescent="0.3">
      <c r="H307" s="64">
        <v>10000336</v>
      </c>
      <c r="I307" s="8">
        <v>6</v>
      </c>
      <c r="J307" s="8">
        <v>26</v>
      </c>
      <c r="K307" s="6">
        <v>36008</v>
      </c>
      <c r="L307">
        <f t="shared" si="7"/>
        <v>156</v>
      </c>
      <c r="M307" t="str" cm="1">
        <f t="array" ref="M307">_xlfn.IFS(AND(H307&gt;=10000321,H307&lt;=10000331),"31", AND(H307&gt;=10000332,H307&lt;=10000343),"35",AND(H307&gt;=10000344,H307&lt;=10000350),"41")</f>
        <v>35</v>
      </c>
      <c r="N307" t="str" cm="1">
        <f t="array" ref="N307">_xlfn.IFS(AND(H307&gt;=10000321,H307&lt;=10000331),"Drinks &amp; Beverages",AND(H307&gt;=10000332,H307&lt;=10000343),"Dairy",AND(H307&gt;=10000344,H307&lt;=10000350),"Cereals")</f>
        <v>Dairy</v>
      </c>
      <c r="O307" t="str" cm="1">
        <f t="array" ref="O307">_xlfn.IFS(M307="31","Drinks &amp; Beverages",M307="35","Diary",M307="41","Cereals")</f>
        <v>Diary</v>
      </c>
    </row>
    <row r="308" spans="8:15" ht="14.4" x14ac:dyDescent="0.3">
      <c r="H308" s="64">
        <v>10000329</v>
      </c>
      <c r="I308" s="8">
        <v>6</v>
      </c>
      <c r="J308" s="8">
        <v>30</v>
      </c>
      <c r="K308" s="6">
        <v>36008</v>
      </c>
      <c r="L308">
        <f t="shared" si="7"/>
        <v>180</v>
      </c>
      <c r="M308" t="str" cm="1">
        <f t="array" ref="M308">_xlfn.IFS(AND(H308&gt;=10000321,H308&lt;=10000331),"31", AND(H308&gt;=10000332,H308&lt;=10000343),"35",AND(H308&gt;=10000344,H308&lt;=10000350),"41")</f>
        <v>31</v>
      </c>
      <c r="N308" t="str" cm="1">
        <f t="array" ref="N308">_xlfn.IFS(AND(H308&gt;=10000321,H308&lt;=10000331),"Drinks &amp; Beverages",AND(H308&gt;=10000332,H308&lt;=10000343),"Dairy",AND(H308&gt;=10000344,H308&lt;=10000350),"Cereals")</f>
        <v>Drinks &amp; Beverages</v>
      </c>
      <c r="O308" t="str" cm="1">
        <f t="array" ref="O308">_xlfn.IFS(M308="31","Drinks &amp; Beverages",M308="35","Diary",M308="41","Cereals")</f>
        <v>Drinks &amp; Beverages</v>
      </c>
    </row>
    <row r="309" spans="8:15" ht="14.4" x14ac:dyDescent="0.3">
      <c r="H309" s="64">
        <v>10000350</v>
      </c>
      <c r="I309" s="8">
        <v>4</v>
      </c>
      <c r="J309" s="8">
        <v>67</v>
      </c>
      <c r="K309" s="6">
        <v>36008</v>
      </c>
      <c r="L309">
        <f t="shared" si="7"/>
        <v>268</v>
      </c>
      <c r="M309" t="str" cm="1">
        <f t="array" ref="M309">_xlfn.IFS(AND(H309&gt;=10000321,H309&lt;=10000331),"31", AND(H309&gt;=10000332,H309&lt;=10000343),"35",AND(H309&gt;=10000344,H309&lt;=10000350),"41")</f>
        <v>41</v>
      </c>
      <c r="N309" t="str" cm="1">
        <f t="array" ref="N309">_xlfn.IFS(AND(H309&gt;=10000321,H309&lt;=10000331),"Drinks &amp; Beverages",AND(H309&gt;=10000332,H309&lt;=10000343),"Dairy",AND(H309&gt;=10000344,H309&lt;=10000350),"Cereals")</f>
        <v>Cereals</v>
      </c>
      <c r="O309" t="str" cm="1">
        <f t="array" ref="O309">_xlfn.IFS(M309="31","Drinks &amp; Beverages",M309="35","Diary",M309="41","Cereals")</f>
        <v>Cereals</v>
      </c>
    </row>
    <row r="310" spans="8:15" ht="14.4" x14ac:dyDescent="0.3">
      <c r="H310" s="64">
        <v>10000340</v>
      </c>
      <c r="I310" s="8">
        <v>6</v>
      </c>
      <c r="J310" s="8">
        <v>30</v>
      </c>
      <c r="K310" s="6">
        <v>36008</v>
      </c>
      <c r="L310">
        <f t="shared" si="7"/>
        <v>180</v>
      </c>
      <c r="M310" t="str" cm="1">
        <f t="array" ref="M310">_xlfn.IFS(AND(H310&gt;=10000321,H310&lt;=10000331),"31", AND(H310&gt;=10000332,H310&lt;=10000343),"35",AND(H310&gt;=10000344,H310&lt;=10000350),"41")</f>
        <v>35</v>
      </c>
      <c r="N310" t="str" cm="1">
        <f t="array" ref="N310">_xlfn.IFS(AND(H310&gt;=10000321,H310&lt;=10000331),"Drinks &amp; Beverages",AND(H310&gt;=10000332,H310&lt;=10000343),"Dairy",AND(H310&gt;=10000344,H310&lt;=10000350),"Cereals")</f>
        <v>Dairy</v>
      </c>
      <c r="O310" t="str" cm="1">
        <f t="array" ref="O310">_xlfn.IFS(M310="31","Drinks &amp; Beverages",M310="35","Diary",M310="41","Cereals")</f>
        <v>Diary</v>
      </c>
    </row>
    <row r="311" spans="8:15" ht="14.4" x14ac:dyDescent="0.3">
      <c r="H311" s="64">
        <v>10000332</v>
      </c>
      <c r="I311" s="8">
        <v>5</v>
      </c>
      <c r="J311" s="8">
        <v>28</v>
      </c>
      <c r="K311" s="6">
        <v>36008</v>
      </c>
      <c r="L311">
        <f t="shared" si="7"/>
        <v>140</v>
      </c>
      <c r="M311" t="str" cm="1">
        <f t="array" ref="M311">_xlfn.IFS(AND(H311&gt;=10000321,H311&lt;=10000331),"31", AND(H311&gt;=10000332,H311&lt;=10000343),"35",AND(H311&gt;=10000344,H311&lt;=10000350),"41")</f>
        <v>35</v>
      </c>
      <c r="N311" t="str" cm="1">
        <f t="array" ref="N311">_xlfn.IFS(AND(H311&gt;=10000321,H311&lt;=10000331),"Drinks &amp; Beverages",AND(H311&gt;=10000332,H311&lt;=10000343),"Dairy",AND(H311&gt;=10000344,H311&lt;=10000350),"Cereals")</f>
        <v>Dairy</v>
      </c>
      <c r="O311" t="str" cm="1">
        <f t="array" ref="O311">_xlfn.IFS(M311="31","Drinks &amp; Beverages",M311="35","Diary",M311="41","Cereals")</f>
        <v>Diary</v>
      </c>
    </row>
    <row r="312" spans="8:15" ht="14.4" x14ac:dyDescent="0.3">
      <c r="H312" s="64">
        <v>10000327</v>
      </c>
      <c r="I312" s="8">
        <v>6</v>
      </c>
      <c r="J312" s="8">
        <v>40</v>
      </c>
      <c r="K312" s="6">
        <v>36008</v>
      </c>
      <c r="L312">
        <f t="shared" si="7"/>
        <v>240</v>
      </c>
      <c r="M312" t="str" cm="1">
        <f t="array" ref="M312">_xlfn.IFS(AND(H312&gt;=10000321,H312&lt;=10000331),"31", AND(H312&gt;=10000332,H312&lt;=10000343),"35",AND(H312&gt;=10000344,H312&lt;=10000350),"41")</f>
        <v>31</v>
      </c>
      <c r="N312" t="str" cm="1">
        <f t="array" ref="N312">_xlfn.IFS(AND(H312&gt;=10000321,H312&lt;=10000331),"Drinks &amp; Beverages",AND(H312&gt;=10000332,H312&lt;=10000343),"Dairy",AND(H312&gt;=10000344,H312&lt;=10000350),"Cereals")</f>
        <v>Drinks &amp; Beverages</v>
      </c>
      <c r="O312" t="str" cm="1">
        <f t="array" ref="O312">_xlfn.IFS(M312="31","Drinks &amp; Beverages",M312="35","Diary",M312="41","Cereals")</f>
        <v>Drinks &amp; Beverages</v>
      </c>
    </row>
    <row r="313" spans="8:15" ht="14.4" x14ac:dyDescent="0.3">
      <c r="H313" s="64">
        <v>10000330</v>
      </c>
      <c r="I313" s="8">
        <v>5</v>
      </c>
      <c r="J313" s="8">
        <v>160</v>
      </c>
      <c r="K313" s="6">
        <v>36008</v>
      </c>
      <c r="L313">
        <f t="shared" si="7"/>
        <v>800</v>
      </c>
      <c r="M313" t="str" cm="1">
        <f t="array" ref="M313">_xlfn.IFS(AND(H313&gt;=10000321,H313&lt;=10000331),"31", AND(H313&gt;=10000332,H313&lt;=10000343),"35",AND(H313&gt;=10000344,H313&lt;=10000350),"41")</f>
        <v>31</v>
      </c>
      <c r="N313" t="str" cm="1">
        <f t="array" ref="N313">_xlfn.IFS(AND(H313&gt;=10000321,H313&lt;=10000331),"Drinks &amp; Beverages",AND(H313&gt;=10000332,H313&lt;=10000343),"Dairy",AND(H313&gt;=10000344,H313&lt;=10000350),"Cereals")</f>
        <v>Drinks &amp; Beverages</v>
      </c>
      <c r="O313" t="str" cm="1">
        <f t="array" ref="O313">_xlfn.IFS(M313="31","Drinks &amp; Beverages",M313="35","Diary",M313="41","Cereals")</f>
        <v>Drinks &amp; Beverages</v>
      </c>
    </row>
    <row r="314" spans="8:15" ht="14.4" x14ac:dyDescent="0.3">
      <c r="H314" s="64">
        <v>10000337</v>
      </c>
      <c r="I314" s="8">
        <v>6</v>
      </c>
      <c r="J314" s="8">
        <v>20</v>
      </c>
      <c r="K314" s="6">
        <v>36008</v>
      </c>
      <c r="L314">
        <f t="shared" si="7"/>
        <v>120</v>
      </c>
      <c r="M314" t="str" cm="1">
        <f t="array" ref="M314">_xlfn.IFS(AND(H314&gt;=10000321,H314&lt;=10000331),"31", AND(H314&gt;=10000332,H314&lt;=10000343),"35",AND(H314&gt;=10000344,H314&lt;=10000350),"41")</f>
        <v>35</v>
      </c>
      <c r="N314" t="str" cm="1">
        <f t="array" ref="N314">_xlfn.IFS(AND(H314&gt;=10000321,H314&lt;=10000331),"Drinks &amp; Beverages",AND(H314&gt;=10000332,H314&lt;=10000343),"Dairy",AND(H314&gt;=10000344,H314&lt;=10000350),"Cereals")</f>
        <v>Dairy</v>
      </c>
      <c r="O314" t="str" cm="1">
        <f t="array" ref="O314">_xlfn.IFS(M314="31","Drinks &amp; Beverages",M314="35","Diary",M314="41","Cereals")</f>
        <v>Diary</v>
      </c>
    </row>
    <row r="315" spans="8:15" ht="14.4" x14ac:dyDescent="0.3">
      <c r="H315" s="64">
        <v>10000341</v>
      </c>
      <c r="I315" s="8">
        <v>4</v>
      </c>
      <c r="J315" s="8">
        <v>29</v>
      </c>
      <c r="K315" s="6">
        <v>36008</v>
      </c>
      <c r="L315">
        <f t="shared" si="7"/>
        <v>116</v>
      </c>
      <c r="M315" t="str" cm="1">
        <f t="array" ref="M315">_xlfn.IFS(AND(H315&gt;=10000321,H315&lt;=10000331),"31", AND(H315&gt;=10000332,H315&lt;=10000343),"35",AND(H315&gt;=10000344,H315&lt;=10000350),"41")</f>
        <v>35</v>
      </c>
      <c r="N315" t="str" cm="1">
        <f t="array" ref="N315">_xlfn.IFS(AND(H315&gt;=10000321,H315&lt;=10000331),"Drinks &amp; Beverages",AND(H315&gt;=10000332,H315&lt;=10000343),"Dairy",AND(H315&gt;=10000344,H315&lt;=10000350),"Cereals")</f>
        <v>Dairy</v>
      </c>
      <c r="O315" t="str" cm="1">
        <f t="array" ref="O315">_xlfn.IFS(M315="31","Drinks &amp; Beverages",M315="35","Diary",M315="41","Cereals")</f>
        <v>Diary</v>
      </c>
    </row>
    <row r="316" spans="8:15" ht="14.4" x14ac:dyDescent="0.3">
      <c r="H316" s="64">
        <v>10000326</v>
      </c>
      <c r="I316" s="8">
        <v>4</v>
      </c>
      <c r="J316" s="8">
        <v>72</v>
      </c>
      <c r="K316" s="6">
        <v>36008</v>
      </c>
      <c r="L316">
        <f t="shared" si="7"/>
        <v>288</v>
      </c>
      <c r="M316" t="str" cm="1">
        <f t="array" ref="M316">_xlfn.IFS(AND(H316&gt;=10000321,H316&lt;=10000331),"31", AND(H316&gt;=10000332,H316&lt;=10000343),"35",AND(H316&gt;=10000344,H316&lt;=10000350),"41")</f>
        <v>31</v>
      </c>
      <c r="N316" t="str" cm="1">
        <f t="array" ref="N316">_xlfn.IFS(AND(H316&gt;=10000321,H316&lt;=10000331),"Drinks &amp; Beverages",AND(H316&gt;=10000332,H316&lt;=10000343),"Dairy",AND(H316&gt;=10000344,H316&lt;=10000350),"Cereals")</f>
        <v>Drinks &amp; Beverages</v>
      </c>
      <c r="O316" t="str" cm="1">
        <f t="array" ref="O316">_xlfn.IFS(M316="31","Drinks &amp; Beverages",M316="35","Diary",M316="41","Cereals")</f>
        <v>Drinks &amp; Beverages</v>
      </c>
    </row>
    <row r="317" spans="8:15" ht="14.4" x14ac:dyDescent="0.3">
      <c r="H317" s="64">
        <v>10000347</v>
      </c>
      <c r="I317" s="8">
        <v>6</v>
      </c>
      <c r="J317" s="8">
        <v>47</v>
      </c>
      <c r="K317" s="6">
        <v>36008</v>
      </c>
      <c r="L317">
        <f t="shared" si="7"/>
        <v>282</v>
      </c>
      <c r="M317" t="str" cm="1">
        <f t="array" ref="M317">_xlfn.IFS(AND(H317&gt;=10000321,H317&lt;=10000331),"31", AND(H317&gt;=10000332,H317&lt;=10000343),"35",AND(H317&gt;=10000344,H317&lt;=10000350),"41")</f>
        <v>41</v>
      </c>
      <c r="N317" t="str" cm="1">
        <f t="array" ref="N317">_xlfn.IFS(AND(H317&gt;=10000321,H317&lt;=10000331),"Drinks &amp; Beverages",AND(H317&gt;=10000332,H317&lt;=10000343),"Dairy",AND(H317&gt;=10000344,H317&lt;=10000350),"Cereals")</f>
        <v>Cereals</v>
      </c>
      <c r="O317" t="str" cm="1">
        <f t="array" ref="O317">_xlfn.IFS(M317="31","Drinks &amp; Beverages",M317="35","Diary",M317="41","Cereals")</f>
        <v>Cereals</v>
      </c>
    </row>
    <row r="318" spans="8:15" ht="14.4" x14ac:dyDescent="0.3">
      <c r="H318" s="64">
        <v>10000349</v>
      </c>
      <c r="I318" s="8">
        <v>4</v>
      </c>
      <c r="J318" s="8">
        <v>152</v>
      </c>
      <c r="K318" s="6">
        <v>36008</v>
      </c>
      <c r="L318">
        <f t="shared" si="7"/>
        <v>608</v>
      </c>
      <c r="M318" t="str" cm="1">
        <f t="array" ref="M318">_xlfn.IFS(AND(H318&gt;=10000321,H318&lt;=10000331),"31", AND(H318&gt;=10000332,H318&lt;=10000343),"35",AND(H318&gt;=10000344,H318&lt;=10000350),"41")</f>
        <v>41</v>
      </c>
      <c r="N318" t="str" cm="1">
        <f t="array" ref="N318">_xlfn.IFS(AND(H318&gt;=10000321,H318&lt;=10000331),"Drinks &amp; Beverages",AND(H318&gt;=10000332,H318&lt;=10000343),"Dairy",AND(H318&gt;=10000344,H318&lt;=10000350),"Cereals")</f>
        <v>Cereals</v>
      </c>
      <c r="O318" t="str" cm="1">
        <f t="array" ref="O318">_xlfn.IFS(M318="31","Drinks &amp; Beverages",M318="35","Diary",M318="41","Cereals")</f>
        <v>Cereals</v>
      </c>
    </row>
    <row r="319" spans="8:15" ht="14.4" x14ac:dyDescent="0.3">
      <c r="H319" s="64">
        <v>10000339</v>
      </c>
      <c r="I319" s="8">
        <v>6</v>
      </c>
      <c r="J319" s="8">
        <v>120</v>
      </c>
      <c r="K319" s="6">
        <v>36008</v>
      </c>
      <c r="L319">
        <f t="shared" si="7"/>
        <v>720</v>
      </c>
      <c r="M319" t="str" cm="1">
        <f t="array" ref="M319">_xlfn.IFS(AND(H319&gt;=10000321,H319&lt;=10000331),"31", AND(H319&gt;=10000332,H319&lt;=10000343),"35",AND(H319&gt;=10000344,H319&lt;=10000350),"41")</f>
        <v>35</v>
      </c>
      <c r="N319" t="str" cm="1">
        <f t="array" ref="N319">_xlfn.IFS(AND(H319&gt;=10000321,H319&lt;=10000331),"Drinks &amp; Beverages",AND(H319&gt;=10000332,H319&lt;=10000343),"Dairy",AND(H319&gt;=10000344,H319&lt;=10000350),"Cereals")</f>
        <v>Dairy</v>
      </c>
      <c r="O319" t="str" cm="1">
        <f t="array" ref="O319">_xlfn.IFS(M319="31","Drinks &amp; Beverages",M319="35","Diary",M319="41","Cereals")</f>
        <v>Diary</v>
      </c>
    </row>
    <row r="320" spans="8:15" ht="14.4" x14ac:dyDescent="0.3">
      <c r="H320" s="64">
        <v>10000330</v>
      </c>
      <c r="I320" s="8">
        <v>4</v>
      </c>
      <c r="J320" s="8">
        <v>160</v>
      </c>
      <c r="K320" s="6">
        <v>36009</v>
      </c>
      <c r="L320">
        <f t="shared" si="7"/>
        <v>640</v>
      </c>
      <c r="M320" t="str" cm="1">
        <f t="array" ref="M320">_xlfn.IFS(AND(H320&gt;=10000321,H320&lt;=10000331),"31", AND(H320&gt;=10000332,H320&lt;=10000343),"35",AND(H320&gt;=10000344,H320&lt;=10000350),"41")</f>
        <v>31</v>
      </c>
      <c r="N320" t="str" cm="1">
        <f t="array" ref="N320">_xlfn.IFS(AND(H320&gt;=10000321,H320&lt;=10000331),"Drinks &amp; Beverages",AND(H320&gt;=10000332,H320&lt;=10000343),"Dairy",AND(H320&gt;=10000344,H320&lt;=10000350),"Cereals")</f>
        <v>Drinks &amp; Beverages</v>
      </c>
      <c r="O320" t="str" cm="1">
        <f t="array" ref="O320">_xlfn.IFS(M320="31","Drinks &amp; Beverages",M320="35","Diary",M320="41","Cereals")</f>
        <v>Drinks &amp; Beverages</v>
      </c>
    </row>
    <row r="321" spans="8:15" ht="14.4" x14ac:dyDescent="0.3">
      <c r="H321" s="64">
        <v>10000338</v>
      </c>
      <c r="I321" s="8">
        <v>5</v>
      </c>
      <c r="J321" s="8">
        <v>100</v>
      </c>
      <c r="K321" s="6">
        <v>36009</v>
      </c>
      <c r="L321">
        <f t="shared" si="7"/>
        <v>500</v>
      </c>
      <c r="M321" t="str" cm="1">
        <f t="array" ref="M321">_xlfn.IFS(AND(H321&gt;=10000321,H321&lt;=10000331),"31", AND(H321&gt;=10000332,H321&lt;=10000343),"35",AND(H321&gt;=10000344,H321&lt;=10000350),"41")</f>
        <v>35</v>
      </c>
      <c r="N321" t="str" cm="1">
        <f t="array" ref="N321">_xlfn.IFS(AND(H321&gt;=10000321,H321&lt;=10000331),"Drinks &amp; Beverages",AND(H321&gt;=10000332,H321&lt;=10000343),"Dairy",AND(H321&gt;=10000344,H321&lt;=10000350),"Cereals")</f>
        <v>Dairy</v>
      </c>
      <c r="O321" t="str" cm="1">
        <f t="array" ref="O321">_xlfn.IFS(M321="31","Drinks &amp; Beverages",M321="35","Diary",M321="41","Cereals")</f>
        <v>Diary</v>
      </c>
    </row>
    <row r="322" spans="8:15" ht="14.4" x14ac:dyDescent="0.3">
      <c r="H322" s="64">
        <v>10000332</v>
      </c>
      <c r="I322" s="8">
        <v>6</v>
      </c>
      <c r="J322" s="8">
        <v>28</v>
      </c>
      <c r="K322" s="6">
        <v>36009</v>
      </c>
      <c r="L322">
        <f t="shared" si="7"/>
        <v>168</v>
      </c>
      <c r="M322" t="str" cm="1">
        <f t="array" ref="M322">_xlfn.IFS(AND(H322&gt;=10000321,H322&lt;=10000331),"31", AND(H322&gt;=10000332,H322&lt;=10000343),"35",AND(H322&gt;=10000344,H322&lt;=10000350),"41")</f>
        <v>35</v>
      </c>
      <c r="N322" t="str" cm="1">
        <f t="array" ref="N322">_xlfn.IFS(AND(H322&gt;=10000321,H322&lt;=10000331),"Drinks &amp; Beverages",AND(H322&gt;=10000332,H322&lt;=10000343),"Dairy",AND(H322&gt;=10000344,H322&lt;=10000350),"Cereals")</f>
        <v>Dairy</v>
      </c>
      <c r="O322" t="str" cm="1">
        <f t="array" ref="O322">_xlfn.IFS(M322="31","Drinks &amp; Beverages",M322="35","Diary",M322="41","Cereals")</f>
        <v>Diary</v>
      </c>
    </row>
    <row r="323" spans="8:15" ht="14.4" x14ac:dyDescent="0.3">
      <c r="H323" s="64">
        <v>10000350</v>
      </c>
      <c r="I323" s="8">
        <v>4</v>
      </c>
      <c r="J323" s="8">
        <v>67</v>
      </c>
      <c r="K323" s="6">
        <v>36009</v>
      </c>
      <c r="L323">
        <f t="shared" si="7"/>
        <v>268</v>
      </c>
      <c r="M323" t="str" cm="1">
        <f t="array" ref="M323">_xlfn.IFS(AND(H323&gt;=10000321,H323&lt;=10000331),"31", AND(H323&gt;=10000332,H323&lt;=10000343),"35",AND(H323&gt;=10000344,H323&lt;=10000350),"41")</f>
        <v>41</v>
      </c>
      <c r="N323" t="str" cm="1">
        <f t="array" ref="N323">_xlfn.IFS(AND(H323&gt;=10000321,H323&lt;=10000331),"Drinks &amp; Beverages",AND(H323&gt;=10000332,H323&lt;=10000343),"Dairy",AND(H323&gt;=10000344,H323&lt;=10000350),"Cereals")</f>
        <v>Cereals</v>
      </c>
      <c r="O323" t="str" cm="1">
        <f t="array" ref="O323">_xlfn.IFS(M323="31","Drinks &amp; Beverages",M323="35","Diary",M323="41","Cereals")</f>
        <v>Cereals</v>
      </c>
    </row>
    <row r="324" spans="8:15" ht="14.4" x14ac:dyDescent="0.3">
      <c r="H324" s="64">
        <v>10000323</v>
      </c>
      <c r="I324" s="8">
        <v>6</v>
      </c>
      <c r="J324" s="8">
        <v>15</v>
      </c>
      <c r="K324" s="6">
        <v>36009</v>
      </c>
      <c r="L324">
        <f t="shared" si="7"/>
        <v>90</v>
      </c>
      <c r="M324" t="str" cm="1">
        <f t="array" ref="M324">_xlfn.IFS(AND(H324&gt;=10000321,H324&lt;=10000331),"31", AND(H324&gt;=10000332,H324&lt;=10000343),"35",AND(H324&gt;=10000344,H324&lt;=10000350),"41")</f>
        <v>31</v>
      </c>
      <c r="N324" t="str" cm="1">
        <f t="array" ref="N324">_xlfn.IFS(AND(H324&gt;=10000321,H324&lt;=10000331),"Drinks &amp; Beverages",AND(H324&gt;=10000332,H324&lt;=10000343),"Dairy",AND(H324&gt;=10000344,H324&lt;=10000350),"Cereals")</f>
        <v>Drinks &amp; Beverages</v>
      </c>
      <c r="O324" t="str" cm="1">
        <f t="array" ref="O324">_xlfn.IFS(M324="31","Drinks &amp; Beverages",M324="35","Diary",M324="41","Cereals")</f>
        <v>Drinks &amp; Beverages</v>
      </c>
    </row>
    <row r="325" spans="8:15" ht="14.4" x14ac:dyDescent="0.3">
      <c r="H325" s="64">
        <v>10000324</v>
      </c>
      <c r="I325" s="8">
        <v>5</v>
      </c>
      <c r="J325" s="8">
        <v>36</v>
      </c>
      <c r="K325" s="6">
        <v>36009</v>
      </c>
      <c r="L325">
        <f t="shared" si="7"/>
        <v>180</v>
      </c>
      <c r="M325" t="str" cm="1">
        <f t="array" ref="M325">_xlfn.IFS(AND(H325&gt;=10000321,H325&lt;=10000331),"31", AND(H325&gt;=10000332,H325&lt;=10000343),"35",AND(H325&gt;=10000344,H325&lt;=10000350),"41")</f>
        <v>31</v>
      </c>
      <c r="N325" t="str" cm="1">
        <f t="array" ref="N325">_xlfn.IFS(AND(H325&gt;=10000321,H325&lt;=10000331),"Drinks &amp; Beverages",AND(H325&gt;=10000332,H325&lt;=10000343),"Dairy",AND(H325&gt;=10000344,H325&lt;=10000350),"Cereals")</f>
        <v>Drinks &amp; Beverages</v>
      </c>
      <c r="O325" t="str" cm="1">
        <f t="array" ref="O325">_xlfn.IFS(M325="31","Drinks &amp; Beverages",M325="35","Diary",M325="41","Cereals")</f>
        <v>Drinks &amp; Beverages</v>
      </c>
    </row>
    <row r="326" spans="8:15" ht="14.4" x14ac:dyDescent="0.3">
      <c r="H326" s="64">
        <v>10000339</v>
      </c>
      <c r="I326" s="8">
        <v>4</v>
      </c>
      <c r="J326" s="8">
        <v>120</v>
      </c>
      <c r="K326" s="6">
        <v>36009</v>
      </c>
      <c r="L326">
        <f t="shared" ref="L326:L389" si="8">I326*J326</f>
        <v>480</v>
      </c>
      <c r="M326" t="str" cm="1">
        <f t="array" ref="M326">_xlfn.IFS(AND(H326&gt;=10000321,H326&lt;=10000331),"31", AND(H326&gt;=10000332,H326&lt;=10000343),"35",AND(H326&gt;=10000344,H326&lt;=10000350),"41")</f>
        <v>35</v>
      </c>
      <c r="N326" t="str" cm="1">
        <f t="array" ref="N326">_xlfn.IFS(AND(H326&gt;=10000321,H326&lt;=10000331),"Drinks &amp; Beverages",AND(H326&gt;=10000332,H326&lt;=10000343),"Dairy",AND(H326&gt;=10000344,H326&lt;=10000350),"Cereals")</f>
        <v>Dairy</v>
      </c>
      <c r="O326" t="str" cm="1">
        <f t="array" ref="O326">_xlfn.IFS(M326="31","Drinks &amp; Beverages",M326="35","Diary",M326="41","Cereals")</f>
        <v>Diary</v>
      </c>
    </row>
    <row r="327" spans="8:15" ht="14.4" x14ac:dyDescent="0.3">
      <c r="H327" s="64">
        <v>10000346</v>
      </c>
      <c r="I327" s="8">
        <v>6</v>
      </c>
      <c r="J327" s="8">
        <v>192</v>
      </c>
      <c r="K327" s="6">
        <v>36009</v>
      </c>
      <c r="L327">
        <f t="shared" si="8"/>
        <v>1152</v>
      </c>
      <c r="M327" t="str" cm="1">
        <f t="array" ref="M327">_xlfn.IFS(AND(H327&gt;=10000321,H327&lt;=10000331),"31", AND(H327&gt;=10000332,H327&lt;=10000343),"35",AND(H327&gt;=10000344,H327&lt;=10000350),"41")</f>
        <v>41</v>
      </c>
      <c r="N327" t="str" cm="1">
        <f t="array" ref="N327">_xlfn.IFS(AND(H327&gt;=10000321,H327&lt;=10000331),"Drinks &amp; Beverages",AND(H327&gt;=10000332,H327&lt;=10000343),"Dairy",AND(H327&gt;=10000344,H327&lt;=10000350),"Cereals")</f>
        <v>Cereals</v>
      </c>
      <c r="O327" t="str" cm="1">
        <f t="array" ref="O327">_xlfn.IFS(M327="31","Drinks &amp; Beverages",M327="35","Diary",M327="41","Cereals")</f>
        <v>Cereals</v>
      </c>
    </row>
    <row r="328" spans="8:15" ht="14.4" x14ac:dyDescent="0.3">
      <c r="H328" s="64">
        <v>10000349</v>
      </c>
      <c r="I328" s="8">
        <v>5</v>
      </c>
      <c r="J328" s="8">
        <v>152</v>
      </c>
      <c r="K328" s="6">
        <v>36009</v>
      </c>
      <c r="L328">
        <f t="shared" si="8"/>
        <v>760</v>
      </c>
      <c r="M328" t="str" cm="1">
        <f t="array" ref="M328">_xlfn.IFS(AND(H328&gt;=10000321,H328&lt;=10000331),"31", AND(H328&gt;=10000332,H328&lt;=10000343),"35",AND(H328&gt;=10000344,H328&lt;=10000350),"41")</f>
        <v>41</v>
      </c>
      <c r="N328" t="str" cm="1">
        <f t="array" ref="N328">_xlfn.IFS(AND(H328&gt;=10000321,H328&lt;=10000331),"Drinks &amp; Beverages",AND(H328&gt;=10000332,H328&lt;=10000343),"Dairy",AND(H328&gt;=10000344,H328&lt;=10000350),"Cereals")</f>
        <v>Cereals</v>
      </c>
      <c r="O328" t="str" cm="1">
        <f t="array" ref="O328">_xlfn.IFS(M328="31","Drinks &amp; Beverages",M328="35","Diary",M328="41","Cereals")</f>
        <v>Cereals</v>
      </c>
    </row>
    <row r="329" spans="8:15" ht="14.4" x14ac:dyDescent="0.3">
      <c r="H329" s="64">
        <v>10000339</v>
      </c>
      <c r="I329" s="8">
        <v>6</v>
      </c>
      <c r="J329" s="8">
        <v>120</v>
      </c>
      <c r="K329" s="6">
        <v>36009</v>
      </c>
      <c r="L329">
        <f t="shared" si="8"/>
        <v>720</v>
      </c>
      <c r="M329" t="str" cm="1">
        <f t="array" ref="M329">_xlfn.IFS(AND(H329&gt;=10000321,H329&lt;=10000331),"31", AND(H329&gt;=10000332,H329&lt;=10000343),"35",AND(H329&gt;=10000344,H329&lt;=10000350),"41")</f>
        <v>35</v>
      </c>
      <c r="N329" t="str" cm="1">
        <f t="array" ref="N329">_xlfn.IFS(AND(H329&gt;=10000321,H329&lt;=10000331),"Drinks &amp; Beverages",AND(H329&gt;=10000332,H329&lt;=10000343),"Dairy",AND(H329&gt;=10000344,H329&lt;=10000350),"Cereals")</f>
        <v>Dairy</v>
      </c>
      <c r="O329" t="str" cm="1">
        <f t="array" ref="O329">_xlfn.IFS(M329="31","Drinks &amp; Beverages",M329="35","Diary",M329="41","Cereals")</f>
        <v>Diary</v>
      </c>
    </row>
    <row r="330" spans="8:15" ht="14.4" x14ac:dyDescent="0.3">
      <c r="H330" s="64">
        <v>10000333</v>
      </c>
      <c r="I330" s="8">
        <v>6</v>
      </c>
      <c r="J330" s="8">
        <v>54</v>
      </c>
      <c r="K330" s="6">
        <v>36009</v>
      </c>
      <c r="L330">
        <f t="shared" si="8"/>
        <v>324</v>
      </c>
      <c r="M330" t="str" cm="1">
        <f t="array" ref="M330">_xlfn.IFS(AND(H330&gt;=10000321,H330&lt;=10000331),"31", AND(H330&gt;=10000332,H330&lt;=10000343),"35",AND(H330&gt;=10000344,H330&lt;=10000350),"41")</f>
        <v>35</v>
      </c>
      <c r="N330" t="str" cm="1">
        <f t="array" ref="N330">_xlfn.IFS(AND(H330&gt;=10000321,H330&lt;=10000331),"Drinks &amp; Beverages",AND(H330&gt;=10000332,H330&lt;=10000343),"Dairy",AND(H330&gt;=10000344,H330&lt;=10000350),"Cereals")</f>
        <v>Dairy</v>
      </c>
      <c r="O330" t="str" cm="1">
        <f t="array" ref="O330">_xlfn.IFS(M330="31","Drinks &amp; Beverages",M330="35","Diary",M330="41","Cereals")</f>
        <v>Diary</v>
      </c>
    </row>
    <row r="331" spans="8:15" ht="14.4" x14ac:dyDescent="0.3">
      <c r="H331" s="64">
        <v>10000331</v>
      </c>
      <c r="I331" s="8">
        <v>4</v>
      </c>
      <c r="J331" s="8">
        <v>57</v>
      </c>
      <c r="K331" s="6">
        <v>36009</v>
      </c>
      <c r="L331">
        <f t="shared" si="8"/>
        <v>228</v>
      </c>
      <c r="M331" t="str" cm="1">
        <f t="array" ref="M331">_xlfn.IFS(AND(H331&gt;=10000321,H331&lt;=10000331),"31", AND(H331&gt;=10000332,H331&lt;=10000343),"35",AND(H331&gt;=10000344,H331&lt;=10000350),"41")</f>
        <v>31</v>
      </c>
      <c r="N331" t="str" cm="1">
        <f t="array" ref="N331">_xlfn.IFS(AND(H331&gt;=10000321,H331&lt;=10000331),"Drinks &amp; Beverages",AND(H331&gt;=10000332,H331&lt;=10000343),"Dairy",AND(H331&gt;=10000344,H331&lt;=10000350),"Cereals")</f>
        <v>Drinks &amp; Beverages</v>
      </c>
      <c r="O331" t="str" cm="1">
        <f t="array" ref="O331">_xlfn.IFS(M331="31","Drinks &amp; Beverages",M331="35","Diary",M331="41","Cereals")</f>
        <v>Drinks &amp; Beverages</v>
      </c>
    </row>
    <row r="332" spans="8:15" ht="14.4" x14ac:dyDescent="0.3">
      <c r="H332" s="64">
        <v>10000332</v>
      </c>
      <c r="I332" s="8">
        <v>4</v>
      </c>
      <c r="J332" s="8">
        <v>28</v>
      </c>
      <c r="K332" s="6">
        <v>36000</v>
      </c>
      <c r="L332">
        <f t="shared" si="8"/>
        <v>112</v>
      </c>
      <c r="M332" t="str" cm="1">
        <f t="array" ref="M332">_xlfn.IFS(AND(H332&gt;=10000321,H332&lt;=10000331),"31", AND(H332&gt;=10000332,H332&lt;=10000343),"35",AND(H332&gt;=10000344,H332&lt;=10000350),"41")</f>
        <v>35</v>
      </c>
      <c r="N332" t="str" cm="1">
        <f t="array" ref="N332">_xlfn.IFS(AND(H332&gt;=10000321,H332&lt;=10000331),"Drinks &amp; Beverages",AND(H332&gt;=10000332,H332&lt;=10000343),"Dairy",AND(H332&gt;=10000344,H332&lt;=10000350),"Cereals")</f>
        <v>Dairy</v>
      </c>
      <c r="O332" t="str" cm="1">
        <f t="array" ref="O332">_xlfn.IFS(M332="31","Drinks &amp; Beverages",M332="35","Diary",M332="41","Cereals")</f>
        <v>Diary</v>
      </c>
    </row>
    <row r="333" spans="8:15" ht="14.4" x14ac:dyDescent="0.3">
      <c r="H333" s="64">
        <v>10000331</v>
      </c>
      <c r="I333" s="8">
        <v>2</v>
      </c>
      <c r="J333" s="8">
        <v>57</v>
      </c>
      <c r="K333" s="6">
        <v>36000</v>
      </c>
      <c r="L333">
        <f t="shared" si="8"/>
        <v>114</v>
      </c>
      <c r="M333" t="str" cm="1">
        <f t="array" ref="M333">_xlfn.IFS(AND(H333&gt;=10000321,H333&lt;=10000331),"31", AND(H333&gt;=10000332,H333&lt;=10000343),"35",AND(H333&gt;=10000344,H333&lt;=10000350),"41")</f>
        <v>31</v>
      </c>
      <c r="N333" t="str" cm="1">
        <f t="array" ref="N333">_xlfn.IFS(AND(H333&gt;=10000321,H333&lt;=10000331),"Drinks &amp; Beverages",AND(H333&gt;=10000332,H333&lt;=10000343),"Dairy",AND(H333&gt;=10000344,H333&lt;=10000350),"Cereals")</f>
        <v>Drinks &amp; Beverages</v>
      </c>
      <c r="O333" t="str" cm="1">
        <f t="array" ref="O333">_xlfn.IFS(M333="31","Drinks &amp; Beverages",M333="35","Diary",M333="41","Cereals")</f>
        <v>Drinks &amp; Beverages</v>
      </c>
    </row>
    <row r="334" spans="8:15" ht="14.4" x14ac:dyDescent="0.3">
      <c r="H334" s="64">
        <v>10000344</v>
      </c>
      <c r="I334" s="8">
        <v>4</v>
      </c>
      <c r="J334" s="8">
        <v>82</v>
      </c>
      <c r="K334" s="6">
        <v>36000</v>
      </c>
      <c r="L334">
        <f t="shared" si="8"/>
        <v>328</v>
      </c>
      <c r="M334" t="str" cm="1">
        <f t="array" ref="M334">_xlfn.IFS(AND(H334&gt;=10000321,H334&lt;=10000331),"31", AND(H334&gt;=10000332,H334&lt;=10000343),"35",AND(H334&gt;=10000344,H334&lt;=10000350),"41")</f>
        <v>41</v>
      </c>
      <c r="N334" t="str" cm="1">
        <f t="array" ref="N334">_xlfn.IFS(AND(H334&gt;=10000321,H334&lt;=10000331),"Drinks &amp; Beverages",AND(H334&gt;=10000332,H334&lt;=10000343),"Dairy",AND(H334&gt;=10000344,H334&lt;=10000350),"Cereals")</f>
        <v>Cereals</v>
      </c>
      <c r="O334" t="str" cm="1">
        <f t="array" ref="O334">_xlfn.IFS(M334="31","Drinks &amp; Beverages",M334="35","Diary",M334="41","Cereals")</f>
        <v>Cereals</v>
      </c>
    </row>
    <row r="335" spans="8:15" ht="14.4" x14ac:dyDescent="0.3">
      <c r="H335" s="64">
        <v>10000340</v>
      </c>
      <c r="I335" s="8">
        <v>2</v>
      </c>
      <c r="J335" s="8">
        <v>30</v>
      </c>
      <c r="K335" s="6">
        <v>36000</v>
      </c>
      <c r="L335">
        <f t="shared" si="8"/>
        <v>60</v>
      </c>
      <c r="M335" t="str" cm="1">
        <f t="array" ref="M335">_xlfn.IFS(AND(H335&gt;=10000321,H335&lt;=10000331),"31", AND(H335&gt;=10000332,H335&lt;=10000343),"35",AND(H335&gt;=10000344,H335&lt;=10000350),"41")</f>
        <v>35</v>
      </c>
      <c r="N335" t="str" cm="1">
        <f t="array" ref="N335">_xlfn.IFS(AND(H335&gt;=10000321,H335&lt;=10000331),"Drinks &amp; Beverages",AND(H335&gt;=10000332,H335&lt;=10000343),"Dairy",AND(H335&gt;=10000344,H335&lt;=10000350),"Cereals")</f>
        <v>Dairy</v>
      </c>
      <c r="O335" t="str" cm="1">
        <f t="array" ref="O335">_xlfn.IFS(M335="31","Drinks &amp; Beverages",M335="35","Diary",M335="41","Cereals")</f>
        <v>Diary</v>
      </c>
    </row>
    <row r="336" spans="8:15" ht="14.4" x14ac:dyDescent="0.3">
      <c r="H336" s="64">
        <v>10000343</v>
      </c>
      <c r="I336" s="8">
        <v>4</v>
      </c>
      <c r="J336" s="8">
        <v>54</v>
      </c>
      <c r="K336" s="6">
        <v>36000</v>
      </c>
      <c r="L336">
        <f t="shared" si="8"/>
        <v>216</v>
      </c>
      <c r="M336" t="str" cm="1">
        <f t="array" ref="M336">_xlfn.IFS(AND(H336&gt;=10000321,H336&lt;=10000331),"31", AND(H336&gt;=10000332,H336&lt;=10000343),"35",AND(H336&gt;=10000344,H336&lt;=10000350),"41")</f>
        <v>35</v>
      </c>
      <c r="N336" t="str" cm="1">
        <f t="array" ref="N336">_xlfn.IFS(AND(H336&gt;=10000321,H336&lt;=10000331),"Drinks &amp; Beverages",AND(H336&gt;=10000332,H336&lt;=10000343),"Dairy",AND(H336&gt;=10000344,H336&lt;=10000350),"Cereals")</f>
        <v>Dairy</v>
      </c>
      <c r="O336" t="str" cm="1">
        <f t="array" ref="O336">_xlfn.IFS(M336="31","Drinks &amp; Beverages",M336="35","Diary",M336="41","Cereals")</f>
        <v>Diary</v>
      </c>
    </row>
    <row r="337" spans="8:15" ht="14.4" x14ac:dyDescent="0.3">
      <c r="H337" s="64">
        <v>10000333</v>
      </c>
      <c r="I337" s="8">
        <v>3</v>
      </c>
      <c r="J337" s="8">
        <v>54</v>
      </c>
      <c r="K337" s="6">
        <v>36000</v>
      </c>
      <c r="L337">
        <f t="shared" si="8"/>
        <v>162</v>
      </c>
      <c r="M337" t="str" cm="1">
        <f t="array" ref="M337">_xlfn.IFS(AND(H337&gt;=10000321,H337&lt;=10000331),"31", AND(H337&gt;=10000332,H337&lt;=10000343),"35",AND(H337&gt;=10000344,H337&lt;=10000350),"41")</f>
        <v>35</v>
      </c>
      <c r="N337" t="str" cm="1">
        <f t="array" ref="N337">_xlfn.IFS(AND(H337&gt;=10000321,H337&lt;=10000331),"Drinks &amp; Beverages",AND(H337&gt;=10000332,H337&lt;=10000343),"Dairy",AND(H337&gt;=10000344,H337&lt;=10000350),"Cereals")</f>
        <v>Dairy</v>
      </c>
      <c r="O337" t="str" cm="1">
        <f t="array" ref="O337">_xlfn.IFS(M337="31","Drinks &amp; Beverages",M337="35","Diary",M337="41","Cereals")</f>
        <v>Diary</v>
      </c>
    </row>
    <row r="338" spans="8:15" ht="14.4" x14ac:dyDescent="0.3">
      <c r="H338" s="64">
        <v>10000335</v>
      </c>
      <c r="I338" s="8">
        <v>3</v>
      </c>
      <c r="J338" s="8">
        <v>52</v>
      </c>
      <c r="K338" s="6">
        <v>36000</v>
      </c>
      <c r="L338">
        <f t="shared" si="8"/>
        <v>156</v>
      </c>
      <c r="M338" t="str" cm="1">
        <f t="array" ref="M338">_xlfn.IFS(AND(H338&gt;=10000321,H338&lt;=10000331),"31", AND(H338&gt;=10000332,H338&lt;=10000343),"35",AND(H338&gt;=10000344,H338&lt;=10000350),"41")</f>
        <v>35</v>
      </c>
      <c r="N338" t="str" cm="1">
        <f t="array" ref="N338">_xlfn.IFS(AND(H338&gt;=10000321,H338&lt;=10000331),"Drinks &amp; Beverages",AND(H338&gt;=10000332,H338&lt;=10000343),"Dairy",AND(H338&gt;=10000344,H338&lt;=10000350),"Cereals")</f>
        <v>Dairy</v>
      </c>
      <c r="O338" t="str" cm="1">
        <f t="array" ref="O338">_xlfn.IFS(M338="31","Drinks &amp; Beverages",M338="35","Diary",M338="41","Cereals")</f>
        <v>Diary</v>
      </c>
    </row>
    <row r="339" spans="8:15" ht="14.4" x14ac:dyDescent="0.3">
      <c r="H339" s="64">
        <v>10000323</v>
      </c>
      <c r="I339" s="8">
        <v>4</v>
      </c>
      <c r="J339" s="8">
        <v>15</v>
      </c>
      <c r="K339" s="6">
        <v>36001</v>
      </c>
      <c r="L339">
        <f t="shared" si="8"/>
        <v>60</v>
      </c>
      <c r="M339" t="str" cm="1">
        <f t="array" ref="M339">_xlfn.IFS(AND(H339&gt;=10000321,H339&lt;=10000331),"31", AND(H339&gt;=10000332,H339&lt;=10000343),"35",AND(H339&gt;=10000344,H339&lt;=10000350),"41")</f>
        <v>31</v>
      </c>
      <c r="N339" t="str" cm="1">
        <f t="array" ref="N339">_xlfn.IFS(AND(H339&gt;=10000321,H339&lt;=10000331),"Drinks &amp; Beverages",AND(H339&gt;=10000332,H339&lt;=10000343),"Dairy",AND(H339&gt;=10000344,H339&lt;=10000350),"Cereals")</f>
        <v>Drinks &amp; Beverages</v>
      </c>
      <c r="O339" t="str" cm="1">
        <f t="array" ref="O339">_xlfn.IFS(M339="31","Drinks &amp; Beverages",M339="35","Diary",M339="41","Cereals")</f>
        <v>Drinks &amp; Beverages</v>
      </c>
    </row>
    <row r="340" spans="8:15" ht="14.4" x14ac:dyDescent="0.3">
      <c r="H340" s="64">
        <v>10000331</v>
      </c>
      <c r="I340" s="8">
        <v>3</v>
      </c>
      <c r="J340" s="8">
        <v>57</v>
      </c>
      <c r="K340" s="6">
        <v>36001</v>
      </c>
      <c r="L340">
        <f t="shared" si="8"/>
        <v>171</v>
      </c>
      <c r="M340" t="str" cm="1">
        <f t="array" ref="M340">_xlfn.IFS(AND(H340&gt;=10000321,H340&lt;=10000331),"31", AND(H340&gt;=10000332,H340&lt;=10000343),"35",AND(H340&gt;=10000344,H340&lt;=10000350),"41")</f>
        <v>31</v>
      </c>
      <c r="N340" t="str" cm="1">
        <f t="array" ref="N340">_xlfn.IFS(AND(H340&gt;=10000321,H340&lt;=10000331),"Drinks &amp; Beverages",AND(H340&gt;=10000332,H340&lt;=10000343),"Dairy",AND(H340&gt;=10000344,H340&lt;=10000350),"Cereals")</f>
        <v>Drinks &amp; Beverages</v>
      </c>
      <c r="O340" t="str" cm="1">
        <f t="array" ref="O340">_xlfn.IFS(M340="31","Drinks &amp; Beverages",M340="35","Diary",M340="41","Cereals")</f>
        <v>Drinks &amp; Beverages</v>
      </c>
    </row>
    <row r="341" spans="8:15" ht="14.4" x14ac:dyDescent="0.3">
      <c r="H341" s="64">
        <v>10000323</v>
      </c>
      <c r="I341" s="8">
        <v>2</v>
      </c>
      <c r="J341" s="8">
        <v>15</v>
      </c>
      <c r="K341" s="6">
        <v>36001</v>
      </c>
      <c r="L341">
        <f t="shared" si="8"/>
        <v>30</v>
      </c>
      <c r="M341" t="str" cm="1">
        <f t="array" ref="M341">_xlfn.IFS(AND(H341&gt;=10000321,H341&lt;=10000331),"31", AND(H341&gt;=10000332,H341&lt;=10000343),"35",AND(H341&gt;=10000344,H341&lt;=10000350),"41")</f>
        <v>31</v>
      </c>
      <c r="N341" t="str" cm="1">
        <f t="array" ref="N341">_xlfn.IFS(AND(H341&gt;=10000321,H341&lt;=10000331),"Drinks &amp; Beverages",AND(H341&gt;=10000332,H341&lt;=10000343),"Dairy",AND(H341&gt;=10000344,H341&lt;=10000350),"Cereals")</f>
        <v>Drinks &amp; Beverages</v>
      </c>
      <c r="O341" t="str" cm="1">
        <f t="array" ref="O341">_xlfn.IFS(M341="31","Drinks &amp; Beverages",M341="35","Diary",M341="41","Cereals")</f>
        <v>Drinks &amp; Beverages</v>
      </c>
    </row>
    <row r="342" spans="8:15" ht="14.4" x14ac:dyDescent="0.3">
      <c r="H342" s="64">
        <v>10000348</v>
      </c>
      <c r="I342" s="8">
        <v>4</v>
      </c>
      <c r="J342" s="8">
        <v>80</v>
      </c>
      <c r="K342" s="6">
        <v>36001</v>
      </c>
      <c r="L342">
        <f t="shared" si="8"/>
        <v>320</v>
      </c>
      <c r="M342" t="str" cm="1">
        <f t="array" ref="M342">_xlfn.IFS(AND(H342&gt;=10000321,H342&lt;=10000331),"31", AND(H342&gt;=10000332,H342&lt;=10000343),"35",AND(H342&gt;=10000344,H342&lt;=10000350),"41")</f>
        <v>41</v>
      </c>
      <c r="N342" t="str" cm="1">
        <f t="array" ref="N342">_xlfn.IFS(AND(H342&gt;=10000321,H342&lt;=10000331),"Drinks &amp; Beverages",AND(H342&gt;=10000332,H342&lt;=10000343),"Dairy",AND(H342&gt;=10000344,H342&lt;=10000350),"Cereals")</f>
        <v>Cereals</v>
      </c>
      <c r="O342" t="str" cm="1">
        <f t="array" ref="O342">_xlfn.IFS(M342="31","Drinks &amp; Beverages",M342="35","Diary",M342="41","Cereals")</f>
        <v>Cereals</v>
      </c>
    </row>
    <row r="343" spans="8:15" ht="14.4" x14ac:dyDescent="0.3">
      <c r="H343" s="64">
        <v>10000329</v>
      </c>
      <c r="I343" s="8">
        <v>3</v>
      </c>
      <c r="J343" s="8">
        <v>30</v>
      </c>
      <c r="K343" s="6">
        <v>36001</v>
      </c>
      <c r="L343">
        <f t="shared" si="8"/>
        <v>90</v>
      </c>
      <c r="M343" t="str" cm="1">
        <f t="array" ref="M343">_xlfn.IFS(AND(H343&gt;=10000321,H343&lt;=10000331),"31", AND(H343&gt;=10000332,H343&lt;=10000343),"35",AND(H343&gt;=10000344,H343&lt;=10000350),"41")</f>
        <v>31</v>
      </c>
      <c r="N343" t="str" cm="1">
        <f t="array" ref="N343">_xlfn.IFS(AND(H343&gt;=10000321,H343&lt;=10000331),"Drinks &amp; Beverages",AND(H343&gt;=10000332,H343&lt;=10000343),"Dairy",AND(H343&gt;=10000344,H343&lt;=10000350),"Cereals")</f>
        <v>Drinks &amp; Beverages</v>
      </c>
      <c r="O343" t="str" cm="1">
        <f t="array" ref="O343">_xlfn.IFS(M343="31","Drinks &amp; Beverages",M343="35","Diary",M343="41","Cereals")</f>
        <v>Drinks &amp; Beverages</v>
      </c>
    </row>
    <row r="344" spans="8:15" ht="14.4" x14ac:dyDescent="0.3">
      <c r="H344" s="64">
        <v>10000329</v>
      </c>
      <c r="I344" s="8">
        <v>2</v>
      </c>
      <c r="J344" s="8">
        <v>30</v>
      </c>
      <c r="K344" s="6">
        <v>36001</v>
      </c>
      <c r="L344">
        <f t="shared" si="8"/>
        <v>60</v>
      </c>
      <c r="M344" t="str" cm="1">
        <f t="array" ref="M344">_xlfn.IFS(AND(H344&gt;=10000321,H344&lt;=10000331),"31", AND(H344&gt;=10000332,H344&lt;=10000343),"35",AND(H344&gt;=10000344,H344&lt;=10000350),"41")</f>
        <v>31</v>
      </c>
      <c r="N344" t="str" cm="1">
        <f t="array" ref="N344">_xlfn.IFS(AND(H344&gt;=10000321,H344&lt;=10000331),"Drinks &amp; Beverages",AND(H344&gt;=10000332,H344&lt;=10000343),"Dairy",AND(H344&gt;=10000344,H344&lt;=10000350),"Cereals")</f>
        <v>Drinks &amp; Beverages</v>
      </c>
      <c r="O344" t="str" cm="1">
        <f t="array" ref="O344">_xlfn.IFS(M344="31","Drinks &amp; Beverages",M344="35","Diary",M344="41","Cereals")</f>
        <v>Drinks &amp; Beverages</v>
      </c>
    </row>
    <row r="345" spans="8:15" ht="14.4" x14ac:dyDescent="0.3">
      <c r="H345" s="64">
        <v>10000336</v>
      </c>
      <c r="I345" s="8">
        <v>4</v>
      </c>
      <c r="J345" s="8">
        <v>26</v>
      </c>
      <c r="K345" s="6">
        <v>36001</v>
      </c>
      <c r="L345">
        <f t="shared" si="8"/>
        <v>104</v>
      </c>
      <c r="M345" t="str" cm="1">
        <f t="array" ref="M345">_xlfn.IFS(AND(H345&gt;=10000321,H345&lt;=10000331),"31", AND(H345&gt;=10000332,H345&lt;=10000343),"35",AND(H345&gt;=10000344,H345&lt;=10000350),"41")</f>
        <v>35</v>
      </c>
      <c r="N345" t="str" cm="1">
        <f t="array" ref="N345">_xlfn.IFS(AND(H345&gt;=10000321,H345&lt;=10000331),"Drinks &amp; Beverages",AND(H345&gt;=10000332,H345&lt;=10000343),"Dairy",AND(H345&gt;=10000344,H345&lt;=10000350),"Cereals")</f>
        <v>Dairy</v>
      </c>
      <c r="O345" t="str" cm="1">
        <f t="array" ref="O345">_xlfn.IFS(M345="31","Drinks &amp; Beverages",M345="35","Diary",M345="41","Cereals")</f>
        <v>Diary</v>
      </c>
    </row>
    <row r="346" spans="8:15" ht="14.4" x14ac:dyDescent="0.3">
      <c r="H346" s="64">
        <v>10000348</v>
      </c>
      <c r="I346" s="8">
        <v>2</v>
      </c>
      <c r="J346" s="8">
        <v>80</v>
      </c>
      <c r="K346" s="6">
        <v>36001</v>
      </c>
      <c r="L346">
        <f t="shared" si="8"/>
        <v>160</v>
      </c>
      <c r="M346" t="str" cm="1">
        <f t="array" ref="M346">_xlfn.IFS(AND(H346&gt;=10000321,H346&lt;=10000331),"31", AND(H346&gt;=10000332,H346&lt;=10000343),"35",AND(H346&gt;=10000344,H346&lt;=10000350),"41")</f>
        <v>41</v>
      </c>
      <c r="N346" t="str" cm="1">
        <f t="array" ref="N346">_xlfn.IFS(AND(H346&gt;=10000321,H346&lt;=10000331),"Drinks &amp; Beverages",AND(H346&gt;=10000332,H346&lt;=10000343),"Dairy",AND(H346&gt;=10000344,H346&lt;=10000350),"Cereals")</f>
        <v>Cereals</v>
      </c>
      <c r="O346" t="str" cm="1">
        <f t="array" ref="O346">_xlfn.IFS(M346="31","Drinks &amp; Beverages",M346="35","Diary",M346="41","Cereals")</f>
        <v>Cereals</v>
      </c>
    </row>
    <row r="347" spans="8:15" ht="14.4" x14ac:dyDescent="0.3">
      <c r="H347" s="64">
        <v>10000338</v>
      </c>
      <c r="I347" s="8">
        <v>2</v>
      </c>
      <c r="J347" s="8">
        <v>100</v>
      </c>
      <c r="K347" s="6">
        <v>36001</v>
      </c>
      <c r="L347">
        <f t="shared" si="8"/>
        <v>200</v>
      </c>
      <c r="M347" t="str" cm="1">
        <f t="array" ref="M347">_xlfn.IFS(AND(H347&gt;=10000321,H347&lt;=10000331),"31", AND(H347&gt;=10000332,H347&lt;=10000343),"35",AND(H347&gt;=10000344,H347&lt;=10000350),"41")</f>
        <v>35</v>
      </c>
      <c r="N347" t="str" cm="1">
        <f t="array" ref="N347">_xlfn.IFS(AND(H347&gt;=10000321,H347&lt;=10000331),"Drinks &amp; Beverages",AND(H347&gt;=10000332,H347&lt;=10000343),"Dairy",AND(H347&gt;=10000344,H347&lt;=10000350),"Cereals")</f>
        <v>Dairy</v>
      </c>
      <c r="O347" t="str" cm="1">
        <f t="array" ref="O347">_xlfn.IFS(M347="31","Drinks &amp; Beverages",M347="35","Diary",M347="41","Cereals")</f>
        <v>Diary</v>
      </c>
    </row>
    <row r="348" spans="8:15" ht="14.4" x14ac:dyDescent="0.3">
      <c r="H348" s="64">
        <v>10000322</v>
      </c>
      <c r="I348" s="8">
        <v>2</v>
      </c>
      <c r="J348" s="8">
        <v>30</v>
      </c>
      <c r="K348" s="6">
        <v>36001</v>
      </c>
      <c r="L348">
        <f t="shared" si="8"/>
        <v>60</v>
      </c>
      <c r="M348" t="str" cm="1">
        <f t="array" ref="M348">_xlfn.IFS(AND(H348&gt;=10000321,H348&lt;=10000331),"31", AND(H348&gt;=10000332,H348&lt;=10000343),"35",AND(H348&gt;=10000344,H348&lt;=10000350),"41")</f>
        <v>31</v>
      </c>
      <c r="N348" t="str" cm="1">
        <f t="array" ref="N348">_xlfn.IFS(AND(H348&gt;=10000321,H348&lt;=10000331),"Drinks &amp; Beverages",AND(H348&gt;=10000332,H348&lt;=10000343),"Dairy",AND(H348&gt;=10000344,H348&lt;=10000350),"Cereals")</f>
        <v>Drinks &amp; Beverages</v>
      </c>
      <c r="O348" t="str" cm="1">
        <f t="array" ref="O348">_xlfn.IFS(M348="31","Drinks &amp; Beverages",M348="35","Diary",M348="41","Cereals")</f>
        <v>Drinks &amp; Beverages</v>
      </c>
    </row>
    <row r="349" spans="8:15" ht="14.4" x14ac:dyDescent="0.3">
      <c r="H349" s="64">
        <v>10000334</v>
      </c>
      <c r="I349" s="8">
        <v>3</v>
      </c>
      <c r="J349" s="8">
        <v>48</v>
      </c>
      <c r="K349" s="6">
        <v>36001</v>
      </c>
      <c r="L349">
        <f t="shared" si="8"/>
        <v>144</v>
      </c>
      <c r="M349" t="str" cm="1">
        <f t="array" ref="M349">_xlfn.IFS(AND(H349&gt;=10000321,H349&lt;=10000331),"31", AND(H349&gt;=10000332,H349&lt;=10000343),"35",AND(H349&gt;=10000344,H349&lt;=10000350),"41")</f>
        <v>35</v>
      </c>
      <c r="N349" t="str" cm="1">
        <f t="array" ref="N349">_xlfn.IFS(AND(H349&gt;=10000321,H349&lt;=10000331),"Drinks &amp; Beverages",AND(H349&gt;=10000332,H349&lt;=10000343),"Dairy",AND(H349&gt;=10000344,H349&lt;=10000350),"Cereals")</f>
        <v>Dairy</v>
      </c>
      <c r="O349" t="str" cm="1">
        <f t="array" ref="O349">_xlfn.IFS(M349="31","Drinks &amp; Beverages",M349="35","Diary",M349="41","Cereals")</f>
        <v>Diary</v>
      </c>
    </row>
    <row r="350" spans="8:15" ht="14.4" x14ac:dyDescent="0.3">
      <c r="H350" s="64">
        <v>10000347</v>
      </c>
      <c r="I350" s="8">
        <v>4</v>
      </c>
      <c r="J350" s="8">
        <v>47</v>
      </c>
      <c r="K350" s="6">
        <v>36001</v>
      </c>
      <c r="L350">
        <f t="shared" si="8"/>
        <v>188</v>
      </c>
      <c r="M350" t="str" cm="1">
        <f t="array" ref="M350">_xlfn.IFS(AND(H350&gt;=10000321,H350&lt;=10000331),"31", AND(H350&gt;=10000332,H350&lt;=10000343),"35",AND(H350&gt;=10000344,H350&lt;=10000350),"41")</f>
        <v>41</v>
      </c>
      <c r="N350" t="str" cm="1">
        <f t="array" ref="N350">_xlfn.IFS(AND(H350&gt;=10000321,H350&lt;=10000331),"Drinks &amp; Beverages",AND(H350&gt;=10000332,H350&lt;=10000343),"Dairy",AND(H350&gt;=10000344,H350&lt;=10000350),"Cereals")</f>
        <v>Cereals</v>
      </c>
      <c r="O350" t="str" cm="1">
        <f t="array" ref="O350">_xlfn.IFS(M350="31","Drinks &amp; Beverages",M350="35","Diary",M350="41","Cereals")</f>
        <v>Cereals</v>
      </c>
    </row>
    <row r="351" spans="8:15" ht="14.4" x14ac:dyDescent="0.3">
      <c r="H351" s="64">
        <v>10000326</v>
      </c>
      <c r="I351" s="8">
        <v>4</v>
      </c>
      <c r="J351" s="8">
        <v>72</v>
      </c>
      <c r="K351" s="6">
        <v>36001</v>
      </c>
      <c r="L351">
        <f t="shared" si="8"/>
        <v>288</v>
      </c>
      <c r="M351" t="str" cm="1">
        <f t="array" ref="M351">_xlfn.IFS(AND(H351&gt;=10000321,H351&lt;=10000331),"31", AND(H351&gt;=10000332,H351&lt;=10000343),"35",AND(H351&gt;=10000344,H351&lt;=10000350),"41")</f>
        <v>31</v>
      </c>
      <c r="N351" t="str" cm="1">
        <f t="array" ref="N351">_xlfn.IFS(AND(H351&gt;=10000321,H351&lt;=10000331),"Drinks &amp; Beverages",AND(H351&gt;=10000332,H351&lt;=10000343),"Dairy",AND(H351&gt;=10000344,H351&lt;=10000350),"Cereals")</f>
        <v>Drinks &amp; Beverages</v>
      </c>
      <c r="O351" t="str" cm="1">
        <f t="array" ref="O351">_xlfn.IFS(M351="31","Drinks &amp; Beverages",M351="35","Diary",M351="41","Cereals")</f>
        <v>Drinks &amp; Beverages</v>
      </c>
    </row>
    <row r="352" spans="8:15" ht="14.4" x14ac:dyDescent="0.3">
      <c r="H352" s="64">
        <v>10000349</v>
      </c>
      <c r="I352" s="8">
        <v>2</v>
      </c>
      <c r="J352" s="8">
        <v>152</v>
      </c>
      <c r="K352" s="6">
        <v>36001</v>
      </c>
      <c r="L352">
        <f t="shared" si="8"/>
        <v>304</v>
      </c>
      <c r="M352" t="str" cm="1">
        <f t="array" ref="M352">_xlfn.IFS(AND(H352&gt;=10000321,H352&lt;=10000331),"31", AND(H352&gt;=10000332,H352&lt;=10000343),"35",AND(H352&gt;=10000344,H352&lt;=10000350),"41")</f>
        <v>41</v>
      </c>
      <c r="N352" t="str" cm="1">
        <f t="array" ref="N352">_xlfn.IFS(AND(H352&gt;=10000321,H352&lt;=10000331),"Drinks &amp; Beverages",AND(H352&gt;=10000332,H352&lt;=10000343),"Dairy",AND(H352&gt;=10000344,H352&lt;=10000350),"Cereals")</f>
        <v>Cereals</v>
      </c>
      <c r="O352" t="str" cm="1">
        <f t="array" ref="O352">_xlfn.IFS(M352="31","Drinks &amp; Beverages",M352="35","Diary",M352="41","Cereals")</f>
        <v>Cereals</v>
      </c>
    </row>
    <row r="353" spans="8:15" ht="14.4" x14ac:dyDescent="0.3">
      <c r="H353" s="64">
        <v>10000332</v>
      </c>
      <c r="I353" s="8">
        <v>2</v>
      </c>
      <c r="J353" s="8">
        <v>28</v>
      </c>
      <c r="K353" s="6">
        <v>36002</v>
      </c>
      <c r="L353">
        <f t="shared" si="8"/>
        <v>56</v>
      </c>
      <c r="M353" t="str" cm="1">
        <f t="array" ref="M353">_xlfn.IFS(AND(H353&gt;=10000321,H353&lt;=10000331),"31", AND(H353&gt;=10000332,H353&lt;=10000343),"35",AND(H353&gt;=10000344,H353&lt;=10000350),"41")</f>
        <v>35</v>
      </c>
      <c r="N353" t="str" cm="1">
        <f t="array" ref="N353">_xlfn.IFS(AND(H353&gt;=10000321,H353&lt;=10000331),"Drinks &amp; Beverages",AND(H353&gt;=10000332,H353&lt;=10000343),"Dairy",AND(H353&gt;=10000344,H353&lt;=10000350),"Cereals")</f>
        <v>Dairy</v>
      </c>
      <c r="O353" t="str" cm="1">
        <f t="array" ref="O353">_xlfn.IFS(M353="31","Drinks &amp; Beverages",M353="35","Diary",M353="41","Cereals")</f>
        <v>Diary</v>
      </c>
    </row>
    <row r="354" spans="8:15" ht="14.4" x14ac:dyDescent="0.3">
      <c r="H354" s="64">
        <v>10000325</v>
      </c>
      <c r="I354" s="8">
        <v>1</v>
      </c>
      <c r="J354" s="8">
        <v>20</v>
      </c>
      <c r="K354" s="6">
        <v>36002</v>
      </c>
      <c r="L354">
        <f t="shared" si="8"/>
        <v>20</v>
      </c>
      <c r="M354" t="str" cm="1">
        <f t="array" ref="M354">_xlfn.IFS(AND(H354&gt;=10000321,H354&lt;=10000331),"31", AND(H354&gt;=10000332,H354&lt;=10000343),"35",AND(H354&gt;=10000344,H354&lt;=10000350),"41")</f>
        <v>31</v>
      </c>
      <c r="N354" t="str" cm="1">
        <f t="array" ref="N354">_xlfn.IFS(AND(H354&gt;=10000321,H354&lt;=10000331),"Drinks &amp; Beverages",AND(H354&gt;=10000332,H354&lt;=10000343),"Dairy",AND(H354&gt;=10000344,H354&lt;=10000350),"Cereals")</f>
        <v>Drinks &amp; Beverages</v>
      </c>
      <c r="O354" t="str" cm="1">
        <f t="array" ref="O354">_xlfn.IFS(M354="31","Drinks &amp; Beverages",M354="35","Diary",M354="41","Cereals")</f>
        <v>Drinks &amp; Beverages</v>
      </c>
    </row>
    <row r="355" spans="8:15" ht="14.4" x14ac:dyDescent="0.3">
      <c r="H355" s="64">
        <v>10000321</v>
      </c>
      <c r="I355" s="8">
        <v>2</v>
      </c>
      <c r="J355" s="8">
        <v>48</v>
      </c>
      <c r="K355" s="6">
        <v>36002</v>
      </c>
      <c r="L355">
        <f t="shared" si="8"/>
        <v>96</v>
      </c>
      <c r="M355" t="str" cm="1">
        <f t="array" ref="M355">_xlfn.IFS(AND(H355&gt;=10000321,H355&lt;=10000331),"31", AND(H355&gt;=10000332,H355&lt;=10000343),"35",AND(H355&gt;=10000344,H355&lt;=10000350),"41")</f>
        <v>31</v>
      </c>
      <c r="N355" t="str" cm="1">
        <f t="array" ref="N355">_xlfn.IFS(AND(H355&gt;=10000321,H355&lt;=10000331),"Drinks &amp; Beverages",AND(H355&gt;=10000332,H355&lt;=10000343),"Dairy",AND(H355&gt;=10000344,H355&lt;=10000350),"Cereals")</f>
        <v>Drinks &amp; Beverages</v>
      </c>
      <c r="O355" t="str" cm="1">
        <f t="array" ref="O355">_xlfn.IFS(M355="31","Drinks &amp; Beverages",M355="35","Diary",M355="41","Cereals")</f>
        <v>Drinks &amp; Beverages</v>
      </c>
    </row>
    <row r="356" spans="8:15" ht="14.4" x14ac:dyDescent="0.3">
      <c r="H356" s="64">
        <v>10000322</v>
      </c>
      <c r="I356" s="8">
        <v>3</v>
      </c>
      <c r="J356" s="8">
        <v>30</v>
      </c>
      <c r="K356" s="6">
        <v>36002</v>
      </c>
      <c r="L356">
        <f t="shared" si="8"/>
        <v>90</v>
      </c>
      <c r="M356" t="str" cm="1">
        <f t="array" ref="M356">_xlfn.IFS(AND(H356&gt;=10000321,H356&lt;=10000331),"31", AND(H356&gt;=10000332,H356&lt;=10000343),"35",AND(H356&gt;=10000344,H356&lt;=10000350),"41")</f>
        <v>31</v>
      </c>
      <c r="N356" t="str" cm="1">
        <f t="array" ref="N356">_xlfn.IFS(AND(H356&gt;=10000321,H356&lt;=10000331),"Drinks &amp; Beverages",AND(H356&gt;=10000332,H356&lt;=10000343),"Dairy",AND(H356&gt;=10000344,H356&lt;=10000350),"Cereals")</f>
        <v>Drinks &amp; Beverages</v>
      </c>
      <c r="O356" t="str" cm="1">
        <f t="array" ref="O356">_xlfn.IFS(M356="31","Drinks &amp; Beverages",M356="35","Diary",M356="41","Cereals")</f>
        <v>Drinks &amp; Beverages</v>
      </c>
    </row>
    <row r="357" spans="8:15" ht="14.4" x14ac:dyDescent="0.3">
      <c r="H357" s="64">
        <v>10000337</v>
      </c>
      <c r="I357" s="8">
        <v>2</v>
      </c>
      <c r="J357" s="8">
        <v>20</v>
      </c>
      <c r="K357" s="6">
        <v>36002</v>
      </c>
      <c r="L357">
        <f t="shared" si="8"/>
        <v>40</v>
      </c>
      <c r="M357" t="str" cm="1">
        <f t="array" ref="M357">_xlfn.IFS(AND(H357&gt;=10000321,H357&lt;=10000331),"31", AND(H357&gt;=10000332,H357&lt;=10000343),"35",AND(H357&gt;=10000344,H357&lt;=10000350),"41")</f>
        <v>35</v>
      </c>
      <c r="N357" t="str" cm="1">
        <f t="array" ref="N357">_xlfn.IFS(AND(H357&gt;=10000321,H357&lt;=10000331),"Drinks &amp; Beverages",AND(H357&gt;=10000332,H357&lt;=10000343),"Dairy",AND(H357&gt;=10000344,H357&lt;=10000350),"Cereals")</f>
        <v>Dairy</v>
      </c>
      <c r="O357" t="str" cm="1">
        <f t="array" ref="O357">_xlfn.IFS(M357="31","Drinks &amp; Beverages",M357="35","Diary",M357="41","Cereals")</f>
        <v>Diary</v>
      </c>
    </row>
    <row r="358" spans="8:15" ht="14.4" x14ac:dyDescent="0.3">
      <c r="H358" s="64">
        <v>10000322</v>
      </c>
      <c r="I358" s="8">
        <v>1</v>
      </c>
      <c r="J358" s="8">
        <v>30</v>
      </c>
      <c r="K358" s="6">
        <v>36002</v>
      </c>
      <c r="L358">
        <f t="shared" si="8"/>
        <v>30</v>
      </c>
      <c r="M358" t="str" cm="1">
        <f t="array" ref="M358">_xlfn.IFS(AND(H358&gt;=10000321,H358&lt;=10000331),"31", AND(H358&gt;=10000332,H358&lt;=10000343),"35",AND(H358&gt;=10000344,H358&lt;=10000350),"41")</f>
        <v>31</v>
      </c>
      <c r="N358" t="str" cm="1">
        <f t="array" ref="N358">_xlfn.IFS(AND(H358&gt;=10000321,H358&lt;=10000331),"Drinks &amp; Beverages",AND(H358&gt;=10000332,H358&lt;=10000343),"Dairy",AND(H358&gt;=10000344,H358&lt;=10000350),"Cereals")</f>
        <v>Drinks &amp; Beverages</v>
      </c>
      <c r="O358" t="str" cm="1">
        <f t="array" ref="O358">_xlfn.IFS(M358="31","Drinks &amp; Beverages",M358="35","Diary",M358="41","Cereals")</f>
        <v>Drinks &amp; Beverages</v>
      </c>
    </row>
    <row r="359" spans="8:15" ht="14.4" x14ac:dyDescent="0.3">
      <c r="H359" s="64">
        <v>10000343</v>
      </c>
      <c r="I359" s="8">
        <v>3</v>
      </c>
      <c r="J359" s="8">
        <v>54</v>
      </c>
      <c r="K359" s="6">
        <v>36002</v>
      </c>
      <c r="L359">
        <f t="shared" si="8"/>
        <v>162</v>
      </c>
      <c r="M359" t="str" cm="1">
        <f t="array" ref="M359">_xlfn.IFS(AND(H359&gt;=10000321,H359&lt;=10000331),"31", AND(H359&gt;=10000332,H359&lt;=10000343),"35",AND(H359&gt;=10000344,H359&lt;=10000350),"41")</f>
        <v>35</v>
      </c>
      <c r="N359" t="str" cm="1">
        <f t="array" ref="N359">_xlfn.IFS(AND(H359&gt;=10000321,H359&lt;=10000331),"Drinks &amp; Beverages",AND(H359&gt;=10000332,H359&lt;=10000343),"Dairy",AND(H359&gt;=10000344,H359&lt;=10000350),"Cereals")</f>
        <v>Dairy</v>
      </c>
      <c r="O359" t="str" cm="1">
        <f t="array" ref="O359">_xlfn.IFS(M359="31","Drinks &amp; Beverages",M359="35","Diary",M359="41","Cereals")</f>
        <v>Diary</v>
      </c>
    </row>
    <row r="360" spans="8:15" ht="14.4" x14ac:dyDescent="0.3">
      <c r="H360" s="64">
        <v>10000338</v>
      </c>
      <c r="I360" s="8">
        <v>3</v>
      </c>
      <c r="J360" s="8">
        <v>100</v>
      </c>
      <c r="K360" s="6">
        <v>36002</v>
      </c>
      <c r="L360">
        <f t="shared" si="8"/>
        <v>300</v>
      </c>
      <c r="M360" t="str" cm="1">
        <f t="array" ref="M360">_xlfn.IFS(AND(H360&gt;=10000321,H360&lt;=10000331),"31", AND(H360&gt;=10000332,H360&lt;=10000343),"35",AND(H360&gt;=10000344,H360&lt;=10000350),"41")</f>
        <v>35</v>
      </c>
      <c r="N360" t="str" cm="1">
        <f t="array" ref="N360">_xlfn.IFS(AND(H360&gt;=10000321,H360&lt;=10000331),"Drinks &amp; Beverages",AND(H360&gt;=10000332,H360&lt;=10000343),"Dairy",AND(H360&gt;=10000344,H360&lt;=10000350),"Cereals")</f>
        <v>Dairy</v>
      </c>
      <c r="O360" t="str" cm="1">
        <f t="array" ref="O360">_xlfn.IFS(M360="31","Drinks &amp; Beverages",M360="35","Diary",M360="41","Cereals")</f>
        <v>Diary</v>
      </c>
    </row>
    <row r="361" spans="8:15" ht="14.4" x14ac:dyDescent="0.3">
      <c r="H361" s="64">
        <v>10000322</v>
      </c>
      <c r="I361" s="8">
        <v>1</v>
      </c>
      <c r="J361" s="8">
        <v>30</v>
      </c>
      <c r="K361" s="6">
        <v>36002</v>
      </c>
      <c r="L361">
        <f t="shared" si="8"/>
        <v>30</v>
      </c>
      <c r="M361" t="str" cm="1">
        <f t="array" ref="M361">_xlfn.IFS(AND(H361&gt;=10000321,H361&lt;=10000331),"31", AND(H361&gt;=10000332,H361&lt;=10000343),"35",AND(H361&gt;=10000344,H361&lt;=10000350),"41")</f>
        <v>31</v>
      </c>
      <c r="N361" t="str" cm="1">
        <f t="array" ref="N361">_xlfn.IFS(AND(H361&gt;=10000321,H361&lt;=10000331),"Drinks &amp; Beverages",AND(H361&gt;=10000332,H361&lt;=10000343),"Dairy",AND(H361&gt;=10000344,H361&lt;=10000350),"Cereals")</f>
        <v>Drinks &amp; Beverages</v>
      </c>
      <c r="O361" t="str" cm="1">
        <f t="array" ref="O361">_xlfn.IFS(M361="31","Drinks &amp; Beverages",M361="35","Diary",M361="41","Cereals")</f>
        <v>Drinks &amp; Beverages</v>
      </c>
    </row>
    <row r="362" spans="8:15" ht="14.4" x14ac:dyDescent="0.3">
      <c r="H362" s="64">
        <v>10000324</v>
      </c>
      <c r="I362" s="8">
        <v>3</v>
      </c>
      <c r="J362" s="8">
        <v>36</v>
      </c>
      <c r="K362" s="6">
        <v>36002</v>
      </c>
      <c r="L362">
        <f t="shared" si="8"/>
        <v>108</v>
      </c>
      <c r="M362" t="str" cm="1">
        <f t="array" ref="M362">_xlfn.IFS(AND(H362&gt;=10000321,H362&lt;=10000331),"31", AND(H362&gt;=10000332,H362&lt;=10000343),"35",AND(H362&gt;=10000344,H362&lt;=10000350),"41")</f>
        <v>31</v>
      </c>
      <c r="N362" t="str" cm="1">
        <f t="array" ref="N362">_xlfn.IFS(AND(H362&gt;=10000321,H362&lt;=10000331),"Drinks &amp; Beverages",AND(H362&gt;=10000332,H362&lt;=10000343),"Dairy",AND(H362&gt;=10000344,H362&lt;=10000350),"Cereals")</f>
        <v>Drinks &amp; Beverages</v>
      </c>
      <c r="O362" t="str" cm="1">
        <f t="array" ref="O362">_xlfn.IFS(M362="31","Drinks &amp; Beverages",M362="35","Diary",M362="41","Cereals")</f>
        <v>Drinks &amp; Beverages</v>
      </c>
    </row>
    <row r="363" spans="8:15" ht="14.4" x14ac:dyDescent="0.3">
      <c r="H363" s="64">
        <v>10000322</v>
      </c>
      <c r="I363" s="8">
        <v>1</v>
      </c>
      <c r="J363" s="8">
        <v>30</v>
      </c>
      <c r="K363" s="6">
        <v>36002</v>
      </c>
      <c r="L363">
        <f t="shared" si="8"/>
        <v>30</v>
      </c>
      <c r="M363" t="str" cm="1">
        <f t="array" ref="M363">_xlfn.IFS(AND(H363&gt;=10000321,H363&lt;=10000331),"31", AND(H363&gt;=10000332,H363&lt;=10000343),"35",AND(H363&gt;=10000344,H363&lt;=10000350),"41")</f>
        <v>31</v>
      </c>
      <c r="N363" t="str" cm="1">
        <f t="array" ref="N363">_xlfn.IFS(AND(H363&gt;=10000321,H363&lt;=10000331),"Drinks &amp; Beverages",AND(H363&gt;=10000332,H363&lt;=10000343),"Dairy",AND(H363&gt;=10000344,H363&lt;=10000350),"Cereals")</f>
        <v>Drinks &amp; Beverages</v>
      </c>
      <c r="O363" t="str" cm="1">
        <f t="array" ref="O363">_xlfn.IFS(M363="31","Drinks &amp; Beverages",M363="35","Diary",M363="41","Cereals")</f>
        <v>Drinks &amp; Beverages</v>
      </c>
    </row>
    <row r="364" spans="8:15" ht="14.4" x14ac:dyDescent="0.3">
      <c r="H364" s="64">
        <v>10000349</v>
      </c>
      <c r="I364" s="8">
        <v>1</v>
      </c>
      <c r="J364" s="8">
        <v>152</v>
      </c>
      <c r="K364" s="6">
        <v>36002</v>
      </c>
      <c r="L364">
        <f t="shared" si="8"/>
        <v>152</v>
      </c>
      <c r="M364" t="str" cm="1">
        <f t="array" ref="M364">_xlfn.IFS(AND(H364&gt;=10000321,H364&lt;=10000331),"31", AND(H364&gt;=10000332,H364&lt;=10000343),"35",AND(H364&gt;=10000344,H364&lt;=10000350),"41")</f>
        <v>41</v>
      </c>
      <c r="N364" t="str" cm="1">
        <f t="array" ref="N364">_xlfn.IFS(AND(H364&gt;=10000321,H364&lt;=10000331),"Drinks &amp; Beverages",AND(H364&gt;=10000332,H364&lt;=10000343),"Dairy",AND(H364&gt;=10000344,H364&lt;=10000350),"Cereals")</f>
        <v>Cereals</v>
      </c>
      <c r="O364" t="str" cm="1">
        <f t="array" ref="O364">_xlfn.IFS(M364="31","Drinks &amp; Beverages",M364="35","Diary",M364="41","Cereals")</f>
        <v>Cereals</v>
      </c>
    </row>
    <row r="365" spans="8:15" ht="14.4" x14ac:dyDescent="0.3">
      <c r="H365" s="64">
        <v>10000330</v>
      </c>
      <c r="I365" s="8">
        <v>2</v>
      </c>
      <c r="J365" s="8">
        <v>160</v>
      </c>
      <c r="K365" s="6">
        <v>36003</v>
      </c>
      <c r="L365">
        <f t="shared" si="8"/>
        <v>320</v>
      </c>
      <c r="M365" t="str" cm="1">
        <f t="array" ref="M365">_xlfn.IFS(AND(H365&gt;=10000321,H365&lt;=10000331),"31", AND(H365&gt;=10000332,H365&lt;=10000343),"35",AND(H365&gt;=10000344,H365&lt;=10000350),"41")</f>
        <v>31</v>
      </c>
      <c r="N365" t="str" cm="1">
        <f t="array" ref="N365">_xlfn.IFS(AND(H365&gt;=10000321,H365&lt;=10000331),"Drinks &amp; Beverages",AND(H365&gt;=10000332,H365&lt;=10000343),"Dairy",AND(H365&gt;=10000344,H365&lt;=10000350),"Cereals")</f>
        <v>Drinks &amp; Beverages</v>
      </c>
      <c r="O365" t="str" cm="1">
        <f t="array" ref="O365">_xlfn.IFS(M365="31","Drinks &amp; Beverages",M365="35","Diary",M365="41","Cereals")</f>
        <v>Drinks &amp; Beverages</v>
      </c>
    </row>
    <row r="366" spans="8:15" ht="14.4" x14ac:dyDescent="0.3">
      <c r="H366" s="64">
        <v>10000323</v>
      </c>
      <c r="I366" s="8">
        <v>3</v>
      </c>
      <c r="J366" s="8">
        <v>15</v>
      </c>
      <c r="K366" s="6">
        <v>36003</v>
      </c>
      <c r="L366">
        <f t="shared" si="8"/>
        <v>45</v>
      </c>
      <c r="M366" t="str" cm="1">
        <f t="array" ref="M366">_xlfn.IFS(AND(H366&gt;=10000321,H366&lt;=10000331),"31", AND(H366&gt;=10000332,H366&lt;=10000343),"35",AND(H366&gt;=10000344,H366&lt;=10000350),"41")</f>
        <v>31</v>
      </c>
      <c r="N366" t="str" cm="1">
        <f t="array" ref="N366">_xlfn.IFS(AND(H366&gt;=10000321,H366&lt;=10000331),"Drinks &amp; Beverages",AND(H366&gt;=10000332,H366&lt;=10000343),"Dairy",AND(H366&gt;=10000344,H366&lt;=10000350),"Cereals")</f>
        <v>Drinks &amp; Beverages</v>
      </c>
      <c r="O366" t="str" cm="1">
        <f t="array" ref="O366">_xlfn.IFS(M366="31","Drinks &amp; Beverages",M366="35","Diary",M366="41","Cereals")</f>
        <v>Drinks &amp; Beverages</v>
      </c>
    </row>
    <row r="367" spans="8:15" ht="14.4" x14ac:dyDescent="0.3">
      <c r="H367" s="64">
        <v>10000345</v>
      </c>
      <c r="I367" s="8">
        <v>2</v>
      </c>
      <c r="J367" s="8">
        <v>158</v>
      </c>
      <c r="K367" s="6">
        <v>36003</v>
      </c>
      <c r="L367">
        <f t="shared" si="8"/>
        <v>316</v>
      </c>
      <c r="M367" t="str" cm="1">
        <f t="array" ref="M367">_xlfn.IFS(AND(H367&gt;=10000321,H367&lt;=10000331),"31", AND(H367&gt;=10000332,H367&lt;=10000343),"35",AND(H367&gt;=10000344,H367&lt;=10000350),"41")</f>
        <v>41</v>
      </c>
      <c r="N367" t="str" cm="1">
        <f t="array" ref="N367">_xlfn.IFS(AND(H367&gt;=10000321,H367&lt;=10000331),"Drinks &amp; Beverages",AND(H367&gt;=10000332,H367&lt;=10000343),"Dairy",AND(H367&gt;=10000344,H367&lt;=10000350),"Cereals")</f>
        <v>Cereals</v>
      </c>
      <c r="O367" t="str" cm="1">
        <f t="array" ref="O367">_xlfn.IFS(M367="31","Drinks &amp; Beverages",M367="35","Diary",M367="41","Cereals")</f>
        <v>Cereals</v>
      </c>
    </row>
    <row r="368" spans="8:15" ht="14.4" x14ac:dyDescent="0.3">
      <c r="H368" s="64">
        <v>10000328</v>
      </c>
      <c r="I368" s="8">
        <v>2</v>
      </c>
      <c r="J368" s="8">
        <v>220</v>
      </c>
      <c r="K368" s="6">
        <v>36003</v>
      </c>
      <c r="L368">
        <f t="shared" si="8"/>
        <v>440</v>
      </c>
      <c r="M368" t="str" cm="1">
        <f t="array" ref="M368">_xlfn.IFS(AND(H368&gt;=10000321,H368&lt;=10000331),"31", AND(H368&gt;=10000332,H368&lt;=10000343),"35",AND(H368&gt;=10000344,H368&lt;=10000350),"41")</f>
        <v>31</v>
      </c>
      <c r="N368" t="str" cm="1">
        <f t="array" ref="N368">_xlfn.IFS(AND(H368&gt;=10000321,H368&lt;=10000331),"Drinks &amp; Beverages",AND(H368&gt;=10000332,H368&lt;=10000343),"Dairy",AND(H368&gt;=10000344,H368&lt;=10000350),"Cereals")</f>
        <v>Drinks &amp; Beverages</v>
      </c>
      <c r="O368" t="str" cm="1">
        <f t="array" ref="O368">_xlfn.IFS(M368="31","Drinks &amp; Beverages",M368="35","Diary",M368="41","Cereals")</f>
        <v>Drinks &amp; Beverages</v>
      </c>
    </row>
    <row r="369" spans="8:15" ht="14.4" x14ac:dyDescent="0.3">
      <c r="H369" s="64">
        <v>10000327</v>
      </c>
      <c r="I369" s="8">
        <v>1</v>
      </c>
      <c r="J369" s="8">
        <v>40</v>
      </c>
      <c r="K369" s="6">
        <v>36003</v>
      </c>
      <c r="L369">
        <f t="shared" si="8"/>
        <v>40</v>
      </c>
      <c r="M369" t="str" cm="1">
        <f t="array" ref="M369">_xlfn.IFS(AND(H369&gt;=10000321,H369&lt;=10000331),"31", AND(H369&gt;=10000332,H369&lt;=10000343),"35",AND(H369&gt;=10000344,H369&lt;=10000350),"41")</f>
        <v>31</v>
      </c>
      <c r="N369" t="str" cm="1">
        <f t="array" ref="N369">_xlfn.IFS(AND(H369&gt;=10000321,H369&lt;=10000331),"Drinks &amp; Beverages",AND(H369&gt;=10000332,H369&lt;=10000343),"Dairy",AND(H369&gt;=10000344,H369&lt;=10000350),"Cereals")</f>
        <v>Drinks &amp; Beverages</v>
      </c>
      <c r="O369" t="str" cm="1">
        <f t="array" ref="O369">_xlfn.IFS(M369="31","Drinks &amp; Beverages",M369="35","Diary",M369="41","Cereals")</f>
        <v>Drinks &amp; Beverages</v>
      </c>
    </row>
    <row r="370" spans="8:15" ht="14.4" x14ac:dyDescent="0.3">
      <c r="H370" s="64">
        <v>10000335</v>
      </c>
      <c r="I370" s="8">
        <v>1</v>
      </c>
      <c r="J370" s="8">
        <v>52</v>
      </c>
      <c r="K370" s="6">
        <v>36003</v>
      </c>
      <c r="L370">
        <f t="shared" si="8"/>
        <v>52</v>
      </c>
      <c r="M370" t="str" cm="1">
        <f t="array" ref="M370">_xlfn.IFS(AND(H370&gt;=10000321,H370&lt;=10000331),"31", AND(H370&gt;=10000332,H370&lt;=10000343),"35",AND(H370&gt;=10000344,H370&lt;=10000350),"41")</f>
        <v>35</v>
      </c>
      <c r="N370" t="str" cm="1">
        <f t="array" ref="N370">_xlfn.IFS(AND(H370&gt;=10000321,H370&lt;=10000331),"Drinks &amp; Beverages",AND(H370&gt;=10000332,H370&lt;=10000343),"Dairy",AND(H370&gt;=10000344,H370&lt;=10000350),"Cereals")</f>
        <v>Dairy</v>
      </c>
      <c r="O370" t="str" cm="1">
        <f t="array" ref="O370">_xlfn.IFS(M370="31","Drinks &amp; Beverages",M370="35","Diary",M370="41","Cereals")</f>
        <v>Diary</v>
      </c>
    </row>
    <row r="371" spans="8:15" ht="14.4" x14ac:dyDescent="0.3">
      <c r="H371" s="64">
        <v>10000326</v>
      </c>
      <c r="I371" s="8">
        <v>3</v>
      </c>
      <c r="J371" s="8">
        <v>72</v>
      </c>
      <c r="K371" s="6">
        <v>36003</v>
      </c>
      <c r="L371">
        <f t="shared" si="8"/>
        <v>216</v>
      </c>
      <c r="M371" t="str" cm="1">
        <f t="array" ref="M371">_xlfn.IFS(AND(H371&gt;=10000321,H371&lt;=10000331),"31", AND(H371&gt;=10000332,H371&lt;=10000343),"35",AND(H371&gt;=10000344,H371&lt;=10000350),"41")</f>
        <v>31</v>
      </c>
      <c r="N371" t="str" cm="1">
        <f t="array" ref="N371">_xlfn.IFS(AND(H371&gt;=10000321,H371&lt;=10000331),"Drinks &amp; Beverages",AND(H371&gt;=10000332,H371&lt;=10000343),"Dairy",AND(H371&gt;=10000344,H371&lt;=10000350),"Cereals")</f>
        <v>Drinks &amp; Beverages</v>
      </c>
      <c r="O371" t="str" cm="1">
        <f t="array" ref="O371">_xlfn.IFS(M371="31","Drinks &amp; Beverages",M371="35","Diary",M371="41","Cereals")</f>
        <v>Drinks &amp; Beverages</v>
      </c>
    </row>
    <row r="372" spans="8:15" ht="14.4" x14ac:dyDescent="0.3">
      <c r="H372" s="64">
        <v>10000333</v>
      </c>
      <c r="I372" s="8">
        <v>1</v>
      </c>
      <c r="J372" s="8">
        <v>54</v>
      </c>
      <c r="K372" s="6">
        <v>36003</v>
      </c>
      <c r="L372">
        <f t="shared" si="8"/>
        <v>54</v>
      </c>
      <c r="M372" t="str" cm="1">
        <f t="array" ref="M372">_xlfn.IFS(AND(H372&gt;=10000321,H372&lt;=10000331),"31", AND(H372&gt;=10000332,H372&lt;=10000343),"35",AND(H372&gt;=10000344,H372&lt;=10000350),"41")</f>
        <v>35</v>
      </c>
      <c r="N372" t="str" cm="1">
        <f t="array" ref="N372">_xlfn.IFS(AND(H372&gt;=10000321,H372&lt;=10000331),"Drinks &amp; Beverages",AND(H372&gt;=10000332,H372&lt;=10000343),"Dairy",AND(H372&gt;=10000344,H372&lt;=10000350),"Cereals")</f>
        <v>Dairy</v>
      </c>
      <c r="O372" t="str" cm="1">
        <f t="array" ref="O372">_xlfn.IFS(M372="31","Drinks &amp; Beverages",M372="35","Diary",M372="41","Cereals")</f>
        <v>Diary</v>
      </c>
    </row>
    <row r="373" spans="8:15" ht="14.4" x14ac:dyDescent="0.3">
      <c r="H373" s="64">
        <v>10000343</v>
      </c>
      <c r="I373" s="8">
        <v>2</v>
      </c>
      <c r="J373" s="8">
        <v>54</v>
      </c>
      <c r="K373" s="6">
        <v>36003</v>
      </c>
      <c r="L373">
        <f t="shared" si="8"/>
        <v>108</v>
      </c>
      <c r="M373" t="str" cm="1">
        <f t="array" ref="M373">_xlfn.IFS(AND(H373&gt;=10000321,H373&lt;=10000331),"31", AND(H373&gt;=10000332,H373&lt;=10000343),"35",AND(H373&gt;=10000344,H373&lt;=10000350),"41")</f>
        <v>35</v>
      </c>
      <c r="N373" t="str" cm="1">
        <f t="array" ref="N373">_xlfn.IFS(AND(H373&gt;=10000321,H373&lt;=10000331),"Drinks &amp; Beverages",AND(H373&gt;=10000332,H373&lt;=10000343),"Dairy",AND(H373&gt;=10000344,H373&lt;=10000350),"Cereals")</f>
        <v>Dairy</v>
      </c>
      <c r="O373" t="str" cm="1">
        <f t="array" ref="O373">_xlfn.IFS(M373="31","Drinks &amp; Beverages",M373="35","Diary",M373="41","Cereals")</f>
        <v>Diary</v>
      </c>
    </row>
    <row r="374" spans="8:15" ht="14.4" x14ac:dyDescent="0.3">
      <c r="H374" s="64">
        <v>10000349</v>
      </c>
      <c r="I374" s="8">
        <v>3</v>
      </c>
      <c r="J374" s="8">
        <v>152</v>
      </c>
      <c r="K374" s="6">
        <v>36003</v>
      </c>
      <c r="L374">
        <f t="shared" si="8"/>
        <v>456</v>
      </c>
      <c r="M374" t="str" cm="1">
        <f t="array" ref="M374">_xlfn.IFS(AND(H374&gt;=10000321,H374&lt;=10000331),"31", AND(H374&gt;=10000332,H374&lt;=10000343),"35",AND(H374&gt;=10000344,H374&lt;=10000350),"41")</f>
        <v>41</v>
      </c>
      <c r="N374" t="str" cm="1">
        <f t="array" ref="N374">_xlfn.IFS(AND(H374&gt;=10000321,H374&lt;=10000331),"Drinks &amp; Beverages",AND(H374&gt;=10000332,H374&lt;=10000343),"Dairy",AND(H374&gt;=10000344,H374&lt;=10000350),"Cereals")</f>
        <v>Cereals</v>
      </c>
      <c r="O374" t="str" cm="1">
        <f t="array" ref="O374">_xlfn.IFS(M374="31","Drinks &amp; Beverages",M374="35","Diary",M374="41","Cereals")</f>
        <v>Cereals</v>
      </c>
    </row>
    <row r="375" spans="8:15" ht="14.4" x14ac:dyDescent="0.3">
      <c r="H375" s="64">
        <v>10000340</v>
      </c>
      <c r="I375" s="8">
        <v>3</v>
      </c>
      <c r="J375" s="8">
        <v>30</v>
      </c>
      <c r="K375" s="6">
        <v>36003</v>
      </c>
      <c r="L375">
        <f t="shared" si="8"/>
        <v>90</v>
      </c>
      <c r="M375" t="str" cm="1">
        <f t="array" ref="M375">_xlfn.IFS(AND(H375&gt;=10000321,H375&lt;=10000331),"31", AND(H375&gt;=10000332,H375&lt;=10000343),"35",AND(H375&gt;=10000344,H375&lt;=10000350),"41")</f>
        <v>35</v>
      </c>
      <c r="N375" t="str" cm="1">
        <f t="array" ref="N375">_xlfn.IFS(AND(H375&gt;=10000321,H375&lt;=10000331),"Drinks &amp; Beverages",AND(H375&gt;=10000332,H375&lt;=10000343),"Dairy",AND(H375&gt;=10000344,H375&lt;=10000350),"Cereals")</f>
        <v>Dairy</v>
      </c>
      <c r="O375" t="str" cm="1">
        <f t="array" ref="O375">_xlfn.IFS(M375="31","Drinks &amp; Beverages",M375="35","Diary",M375="41","Cereals")</f>
        <v>Diary</v>
      </c>
    </row>
    <row r="376" spans="8:15" ht="14.4" x14ac:dyDescent="0.3">
      <c r="H376" s="64">
        <v>10000322</v>
      </c>
      <c r="I376" s="8">
        <v>2</v>
      </c>
      <c r="J376" s="8">
        <v>30</v>
      </c>
      <c r="K376" s="6">
        <v>36003</v>
      </c>
      <c r="L376">
        <f t="shared" si="8"/>
        <v>60</v>
      </c>
      <c r="M376" t="str" cm="1">
        <f t="array" ref="M376">_xlfn.IFS(AND(H376&gt;=10000321,H376&lt;=10000331),"31", AND(H376&gt;=10000332,H376&lt;=10000343),"35",AND(H376&gt;=10000344,H376&lt;=10000350),"41")</f>
        <v>31</v>
      </c>
      <c r="N376" t="str" cm="1">
        <f t="array" ref="N376">_xlfn.IFS(AND(H376&gt;=10000321,H376&lt;=10000331),"Drinks &amp; Beverages",AND(H376&gt;=10000332,H376&lt;=10000343),"Dairy",AND(H376&gt;=10000344,H376&lt;=10000350),"Cereals")</f>
        <v>Drinks &amp; Beverages</v>
      </c>
      <c r="O376" t="str" cm="1">
        <f t="array" ref="O376">_xlfn.IFS(M376="31","Drinks &amp; Beverages",M376="35","Diary",M376="41","Cereals")</f>
        <v>Drinks &amp; Beverages</v>
      </c>
    </row>
    <row r="377" spans="8:15" ht="14.4" x14ac:dyDescent="0.3">
      <c r="H377" s="64">
        <v>10000343</v>
      </c>
      <c r="I377" s="8">
        <v>1</v>
      </c>
      <c r="J377" s="8">
        <v>54</v>
      </c>
      <c r="K377" s="6">
        <v>36003</v>
      </c>
      <c r="L377">
        <f t="shared" si="8"/>
        <v>54</v>
      </c>
      <c r="M377" t="str" cm="1">
        <f t="array" ref="M377">_xlfn.IFS(AND(H377&gt;=10000321,H377&lt;=10000331),"31", AND(H377&gt;=10000332,H377&lt;=10000343),"35",AND(H377&gt;=10000344,H377&lt;=10000350),"41")</f>
        <v>35</v>
      </c>
      <c r="N377" t="str" cm="1">
        <f t="array" ref="N377">_xlfn.IFS(AND(H377&gt;=10000321,H377&lt;=10000331),"Drinks &amp; Beverages",AND(H377&gt;=10000332,H377&lt;=10000343),"Dairy",AND(H377&gt;=10000344,H377&lt;=10000350),"Cereals")</f>
        <v>Dairy</v>
      </c>
      <c r="O377" t="str" cm="1">
        <f t="array" ref="O377">_xlfn.IFS(M377="31","Drinks &amp; Beverages",M377="35","Diary",M377="41","Cereals")</f>
        <v>Diary</v>
      </c>
    </row>
    <row r="378" spans="8:15" ht="14.4" x14ac:dyDescent="0.3">
      <c r="H378" s="64">
        <v>10000348</v>
      </c>
      <c r="I378" s="8">
        <v>1</v>
      </c>
      <c r="J378" s="8">
        <v>80</v>
      </c>
      <c r="K378" s="6">
        <v>36003</v>
      </c>
      <c r="L378">
        <f t="shared" si="8"/>
        <v>80</v>
      </c>
      <c r="M378" t="str" cm="1">
        <f t="array" ref="M378">_xlfn.IFS(AND(H378&gt;=10000321,H378&lt;=10000331),"31", AND(H378&gt;=10000332,H378&lt;=10000343),"35",AND(H378&gt;=10000344,H378&lt;=10000350),"41")</f>
        <v>41</v>
      </c>
      <c r="N378" t="str" cm="1">
        <f t="array" ref="N378">_xlfn.IFS(AND(H378&gt;=10000321,H378&lt;=10000331),"Drinks &amp; Beverages",AND(H378&gt;=10000332,H378&lt;=10000343),"Dairy",AND(H378&gt;=10000344,H378&lt;=10000350),"Cereals")</f>
        <v>Cereals</v>
      </c>
      <c r="O378" t="str" cm="1">
        <f t="array" ref="O378">_xlfn.IFS(M378="31","Drinks &amp; Beverages",M378="35","Diary",M378="41","Cereals")</f>
        <v>Cereals</v>
      </c>
    </row>
    <row r="379" spans="8:15" ht="14.4" x14ac:dyDescent="0.3">
      <c r="H379" s="64">
        <v>10000329</v>
      </c>
      <c r="I379" s="8">
        <v>1</v>
      </c>
      <c r="J379" s="8">
        <v>30</v>
      </c>
      <c r="K379" s="6">
        <v>36003</v>
      </c>
      <c r="L379">
        <f t="shared" si="8"/>
        <v>30</v>
      </c>
      <c r="M379" t="str" cm="1">
        <f t="array" ref="M379">_xlfn.IFS(AND(H379&gt;=10000321,H379&lt;=10000331),"31", AND(H379&gt;=10000332,H379&lt;=10000343),"35",AND(H379&gt;=10000344,H379&lt;=10000350),"41")</f>
        <v>31</v>
      </c>
      <c r="N379" t="str" cm="1">
        <f t="array" ref="N379">_xlfn.IFS(AND(H379&gt;=10000321,H379&lt;=10000331),"Drinks &amp; Beverages",AND(H379&gt;=10000332,H379&lt;=10000343),"Dairy",AND(H379&gt;=10000344,H379&lt;=10000350),"Cereals")</f>
        <v>Drinks &amp; Beverages</v>
      </c>
      <c r="O379" t="str" cm="1">
        <f t="array" ref="O379">_xlfn.IFS(M379="31","Drinks &amp; Beverages",M379="35","Diary",M379="41","Cereals")</f>
        <v>Drinks &amp; Beverages</v>
      </c>
    </row>
    <row r="380" spans="8:15" ht="14.4" x14ac:dyDescent="0.3">
      <c r="H380" s="64">
        <v>10000329</v>
      </c>
      <c r="I380" s="8">
        <v>2</v>
      </c>
      <c r="J380" s="8">
        <v>30</v>
      </c>
      <c r="K380" s="6">
        <v>36004</v>
      </c>
      <c r="L380">
        <f t="shared" si="8"/>
        <v>60</v>
      </c>
      <c r="M380" t="str" cm="1">
        <f t="array" ref="M380">_xlfn.IFS(AND(H380&gt;=10000321,H380&lt;=10000331),"31", AND(H380&gt;=10000332,H380&lt;=10000343),"35",AND(H380&gt;=10000344,H380&lt;=10000350),"41")</f>
        <v>31</v>
      </c>
      <c r="N380" t="str" cm="1">
        <f t="array" ref="N380">_xlfn.IFS(AND(H380&gt;=10000321,H380&lt;=10000331),"Drinks &amp; Beverages",AND(H380&gt;=10000332,H380&lt;=10000343),"Dairy",AND(H380&gt;=10000344,H380&lt;=10000350),"Cereals")</f>
        <v>Drinks &amp; Beverages</v>
      </c>
      <c r="O380" t="str" cm="1">
        <f t="array" ref="O380">_xlfn.IFS(M380="31","Drinks &amp; Beverages",M380="35","Diary",M380="41","Cereals")</f>
        <v>Drinks &amp; Beverages</v>
      </c>
    </row>
    <row r="381" spans="8:15" ht="14.4" x14ac:dyDescent="0.3">
      <c r="H381" s="64">
        <v>10000335</v>
      </c>
      <c r="I381" s="8">
        <v>1</v>
      </c>
      <c r="J381" s="8">
        <v>52</v>
      </c>
      <c r="K381" s="6">
        <v>36004</v>
      </c>
      <c r="L381">
        <f t="shared" si="8"/>
        <v>52</v>
      </c>
      <c r="M381" t="str" cm="1">
        <f t="array" ref="M381">_xlfn.IFS(AND(H381&gt;=10000321,H381&lt;=10000331),"31", AND(H381&gt;=10000332,H381&lt;=10000343),"35",AND(H381&gt;=10000344,H381&lt;=10000350),"41")</f>
        <v>35</v>
      </c>
      <c r="N381" t="str" cm="1">
        <f t="array" ref="N381">_xlfn.IFS(AND(H381&gt;=10000321,H381&lt;=10000331),"Drinks &amp; Beverages",AND(H381&gt;=10000332,H381&lt;=10000343),"Dairy",AND(H381&gt;=10000344,H381&lt;=10000350),"Cereals")</f>
        <v>Dairy</v>
      </c>
      <c r="O381" t="str" cm="1">
        <f t="array" ref="O381">_xlfn.IFS(M381="31","Drinks &amp; Beverages",M381="35","Diary",M381="41","Cereals")</f>
        <v>Diary</v>
      </c>
    </row>
    <row r="382" spans="8:15" ht="14.4" x14ac:dyDescent="0.3">
      <c r="H382" s="64">
        <v>10000321</v>
      </c>
      <c r="I382" s="8">
        <v>2</v>
      </c>
      <c r="J382" s="8">
        <v>48</v>
      </c>
      <c r="K382" s="6">
        <v>36004</v>
      </c>
      <c r="L382">
        <f t="shared" si="8"/>
        <v>96</v>
      </c>
      <c r="M382" t="str" cm="1">
        <f t="array" ref="M382">_xlfn.IFS(AND(H382&gt;=10000321,H382&lt;=10000331),"31", AND(H382&gt;=10000332,H382&lt;=10000343),"35",AND(H382&gt;=10000344,H382&lt;=10000350),"41")</f>
        <v>31</v>
      </c>
      <c r="N382" t="str" cm="1">
        <f t="array" ref="N382">_xlfn.IFS(AND(H382&gt;=10000321,H382&lt;=10000331),"Drinks &amp; Beverages",AND(H382&gt;=10000332,H382&lt;=10000343),"Dairy",AND(H382&gt;=10000344,H382&lt;=10000350),"Cereals")</f>
        <v>Drinks &amp; Beverages</v>
      </c>
      <c r="O382" t="str" cm="1">
        <f t="array" ref="O382">_xlfn.IFS(M382="31","Drinks &amp; Beverages",M382="35","Diary",M382="41","Cereals")</f>
        <v>Drinks &amp; Beverages</v>
      </c>
    </row>
    <row r="383" spans="8:15" ht="14.4" x14ac:dyDescent="0.3">
      <c r="H383" s="64">
        <v>10000344</v>
      </c>
      <c r="I383" s="8">
        <v>1</v>
      </c>
      <c r="J383" s="8">
        <v>82</v>
      </c>
      <c r="K383" s="6">
        <v>36004</v>
      </c>
      <c r="L383">
        <f t="shared" si="8"/>
        <v>82</v>
      </c>
      <c r="M383" t="str" cm="1">
        <f t="array" ref="M383">_xlfn.IFS(AND(H383&gt;=10000321,H383&lt;=10000331),"31", AND(H383&gt;=10000332,H383&lt;=10000343),"35",AND(H383&gt;=10000344,H383&lt;=10000350),"41")</f>
        <v>41</v>
      </c>
      <c r="N383" t="str" cm="1">
        <f t="array" ref="N383">_xlfn.IFS(AND(H383&gt;=10000321,H383&lt;=10000331),"Drinks &amp; Beverages",AND(H383&gt;=10000332,H383&lt;=10000343),"Dairy",AND(H383&gt;=10000344,H383&lt;=10000350),"Cereals")</f>
        <v>Cereals</v>
      </c>
      <c r="O383" t="str" cm="1">
        <f t="array" ref="O383">_xlfn.IFS(M383="31","Drinks &amp; Beverages",M383="35","Diary",M383="41","Cereals")</f>
        <v>Cereals</v>
      </c>
    </row>
    <row r="384" spans="8:15" ht="14.4" x14ac:dyDescent="0.3">
      <c r="H384" s="64">
        <v>10000327</v>
      </c>
      <c r="I384" s="8">
        <v>2</v>
      </c>
      <c r="J384" s="8">
        <v>40</v>
      </c>
      <c r="K384" s="6">
        <v>36004</v>
      </c>
      <c r="L384">
        <f t="shared" si="8"/>
        <v>80</v>
      </c>
      <c r="M384" t="str" cm="1">
        <f t="array" ref="M384">_xlfn.IFS(AND(H384&gt;=10000321,H384&lt;=10000331),"31", AND(H384&gt;=10000332,H384&lt;=10000343),"35",AND(H384&gt;=10000344,H384&lt;=10000350),"41")</f>
        <v>31</v>
      </c>
      <c r="N384" t="str" cm="1">
        <f t="array" ref="N384">_xlfn.IFS(AND(H384&gt;=10000321,H384&lt;=10000331),"Drinks &amp; Beverages",AND(H384&gt;=10000332,H384&lt;=10000343),"Dairy",AND(H384&gt;=10000344,H384&lt;=10000350),"Cereals")</f>
        <v>Drinks &amp; Beverages</v>
      </c>
      <c r="O384" t="str" cm="1">
        <f t="array" ref="O384">_xlfn.IFS(M384="31","Drinks &amp; Beverages",M384="35","Diary",M384="41","Cereals")</f>
        <v>Drinks &amp; Beverages</v>
      </c>
    </row>
    <row r="385" spans="8:15" ht="14.4" x14ac:dyDescent="0.3">
      <c r="H385" s="64">
        <v>10000345</v>
      </c>
      <c r="I385" s="8">
        <v>3</v>
      </c>
      <c r="J385" s="8">
        <v>158</v>
      </c>
      <c r="K385" s="6">
        <v>36004</v>
      </c>
      <c r="L385">
        <f t="shared" si="8"/>
        <v>474</v>
      </c>
      <c r="M385" t="str" cm="1">
        <f t="array" ref="M385">_xlfn.IFS(AND(H385&gt;=10000321,H385&lt;=10000331),"31", AND(H385&gt;=10000332,H385&lt;=10000343),"35",AND(H385&gt;=10000344,H385&lt;=10000350),"41")</f>
        <v>41</v>
      </c>
      <c r="N385" t="str" cm="1">
        <f t="array" ref="N385">_xlfn.IFS(AND(H385&gt;=10000321,H385&lt;=10000331),"Drinks &amp; Beverages",AND(H385&gt;=10000332,H385&lt;=10000343),"Dairy",AND(H385&gt;=10000344,H385&lt;=10000350),"Cereals")</f>
        <v>Cereals</v>
      </c>
      <c r="O385" t="str" cm="1">
        <f t="array" ref="O385">_xlfn.IFS(M385="31","Drinks &amp; Beverages",M385="35","Diary",M385="41","Cereals")</f>
        <v>Cereals</v>
      </c>
    </row>
    <row r="386" spans="8:15" ht="14.4" x14ac:dyDescent="0.3">
      <c r="H386" s="64">
        <v>10000348</v>
      </c>
      <c r="I386" s="8">
        <v>1</v>
      </c>
      <c r="J386" s="8">
        <v>80</v>
      </c>
      <c r="K386" s="6">
        <v>36004</v>
      </c>
      <c r="L386">
        <f t="shared" si="8"/>
        <v>80</v>
      </c>
      <c r="M386" t="str" cm="1">
        <f t="array" ref="M386">_xlfn.IFS(AND(H386&gt;=10000321,H386&lt;=10000331),"31", AND(H386&gt;=10000332,H386&lt;=10000343),"35",AND(H386&gt;=10000344,H386&lt;=10000350),"41")</f>
        <v>41</v>
      </c>
      <c r="N386" t="str" cm="1">
        <f t="array" ref="N386">_xlfn.IFS(AND(H386&gt;=10000321,H386&lt;=10000331),"Drinks &amp; Beverages",AND(H386&gt;=10000332,H386&lt;=10000343),"Dairy",AND(H386&gt;=10000344,H386&lt;=10000350),"Cereals")</f>
        <v>Cereals</v>
      </c>
      <c r="O386" t="str" cm="1">
        <f t="array" ref="O386">_xlfn.IFS(M386="31","Drinks &amp; Beverages",M386="35","Diary",M386="41","Cereals")</f>
        <v>Cereals</v>
      </c>
    </row>
    <row r="387" spans="8:15" ht="14.4" x14ac:dyDescent="0.3">
      <c r="H387" s="64">
        <v>10000344</v>
      </c>
      <c r="I387" s="8">
        <v>3</v>
      </c>
      <c r="J387" s="8">
        <v>82</v>
      </c>
      <c r="K387" s="6">
        <v>36004</v>
      </c>
      <c r="L387">
        <f t="shared" si="8"/>
        <v>246</v>
      </c>
      <c r="M387" t="str" cm="1">
        <f t="array" ref="M387">_xlfn.IFS(AND(H387&gt;=10000321,H387&lt;=10000331),"31", AND(H387&gt;=10000332,H387&lt;=10000343),"35",AND(H387&gt;=10000344,H387&lt;=10000350),"41")</f>
        <v>41</v>
      </c>
      <c r="N387" t="str" cm="1">
        <f t="array" ref="N387">_xlfn.IFS(AND(H387&gt;=10000321,H387&lt;=10000331),"Drinks &amp; Beverages",AND(H387&gt;=10000332,H387&lt;=10000343),"Dairy",AND(H387&gt;=10000344,H387&lt;=10000350),"Cereals")</f>
        <v>Cereals</v>
      </c>
      <c r="O387" t="str" cm="1">
        <f t="array" ref="O387">_xlfn.IFS(M387="31","Drinks &amp; Beverages",M387="35","Diary",M387="41","Cereals")</f>
        <v>Cereals</v>
      </c>
    </row>
    <row r="388" spans="8:15" ht="14.4" x14ac:dyDescent="0.3">
      <c r="H388" s="64">
        <v>10000343</v>
      </c>
      <c r="I388" s="8">
        <v>1</v>
      </c>
      <c r="J388" s="8">
        <v>54</v>
      </c>
      <c r="K388" s="6">
        <v>36004</v>
      </c>
      <c r="L388">
        <f t="shared" si="8"/>
        <v>54</v>
      </c>
      <c r="M388" t="str" cm="1">
        <f t="array" ref="M388">_xlfn.IFS(AND(H388&gt;=10000321,H388&lt;=10000331),"31", AND(H388&gt;=10000332,H388&lt;=10000343),"35",AND(H388&gt;=10000344,H388&lt;=10000350),"41")</f>
        <v>35</v>
      </c>
      <c r="N388" t="str" cm="1">
        <f t="array" ref="N388">_xlfn.IFS(AND(H388&gt;=10000321,H388&lt;=10000331),"Drinks &amp; Beverages",AND(H388&gt;=10000332,H388&lt;=10000343),"Dairy",AND(H388&gt;=10000344,H388&lt;=10000350),"Cereals")</f>
        <v>Dairy</v>
      </c>
      <c r="O388" t="str" cm="1">
        <f t="array" ref="O388">_xlfn.IFS(M388="31","Drinks &amp; Beverages",M388="35","Diary",M388="41","Cereals")</f>
        <v>Diary</v>
      </c>
    </row>
    <row r="389" spans="8:15" ht="14.4" x14ac:dyDescent="0.3">
      <c r="H389" s="64">
        <v>10000345</v>
      </c>
      <c r="I389" s="8">
        <v>3</v>
      </c>
      <c r="J389" s="8">
        <v>158</v>
      </c>
      <c r="K389" s="6">
        <v>36004</v>
      </c>
      <c r="L389">
        <f t="shared" si="8"/>
        <v>474</v>
      </c>
      <c r="M389" t="str" cm="1">
        <f t="array" ref="M389">_xlfn.IFS(AND(H389&gt;=10000321,H389&lt;=10000331),"31", AND(H389&gt;=10000332,H389&lt;=10000343),"35",AND(H389&gt;=10000344,H389&lt;=10000350),"41")</f>
        <v>41</v>
      </c>
      <c r="N389" t="str" cm="1">
        <f t="array" ref="N389">_xlfn.IFS(AND(H389&gt;=10000321,H389&lt;=10000331),"Drinks &amp; Beverages",AND(H389&gt;=10000332,H389&lt;=10000343),"Dairy",AND(H389&gt;=10000344,H389&lt;=10000350),"Cereals")</f>
        <v>Cereals</v>
      </c>
      <c r="O389" t="str" cm="1">
        <f t="array" ref="O389">_xlfn.IFS(M389="31","Drinks &amp; Beverages",M389="35","Diary",M389="41","Cereals")</f>
        <v>Cereals</v>
      </c>
    </row>
    <row r="390" spans="8:15" ht="14.4" x14ac:dyDescent="0.3">
      <c r="H390" s="64">
        <v>10000339</v>
      </c>
      <c r="I390" s="8">
        <v>2</v>
      </c>
      <c r="J390" s="8">
        <v>120</v>
      </c>
      <c r="K390" s="6">
        <v>36004</v>
      </c>
      <c r="L390">
        <f t="shared" ref="L390:L453" si="9">I390*J390</f>
        <v>240</v>
      </c>
      <c r="M390" t="str" cm="1">
        <f t="array" ref="M390">_xlfn.IFS(AND(H390&gt;=10000321,H390&lt;=10000331),"31", AND(H390&gt;=10000332,H390&lt;=10000343),"35",AND(H390&gt;=10000344,H390&lt;=10000350),"41")</f>
        <v>35</v>
      </c>
      <c r="N390" t="str" cm="1">
        <f t="array" ref="N390">_xlfn.IFS(AND(H390&gt;=10000321,H390&lt;=10000331),"Drinks &amp; Beverages",AND(H390&gt;=10000332,H390&lt;=10000343),"Dairy",AND(H390&gt;=10000344,H390&lt;=10000350),"Cereals")</f>
        <v>Dairy</v>
      </c>
      <c r="O390" t="str" cm="1">
        <f t="array" ref="O390">_xlfn.IFS(M390="31","Drinks &amp; Beverages",M390="35","Diary",M390="41","Cereals")</f>
        <v>Diary</v>
      </c>
    </row>
    <row r="391" spans="8:15" ht="14.4" x14ac:dyDescent="0.3">
      <c r="H391" s="64">
        <v>10000324</v>
      </c>
      <c r="I391" s="8">
        <v>3</v>
      </c>
      <c r="J391" s="8">
        <v>36</v>
      </c>
      <c r="K391" s="6">
        <v>36004</v>
      </c>
      <c r="L391">
        <f t="shared" si="9"/>
        <v>108</v>
      </c>
      <c r="M391" t="str" cm="1">
        <f t="array" ref="M391">_xlfn.IFS(AND(H391&gt;=10000321,H391&lt;=10000331),"31", AND(H391&gt;=10000332,H391&lt;=10000343),"35",AND(H391&gt;=10000344,H391&lt;=10000350),"41")</f>
        <v>31</v>
      </c>
      <c r="N391" t="str" cm="1">
        <f t="array" ref="N391">_xlfn.IFS(AND(H391&gt;=10000321,H391&lt;=10000331),"Drinks &amp; Beverages",AND(H391&gt;=10000332,H391&lt;=10000343),"Dairy",AND(H391&gt;=10000344,H391&lt;=10000350),"Cereals")</f>
        <v>Drinks &amp; Beverages</v>
      </c>
      <c r="O391" t="str" cm="1">
        <f t="array" ref="O391">_xlfn.IFS(M391="31","Drinks &amp; Beverages",M391="35","Diary",M391="41","Cereals")</f>
        <v>Drinks &amp; Beverages</v>
      </c>
    </row>
    <row r="392" spans="8:15" ht="14.4" x14ac:dyDescent="0.3">
      <c r="H392" s="64">
        <v>10000339</v>
      </c>
      <c r="I392" s="8">
        <v>3</v>
      </c>
      <c r="J392" s="8">
        <v>120</v>
      </c>
      <c r="K392" s="6">
        <v>36004</v>
      </c>
      <c r="L392">
        <f t="shared" si="9"/>
        <v>360</v>
      </c>
      <c r="M392" t="str" cm="1">
        <f t="array" ref="M392">_xlfn.IFS(AND(H392&gt;=10000321,H392&lt;=10000331),"31", AND(H392&gt;=10000332,H392&lt;=10000343),"35",AND(H392&gt;=10000344,H392&lt;=10000350),"41")</f>
        <v>35</v>
      </c>
      <c r="N392" t="str" cm="1">
        <f t="array" ref="N392">_xlfn.IFS(AND(H392&gt;=10000321,H392&lt;=10000331),"Drinks &amp; Beverages",AND(H392&gt;=10000332,H392&lt;=10000343),"Dairy",AND(H392&gt;=10000344,H392&lt;=10000350),"Cereals")</f>
        <v>Dairy</v>
      </c>
      <c r="O392" t="str" cm="1">
        <f t="array" ref="O392">_xlfn.IFS(M392="31","Drinks &amp; Beverages",M392="35","Diary",M392="41","Cereals")</f>
        <v>Diary</v>
      </c>
    </row>
    <row r="393" spans="8:15" ht="14.4" x14ac:dyDescent="0.3">
      <c r="H393" s="64">
        <v>10000341</v>
      </c>
      <c r="I393" s="8">
        <v>3</v>
      </c>
      <c r="J393" s="8">
        <v>29</v>
      </c>
      <c r="K393" s="6">
        <v>36004</v>
      </c>
      <c r="L393">
        <f t="shared" si="9"/>
        <v>87</v>
      </c>
      <c r="M393" t="str" cm="1">
        <f t="array" ref="M393">_xlfn.IFS(AND(H393&gt;=10000321,H393&lt;=10000331),"31", AND(H393&gt;=10000332,H393&lt;=10000343),"35",AND(H393&gt;=10000344,H393&lt;=10000350),"41")</f>
        <v>35</v>
      </c>
      <c r="N393" t="str" cm="1">
        <f t="array" ref="N393">_xlfn.IFS(AND(H393&gt;=10000321,H393&lt;=10000331),"Drinks &amp; Beverages",AND(H393&gt;=10000332,H393&lt;=10000343),"Dairy",AND(H393&gt;=10000344,H393&lt;=10000350),"Cereals")</f>
        <v>Dairy</v>
      </c>
      <c r="O393" t="str" cm="1">
        <f t="array" ref="O393">_xlfn.IFS(M393="31","Drinks &amp; Beverages",M393="35","Diary",M393="41","Cereals")</f>
        <v>Diary</v>
      </c>
    </row>
    <row r="394" spans="8:15" ht="14.4" x14ac:dyDescent="0.3">
      <c r="H394" s="64">
        <v>10000328</v>
      </c>
      <c r="I394" s="8">
        <v>2</v>
      </c>
      <c r="J394" s="8">
        <v>220</v>
      </c>
      <c r="K394" s="6">
        <v>36005</v>
      </c>
      <c r="L394">
        <f t="shared" si="9"/>
        <v>440</v>
      </c>
      <c r="M394" t="str" cm="1">
        <f t="array" ref="M394">_xlfn.IFS(AND(H394&gt;=10000321,H394&lt;=10000331),"31", AND(H394&gt;=10000332,H394&lt;=10000343),"35",AND(H394&gt;=10000344,H394&lt;=10000350),"41")</f>
        <v>31</v>
      </c>
      <c r="N394" t="str" cm="1">
        <f t="array" ref="N394">_xlfn.IFS(AND(H394&gt;=10000321,H394&lt;=10000331),"Drinks &amp; Beverages",AND(H394&gt;=10000332,H394&lt;=10000343),"Dairy",AND(H394&gt;=10000344,H394&lt;=10000350),"Cereals")</f>
        <v>Drinks &amp; Beverages</v>
      </c>
      <c r="O394" t="str" cm="1">
        <f t="array" ref="O394">_xlfn.IFS(M394="31","Drinks &amp; Beverages",M394="35","Diary",M394="41","Cereals")</f>
        <v>Drinks &amp; Beverages</v>
      </c>
    </row>
    <row r="395" spans="8:15" ht="14.4" x14ac:dyDescent="0.3">
      <c r="H395" s="64">
        <v>10000338</v>
      </c>
      <c r="I395" s="8">
        <v>1</v>
      </c>
      <c r="J395" s="8">
        <v>100</v>
      </c>
      <c r="K395" s="6">
        <v>36005</v>
      </c>
      <c r="L395">
        <f t="shared" si="9"/>
        <v>100</v>
      </c>
      <c r="M395" t="str" cm="1">
        <f t="array" ref="M395">_xlfn.IFS(AND(H395&gt;=10000321,H395&lt;=10000331),"31", AND(H395&gt;=10000332,H395&lt;=10000343),"35",AND(H395&gt;=10000344,H395&lt;=10000350),"41")</f>
        <v>35</v>
      </c>
      <c r="N395" t="str" cm="1">
        <f t="array" ref="N395">_xlfn.IFS(AND(H395&gt;=10000321,H395&lt;=10000331),"Drinks &amp; Beverages",AND(H395&gt;=10000332,H395&lt;=10000343),"Dairy",AND(H395&gt;=10000344,H395&lt;=10000350),"Cereals")</f>
        <v>Dairy</v>
      </c>
      <c r="O395" t="str" cm="1">
        <f t="array" ref="O395">_xlfn.IFS(M395="31","Drinks &amp; Beverages",M395="35","Diary",M395="41","Cereals")</f>
        <v>Diary</v>
      </c>
    </row>
    <row r="396" spans="8:15" ht="14.4" x14ac:dyDescent="0.3">
      <c r="H396" s="64">
        <v>10000329</v>
      </c>
      <c r="I396" s="8">
        <v>1</v>
      </c>
      <c r="J396" s="8">
        <v>30</v>
      </c>
      <c r="K396" s="6">
        <v>36005</v>
      </c>
      <c r="L396">
        <f t="shared" si="9"/>
        <v>30</v>
      </c>
      <c r="M396" t="str" cm="1">
        <f t="array" ref="M396">_xlfn.IFS(AND(H396&gt;=10000321,H396&lt;=10000331),"31", AND(H396&gt;=10000332,H396&lt;=10000343),"35",AND(H396&gt;=10000344,H396&lt;=10000350),"41")</f>
        <v>31</v>
      </c>
      <c r="N396" t="str" cm="1">
        <f t="array" ref="N396">_xlfn.IFS(AND(H396&gt;=10000321,H396&lt;=10000331),"Drinks &amp; Beverages",AND(H396&gt;=10000332,H396&lt;=10000343),"Dairy",AND(H396&gt;=10000344,H396&lt;=10000350),"Cereals")</f>
        <v>Drinks &amp; Beverages</v>
      </c>
      <c r="O396" t="str" cm="1">
        <f t="array" ref="O396">_xlfn.IFS(M396="31","Drinks &amp; Beverages",M396="35","Diary",M396="41","Cereals")</f>
        <v>Drinks &amp; Beverages</v>
      </c>
    </row>
    <row r="397" spans="8:15" ht="14.4" x14ac:dyDescent="0.3">
      <c r="H397" s="64">
        <v>10000332</v>
      </c>
      <c r="I397" s="8">
        <v>2</v>
      </c>
      <c r="J397" s="8">
        <v>28</v>
      </c>
      <c r="K397" s="6">
        <v>36005</v>
      </c>
      <c r="L397">
        <f t="shared" si="9"/>
        <v>56</v>
      </c>
      <c r="M397" t="str" cm="1">
        <f t="array" ref="M397">_xlfn.IFS(AND(H397&gt;=10000321,H397&lt;=10000331),"31", AND(H397&gt;=10000332,H397&lt;=10000343),"35",AND(H397&gt;=10000344,H397&lt;=10000350),"41")</f>
        <v>35</v>
      </c>
      <c r="N397" t="str" cm="1">
        <f t="array" ref="N397">_xlfn.IFS(AND(H397&gt;=10000321,H397&lt;=10000331),"Drinks &amp; Beverages",AND(H397&gt;=10000332,H397&lt;=10000343),"Dairy",AND(H397&gt;=10000344,H397&lt;=10000350),"Cereals")</f>
        <v>Dairy</v>
      </c>
      <c r="O397" t="str" cm="1">
        <f t="array" ref="O397">_xlfn.IFS(M397="31","Drinks &amp; Beverages",M397="35","Diary",M397="41","Cereals")</f>
        <v>Diary</v>
      </c>
    </row>
    <row r="398" spans="8:15" ht="14.4" x14ac:dyDescent="0.3">
      <c r="H398" s="64">
        <v>10000329</v>
      </c>
      <c r="I398" s="8">
        <v>3</v>
      </c>
      <c r="J398" s="8">
        <v>30</v>
      </c>
      <c r="K398" s="6">
        <v>36005</v>
      </c>
      <c r="L398">
        <f t="shared" si="9"/>
        <v>90</v>
      </c>
      <c r="M398" t="str" cm="1">
        <f t="array" ref="M398">_xlfn.IFS(AND(H398&gt;=10000321,H398&lt;=10000331),"31", AND(H398&gt;=10000332,H398&lt;=10000343),"35",AND(H398&gt;=10000344,H398&lt;=10000350),"41")</f>
        <v>31</v>
      </c>
      <c r="N398" t="str" cm="1">
        <f t="array" ref="N398">_xlfn.IFS(AND(H398&gt;=10000321,H398&lt;=10000331),"Drinks &amp; Beverages",AND(H398&gt;=10000332,H398&lt;=10000343),"Dairy",AND(H398&gt;=10000344,H398&lt;=10000350),"Cereals")</f>
        <v>Drinks &amp; Beverages</v>
      </c>
      <c r="O398" t="str" cm="1">
        <f t="array" ref="O398">_xlfn.IFS(M398="31","Drinks &amp; Beverages",M398="35","Diary",M398="41","Cereals")</f>
        <v>Drinks &amp; Beverages</v>
      </c>
    </row>
    <row r="399" spans="8:15" ht="14.4" x14ac:dyDescent="0.3">
      <c r="H399" s="64">
        <v>10000326</v>
      </c>
      <c r="I399" s="8">
        <v>1</v>
      </c>
      <c r="J399" s="8">
        <v>72</v>
      </c>
      <c r="K399" s="6">
        <v>36005</v>
      </c>
      <c r="L399">
        <f t="shared" si="9"/>
        <v>72</v>
      </c>
      <c r="M399" t="str" cm="1">
        <f t="array" ref="M399">_xlfn.IFS(AND(H399&gt;=10000321,H399&lt;=10000331),"31", AND(H399&gt;=10000332,H399&lt;=10000343),"35",AND(H399&gt;=10000344,H399&lt;=10000350),"41")</f>
        <v>31</v>
      </c>
      <c r="N399" t="str" cm="1">
        <f t="array" ref="N399">_xlfn.IFS(AND(H399&gt;=10000321,H399&lt;=10000331),"Drinks &amp; Beverages",AND(H399&gt;=10000332,H399&lt;=10000343),"Dairy",AND(H399&gt;=10000344,H399&lt;=10000350),"Cereals")</f>
        <v>Drinks &amp; Beverages</v>
      </c>
      <c r="O399" t="str" cm="1">
        <f t="array" ref="O399">_xlfn.IFS(M399="31","Drinks &amp; Beverages",M399="35","Diary",M399="41","Cereals")</f>
        <v>Drinks &amp; Beverages</v>
      </c>
    </row>
    <row r="400" spans="8:15" ht="14.4" x14ac:dyDescent="0.3">
      <c r="H400" s="64">
        <v>10000327</v>
      </c>
      <c r="I400" s="8">
        <v>2</v>
      </c>
      <c r="J400" s="8">
        <v>40</v>
      </c>
      <c r="K400" s="6">
        <v>36005</v>
      </c>
      <c r="L400">
        <f t="shared" si="9"/>
        <v>80</v>
      </c>
      <c r="M400" t="str" cm="1">
        <f t="array" ref="M400">_xlfn.IFS(AND(H400&gt;=10000321,H400&lt;=10000331),"31", AND(H400&gt;=10000332,H400&lt;=10000343),"35",AND(H400&gt;=10000344,H400&lt;=10000350),"41")</f>
        <v>31</v>
      </c>
      <c r="N400" t="str" cm="1">
        <f t="array" ref="N400">_xlfn.IFS(AND(H400&gt;=10000321,H400&lt;=10000331),"Drinks &amp; Beverages",AND(H400&gt;=10000332,H400&lt;=10000343),"Dairy",AND(H400&gt;=10000344,H400&lt;=10000350),"Cereals")</f>
        <v>Drinks &amp; Beverages</v>
      </c>
      <c r="O400" t="str" cm="1">
        <f t="array" ref="O400">_xlfn.IFS(M400="31","Drinks &amp; Beverages",M400="35","Diary",M400="41","Cereals")</f>
        <v>Drinks &amp; Beverages</v>
      </c>
    </row>
    <row r="401" spans="8:15" ht="14.4" x14ac:dyDescent="0.3">
      <c r="H401" s="64">
        <v>10000343</v>
      </c>
      <c r="I401" s="8">
        <v>3</v>
      </c>
      <c r="J401" s="8">
        <v>54</v>
      </c>
      <c r="K401" s="6">
        <v>36005</v>
      </c>
      <c r="L401">
        <f t="shared" si="9"/>
        <v>162</v>
      </c>
      <c r="M401" t="str" cm="1">
        <f t="array" ref="M401">_xlfn.IFS(AND(H401&gt;=10000321,H401&lt;=10000331),"31", AND(H401&gt;=10000332,H401&lt;=10000343),"35",AND(H401&gt;=10000344,H401&lt;=10000350),"41")</f>
        <v>35</v>
      </c>
      <c r="N401" t="str" cm="1">
        <f t="array" ref="N401">_xlfn.IFS(AND(H401&gt;=10000321,H401&lt;=10000331),"Drinks &amp; Beverages",AND(H401&gt;=10000332,H401&lt;=10000343),"Dairy",AND(H401&gt;=10000344,H401&lt;=10000350),"Cereals")</f>
        <v>Dairy</v>
      </c>
      <c r="O401" t="str" cm="1">
        <f t="array" ref="O401">_xlfn.IFS(M401="31","Drinks &amp; Beverages",M401="35","Diary",M401="41","Cereals")</f>
        <v>Diary</v>
      </c>
    </row>
    <row r="402" spans="8:15" ht="14.4" x14ac:dyDescent="0.3">
      <c r="H402" s="64">
        <v>10000343</v>
      </c>
      <c r="I402" s="8">
        <v>3</v>
      </c>
      <c r="J402" s="8">
        <v>54</v>
      </c>
      <c r="K402" s="6">
        <v>36005</v>
      </c>
      <c r="L402">
        <f t="shared" si="9"/>
        <v>162</v>
      </c>
      <c r="M402" t="str" cm="1">
        <f t="array" ref="M402">_xlfn.IFS(AND(H402&gt;=10000321,H402&lt;=10000331),"31", AND(H402&gt;=10000332,H402&lt;=10000343),"35",AND(H402&gt;=10000344,H402&lt;=10000350),"41")</f>
        <v>35</v>
      </c>
      <c r="N402" t="str" cm="1">
        <f t="array" ref="N402">_xlfn.IFS(AND(H402&gt;=10000321,H402&lt;=10000331),"Drinks &amp; Beverages",AND(H402&gt;=10000332,H402&lt;=10000343),"Dairy",AND(H402&gt;=10000344,H402&lt;=10000350),"Cereals")</f>
        <v>Dairy</v>
      </c>
      <c r="O402" t="str" cm="1">
        <f t="array" ref="O402">_xlfn.IFS(M402="31","Drinks &amp; Beverages",M402="35","Diary",M402="41","Cereals")</f>
        <v>Diary</v>
      </c>
    </row>
    <row r="403" spans="8:15" ht="14.4" x14ac:dyDescent="0.3">
      <c r="H403" s="64">
        <v>10000348</v>
      </c>
      <c r="I403" s="8">
        <v>1</v>
      </c>
      <c r="J403" s="8">
        <v>80</v>
      </c>
      <c r="K403" s="6">
        <v>36005</v>
      </c>
      <c r="L403">
        <f t="shared" si="9"/>
        <v>80</v>
      </c>
      <c r="M403" t="str" cm="1">
        <f t="array" ref="M403">_xlfn.IFS(AND(H403&gt;=10000321,H403&lt;=10000331),"31", AND(H403&gt;=10000332,H403&lt;=10000343),"35",AND(H403&gt;=10000344,H403&lt;=10000350),"41")</f>
        <v>41</v>
      </c>
      <c r="N403" t="str" cm="1">
        <f t="array" ref="N403">_xlfn.IFS(AND(H403&gt;=10000321,H403&lt;=10000331),"Drinks &amp; Beverages",AND(H403&gt;=10000332,H403&lt;=10000343),"Dairy",AND(H403&gt;=10000344,H403&lt;=10000350),"Cereals")</f>
        <v>Cereals</v>
      </c>
      <c r="O403" t="str" cm="1">
        <f t="array" ref="O403">_xlfn.IFS(M403="31","Drinks &amp; Beverages",M403="35","Diary",M403="41","Cereals")</f>
        <v>Cereals</v>
      </c>
    </row>
    <row r="404" spans="8:15" ht="14.4" x14ac:dyDescent="0.3">
      <c r="H404" s="64">
        <v>10000349</v>
      </c>
      <c r="I404" s="8">
        <v>1</v>
      </c>
      <c r="J404" s="8">
        <v>152</v>
      </c>
      <c r="K404" s="6">
        <v>36005</v>
      </c>
      <c r="L404">
        <f t="shared" si="9"/>
        <v>152</v>
      </c>
      <c r="M404" t="str" cm="1">
        <f t="array" ref="M404">_xlfn.IFS(AND(H404&gt;=10000321,H404&lt;=10000331),"31", AND(H404&gt;=10000332,H404&lt;=10000343),"35",AND(H404&gt;=10000344,H404&lt;=10000350),"41")</f>
        <v>41</v>
      </c>
      <c r="N404" t="str" cm="1">
        <f t="array" ref="N404">_xlfn.IFS(AND(H404&gt;=10000321,H404&lt;=10000331),"Drinks &amp; Beverages",AND(H404&gt;=10000332,H404&lt;=10000343),"Dairy",AND(H404&gt;=10000344,H404&lt;=10000350),"Cereals")</f>
        <v>Cereals</v>
      </c>
      <c r="O404" t="str" cm="1">
        <f t="array" ref="O404">_xlfn.IFS(M404="31","Drinks &amp; Beverages",M404="35","Diary",M404="41","Cereals")</f>
        <v>Cereals</v>
      </c>
    </row>
    <row r="405" spans="8:15" ht="14.4" x14ac:dyDescent="0.3">
      <c r="H405" s="64">
        <v>10000329</v>
      </c>
      <c r="I405" s="8">
        <v>2</v>
      </c>
      <c r="J405" s="8">
        <v>30</v>
      </c>
      <c r="K405" s="6">
        <v>36005</v>
      </c>
      <c r="L405">
        <f t="shared" si="9"/>
        <v>60</v>
      </c>
      <c r="M405" t="str" cm="1">
        <f t="array" ref="M405">_xlfn.IFS(AND(H405&gt;=10000321,H405&lt;=10000331),"31", AND(H405&gt;=10000332,H405&lt;=10000343),"35",AND(H405&gt;=10000344,H405&lt;=10000350),"41")</f>
        <v>31</v>
      </c>
      <c r="N405" t="str" cm="1">
        <f t="array" ref="N405">_xlfn.IFS(AND(H405&gt;=10000321,H405&lt;=10000331),"Drinks &amp; Beverages",AND(H405&gt;=10000332,H405&lt;=10000343),"Dairy",AND(H405&gt;=10000344,H405&lt;=10000350),"Cereals")</f>
        <v>Drinks &amp; Beverages</v>
      </c>
      <c r="O405" t="str" cm="1">
        <f t="array" ref="O405">_xlfn.IFS(M405="31","Drinks &amp; Beverages",M405="35","Diary",M405="41","Cereals")</f>
        <v>Drinks &amp; Beverages</v>
      </c>
    </row>
    <row r="406" spans="8:15" ht="14.4" x14ac:dyDescent="0.3">
      <c r="H406" s="64">
        <v>10000346</v>
      </c>
      <c r="I406" s="8">
        <v>3</v>
      </c>
      <c r="J406" s="8">
        <v>192</v>
      </c>
      <c r="K406" s="6">
        <v>36000</v>
      </c>
      <c r="L406">
        <f t="shared" si="9"/>
        <v>576</v>
      </c>
      <c r="M406" t="str" cm="1">
        <f t="array" ref="M406">_xlfn.IFS(AND(H406&gt;=10000321,H406&lt;=10000331),"31", AND(H406&gt;=10000332,H406&lt;=10000343),"35",AND(H406&gt;=10000344,H406&lt;=10000350),"41")</f>
        <v>41</v>
      </c>
      <c r="N406" t="str" cm="1">
        <f t="array" ref="N406">_xlfn.IFS(AND(H406&gt;=10000321,H406&lt;=10000331),"Drinks &amp; Beverages",AND(H406&gt;=10000332,H406&lt;=10000343),"Dairy",AND(H406&gt;=10000344,H406&lt;=10000350),"Cereals")</f>
        <v>Cereals</v>
      </c>
      <c r="O406" t="str" cm="1">
        <f t="array" ref="O406">_xlfn.IFS(M406="31","Drinks &amp; Beverages",M406="35","Diary",M406="41","Cereals")</f>
        <v>Cereals</v>
      </c>
    </row>
    <row r="407" spans="8:15" ht="14.4" x14ac:dyDescent="0.3">
      <c r="H407" s="64">
        <v>10000327</v>
      </c>
      <c r="I407" s="8">
        <v>2</v>
      </c>
      <c r="J407" s="8">
        <v>40</v>
      </c>
      <c r="K407" s="6">
        <v>36000</v>
      </c>
      <c r="L407">
        <f t="shared" si="9"/>
        <v>80</v>
      </c>
      <c r="M407" t="str" cm="1">
        <f t="array" ref="M407">_xlfn.IFS(AND(H407&gt;=10000321,H407&lt;=10000331),"31", AND(H407&gt;=10000332,H407&lt;=10000343),"35",AND(H407&gt;=10000344,H407&lt;=10000350),"41")</f>
        <v>31</v>
      </c>
      <c r="N407" t="str" cm="1">
        <f t="array" ref="N407">_xlfn.IFS(AND(H407&gt;=10000321,H407&lt;=10000331),"Drinks &amp; Beverages",AND(H407&gt;=10000332,H407&lt;=10000343),"Dairy",AND(H407&gt;=10000344,H407&lt;=10000350),"Cereals")</f>
        <v>Drinks &amp; Beverages</v>
      </c>
      <c r="O407" t="str" cm="1">
        <f t="array" ref="O407">_xlfn.IFS(M407="31","Drinks &amp; Beverages",M407="35","Diary",M407="41","Cereals")</f>
        <v>Drinks &amp; Beverages</v>
      </c>
    </row>
    <row r="408" spans="8:15" ht="14.4" x14ac:dyDescent="0.3">
      <c r="H408" s="64">
        <v>10000337</v>
      </c>
      <c r="I408" s="8">
        <v>2</v>
      </c>
      <c r="J408" s="8">
        <v>20</v>
      </c>
      <c r="K408" s="6">
        <v>36000</v>
      </c>
      <c r="L408">
        <f t="shared" si="9"/>
        <v>40</v>
      </c>
      <c r="M408" t="str" cm="1">
        <f t="array" ref="M408">_xlfn.IFS(AND(H408&gt;=10000321,H408&lt;=10000331),"31", AND(H408&gt;=10000332,H408&lt;=10000343),"35",AND(H408&gt;=10000344,H408&lt;=10000350),"41")</f>
        <v>35</v>
      </c>
      <c r="N408" t="str" cm="1">
        <f t="array" ref="N408">_xlfn.IFS(AND(H408&gt;=10000321,H408&lt;=10000331),"Drinks &amp; Beverages",AND(H408&gt;=10000332,H408&lt;=10000343),"Dairy",AND(H408&gt;=10000344,H408&lt;=10000350),"Cereals")</f>
        <v>Dairy</v>
      </c>
      <c r="O408" t="str" cm="1">
        <f t="array" ref="O408">_xlfn.IFS(M408="31","Drinks &amp; Beverages",M408="35","Diary",M408="41","Cereals")</f>
        <v>Diary</v>
      </c>
    </row>
    <row r="409" spans="8:15" ht="14.4" x14ac:dyDescent="0.3">
      <c r="H409" s="64">
        <v>10000335</v>
      </c>
      <c r="I409" s="8">
        <v>2</v>
      </c>
      <c r="J409" s="8">
        <v>52</v>
      </c>
      <c r="K409" s="6">
        <v>36000</v>
      </c>
      <c r="L409">
        <f t="shared" si="9"/>
        <v>104</v>
      </c>
      <c r="M409" t="str" cm="1">
        <f t="array" ref="M409">_xlfn.IFS(AND(H409&gt;=10000321,H409&lt;=10000331),"31", AND(H409&gt;=10000332,H409&lt;=10000343),"35",AND(H409&gt;=10000344,H409&lt;=10000350),"41")</f>
        <v>35</v>
      </c>
      <c r="N409" t="str" cm="1">
        <f t="array" ref="N409">_xlfn.IFS(AND(H409&gt;=10000321,H409&lt;=10000331),"Drinks &amp; Beverages",AND(H409&gt;=10000332,H409&lt;=10000343),"Dairy",AND(H409&gt;=10000344,H409&lt;=10000350),"Cereals")</f>
        <v>Dairy</v>
      </c>
      <c r="O409" t="str" cm="1">
        <f t="array" ref="O409">_xlfn.IFS(M409="31","Drinks &amp; Beverages",M409="35","Diary",M409="41","Cereals")</f>
        <v>Diary</v>
      </c>
    </row>
    <row r="410" spans="8:15" ht="14.4" x14ac:dyDescent="0.3">
      <c r="H410" s="64">
        <v>10000335</v>
      </c>
      <c r="I410" s="8">
        <v>2</v>
      </c>
      <c r="J410" s="8">
        <v>52</v>
      </c>
      <c r="K410" s="6">
        <v>36000</v>
      </c>
      <c r="L410">
        <f t="shared" si="9"/>
        <v>104</v>
      </c>
      <c r="M410" t="str" cm="1">
        <f t="array" ref="M410">_xlfn.IFS(AND(H410&gt;=10000321,H410&lt;=10000331),"31", AND(H410&gt;=10000332,H410&lt;=10000343),"35",AND(H410&gt;=10000344,H410&lt;=10000350),"41")</f>
        <v>35</v>
      </c>
      <c r="N410" t="str" cm="1">
        <f t="array" ref="N410">_xlfn.IFS(AND(H410&gt;=10000321,H410&lt;=10000331),"Drinks &amp; Beverages",AND(H410&gt;=10000332,H410&lt;=10000343),"Dairy",AND(H410&gt;=10000344,H410&lt;=10000350),"Cereals")</f>
        <v>Dairy</v>
      </c>
      <c r="O410" t="str" cm="1">
        <f t="array" ref="O410">_xlfn.IFS(M410="31","Drinks &amp; Beverages",M410="35","Diary",M410="41","Cereals")</f>
        <v>Diary</v>
      </c>
    </row>
    <row r="411" spans="8:15" ht="14.4" x14ac:dyDescent="0.3">
      <c r="H411" s="64">
        <v>10000322</v>
      </c>
      <c r="I411" s="8">
        <v>1</v>
      </c>
      <c r="J411" s="8">
        <v>30</v>
      </c>
      <c r="K411" s="6">
        <v>36000</v>
      </c>
      <c r="L411">
        <f t="shared" si="9"/>
        <v>30</v>
      </c>
      <c r="M411" t="str" cm="1">
        <f t="array" ref="M411">_xlfn.IFS(AND(H411&gt;=10000321,H411&lt;=10000331),"31", AND(H411&gt;=10000332,H411&lt;=10000343),"35",AND(H411&gt;=10000344,H411&lt;=10000350),"41")</f>
        <v>31</v>
      </c>
      <c r="N411" t="str" cm="1">
        <f t="array" ref="N411">_xlfn.IFS(AND(H411&gt;=10000321,H411&lt;=10000331),"Drinks &amp; Beverages",AND(H411&gt;=10000332,H411&lt;=10000343),"Dairy",AND(H411&gt;=10000344,H411&lt;=10000350),"Cereals")</f>
        <v>Drinks &amp; Beverages</v>
      </c>
      <c r="O411" t="str" cm="1">
        <f t="array" ref="O411">_xlfn.IFS(M411="31","Drinks &amp; Beverages",M411="35","Diary",M411="41","Cereals")</f>
        <v>Drinks &amp; Beverages</v>
      </c>
    </row>
    <row r="412" spans="8:15" ht="14.4" x14ac:dyDescent="0.3">
      <c r="H412" s="64">
        <v>10000349</v>
      </c>
      <c r="I412" s="8">
        <v>3</v>
      </c>
      <c r="J412" s="8">
        <v>152</v>
      </c>
      <c r="K412" s="6">
        <v>36000</v>
      </c>
      <c r="L412">
        <f t="shared" si="9"/>
        <v>456</v>
      </c>
      <c r="M412" t="str" cm="1">
        <f t="array" ref="M412">_xlfn.IFS(AND(H412&gt;=10000321,H412&lt;=10000331),"31", AND(H412&gt;=10000332,H412&lt;=10000343),"35",AND(H412&gt;=10000344,H412&lt;=10000350),"41")</f>
        <v>41</v>
      </c>
      <c r="N412" t="str" cm="1">
        <f t="array" ref="N412">_xlfn.IFS(AND(H412&gt;=10000321,H412&lt;=10000331),"Drinks &amp; Beverages",AND(H412&gt;=10000332,H412&lt;=10000343),"Dairy",AND(H412&gt;=10000344,H412&lt;=10000350),"Cereals")</f>
        <v>Cereals</v>
      </c>
      <c r="O412" t="str" cm="1">
        <f t="array" ref="O412">_xlfn.IFS(M412="31","Drinks &amp; Beverages",M412="35","Diary",M412="41","Cereals")</f>
        <v>Cereals</v>
      </c>
    </row>
    <row r="413" spans="8:15" ht="14.4" x14ac:dyDescent="0.3">
      <c r="H413" s="64">
        <v>10000337</v>
      </c>
      <c r="I413" s="8">
        <v>3</v>
      </c>
      <c r="J413" s="8">
        <v>20</v>
      </c>
      <c r="K413" s="6">
        <v>36000</v>
      </c>
      <c r="L413">
        <f t="shared" si="9"/>
        <v>60</v>
      </c>
      <c r="M413" t="str" cm="1">
        <f t="array" ref="M413">_xlfn.IFS(AND(H413&gt;=10000321,H413&lt;=10000331),"31", AND(H413&gt;=10000332,H413&lt;=10000343),"35",AND(H413&gt;=10000344,H413&lt;=10000350),"41")</f>
        <v>35</v>
      </c>
      <c r="N413" t="str" cm="1">
        <f t="array" ref="N413">_xlfn.IFS(AND(H413&gt;=10000321,H413&lt;=10000331),"Drinks &amp; Beverages",AND(H413&gt;=10000332,H413&lt;=10000343),"Dairy",AND(H413&gt;=10000344,H413&lt;=10000350),"Cereals")</f>
        <v>Dairy</v>
      </c>
      <c r="O413" t="str" cm="1">
        <f t="array" ref="O413">_xlfn.IFS(M413="31","Drinks &amp; Beverages",M413="35","Diary",M413="41","Cereals")</f>
        <v>Diary</v>
      </c>
    </row>
    <row r="414" spans="8:15" ht="14.4" x14ac:dyDescent="0.3">
      <c r="H414" s="64">
        <v>10000344</v>
      </c>
      <c r="I414" s="8">
        <v>2</v>
      </c>
      <c r="J414" s="8">
        <v>82</v>
      </c>
      <c r="K414" s="6">
        <v>36000</v>
      </c>
      <c r="L414">
        <f t="shared" si="9"/>
        <v>164</v>
      </c>
      <c r="M414" t="str" cm="1">
        <f t="array" ref="M414">_xlfn.IFS(AND(H414&gt;=10000321,H414&lt;=10000331),"31", AND(H414&gt;=10000332,H414&lt;=10000343),"35",AND(H414&gt;=10000344,H414&lt;=10000350),"41")</f>
        <v>41</v>
      </c>
      <c r="N414" t="str" cm="1">
        <f t="array" ref="N414">_xlfn.IFS(AND(H414&gt;=10000321,H414&lt;=10000331),"Drinks &amp; Beverages",AND(H414&gt;=10000332,H414&lt;=10000343),"Dairy",AND(H414&gt;=10000344,H414&lt;=10000350),"Cereals")</f>
        <v>Cereals</v>
      </c>
      <c r="O414" t="str" cm="1">
        <f t="array" ref="O414">_xlfn.IFS(M414="31","Drinks &amp; Beverages",M414="35","Diary",M414="41","Cereals")</f>
        <v>Cereals</v>
      </c>
    </row>
    <row r="415" spans="8:15" ht="14.4" x14ac:dyDescent="0.3">
      <c r="H415" s="64">
        <v>10000322</v>
      </c>
      <c r="I415" s="8">
        <v>2</v>
      </c>
      <c r="J415" s="8">
        <v>30</v>
      </c>
      <c r="K415" s="6">
        <v>36000</v>
      </c>
      <c r="L415">
        <f t="shared" si="9"/>
        <v>60</v>
      </c>
      <c r="M415" t="str" cm="1">
        <f t="array" ref="M415">_xlfn.IFS(AND(H415&gt;=10000321,H415&lt;=10000331),"31", AND(H415&gt;=10000332,H415&lt;=10000343),"35",AND(H415&gt;=10000344,H415&lt;=10000350),"41")</f>
        <v>31</v>
      </c>
      <c r="N415" t="str" cm="1">
        <f t="array" ref="N415">_xlfn.IFS(AND(H415&gt;=10000321,H415&lt;=10000331),"Drinks &amp; Beverages",AND(H415&gt;=10000332,H415&lt;=10000343),"Dairy",AND(H415&gt;=10000344,H415&lt;=10000350),"Cereals")</f>
        <v>Drinks &amp; Beverages</v>
      </c>
      <c r="O415" t="str" cm="1">
        <f t="array" ref="O415">_xlfn.IFS(M415="31","Drinks &amp; Beverages",M415="35","Diary",M415="41","Cereals")</f>
        <v>Drinks &amp; Beverages</v>
      </c>
    </row>
    <row r="416" spans="8:15" ht="14.4" x14ac:dyDescent="0.3">
      <c r="H416" s="64">
        <v>10000348</v>
      </c>
      <c r="I416" s="8">
        <v>5</v>
      </c>
      <c r="J416" s="8">
        <v>80</v>
      </c>
      <c r="K416" s="6">
        <v>36007</v>
      </c>
      <c r="L416">
        <f t="shared" si="9"/>
        <v>400</v>
      </c>
      <c r="M416" t="str" cm="1">
        <f t="array" ref="M416">_xlfn.IFS(AND(H416&gt;=10000321,H416&lt;=10000331),"31", AND(H416&gt;=10000332,H416&lt;=10000343),"35",AND(H416&gt;=10000344,H416&lt;=10000350),"41")</f>
        <v>41</v>
      </c>
      <c r="N416" t="str" cm="1">
        <f t="array" ref="N416">_xlfn.IFS(AND(H416&gt;=10000321,H416&lt;=10000331),"Drinks &amp; Beverages",AND(H416&gt;=10000332,H416&lt;=10000343),"Dairy",AND(H416&gt;=10000344,H416&lt;=10000350),"Cereals")</f>
        <v>Cereals</v>
      </c>
      <c r="O416" t="str" cm="1">
        <f t="array" ref="O416">_xlfn.IFS(M416="31","Drinks &amp; Beverages",M416="35","Diary",M416="41","Cereals")</f>
        <v>Cereals</v>
      </c>
    </row>
    <row r="417" spans="8:15" ht="14.4" x14ac:dyDescent="0.3">
      <c r="H417" s="64">
        <v>10000349</v>
      </c>
      <c r="I417" s="8">
        <v>4</v>
      </c>
      <c r="J417" s="8">
        <v>152</v>
      </c>
      <c r="K417" s="6">
        <v>36007</v>
      </c>
      <c r="L417">
        <f t="shared" si="9"/>
        <v>608</v>
      </c>
      <c r="M417" t="str" cm="1">
        <f t="array" ref="M417">_xlfn.IFS(AND(H417&gt;=10000321,H417&lt;=10000331),"31", AND(H417&gt;=10000332,H417&lt;=10000343),"35",AND(H417&gt;=10000344,H417&lt;=10000350),"41")</f>
        <v>41</v>
      </c>
      <c r="N417" t="str" cm="1">
        <f t="array" ref="N417">_xlfn.IFS(AND(H417&gt;=10000321,H417&lt;=10000331),"Drinks &amp; Beverages",AND(H417&gt;=10000332,H417&lt;=10000343),"Dairy",AND(H417&gt;=10000344,H417&lt;=10000350),"Cereals")</f>
        <v>Cereals</v>
      </c>
      <c r="O417" t="str" cm="1">
        <f t="array" ref="O417">_xlfn.IFS(M417="31","Drinks &amp; Beverages",M417="35","Diary",M417="41","Cereals")</f>
        <v>Cereals</v>
      </c>
    </row>
    <row r="418" spans="8:15" ht="14.4" x14ac:dyDescent="0.3">
      <c r="H418" s="64">
        <v>10000328</v>
      </c>
      <c r="I418" s="8">
        <v>6</v>
      </c>
      <c r="J418" s="8">
        <v>220</v>
      </c>
      <c r="K418" s="6">
        <v>36007</v>
      </c>
      <c r="L418">
        <f t="shared" si="9"/>
        <v>1320</v>
      </c>
      <c r="M418" t="str" cm="1">
        <f t="array" ref="M418">_xlfn.IFS(AND(H418&gt;=10000321,H418&lt;=10000331),"31", AND(H418&gt;=10000332,H418&lt;=10000343),"35",AND(H418&gt;=10000344,H418&lt;=10000350),"41")</f>
        <v>31</v>
      </c>
      <c r="N418" t="str" cm="1">
        <f t="array" ref="N418">_xlfn.IFS(AND(H418&gt;=10000321,H418&lt;=10000331),"Drinks &amp; Beverages",AND(H418&gt;=10000332,H418&lt;=10000343),"Dairy",AND(H418&gt;=10000344,H418&lt;=10000350),"Cereals")</f>
        <v>Drinks &amp; Beverages</v>
      </c>
      <c r="O418" t="str" cm="1">
        <f t="array" ref="O418">_xlfn.IFS(M418="31","Drinks &amp; Beverages",M418="35","Diary",M418="41","Cereals")</f>
        <v>Drinks &amp; Beverages</v>
      </c>
    </row>
    <row r="419" spans="8:15" ht="14.4" x14ac:dyDescent="0.3">
      <c r="H419" s="64">
        <v>10000326</v>
      </c>
      <c r="I419" s="8">
        <v>4</v>
      </c>
      <c r="J419" s="8">
        <v>72</v>
      </c>
      <c r="K419" s="6">
        <v>36007</v>
      </c>
      <c r="L419">
        <f t="shared" si="9"/>
        <v>288</v>
      </c>
      <c r="M419" t="str" cm="1">
        <f t="array" ref="M419">_xlfn.IFS(AND(H419&gt;=10000321,H419&lt;=10000331),"31", AND(H419&gt;=10000332,H419&lt;=10000343),"35",AND(H419&gt;=10000344,H419&lt;=10000350),"41")</f>
        <v>31</v>
      </c>
      <c r="N419" t="str" cm="1">
        <f t="array" ref="N419">_xlfn.IFS(AND(H419&gt;=10000321,H419&lt;=10000331),"Drinks &amp; Beverages",AND(H419&gt;=10000332,H419&lt;=10000343),"Dairy",AND(H419&gt;=10000344,H419&lt;=10000350),"Cereals")</f>
        <v>Drinks &amp; Beverages</v>
      </c>
      <c r="O419" t="str" cm="1">
        <f t="array" ref="O419">_xlfn.IFS(M419="31","Drinks &amp; Beverages",M419="35","Diary",M419="41","Cereals")</f>
        <v>Drinks &amp; Beverages</v>
      </c>
    </row>
    <row r="420" spans="8:15" ht="14.4" x14ac:dyDescent="0.3">
      <c r="H420" s="64">
        <v>10000334</v>
      </c>
      <c r="I420" s="8">
        <v>6</v>
      </c>
      <c r="J420" s="8">
        <v>48</v>
      </c>
      <c r="K420" s="6">
        <v>36007</v>
      </c>
      <c r="L420">
        <f t="shared" si="9"/>
        <v>288</v>
      </c>
      <c r="M420" t="str" cm="1">
        <f t="array" ref="M420">_xlfn.IFS(AND(H420&gt;=10000321,H420&lt;=10000331),"31", AND(H420&gt;=10000332,H420&lt;=10000343),"35",AND(H420&gt;=10000344,H420&lt;=10000350),"41")</f>
        <v>35</v>
      </c>
      <c r="N420" t="str" cm="1">
        <f t="array" ref="N420">_xlfn.IFS(AND(H420&gt;=10000321,H420&lt;=10000331),"Drinks &amp; Beverages",AND(H420&gt;=10000332,H420&lt;=10000343),"Dairy",AND(H420&gt;=10000344,H420&lt;=10000350),"Cereals")</f>
        <v>Dairy</v>
      </c>
      <c r="O420" t="str" cm="1">
        <f t="array" ref="O420">_xlfn.IFS(M420="31","Drinks &amp; Beverages",M420="35","Diary",M420="41","Cereals")</f>
        <v>Diary</v>
      </c>
    </row>
    <row r="421" spans="8:15" ht="14.4" x14ac:dyDescent="0.3">
      <c r="H421" s="64">
        <v>10000322</v>
      </c>
      <c r="I421" s="8">
        <v>6</v>
      </c>
      <c r="J421" s="8">
        <v>30</v>
      </c>
      <c r="K421" s="6">
        <v>36007</v>
      </c>
      <c r="L421">
        <f t="shared" si="9"/>
        <v>180</v>
      </c>
      <c r="M421" t="str" cm="1">
        <f t="array" ref="M421">_xlfn.IFS(AND(H421&gt;=10000321,H421&lt;=10000331),"31", AND(H421&gt;=10000332,H421&lt;=10000343),"35",AND(H421&gt;=10000344,H421&lt;=10000350),"41")</f>
        <v>31</v>
      </c>
      <c r="N421" t="str" cm="1">
        <f t="array" ref="N421">_xlfn.IFS(AND(H421&gt;=10000321,H421&lt;=10000331),"Drinks &amp; Beverages",AND(H421&gt;=10000332,H421&lt;=10000343),"Dairy",AND(H421&gt;=10000344,H421&lt;=10000350),"Cereals")</f>
        <v>Drinks &amp; Beverages</v>
      </c>
      <c r="O421" t="str" cm="1">
        <f t="array" ref="O421">_xlfn.IFS(M421="31","Drinks &amp; Beverages",M421="35","Diary",M421="41","Cereals")</f>
        <v>Drinks &amp; Beverages</v>
      </c>
    </row>
    <row r="422" spans="8:15" ht="14.4" x14ac:dyDescent="0.3">
      <c r="H422" s="64">
        <v>10000333</v>
      </c>
      <c r="I422" s="8">
        <v>4</v>
      </c>
      <c r="J422" s="8">
        <v>54</v>
      </c>
      <c r="K422" s="6">
        <v>36002</v>
      </c>
      <c r="L422">
        <f t="shared" si="9"/>
        <v>216</v>
      </c>
      <c r="M422" t="str" cm="1">
        <f t="array" ref="M422">_xlfn.IFS(AND(H422&gt;=10000321,H422&lt;=10000331),"31", AND(H422&gt;=10000332,H422&lt;=10000343),"35",AND(H422&gt;=10000344,H422&lt;=10000350),"41")</f>
        <v>35</v>
      </c>
      <c r="N422" t="str" cm="1">
        <f t="array" ref="N422">_xlfn.IFS(AND(H422&gt;=10000321,H422&lt;=10000331),"Drinks &amp; Beverages",AND(H422&gt;=10000332,H422&lt;=10000343),"Dairy",AND(H422&gt;=10000344,H422&lt;=10000350),"Cereals")</f>
        <v>Dairy</v>
      </c>
      <c r="O422" t="str" cm="1">
        <f t="array" ref="O422">_xlfn.IFS(M422="31","Drinks &amp; Beverages",M422="35","Diary",M422="41","Cereals")</f>
        <v>Diary</v>
      </c>
    </row>
    <row r="423" spans="8:15" ht="14.4" x14ac:dyDescent="0.3">
      <c r="H423" s="64">
        <v>10000345</v>
      </c>
      <c r="I423" s="8">
        <v>5</v>
      </c>
      <c r="J423" s="8">
        <v>158</v>
      </c>
      <c r="K423" s="6">
        <v>36002</v>
      </c>
      <c r="L423">
        <f t="shared" si="9"/>
        <v>790</v>
      </c>
      <c r="M423" t="str" cm="1">
        <f t="array" ref="M423">_xlfn.IFS(AND(H423&gt;=10000321,H423&lt;=10000331),"31", AND(H423&gt;=10000332,H423&lt;=10000343),"35",AND(H423&gt;=10000344,H423&lt;=10000350),"41")</f>
        <v>41</v>
      </c>
      <c r="N423" t="str" cm="1">
        <f t="array" ref="N423">_xlfn.IFS(AND(H423&gt;=10000321,H423&lt;=10000331),"Drinks &amp; Beverages",AND(H423&gt;=10000332,H423&lt;=10000343),"Dairy",AND(H423&gt;=10000344,H423&lt;=10000350),"Cereals")</f>
        <v>Cereals</v>
      </c>
      <c r="O423" t="str" cm="1">
        <f t="array" ref="O423">_xlfn.IFS(M423="31","Drinks &amp; Beverages",M423="35","Diary",M423="41","Cereals")</f>
        <v>Cereals</v>
      </c>
    </row>
    <row r="424" spans="8:15" ht="14.4" x14ac:dyDescent="0.3">
      <c r="H424" s="64">
        <v>10000350</v>
      </c>
      <c r="I424" s="8">
        <v>6</v>
      </c>
      <c r="J424" s="8">
        <v>67</v>
      </c>
      <c r="K424" s="6">
        <v>36002</v>
      </c>
      <c r="L424">
        <f t="shared" si="9"/>
        <v>402</v>
      </c>
      <c r="M424" t="str" cm="1">
        <f t="array" ref="M424">_xlfn.IFS(AND(H424&gt;=10000321,H424&lt;=10000331),"31", AND(H424&gt;=10000332,H424&lt;=10000343),"35",AND(H424&gt;=10000344,H424&lt;=10000350),"41")</f>
        <v>41</v>
      </c>
      <c r="N424" t="str" cm="1">
        <f t="array" ref="N424">_xlfn.IFS(AND(H424&gt;=10000321,H424&lt;=10000331),"Drinks &amp; Beverages",AND(H424&gt;=10000332,H424&lt;=10000343),"Dairy",AND(H424&gt;=10000344,H424&lt;=10000350),"Cereals")</f>
        <v>Cereals</v>
      </c>
      <c r="O424" t="str" cm="1">
        <f t="array" ref="O424">_xlfn.IFS(M424="31","Drinks &amp; Beverages",M424="35","Diary",M424="41","Cereals")</f>
        <v>Cereals</v>
      </c>
    </row>
    <row r="425" spans="8:15" ht="14.4" x14ac:dyDescent="0.3">
      <c r="H425" s="64">
        <v>10000329</v>
      </c>
      <c r="I425" s="8">
        <v>6</v>
      </c>
      <c r="J425" s="8">
        <v>30</v>
      </c>
      <c r="K425" s="6">
        <v>36002</v>
      </c>
      <c r="L425">
        <f t="shared" si="9"/>
        <v>180</v>
      </c>
      <c r="M425" t="str" cm="1">
        <f t="array" ref="M425">_xlfn.IFS(AND(H425&gt;=10000321,H425&lt;=10000331),"31", AND(H425&gt;=10000332,H425&lt;=10000343),"35",AND(H425&gt;=10000344,H425&lt;=10000350),"41")</f>
        <v>31</v>
      </c>
      <c r="N425" t="str" cm="1">
        <f t="array" ref="N425">_xlfn.IFS(AND(H425&gt;=10000321,H425&lt;=10000331),"Drinks &amp; Beverages",AND(H425&gt;=10000332,H425&lt;=10000343),"Dairy",AND(H425&gt;=10000344,H425&lt;=10000350),"Cereals")</f>
        <v>Drinks &amp; Beverages</v>
      </c>
      <c r="O425" t="str" cm="1">
        <f t="array" ref="O425">_xlfn.IFS(M425="31","Drinks &amp; Beverages",M425="35","Diary",M425="41","Cereals")</f>
        <v>Drinks &amp; Beverages</v>
      </c>
    </row>
    <row r="426" spans="8:15" ht="14.4" x14ac:dyDescent="0.3">
      <c r="H426" s="64">
        <v>10000334</v>
      </c>
      <c r="I426" s="8">
        <v>4</v>
      </c>
      <c r="J426" s="8">
        <v>48</v>
      </c>
      <c r="K426" s="6">
        <v>36002</v>
      </c>
      <c r="L426">
        <f t="shared" si="9"/>
        <v>192</v>
      </c>
      <c r="M426" t="str" cm="1">
        <f t="array" ref="M426">_xlfn.IFS(AND(H426&gt;=10000321,H426&lt;=10000331),"31", AND(H426&gt;=10000332,H426&lt;=10000343),"35",AND(H426&gt;=10000344,H426&lt;=10000350),"41")</f>
        <v>35</v>
      </c>
      <c r="N426" t="str" cm="1">
        <f t="array" ref="N426">_xlfn.IFS(AND(H426&gt;=10000321,H426&lt;=10000331),"Drinks &amp; Beverages",AND(H426&gt;=10000332,H426&lt;=10000343),"Dairy",AND(H426&gt;=10000344,H426&lt;=10000350),"Cereals")</f>
        <v>Dairy</v>
      </c>
      <c r="O426" t="str" cm="1">
        <f t="array" ref="O426">_xlfn.IFS(M426="31","Drinks &amp; Beverages",M426="35","Diary",M426="41","Cereals")</f>
        <v>Diary</v>
      </c>
    </row>
    <row r="427" spans="8:15" ht="14.4" x14ac:dyDescent="0.3">
      <c r="H427" s="64">
        <v>10000337</v>
      </c>
      <c r="I427" s="8">
        <v>4</v>
      </c>
      <c r="J427" s="8">
        <v>20</v>
      </c>
      <c r="K427" s="6">
        <v>36002</v>
      </c>
      <c r="L427">
        <f t="shared" si="9"/>
        <v>80</v>
      </c>
      <c r="M427" t="str" cm="1">
        <f t="array" ref="M427">_xlfn.IFS(AND(H427&gt;=10000321,H427&lt;=10000331),"31", AND(H427&gt;=10000332,H427&lt;=10000343),"35",AND(H427&gt;=10000344,H427&lt;=10000350),"41")</f>
        <v>35</v>
      </c>
      <c r="N427" t="str" cm="1">
        <f t="array" ref="N427">_xlfn.IFS(AND(H427&gt;=10000321,H427&lt;=10000331),"Drinks &amp; Beverages",AND(H427&gt;=10000332,H427&lt;=10000343),"Dairy",AND(H427&gt;=10000344,H427&lt;=10000350),"Cereals")</f>
        <v>Dairy</v>
      </c>
      <c r="O427" t="str" cm="1">
        <f t="array" ref="O427">_xlfn.IFS(M427="31","Drinks &amp; Beverages",M427="35","Diary",M427="41","Cereals")</f>
        <v>Diary</v>
      </c>
    </row>
    <row r="428" spans="8:15" ht="14.4" x14ac:dyDescent="0.3">
      <c r="H428" s="64">
        <v>10000338</v>
      </c>
      <c r="I428" s="8">
        <v>6</v>
      </c>
      <c r="J428" s="8">
        <v>100</v>
      </c>
      <c r="K428" s="6">
        <v>36002</v>
      </c>
      <c r="L428">
        <f t="shared" si="9"/>
        <v>600</v>
      </c>
      <c r="M428" t="str" cm="1">
        <f t="array" ref="M428">_xlfn.IFS(AND(H428&gt;=10000321,H428&lt;=10000331),"31", AND(H428&gt;=10000332,H428&lt;=10000343),"35",AND(H428&gt;=10000344,H428&lt;=10000350),"41")</f>
        <v>35</v>
      </c>
      <c r="N428" t="str" cm="1">
        <f t="array" ref="N428">_xlfn.IFS(AND(H428&gt;=10000321,H428&lt;=10000331),"Drinks &amp; Beverages",AND(H428&gt;=10000332,H428&lt;=10000343),"Dairy",AND(H428&gt;=10000344,H428&lt;=10000350),"Cereals")</f>
        <v>Dairy</v>
      </c>
      <c r="O428" t="str" cm="1">
        <f t="array" ref="O428">_xlfn.IFS(M428="31","Drinks &amp; Beverages",M428="35","Diary",M428="41","Cereals")</f>
        <v>Diary</v>
      </c>
    </row>
    <row r="429" spans="8:15" ht="14.4" x14ac:dyDescent="0.3">
      <c r="H429" s="64">
        <v>10000328</v>
      </c>
      <c r="I429" s="8">
        <v>5</v>
      </c>
      <c r="J429" s="8">
        <v>220</v>
      </c>
      <c r="K429" s="6">
        <v>36002</v>
      </c>
      <c r="L429">
        <f t="shared" si="9"/>
        <v>1100</v>
      </c>
      <c r="M429" t="str" cm="1">
        <f t="array" ref="M429">_xlfn.IFS(AND(H429&gt;=10000321,H429&lt;=10000331),"31", AND(H429&gt;=10000332,H429&lt;=10000343),"35",AND(H429&gt;=10000344,H429&lt;=10000350),"41")</f>
        <v>31</v>
      </c>
      <c r="N429" t="str" cm="1">
        <f t="array" ref="N429">_xlfn.IFS(AND(H429&gt;=10000321,H429&lt;=10000331),"Drinks &amp; Beverages",AND(H429&gt;=10000332,H429&lt;=10000343),"Dairy",AND(H429&gt;=10000344,H429&lt;=10000350),"Cereals")</f>
        <v>Drinks &amp; Beverages</v>
      </c>
      <c r="O429" t="str" cm="1">
        <f t="array" ref="O429">_xlfn.IFS(M429="31","Drinks &amp; Beverages",M429="35","Diary",M429="41","Cereals")</f>
        <v>Drinks &amp; Beverages</v>
      </c>
    </row>
    <row r="430" spans="8:15" ht="14.4" x14ac:dyDescent="0.3">
      <c r="H430" s="64">
        <v>10000339</v>
      </c>
      <c r="I430" s="8">
        <v>6</v>
      </c>
      <c r="J430" s="8">
        <v>120</v>
      </c>
      <c r="K430" s="6">
        <v>36002</v>
      </c>
      <c r="L430">
        <f t="shared" si="9"/>
        <v>720</v>
      </c>
      <c r="M430" t="str" cm="1">
        <f t="array" ref="M430">_xlfn.IFS(AND(H430&gt;=10000321,H430&lt;=10000331),"31", AND(H430&gt;=10000332,H430&lt;=10000343),"35",AND(H430&gt;=10000344,H430&lt;=10000350),"41")</f>
        <v>35</v>
      </c>
      <c r="N430" t="str" cm="1">
        <f t="array" ref="N430">_xlfn.IFS(AND(H430&gt;=10000321,H430&lt;=10000331),"Drinks &amp; Beverages",AND(H430&gt;=10000332,H430&lt;=10000343),"Dairy",AND(H430&gt;=10000344,H430&lt;=10000350),"Cereals")</f>
        <v>Dairy</v>
      </c>
      <c r="O430" t="str" cm="1">
        <f t="array" ref="O430">_xlfn.IFS(M430="31","Drinks &amp; Beverages",M430="35","Diary",M430="41","Cereals")</f>
        <v>Diary</v>
      </c>
    </row>
    <row r="431" spans="8:15" ht="14.4" x14ac:dyDescent="0.3">
      <c r="H431" s="64">
        <v>10000335</v>
      </c>
      <c r="I431" s="8">
        <v>5</v>
      </c>
      <c r="J431" s="8">
        <v>52</v>
      </c>
      <c r="K431" s="6">
        <v>36002</v>
      </c>
      <c r="L431">
        <f t="shared" si="9"/>
        <v>260</v>
      </c>
      <c r="M431" t="str" cm="1">
        <f t="array" ref="M431">_xlfn.IFS(AND(H431&gt;=10000321,H431&lt;=10000331),"31", AND(H431&gt;=10000332,H431&lt;=10000343),"35",AND(H431&gt;=10000344,H431&lt;=10000350),"41")</f>
        <v>35</v>
      </c>
      <c r="N431" t="str" cm="1">
        <f t="array" ref="N431">_xlfn.IFS(AND(H431&gt;=10000321,H431&lt;=10000331),"Drinks &amp; Beverages",AND(H431&gt;=10000332,H431&lt;=10000343),"Dairy",AND(H431&gt;=10000344,H431&lt;=10000350),"Cereals")</f>
        <v>Dairy</v>
      </c>
      <c r="O431" t="str" cm="1">
        <f t="array" ref="O431">_xlfn.IFS(M431="31","Drinks &amp; Beverages",M431="35","Diary",M431="41","Cereals")</f>
        <v>Diary</v>
      </c>
    </row>
    <row r="432" spans="8:15" ht="14.4" x14ac:dyDescent="0.3">
      <c r="H432" s="64">
        <v>10000339</v>
      </c>
      <c r="I432" s="8">
        <v>5</v>
      </c>
      <c r="J432" s="8">
        <v>120</v>
      </c>
      <c r="K432" s="6">
        <v>36002</v>
      </c>
      <c r="L432">
        <f t="shared" si="9"/>
        <v>600</v>
      </c>
      <c r="M432" t="str" cm="1">
        <f t="array" ref="M432">_xlfn.IFS(AND(H432&gt;=10000321,H432&lt;=10000331),"31", AND(H432&gt;=10000332,H432&lt;=10000343),"35",AND(H432&gt;=10000344,H432&lt;=10000350),"41")</f>
        <v>35</v>
      </c>
      <c r="N432" t="str" cm="1">
        <f t="array" ref="N432">_xlfn.IFS(AND(H432&gt;=10000321,H432&lt;=10000331),"Drinks &amp; Beverages",AND(H432&gt;=10000332,H432&lt;=10000343),"Dairy",AND(H432&gt;=10000344,H432&lt;=10000350),"Cereals")</f>
        <v>Dairy</v>
      </c>
      <c r="O432" t="str" cm="1">
        <f t="array" ref="O432">_xlfn.IFS(M432="31","Drinks &amp; Beverages",M432="35","Diary",M432="41","Cereals")</f>
        <v>Diary</v>
      </c>
    </row>
    <row r="433" spans="8:15" ht="14.4" x14ac:dyDescent="0.3">
      <c r="H433" s="64">
        <v>10000346</v>
      </c>
      <c r="I433" s="8">
        <v>5</v>
      </c>
      <c r="J433" s="8">
        <v>192</v>
      </c>
      <c r="K433" s="6">
        <v>36002</v>
      </c>
      <c r="L433">
        <f t="shared" si="9"/>
        <v>960</v>
      </c>
      <c r="M433" t="str" cm="1">
        <f t="array" ref="M433">_xlfn.IFS(AND(H433&gt;=10000321,H433&lt;=10000331),"31", AND(H433&gt;=10000332,H433&lt;=10000343),"35",AND(H433&gt;=10000344,H433&lt;=10000350),"41")</f>
        <v>41</v>
      </c>
      <c r="N433" t="str" cm="1">
        <f t="array" ref="N433">_xlfn.IFS(AND(H433&gt;=10000321,H433&lt;=10000331),"Drinks &amp; Beverages",AND(H433&gt;=10000332,H433&lt;=10000343),"Dairy",AND(H433&gt;=10000344,H433&lt;=10000350),"Cereals")</f>
        <v>Cereals</v>
      </c>
      <c r="O433" t="str" cm="1">
        <f t="array" ref="O433">_xlfn.IFS(M433="31","Drinks &amp; Beverages",M433="35","Diary",M433="41","Cereals")</f>
        <v>Cereals</v>
      </c>
    </row>
    <row r="434" spans="8:15" ht="14.4" x14ac:dyDescent="0.3">
      <c r="H434" s="64">
        <v>10000346</v>
      </c>
      <c r="I434" s="8">
        <v>6</v>
      </c>
      <c r="J434" s="8">
        <v>192</v>
      </c>
      <c r="K434" s="6">
        <v>36002</v>
      </c>
      <c r="L434">
        <f t="shared" si="9"/>
        <v>1152</v>
      </c>
      <c r="M434" t="str" cm="1">
        <f t="array" ref="M434">_xlfn.IFS(AND(H434&gt;=10000321,H434&lt;=10000331),"31", AND(H434&gt;=10000332,H434&lt;=10000343),"35",AND(H434&gt;=10000344,H434&lt;=10000350),"41")</f>
        <v>41</v>
      </c>
      <c r="N434" t="str" cm="1">
        <f t="array" ref="N434">_xlfn.IFS(AND(H434&gt;=10000321,H434&lt;=10000331),"Drinks &amp; Beverages",AND(H434&gt;=10000332,H434&lt;=10000343),"Dairy",AND(H434&gt;=10000344,H434&lt;=10000350),"Cereals")</f>
        <v>Cereals</v>
      </c>
      <c r="O434" t="str" cm="1">
        <f t="array" ref="O434">_xlfn.IFS(M434="31","Drinks &amp; Beverages",M434="35","Diary",M434="41","Cereals")</f>
        <v>Cereals</v>
      </c>
    </row>
    <row r="435" spans="8:15" ht="14.4" x14ac:dyDescent="0.3">
      <c r="H435" s="64">
        <v>10000326</v>
      </c>
      <c r="I435" s="8">
        <v>5</v>
      </c>
      <c r="J435" s="8">
        <v>72</v>
      </c>
      <c r="K435" s="6">
        <v>36002</v>
      </c>
      <c r="L435">
        <f t="shared" si="9"/>
        <v>360</v>
      </c>
      <c r="M435" t="str" cm="1">
        <f t="array" ref="M435">_xlfn.IFS(AND(H435&gt;=10000321,H435&lt;=10000331),"31", AND(H435&gt;=10000332,H435&lt;=10000343),"35",AND(H435&gt;=10000344,H435&lt;=10000350),"41")</f>
        <v>31</v>
      </c>
      <c r="N435" t="str" cm="1">
        <f t="array" ref="N435">_xlfn.IFS(AND(H435&gt;=10000321,H435&lt;=10000331),"Drinks &amp; Beverages",AND(H435&gt;=10000332,H435&lt;=10000343),"Dairy",AND(H435&gt;=10000344,H435&lt;=10000350),"Cereals")</f>
        <v>Drinks &amp; Beverages</v>
      </c>
      <c r="O435" t="str" cm="1">
        <f t="array" ref="O435">_xlfn.IFS(M435="31","Drinks &amp; Beverages",M435="35","Diary",M435="41","Cereals")</f>
        <v>Drinks &amp; Beverages</v>
      </c>
    </row>
    <row r="436" spans="8:15" ht="14.4" x14ac:dyDescent="0.3">
      <c r="H436" s="64">
        <v>10000340</v>
      </c>
      <c r="I436" s="8">
        <v>5</v>
      </c>
      <c r="J436" s="8">
        <v>30</v>
      </c>
      <c r="K436" s="6">
        <v>36002</v>
      </c>
      <c r="L436">
        <f t="shared" si="9"/>
        <v>150</v>
      </c>
      <c r="M436" t="str" cm="1">
        <f t="array" ref="M436">_xlfn.IFS(AND(H436&gt;=10000321,H436&lt;=10000331),"31", AND(H436&gt;=10000332,H436&lt;=10000343),"35",AND(H436&gt;=10000344,H436&lt;=10000350),"41")</f>
        <v>35</v>
      </c>
      <c r="N436" t="str" cm="1">
        <f t="array" ref="N436">_xlfn.IFS(AND(H436&gt;=10000321,H436&lt;=10000331),"Drinks &amp; Beverages",AND(H436&gt;=10000332,H436&lt;=10000343),"Dairy",AND(H436&gt;=10000344,H436&lt;=10000350),"Cereals")</f>
        <v>Dairy</v>
      </c>
      <c r="O436" t="str" cm="1">
        <f t="array" ref="O436">_xlfn.IFS(M436="31","Drinks &amp; Beverages",M436="35","Diary",M436="41","Cereals")</f>
        <v>Diary</v>
      </c>
    </row>
    <row r="437" spans="8:15" ht="14.4" x14ac:dyDescent="0.3">
      <c r="H437" s="64">
        <v>10000349</v>
      </c>
      <c r="I437" s="8">
        <v>3</v>
      </c>
      <c r="J437" s="8">
        <v>152</v>
      </c>
      <c r="K437" s="6">
        <v>36009</v>
      </c>
      <c r="L437">
        <f t="shared" si="9"/>
        <v>456</v>
      </c>
      <c r="M437" t="str" cm="1">
        <f t="array" ref="M437">_xlfn.IFS(AND(H437&gt;=10000321,H437&lt;=10000331),"31", AND(H437&gt;=10000332,H437&lt;=10000343),"35",AND(H437&gt;=10000344,H437&lt;=10000350),"41")</f>
        <v>41</v>
      </c>
      <c r="N437" t="str" cm="1">
        <f t="array" ref="N437">_xlfn.IFS(AND(H437&gt;=10000321,H437&lt;=10000331),"Drinks &amp; Beverages",AND(H437&gt;=10000332,H437&lt;=10000343),"Dairy",AND(H437&gt;=10000344,H437&lt;=10000350),"Cereals")</f>
        <v>Cereals</v>
      </c>
      <c r="O437" t="str" cm="1">
        <f t="array" ref="O437">_xlfn.IFS(M437="31","Drinks &amp; Beverages",M437="35","Diary",M437="41","Cereals")</f>
        <v>Cereals</v>
      </c>
    </row>
    <row r="438" spans="8:15" ht="14.4" x14ac:dyDescent="0.3">
      <c r="H438" s="64">
        <v>10000339</v>
      </c>
      <c r="I438" s="8">
        <v>3</v>
      </c>
      <c r="J438" s="8">
        <v>120</v>
      </c>
      <c r="K438" s="6">
        <v>36009</v>
      </c>
      <c r="L438">
        <f t="shared" si="9"/>
        <v>360</v>
      </c>
      <c r="M438" t="str" cm="1">
        <f t="array" ref="M438">_xlfn.IFS(AND(H438&gt;=10000321,H438&lt;=10000331),"31", AND(H438&gt;=10000332,H438&lt;=10000343),"35",AND(H438&gt;=10000344,H438&lt;=10000350),"41")</f>
        <v>35</v>
      </c>
      <c r="N438" t="str" cm="1">
        <f t="array" ref="N438">_xlfn.IFS(AND(H438&gt;=10000321,H438&lt;=10000331),"Drinks &amp; Beverages",AND(H438&gt;=10000332,H438&lt;=10000343),"Dairy",AND(H438&gt;=10000344,H438&lt;=10000350),"Cereals")</f>
        <v>Dairy</v>
      </c>
      <c r="O438" t="str" cm="1">
        <f t="array" ref="O438">_xlfn.IFS(M438="31","Drinks &amp; Beverages",M438="35","Diary",M438="41","Cereals")</f>
        <v>Diary</v>
      </c>
    </row>
    <row r="439" spans="8:15" ht="14.4" x14ac:dyDescent="0.3">
      <c r="H439" s="64">
        <v>10000340</v>
      </c>
      <c r="I439" s="8">
        <v>2</v>
      </c>
      <c r="J439" s="8">
        <v>30</v>
      </c>
      <c r="K439" s="6">
        <v>36009</v>
      </c>
      <c r="L439">
        <f t="shared" si="9"/>
        <v>60</v>
      </c>
      <c r="M439" t="str" cm="1">
        <f t="array" ref="M439">_xlfn.IFS(AND(H439&gt;=10000321,H439&lt;=10000331),"31", AND(H439&gt;=10000332,H439&lt;=10000343),"35",AND(H439&gt;=10000344,H439&lt;=10000350),"41")</f>
        <v>35</v>
      </c>
      <c r="N439" t="str" cm="1">
        <f t="array" ref="N439">_xlfn.IFS(AND(H439&gt;=10000321,H439&lt;=10000331),"Drinks &amp; Beverages",AND(H439&gt;=10000332,H439&lt;=10000343),"Dairy",AND(H439&gt;=10000344,H439&lt;=10000350),"Cereals")</f>
        <v>Dairy</v>
      </c>
      <c r="O439" t="str" cm="1">
        <f t="array" ref="O439">_xlfn.IFS(M439="31","Drinks &amp; Beverages",M439="35","Diary",M439="41","Cereals")</f>
        <v>Diary</v>
      </c>
    </row>
    <row r="440" spans="8:15" ht="14.4" x14ac:dyDescent="0.3">
      <c r="H440" s="64">
        <v>10000348</v>
      </c>
      <c r="I440" s="8">
        <v>3</v>
      </c>
      <c r="J440" s="8">
        <v>80</v>
      </c>
      <c r="K440" s="6">
        <v>36009</v>
      </c>
      <c r="L440">
        <f t="shared" si="9"/>
        <v>240</v>
      </c>
      <c r="M440" t="str" cm="1">
        <f t="array" ref="M440">_xlfn.IFS(AND(H440&gt;=10000321,H440&lt;=10000331),"31", AND(H440&gt;=10000332,H440&lt;=10000343),"35",AND(H440&gt;=10000344,H440&lt;=10000350),"41")</f>
        <v>41</v>
      </c>
      <c r="N440" t="str" cm="1">
        <f t="array" ref="N440">_xlfn.IFS(AND(H440&gt;=10000321,H440&lt;=10000331),"Drinks &amp; Beverages",AND(H440&gt;=10000332,H440&lt;=10000343),"Dairy",AND(H440&gt;=10000344,H440&lt;=10000350),"Cereals")</f>
        <v>Cereals</v>
      </c>
      <c r="O440" t="str" cm="1">
        <f t="array" ref="O440">_xlfn.IFS(M440="31","Drinks &amp; Beverages",M440="35","Diary",M440="41","Cereals")</f>
        <v>Cereals</v>
      </c>
    </row>
    <row r="441" spans="8:15" ht="14.4" x14ac:dyDescent="0.3">
      <c r="H441" s="64">
        <v>10000324</v>
      </c>
      <c r="I441" s="8">
        <v>2</v>
      </c>
      <c r="J441" s="8">
        <v>36</v>
      </c>
      <c r="K441" s="6">
        <v>36009</v>
      </c>
      <c r="L441">
        <f t="shared" si="9"/>
        <v>72</v>
      </c>
      <c r="M441" t="str" cm="1">
        <f t="array" ref="M441">_xlfn.IFS(AND(H441&gt;=10000321,H441&lt;=10000331),"31", AND(H441&gt;=10000332,H441&lt;=10000343),"35",AND(H441&gt;=10000344,H441&lt;=10000350),"41")</f>
        <v>31</v>
      </c>
      <c r="N441" t="str" cm="1">
        <f t="array" ref="N441">_xlfn.IFS(AND(H441&gt;=10000321,H441&lt;=10000331),"Drinks &amp; Beverages",AND(H441&gt;=10000332,H441&lt;=10000343),"Dairy",AND(H441&gt;=10000344,H441&lt;=10000350),"Cereals")</f>
        <v>Drinks &amp; Beverages</v>
      </c>
      <c r="O441" t="str" cm="1">
        <f t="array" ref="O441">_xlfn.IFS(M441="31","Drinks &amp; Beverages",M441="35","Diary",M441="41","Cereals")</f>
        <v>Drinks &amp; Beverages</v>
      </c>
    </row>
    <row r="442" spans="8:15" ht="14.4" x14ac:dyDescent="0.3">
      <c r="H442" s="64">
        <v>10000335</v>
      </c>
      <c r="I442" s="8">
        <v>4</v>
      </c>
      <c r="J442" s="8">
        <v>52</v>
      </c>
      <c r="K442" s="6">
        <v>36009</v>
      </c>
      <c r="L442">
        <f t="shared" si="9"/>
        <v>208</v>
      </c>
      <c r="M442" t="str" cm="1">
        <f t="array" ref="M442">_xlfn.IFS(AND(H442&gt;=10000321,H442&lt;=10000331),"31", AND(H442&gt;=10000332,H442&lt;=10000343),"35",AND(H442&gt;=10000344,H442&lt;=10000350),"41")</f>
        <v>35</v>
      </c>
      <c r="N442" t="str" cm="1">
        <f t="array" ref="N442">_xlfn.IFS(AND(H442&gt;=10000321,H442&lt;=10000331),"Drinks &amp; Beverages",AND(H442&gt;=10000332,H442&lt;=10000343),"Dairy",AND(H442&gt;=10000344,H442&lt;=10000350),"Cereals")</f>
        <v>Dairy</v>
      </c>
      <c r="O442" t="str" cm="1">
        <f t="array" ref="O442">_xlfn.IFS(M442="31","Drinks &amp; Beverages",M442="35","Diary",M442="41","Cereals")</f>
        <v>Diary</v>
      </c>
    </row>
    <row r="443" spans="8:15" ht="14.4" x14ac:dyDescent="0.3">
      <c r="H443" s="64">
        <v>10000336</v>
      </c>
      <c r="I443" s="8">
        <v>4</v>
      </c>
      <c r="J443" s="8">
        <v>26</v>
      </c>
      <c r="K443" s="6">
        <v>36009</v>
      </c>
      <c r="L443">
        <f t="shared" si="9"/>
        <v>104</v>
      </c>
      <c r="M443" t="str" cm="1">
        <f t="array" ref="M443">_xlfn.IFS(AND(H443&gt;=10000321,H443&lt;=10000331),"31", AND(H443&gt;=10000332,H443&lt;=10000343),"35",AND(H443&gt;=10000344,H443&lt;=10000350),"41")</f>
        <v>35</v>
      </c>
      <c r="N443" t="str" cm="1">
        <f t="array" ref="N443">_xlfn.IFS(AND(H443&gt;=10000321,H443&lt;=10000331),"Drinks &amp; Beverages",AND(H443&gt;=10000332,H443&lt;=10000343),"Dairy",AND(H443&gt;=10000344,H443&lt;=10000350),"Cereals")</f>
        <v>Dairy</v>
      </c>
      <c r="O443" t="str" cm="1">
        <f t="array" ref="O443">_xlfn.IFS(M443="31","Drinks &amp; Beverages",M443="35","Diary",M443="41","Cereals")</f>
        <v>Diary</v>
      </c>
    </row>
    <row r="444" spans="8:15" ht="14.4" x14ac:dyDescent="0.3">
      <c r="H444" s="64">
        <v>10000321</v>
      </c>
      <c r="I444" s="8">
        <v>3</v>
      </c>
      <c r="J444" s="8">
        <v>48</v>
      </c>
      <c r="K444" s="6">
        <v>36009</v>
      </c>
      <c r="L444">
        <f t="shared" si="9"/>
        <v>144</v>
      </c>
      <c r="M444" t="str" cm="1">
        <f t="array" ref="M444">_xlfn.IFS(AND(H444&gt;=10000321,H444&lt;=10000331),"31", AND(H444&gt;=10000332,H444&lt;=10000343),"35",AND(H444&gt;=10000344,H444&lt;=10000350),"41")</f>
        <v>31</v>
      </c>
      <c r="N444" t="str" cm="1">
        <f t="array" ref="N444">_xlfn.IFS(AND(H444&gt;=10000321,H444&lt;=10000331),"Drinks &amp; Beverages",AND(H444&gt;=10000332,H444&lt;=10000343),"Dairy",AND(H444&gt;=10000344,H444&lt;=10000350),"Cereals")</f>
        <v>Drinks &amp; Beverages</v>
      </c>
      <c r="O444" t="str" cm="1">
        <f t="array" ref="O444">_xlfn.IFS(M444="31","Drinks &amp; Beverages",M444="35","Diary",M444="41","Cereals")</f>
        <v>Drinks &amp; Beverages</v>
      </c>
    </row>
    <row r="445" spans="8:15" ht="14.4" x14ac:dyDescent="0.3">
      <c r="H445" s="64">
        <v>10000335</v>
      </c>
      <c r="I445" s="8">
        <v>3</v>
      </c>
      <c r="J445" s="8">
        <v>52</v>
      </c>
      <c r="K445" s="6">
        <v>36009</v>
      </c>
      <c r="L445">
        <f t="shared" si="9"/>
        <v>156</v>
      </c>
      <c r="M445" t="str" cm="1">
        <f t="array" ref="M445">_xlfn.IFS(AND(H445&gt;=10000321,H445&lt;=10000331),"31", AND(H445&gt;=10000332,H445&lt;=10000343),"35",AND(H445&gt;=10000344,H445&lt;=10000350),"41")</f>
        <v>35</v>
      </c>
      <c r="N445" t="str" cm="1">
        <f t="array" ref="N445">_xlfn.IFS(AND(H445&gt;=10000321,H445&lt;=10000331),"Drinks &amp; Beverages",AND(H445&gt;=10000332,H445&lt;=10000343),"Dairy",AND(H445&gt;=10000344,H445&lt;=10000350),"Cereals")</f>
        <v>Dairy</v>
      </c>
      <c r="O445" t="str" cm="1">
        <f t="array" ref="O445">_xlfn.IFS(M445="31","Drinks &amp; Beverages",M445="35","Diary",M445="41","Cereals")</f>
        <v>Diary</v>
      </c>
    </row>
    <row r="446" spans="8:15" ht="14.4" x14ac:dyDescent="0.3">
      <c r="H446" s="64">
        <v>10000321</v>
      </c>
      <c r="I446" s="8">
        <v>4</v>
      </c>
      <c r="J446" s="8">
        <v>48</v>
      </c>
      <c r="K446" s="6">
        <v>36009</v>
      </c>
      <c r="L446">
        <f t="shared" si="9"/>
        <v>192</v>
      </c>
      <c r="M446" t="str" cm="1">
        <f t="array" ref="M446">_xlfn.IFS(AND(H446&gt;=10000321,H446&lt;=10000331),"31", AND(H446&gt;=10000332,H446&lt;=10000343),"35",AND(H446&gt;=10000344,H446&lt;=10000350),"41")</f>
        <v>31</v>
      </c>
      <c r="N446" t="str" cm="1">
        <f t="array" ref="N446">_xlfn.IFS(AND(H446&gt;=10000321,H446&lt;=10000331),"Drinks &amp; Beverages",AND(H446&gt;=10000332,H446&lt;=10000343),"Dairy",AND(H446&gt;=10000344,H446&lt;=10000350),"Cereals")</f>
        <v>Drinks &amp; Beverages</v>
      </c>
      <c r="O446" t="str" cm="1">
        <f t="array" ref="O446">_xlfn.IFS(M446="31","Drinks &amp; Beverages",M446="35","Diary",M446="41","Cereals")</f>
        <v>Drinks &amp; Beverages</v>
      </c>
    </row>
    <row r="447" spans="8:15" ht="14.4" x14ac:dyDescent="0.3">
      <c r="H447" s="64">
        <v>10000324</v>
      </c>
      <c r="I447" s="8">
        <v>3</v>
      </c>
      <c r="J447" s="8">
        <v>36</v>
      </c>
      <c r="K447" s="6">
        <v>36009</v>
      </c>
      <c r="L447">
        <f t="shared" si="9"/>
        <v>108</v>
      </c>
      <c r="M447" t="str" cm="1">
        <f t="array" ref="M447">_xlfn.IFS(AND(H447&gt;=10000321,H447&lt;=10000331),"31", AND(H447&gt;=10000332,H447&lt;=10000343),"35",AND(H447&gt;=10000344,H447&lt;=10000350),"41")</f>
        <v>31</v>
      </c>
      <c r="N447" t="str" cm="1">
        <f t="array" ref="N447">_xlfn.IFS(AND(H447&gt;=10000321,H447&lt;=10000331),"Drinks &amp; Beverages",AND(H447&gt;=10000332,H447&lt;=10000343),"Dairy",AND(H447&gt;=10000344,H447&lt;=10000350),"Cereals")</f>
        <v>Drinks &amp; Beverages</v>
      </c>
      <c r="O447" t="str" cm="1">
        <f t="array" ref="O447">_xlfn.IFS(M447="31","Drinks &amp; Beverages",M447="35","Diary",M447="41","Cereals")</f>
        <v>Drinks &amp; Beverages</v>
      </c>
    </row>
    <row r="448" spans="8:15" ht="14.4" x14ac:dyDescent="0.3">
      <c r="H448" s="64">
        <v>10000350</v>
      </c>
      <c r="I448" s="8">
        <v>4</v>
      </c>
      <c r="J448" s="8">
        <v>67</v>
      </c>
      <c r="K448" s="6">
        <v>36009</v>
      </c>
      <c r="L448">
        <f t="shared" si="9"/>
        <v>268</v>
      </c>
      <c r="M448" t="str" cm="1">
        <f t="array" ref="M448">_xlfn.IFS(AND(H448&gt;=10000321,H448&lt;=10000331),"31", AND(H448&gt;=10000332,H448&lt;=10000343),"35",AND(H448&gt;=10000344,H448&lt;=10000350),"41")</f>
        <v>41</v>
      </c>
      <c r="N448" t="str" cm="1">
        <f t="array" ref="N448">_xlfn.IFS(AND(H448&gt;=10000321,H448&lt;=10000331),"Drinks &amp; Beverages",AND(H448&gt;=10000332,H448&lt;=10000343),"Dairy",AND(H448&gt;=10000344,H448&lt;=10000350),"Cereals")</f>
        <v>Cereals</v>
      </c>
      <c r="O448" t="str" cm="1">
        <f t="array" ref="O448">_xlfn.IFS(M448="31","Drinks &amp; Beverages",M448="35","Diary",M448="41","Cereals")</f>
        <v>Cereals</v>
      </c>
    </row>
    <row r="449" spans="8:15" ht="14.4" x14ac:dyDescent="0.3">
      <c r="H449" s="64">
        <v>10000337</v>
      </c>
      <c r="I449" s="8">
        <v>3</v>
      </c>
      <c r="J449" s="8">
        <v>20</v>
      </c>
      <c r="K449" s="6">
        <v>36009</v>
      </c>
      <c r="L449">
        <f t="shared" si="9"/>
        <v>60</v>
      </c>
      <c r="M449" t="str" cm="1">
        <f t="array" ref="M449">_xlfn.IFS(AND(H449&gt;=10000321,H449&lt;=10000331),"31", AND(H449&gt;=10000332,H449&lt;=10000343),"35",AND(H449&gt;=10000344,H449&lt;=10000350),"41")</f>
        <v>35</v>
      </c>
      <c r="N449" t="str" cm="1">
        <f t="array" ref="N449">_xlfn.IFS(AND(H449&gt;=10000321,H449&lt;=10000331),"Drinks &amp; Beverages",AND(H449&gt;=10000332,H449&lt;=10000343),"Dairy",AND(H449&gt;=10000344,H449&lt;=10000350),"Cereals")</f>
        <v>Dairy</v>
      </c>
      <c r="O449" t="str" cm="1">
        <f t="array" ref="O449">_xlfn.IFS(M449="31","Drinks &amp; Beverages",M449="35","Diary",M449="41","Cereals")</f>
        <v>Diary</v>
      </c>
    </row>
    <row r="450" spans="8:15" ht="14.4" x14ac:dyDescent="0.3">
      <c r="H450" s="64">
        <v>10000324</v>
      </c>
      <c r="I450" s="8">
        <v>4</v>
      </c>
      <c r="J450" s="8">
        <v>36</v>
      </c>
      <c r="K450" s="6">
        <v>36009</v>
      </c>
      <c r="L450">
        <f t="shared" si="9"/>
        <v>144</v>
      </c>
      <c r="M450" t="str" cm="1">
        <f t="array" ref="M450">_xlfn.IFS(AND(H450&gt;=10000321,H450&lt;=10000331),"31", AND(H450&gt;=10000332,H450&lt;=10000343),"35",AND(H450&gt;=10000344,H450&lt;=10000350),"41")</f>
        <v>31</v>
      </c>
      <c r="N450" t="str" cm="1">
        <f t="array" ref="N450">_xlfn.IFS(AND(H450&gt;=10000321,H450&lt;=10000331),"Drinks &amp; Beverages",AND(H450&gt;=10000332,H450&lt;=10000343),"Dairy",AND(H450&gt;=10000344,H450&lt;=10000350),"Cereals")</f>
        <v>Drinks &amp; Beverages</v>
      </c>
      <c r="O450" t="str" cm="1">
        <f t="array" ref="O450">_xlfn.IFS(M450="31","Drinks &amp; Beverages",M450="35","Diary",M450="41","Cereals")</f>
        <v>Drinks &amp; Beverages</v>
      </c>
    </row>
    <row r="451" spans="8:15" ht="14.4" x14ac:dyDescent="0.3">
      <c r="H451" s="64">
        <v>10000344</v>
      </c>
      <c r="I451" s="8">
        <v>2</v>
      </c>
      <c r="J451" s="8">
        <v>82</v>
      </c>
      <c r="K451" s="6">
        <v>36009</v>
      </c>
      <c r="L451">
        <f t="shared" si="9"/>
        <v>164</v>
      </c>
      <c r="M451" t="str" cm="1">
        <f t="array" ref="M451">_xlfn.IFS(AND(H451&gt;=10000321,H451&lt;=10000331),"31", AND(H451&gt;=10000332,H451&lt;=10000343),"35",AND(H451&gt;=10000344,H451&lt;=10000350),"41")</f>
        <v>41</v>
      </c>
      <c r="N451" t="str" cm="1">
        <f t="array" ref="N451">_xlfn.IFS(AND(H451&gt;=10000321,H451&lt;=10000331),"Drinks &amp; Beverages",AND(H451&gt;=10000332,H451&lt;=10000343),"Dairy",AND(H451&gt;=10000344,H451&lt;=10000350),"Cereals")</f>
        <v>Cereals</v>
      </c>
      <c r="O451" t="str" cm="1">
        <f t="array" ref="O451">_xlfn.IFS(M451="31","Drinks &amp; Beverages",M451="35","Diary",M451="41","Cereals")</f>
        <v>Cereals</v>
      </c>
    </row>
    <row r="452" spans="8:15" ht="14.4" x14ac:dyDescent="0.3">
      <c r="H452" s="64">
        <v>10000332</v>
      </c>
      <c r="I452" s="8">
        <v>4</v>
      </c>
      <c r="J452" s="8">
        <v>28</v>
      </c>
      <c r="K452" s="6">
        <v>36009</v>
      </c>
      <c r="L452">
        <f t="shared" si="9"/>
        <v>112</v>
      </c>
      <c r="M452" t="str" cm="1">
        <f t="array" ref="M452">_xlfn.IFS(AND(H452&gt;=10000321,H452&lt;=10000331),"31", AND(H452&gt;=10000332,H452&lt;=10000343),"35",AND(H452&gt;=10000344,H452&lt;=10000350),"41")</f>
        <v>35</v>
      </c>
      <c r="N452" t="str" cm="1">
        <f t="array" ref="N452">_xlfn.IFS(AND(H452&gt;=10000321,H452&lt;=10000331),"Drinks &amp; Beverages",AND(H452&gt;=10000332,H452&lt;=10000343),"Dairy",AND(H452&gt;=10000344,H452&lt;=10000350),"Cereals")</f>
        <v>Dairy</v>
      </c>
      <c r="O452" t="str" cm="1">
        <f t="array" ref="O452">_xlfn.IFS(M452="31","Drinks &amp; Beverages",M452="35","Diary",M452="41","Cereals")</f>
        <v>Diary</v>
      </c>
    </row>
    <row r="453" spans="8:15" ht="14.4" x14ac:dyDescent="0.3">
      <c r="H453" s="64">
        <v>10000350</v>
      </c>
      <c r="I453" s="8">
        <v>2</v>
      </c>
      <c r="J453" s="8">
        <v>67</v>
      </c>
      <c r="K453" s="6">
        <v>36009</v>
      </c>
      <c r="L453">
        <f t="shared" si="9"/>
        <v>134</v>
      </c>
      <c r="M453" t="str" cm="1">
        <f t="array" ref="M453">_xlfn.IFS(AND(H453&gt;=10000321,H453&lt;=10000331),"31", AND(H453&gt;=10000332,H453&lt;=10000343),"35",AND(H453&gt;=10000344,H453&lt;=10000350),"41")</f>
        <v>41</v>
      </c>
      <c r="N453" t="str" cm="1">
        <f t="array" ref="N453">_xlfn.IFS(AND(H453&gt;=10000321,H453&lt;=10000331),"Drinks &amp; Beverages",AND(H453&gt;=10000332,H453&lt;=10000343),"Dairy",AND(H453&gt;=10000344,H453&lt;=10000350),"Cereals")</f>
        <v>Cereals</v>
      </c>
      <c r="O453" t="str" cm="1">
        <f t="array" ref="O453">_xlfn.IFS(M453="31","Drinks &amp; Beverages",M453="35","Diary",M453="41","Cereals")</f>
        <v>Cereals</v>
      </c>
    </row>
    <row r="454" spans="8:15" ht="14.4" x14ac:dyDescent="0.3">
      <c r="H454" s="64">
        <v>10000331</v>
      </c>
      <c r="I454" s="8">
        <v>3</v>
      </c>
      <c r="J454" s="8">
        <v>57</v>
      </c>
      <c r="K454" s="6">
        <v>36009</v>
      </c>
      <c r="L454">
        <f t="shared" ref="L454:L517" si="10">I454*J454</f>
        <v>171</v>
      </c>
      <c r="M454" t="str" cm="1">
        <f t="array" ref="M454">_xlfn.IFS(AND(H454&gt;=10000321,H454&lt;=10000331),"31", AND(H454&gt;=10000332,H454&lt;=10000343),"35",AND(H454&gt;=10000344,H454&lt;=10000350),"41")</f>
        <v>31</v>
      </c>
      <c r="N454" t="str" cm="1">
        <f t="array" ref="N454">_xlfn.IFS(AND(H454&gt;=10000321,H454&lt;=10000331),"Drinks &amp; Beverages",AND(H454&gt;=10000332,H454&lt;=10000343),"Dairy",AND(H454&gt;=10000344,H454&lt;=10000350),"Cereals")</f>
        <v>Drinks &amp; Beverages</v>
      </c>
      <c r="O454" t="str" cm="1">
        <f t="array" ref="O454">_xlfn.IFS(M454="31","Drinks &amp; Beverages",M454="35","Diary",M454="41","Cereals")</f>
        <v>Drinks &amp; Beverages</v>
      </c>
    </row>
    <row r="455" spans="8:15" ht="14.4" x14ac:dyDescent="0.3">
      <c r="H455" s="64">
        <v>10000333</v>
      </c>
      <c r="I455" s="8">
        <v>2</v>
      </c>
      <c r="J455" s="8">
        <v>54</v>
      </c>
      <c r="K455" s="6">
        <v>36009</v>
      </c>
      <c r="L455">
        <f t="shared" si="10"/>
        <v>108</v>
      </c>
      <c r="M455" t="str" cm="1">
        <f t="array" ref="M455">_xlfn.IFS(AND(H455&gt;=10000321,H455&lt;=10000331),"31", AND(H455&gt;=10000332,H455&lt;=10000343),"35",AND(H455&gt;=10000344,H455&lt;=10000350),"41")</f>
        <v>35</v>
      </c>
      <c r="N455" t="str" cm="1">
        <f t="array" ref="N455">_xlfn.IFS(AND(H455&gt;=10000321,H455&lt;=10000331),"Drinks &amp; Beverages",AND(H455&gt;=10000332,H455&lt;=10000343),"Dairy",AND(H455&gt;=10000344,H455&lt;=10000350),"Cereals")</f>
        <v>Dairy</v>
      </c>
      <c r="O455" t="str" cm="1">
        <f t="array" ref="O455">_xlfn.IFS(M455="31","Drinks &amp; Beverages",M455="35","Diary",M455="41","Cereals")</f>
        <v>Diary</v>
      </c>
    </row>
    <row r="456" spans="8:15" ht="14.4" x14ac:dyDescent="0.3">
      <c r="H456" s="64">
        <v>10000346</v>
      </c>
      <c r="I456" s="8">
        <v>4</v>
      </c>
      <c r="J456" s="8">
        <v>192</v>
      </c>
      <c r="K456" s="6">
        <v>36009</v>
      </c>
      <c r="L456">
        <f t="shared" si="10"/>
        <v>768</v>
      </c>
      <c r="M456" t="str" cm="1">
        <f t="array" ref="M456">_xlfn.IFS(AND(H456&gt;=10000321,H456&lt;=10000331),"31", AND(H456&gt;=10000332,H456&lt;=10000343),"35",AND(H456&gt;=10000344,H456&lt;=10000350),"41")</f>
        <v>41</v>
      </c>
      <c r="N456" t="str" cm="1">
        <f t="array" ref="N456">_xlfn.IFS(AND(H456&gt;=10000321,H456&lt;=10000331),"Drinks &amp; Beverages",AND(H456&gt;=10000332,H456&lt;=10000343),"Dairy",AND(H456&gt;=10000344,H456&lt;=10000350),"Cereals")</f>
        <v>Cereals</v>
      </c>
      <c r="O456" t="str" cm="1">
        <f t="array" ref="O456">_xlfn.IFS(M456="31","Drinks &amp; Beverages",M456="35","Diary",M456="41","Cereals")</f>
        <v>Cereals</v>
      </c>
    </row>
    <row r="457" spans="8:15" ht="14.4" x14ac:dyDescent="0.3">
      <c r="H457" s="64">
        <v>10000334</v>
      </c>
      <c r="I457" s="8">
        <v>3</v>
      </c>
      <c r="J457" s="8">
        <v>48</v>
      </c>
      <c r="K457" s="6">
        <v>36000</v>
      </c>
      <c r="L457">
        <f t="shared" si="10"/>
        <v>144</v>
      </c>
      <c r="M457" t="str" cm="1">
        <f t="array" ref="M457">_xlfn.IFS(AND(H457&gt;=10000321,H457&lt;=10000331),"31", AND(H457&gt;=10000332,H457&lt;=10000343),"35",AND(H457&gt;=10000344,H457&lt;=10000350),"41")</f>
        <v>35</v>
      </c>
      <c r="N457" t="str" cm="1">
        <f t="array" ref="N457">_xlfn.IFS(AND(H457&gt;=10000321,H457&lt;=10000331),"Drinks &amp; Beverages",AND(H457&gt;=10000332,H457&lt;=10000343),"Dairy",AND(H457&gt;=10000344,H457&lt;=10000350),"Cereals")</f>
        <v>Dairy</v>
      </c>
      <c r="O457" t="str" cm="1">
        <f t="array" ref="O457">_xlfn.IFS(M457="31","Drinks &amp; Beverages",M457="35","Diary",M457="41","Cereals")</f>
        <v>Diary</v>
      </c>
    </row>
    <row r="458" spans="8:15" ht="14.4" x14ac:dyDescent="0.3">
      <c r="H458" s="64">
        <v>10000339</v>
      </c>
      <c r="I458" s="8">
        <v>4</v>
      </c>
      <c r="J458" s="8">
        <v>120</v>
      </c>
      <c r="K458" s="6">
        <v>36000</v>
      </c>
      <c r="L458">
        <f t="shared" si="10"/>
        <v>480</v>
      </c>
      <c r="M458" t="str" cm="1">
        <f t="array" ref="M458">_xlfn.IFS(AND(H458&gt;=10000321,H458&lt;=10000331),"31", AND(H458&gt;=10000332,H458&lt;=10000343),"35",AND(H458&gt;=10000344,H458&lt;=10000350),"41")</f>
        <v>35</v>
      </c>
      <c r="N458" t="str" cm="1">
        <f t="array" ref="N458">_xlfn.IFS(AND(H458&gt;=10000321,H458&lt;=10000331),"Drinks &amp; Beverages",AND(H458&gt;=10000332,H458&lt;=10000343),"Dairy",AND(H458&gt;=10000344,H458&lt;=10000350),"Cereals")</f>
        <v>Dairy</v>
      </c>
      <c r="O458" t="str" cm="1">
        <f t="array" ref="O458">_xlfn.IFS(M458="31","Drinks &amp; Beverages",M458="35","Diary",M458="41","Cereals")</f>
        <v>Diary</v>
      </c>
    </row>
    <row r="459" spans="8:15" ht="14.4" x14ac:dyDescent="0.3">
      <c r="H459" s="64">
        <v>10000324</v>
      </c>
      <c r="I459" s="8">
        <v>2</v>
      </c>
      <c r="J459" s="8">
        <v>36</v>
      </c>
      <c r="K459" s="6">
        <v>36000</v>
      </c>
      <c r="L459">
        <f t="shared" si="10"/>
        <v>72</v>
      </c>
      <c r="M459" t="str" cm="1">
        <f t="array" ref="M459">_xlfn.IFS(AND(H459&gt;=10000321,H459&lt;=10000331),"31", AND(H459&gt;=10000332,H459&lt;=10000343),"35",AND(H459&gt;=10000344,H459&lt;=10000350),"41")</f>
        <v>31</v>
      </c>
      <c r="N459" t="str" cm="1">
        <f t="array" ref="N459">_xlfn.IFS(AND(H459&gt;=10000321,H459&lt;=10000331),"Drinks &amp; Beverages",AND(H459&gt;=10000332,H459&lt;=10000343),"Dairy",AND(H459&gt;=10000344,H459&lt;=10000350),"Cereals")</f>
        <v>Drinks &amp; Beverages</v>
      </c>
      <c r="O459" t="str" cm="1">
        <f t="array" ref="O459">_xlfn.IFS(M459="31","Drinks &amp; Beverages",M459="35","Diary",M459="41","Cereals")</f>
        <v>Drinks &amp; Beverages</v>
      </c>
    </row>
    <row r="460" spans="8:15" ht="14.4" x14ac:dyDescent="0.3">
      <c r="H460" s="64">
        <v>10000334</v>
      </c>
      <c r="I460" s="8">
        <v>2</v>
      </c>
      <c r="J460" s="8">
        <v>48</v>
      </c>
      <c r="K460" s="6">
        <v>36000</v>
      </c>
      <c r="L460">
        <f t="shared" si="10"/>
        <v>96</v>
      </c>
      <c r="M460" t="str" cm="1">
        <f t="array" ref="M460">_xlfn.IFS(AND(H460&gt;=10000321,H460&lt;=10000331),"31", AND(H460&gt;=10000332,H460&lt;=10000343),"35",AND(H460&gt;=10000344,H460&lt;=10000350),"41")</f>
        <v>35</v>
      </c>
      <c r="N460" t="str" cm="1">
        <f t="array" ref="N460">_xlfn.IFS(AND(H460&gt;=10000321,H460&lt;=10000331),"Drinks &amp; Beverages",AND(H460&gt;=10000332,H460&lt;=10000343),"Dairy",AND(H460&gt;=10000344,H460&lt;=10000350),"Cereals")</f>
        <v>Dairy</v>
      </c>
      <c r="O460" t="str" cm="1">
        <f t="array" ref="O460">_xlfn.IFS(M460="31","Drinks &amp; Beverages",M460="35","Diary",M460="41","Cereals")</f>
        <v>Diary</v>
      </c>
    </row>
    <row r="461" spans="8:15" ht="14.4" x14ac:dyDescent="0.3">
      <c r="H461" s="64">
        <v>10000332</v>
      </c>
      <c r="I461" s="8">
        <v>4</v>
      </c>
      <c r="J461" s="8">
        <v>28</v>
      </c>
      <c r="K461" s="6">
        <v>36000</v>
      </c>
      <c r="L461">
        <f t="shared" si="10"/>
        <v>112</v>
      </c>
      <c r="M461" t="str" cm="1">
        <f t="array" ref="M461">_xlfn.IFS(AND(H461&gt;=10000321,H461&lt;=10000331),"31", AND(H461&gt;=10000332,H461&lt;=10000343),"35",AND(H461&gt;=10000344,H461&lt;=10000350),"41")</f>
        <v>35</v>
      </c>
      <c r="N461" t="str" cm="1">
        <f t="array" ref="N461">_xlfn.IFS(AND(H461&gt;=10000321,H461&lt;=10000331),"Drinks &amp; Beverages",AND(H461&gt;=10000332,H461&lt;=10000343),"Dairy",AND(H461&gt;=10000344,H461&lt;=10000350),"Cereals")</f>
        <v>Dairy</v>
      </c>
      <c r="O461" t="str" cm="1">
        <f t="array" ref="O461">_xlfn.IFS(M461="31","Drinks &amp; Beverages",M461="35","Diary",M461="41","Cereals")</f>
        <v>Diary</v>
      </c>
    </row>
    <row r="462" spans="8:15" ht="14.4" x14ac:dyDescent="0.3">
      <c r="H462" s="64">
        <v>10000338</v>
      </c>
      <c r="I462" s="8">
        <v>3</v>
      </c>
      <c r="J462" s="8">
        <v>100</v>
      </c>
      <c r="K462" s="6">
        <v>36000</v>
      </c>
      <c r="L462">
        <f t="shared" si="10"/>
        <v>300</v>
      </c>
      <c r="M462" t="str" cm="1">
        <f t="array" ref="M462">_xlfn.IFS(AND(H462&gt;=10000321,H462&lt;=10000331),"31", AND(H462&gt;=10000332,H462&lt;=10000343),"35",AND(H462&gt;=10000344,H462&lt;=10000350),"41")</f>
        <v>35</v>
      </c>
      <c r="N462" t="str" cm="1">
        <f t="array" ref="N462">_xlfn.IFS(AND(H462&gt;=10000321,H462&lt;=10000331),"Drinks &amp; Beverages",AND(H462&gt;=10000332,H462&lt;=10000343),"Dairy",AND(H462&gt;=10000344,H462&lt;=10000350),"Cereals")</f>
        <v>Dairy</v>
      </c>
      <c r="O462" t="str" cm="1">
        <f t="array" ref="O462">_xlfn.IFS(M462="31","Drinks &amp; Beverages",M462="35","Diary",M462="41","Cereals")</f>
        <v>Diary</v>
      </c>
    </row>
    <row r="463" spans="8:15" ht="14.4" x14ac:dyDescent="0.3">
      <c r="H463" s="64">
        <v>10000322</v>
      </c>
      <c r="I463" s="8">
        <v>4</v>
      </c>
      <c r="J463" s="8">
        <v>30</v>
      </c>
      <c r="K463" s="6">
        <v>36000</v>
      </c>
      <c r="L463">
        <f t="shared" si="10"/>
        <v>120</v>
      </c>
      <c r="M463" t="str" cm="1">
        <f t="array" ref="M463">_xlfn.IFS(AND(H463&gt;=10000321,H463&lt;=10000331),"31", AND(H463&gt;=10000332,H463&lt;=10000343),"35",AND(H463&gt;=10000344,H463&lt;=10000350),"41")</f>
        <v>31</v>
      </c>
      <c r="N463" t="str" cm="1">
        <f t="array" ref="N463">_xlfn.IFS(AND(H463&gt;=10000321,H463&lt;=10000331),"Drinks &amp; Beverages",AND(H463&gt;=10000332,H463&lt;=10000343),"Dairy",AND(H463&gt;=10000344,H463&lt;=10000350),"Cereals")</f>
        <v>Drinks &amp; Beverages</v>
      </c>
      <c r="O463" t="str" cm="1">
        <f t="array" ref="O463">_xlfn.IFS(M463="31","Drinks &amp; Beverages",M463="35","Diary",M463="41","Cereals")</f>
        <v>Drinks &amp; Beverages</v>
      </c>
    </row>
    <row r="464" spans="8:15" ht="14.4" x14ac:dyDescent="0.3">
      <c r="H464" s="64">
        <v>10000345</v>
      </c>
      <c r="I464" s="8">
        <v>3</v>
      </c>
      <c r="J464" s="8">
        <v>158</v>
      </c>
      <c r="K464" s="6">
        <v>36000</v>
      </c>
      <c r="L464">
        <f t="shared" si="10"/>
        <v>474</v>
      </c>
      <c r="M464" t="str" cm="1">
        <f t="array" ref="M464">_xlfn.IFS(AND(H464&gt;=10000321,H464&lt;=10000331),"31", AND(H464&gt;=10000332,H464&lt;=10000343),"35",AND(H464&gt;=10000344,H464&lt;=10000350),"41")</f>
        <v>41</v>
      </c>
      <c r="N464" t="str" cm="1">
        <f t="array" ref="N464">_xlfn.IFS(AND(H464&gt;=10000321,H464&lt;=10000331),"Drinks &amp; Beverages",AND(H464&gt;=10000332,H464&lt;=10000343),"Dairy",AND(H464&gt;=10000344,H464&lt;=10000350),"Cereals")</f>
        <v>Cereals</v>
      </c>
      <c r="O464" t="str" cm="1">
        <f t="array" ref="O464">_xlfn.IFS(M464="31","Drinks &amp; Beverages",M464="35","Diary",M464="41","Cereals")</f>
        <v>Cereals</v>
      </c>
    </row>
    <row r="465" spans="8:15" ht="14.4" x14ac:dyDescent="0.3">
      <c r="H465" s="64">
        <v>10000321</v>
      </c>
      <c r="I465" s="8">
        <v>4</v>
      </c>
      <c r="J465" s="8">
        <v>48</v>
      </c>
      <c r="K465" s="6">
        <v>36000</v>
      </c>
      <c r="L465">
        <f t="shared" si="10"/>
        <v>192</v>
      </c>
      <c r="M465" t="str" cm="1">
        <f t="array" ref="M465">_xlfn.IFS(AND(H465&gt;=10000321,H465&lt;=10000331),"31", AND(H465&gt;=10000332,H465&lt;=10000343),"35",AND(H465&gt;=10000344,H465&lt;=10000350),"41")</f>
        <v>31</v>
      </c>
      <c r="N465" t="str" cm="1">
        <f t="array" ref="N465">_xlfn.IFS(AND(H465&gt;=10000321,H465&lt;=10000331),"Drinks &amp; Beverages",AND(H465&gt;=10000332,H465&lt;=10000343),"Dairy",AND(H465&gt;=10000344,H465&lt;=10000350),"Cereals")</f>
        <v>Drinks &amp; Beverages</v>
      </c>
      <c r="O465" t="str" cm="1">
        <f t="array" ref="O465">_xlfn.IFS(M465="31","Drinks &amp; Beverages",M465="35","Diary",M465="41","Cereals")</f>
        <v>Drinks &amp; Beverages</v>
      </c>
    </row>
    <row r="466" spans="8:15" ht="14.4" x14ac:dyDescent="0.3">
      <c r="H466" s="64">
        <v>10000337</v>
      </c>
      <c r="I466" s="8">
        <v>4</v>
      </c>
      <c r="J466" s="8">
        <v>20</v>
      </c>
      <c r="K466" s="6">
        <v>36000</v>
      </c>
      <c r="L466">
        <f t="shared" si="10"/>
        <v>80</v>
      </c>
      <c r="M466" t="str" cm="1">
        <f t="array" ref="M466">_xlfn.IFS(AND(H466&gt;=10000321,H466&lt;=10000331),"31", AND(H466&gt;=10000332,H466&lt;=10000343),"35",AND(H466&gt;=10000344,H466&lt;=10000350),"41")</f>
        <v>35</v>
      </c>
      <c r="N466" t="str" cm="1">
        <f t="array" ref="N466">_xlfn.IFS(AND(H466&gt;=10000321,H466&lt;=10000331),"Drinks &amp; Beverages",AND(H466&gt;=10000332,H466&lt;=10000343),"Dairy",AND(H466&gt;=10000344,H466&lt;=10000350),"Cereals")</f>
        <v>Dairy</v>
      </c>
      <c r="O466" t="str" cm="1">
        <f t="array" ref="O466">_xlfn.IFS(M466="31","Drinks &amp; Beverages",M466="35","Diary",M466="41","Cereals")</f>
        <v>Diary</v>
      </c>
    </row>
    <row r="467" spans="8:15" ht="14.4" x14ac:dyDescent="0.3">
      <c r="H467" s="64">
        <v>10000330</v>
      </c>
      <c r="I467" s="8">
        <v>2</v>
      </c>
      <c r="J467" s="8">
        <v>160</v>
      </c>
      <c r="K467" s="6">
        <v>36000</v>
      </c>
      <c r="L467">
        <f t="shared" si="10"/>
        <v>320</v>
      </c>
      <c r="M467" t="str" cm="1">
        <f t="array" ref="M467">_xlfn.IFS(AND(H467&gt;=10000321,H467&lt;=10000331),"31", AND(H467&gt;=10000332,H467&lt;=10000343),"35",AND(H467&gt;=10000344,H467&lt;=10000350),"41")</f>
        <v>31</v>
      </c>
      <c r="N467" t="str" cm="1">
        <f t="array" ref="N467">_xlfn.IFS(AND(H467&gt;=10000321,H467&lt;=10000331),"Drinks &amp; Beverages",AND(H467&gt;=10000332,H467&lt;=10000343),"Dairy",AND(H467&gt;=10000344,H467&lt;=10000350),"Cereals")</f>
        <v>Drinks &amp; Beverages</v>
      </c>
      <c r="O467" t="str" cm="1">
        <f t="array" ref="O467">_xlfn.IFS(M467="31","Drinks &amp; Beverages",M467="35","Diary",M467="41","Cereals")</f>
        <v>Drinks &amp; Beverages</v>
      </c>
    </row>
    <row r="468" spans="8:15" ht="14.4" x14ac:dyDescent="0.3">
      <c r="H468" s="64">
        <v>10000327</v>
      </c>
      <c r="I468" s="8">
        <v>2</v>
      </c>
      <c r="J468" s="8">
        <v>40</v>
      </c>
      <c r="K468" s="6">
        <v>36000</v>
      </c>
      <c r="L468">
        <f t="shared" si="10"/>
        <v>80</v>
      </c>
      <c r="M468" t="str" cm="1">
        <f t="array" ref="M468">_xlfn.IFS(AND(H468&gt;=10000321,H468&lt;=10000331),"31", AND(H468&gt;=10000332,H468&lt;=10000343),"35",AND(H468&gt;=10000344,H468&lt;=10000350),"41")</f>
        <v>31</v>
      </c>
      <c r="N468" t="str" cm="1">
        <f t="array" ref="N468">_xlfn.IFS(AND(H468&gt;=10000321,H468&lt;=10000331),"Drinks &amp; Beverages",AND(H468&gt;=10000332,H468&lt;=10000343),"Dairy",AND(H468&gt;=10000344,H468&lt;=10000350),"Cereals")</f>
        <v>Drinks &amp; Beverages</v>
      </c>
      <c r="O468" t="str" cm="1">
        <f t="array" ref="O468">_xlfn.IFS(M468="31","Drinks &amp; Beverages",M468="35","Diary",M468="41","Cereals")</f>
        <v>Drinks &amp; Beverages</v>
      </c>
    </row>
    <row r="469" spans="8:15" ht="14.4" x14ac:dyDescent="0.3">
      <c r="H469" s="64">
        <v>10000336</v>
      </c>
      <c r="I469" s="8">
        <v>5</v>
      </c>
      <c r="J469" s="8">
        <v>26</v>
      </c>
      <c r="K469" s="6">
        <v>36001</v>
      </c>
      <c r="L469">
        <f t="shared" si="10"/>
        <v>130</v>
      </c>
      <c r="M469" t="str" cm="1">
        <f t="array" ref="M469">_xlfn.IFS(AND(H469&gt;=10000321,H469&lt;=10000331),"31", AND(H469&gt;=10000332,H469&lt;=10000343),"35",AND(H469&gt;=10000344,H469&lt;=10000350),"41")</f>
        <v>35</v>
      </c>
      <c r="N469" t="str" cm="1">
        <f t="array" ref="N469">_xlfn.IFS(AND(H469&gt;=10000321,H469&lt;=10000331),"Drinks &amp; Beverages",AND(H469&gt;=10000332,H469&lt;=10000343),"Dairy",AND(H469&gt;=10000344,H469&lt;=10000350),"Cereals")</f>
        <v>Dairy</v>
      </c>
      <c r="O469" t="str" cm="1">
        <f t="array" ref="O469">_xlfn.IFS(M469="31","Drinks &amp; Beverages",M469="35","Diary",M469="41","Cereals")</f>
        <v>Diary</v>
      </c>
    </row>
    <row r="470" spans="8:15" ht="14.4" x14ac:dyDescent="0.3">
      <c r="H470" s="64">
        <v>10000332</v>
      </c>
      <c r="I470" s="8">
        <v>3</v>
      </c>
      <c r="J470" s="8">
        <v>28</v>
      </c>
      <c r="K470" s="6">
        <v>36001</v>
      </c>
      <c r="L470">
        <f t="shared" si="10"/>
        <v>84</v>
      </c>
      <c r="M470" t="str" cm="1">
        <f t="array" ref="M470">_xlfn.IFS(AND(H470&gt;=10000321,H470&lt;=10000331),"31", AND(H470&gt;=10000332,H470&lt;=10000343),"35",AND(H470&gt;=10000344,H470&lt;=10000350),"41")</f>
        <v>35</v>
      </c>
      <c r="N470" t="str" cm="1">
        <f t="array" ref="N470">_xlfn.IFS(AND(H470&gt;=10000321,H470&lt;=10000331),"Drinks &amp; Beverages",AND(H470&gt;=10000332,H470&lt;=10000343),"Dairy",AND(H470&gt;=10000344,H470&lt;=10000350),"Cereals")</f>
        <v>Dairy</v>
      </c>
      <c r="O470" t="str" cm="1">
        <f t="array" ref="O470">_xlfn.IFS(M470="31","Drinks &amp; Beverages",M470="35","Diary",M470="41","Cereals")</f>
        <v>Diary</v>
      </c>
    </row>
    <row r="471" spans="8:15" ht="14.4" x14ac:dyDescent="0.3">
      <c r="H471" s="64">
        <v>10000350</v>
      </c>
      <c r="I471" s="8">
        <v>3</v>
      </c>
      <c r="J471" s="8">
        <v>67</v>
      </c>
      <c r="K471" s="6">
        <v>36001</v>
      </c>
      <c r="L471">
        <f t="shared" si="10"/>
        <v>201</v>
      </c>
      <c r="M471" t="str" cm="1">
        <f t="array" ref="M471">_xlfn.IFS(AND(H471&gt;=10000321,H471&lt;=10000331),"31", AND(H471&gt;=10000332,H471&lt;=10000343),"35",AND(H471&gt;=10000344,H471&lt;=10000350),"41")</f>
        <v>41</v>
      </c>
      <c r="N471" t="str" cm="1">
        <f t="array" ref="N471">_xlfn.IFS(AND(H471&gt;=10000321,H471&lt;=10000331),"Drinks &amp; Beverages",AND(H471&gt;=10000332,H471&lt;=10000343),"Dairy",AND(H471&gt;=10000344,H471&lt;=10000350),"Cereals")</f>
        <v>Cereals</v>
      </c>
      <c r="O471" t="str" cm="1">
        <f t="array" ref="O471">_xlfn.IFS(M471="31","Drinks &amp; Beverages",M471="35","Diary",M471="41","Cereals")</f>
        <v>Cereals</v>
      </c>
    </row>
    <row r="472" spans="8:15" ht="14.4" x14ac:dyDescent="0.3">
      <c r="H472" s="64">
        <v>10000335</v>
      </c>
      <c r="I472" s="8">
        <v>3</v>
      </c>
      <c r="J472" s="8">
        <v>52</v>
      </c>
      <c r="K472" s="6">
        <v>36001</v>
      </c>
      <c r="L472">
        <f t="shared" si="10"/>
        <v>156</v>
      </c>
      <c r="M472" t="str" cm="1">
        <f t="array" ref="M472">_xlfn.IFS(AND(H472&gt;=10000321,H472&lt;=10000331),"31", AND(H472&gt;=10000332,H472&lt;=10000343),"35",AND(H472&gt;=10000344,H472&lt;=10000350),"41")</f>
        <v>35</v>
      </c>
      <c r="N472" t="str" cm="1">
        <f t="array" ref="N472">_xlfn.IFS(AND(H472&gt;=10000321,H472&lt;=10000331),"Drinks &amp; Beverages",AND(H472&gt;=10000332,H472&lt;=10000343),"Dairy",AND(H472&gt;=10000344,H472&lt;=10000350),"Cereals")</f>
        <v>Dairy</v>
      </c>
      <c r="O472" t="str" cm="1">
        <f t="array" ref="O472">_xlfn.IFS(M472="31","Drinks &amp; Beverages",M472="35","Diary",M472="41","Cereals")</f>
        <v>Diary</v>
      </c>
    </row>
    <row r="473" spans="8:15" ht="14.4" x14ac:dyDescent="0.3">
      <c r="H473" s="64">
        <v>10000346</v>
      </c>
      <c r="I473" s="8">
        <v>3</v>
      </c>
      <c r="J473" s="8">
        <v>192</v>
      </c>
      <c r="K473" s="6">
        <v>36001</v>
      </c>
      <c r="L473">
        <f t="shared" si="10"/>
        <v>576</v>
      </c>
      <c r="M473" t="str" cm="1">
        <f t="array" ref="M473">_xlfn.IFS(AND(H473&gt;=10000321,H473&lt;=10000331),"31", AND(H473&gt;=10000332,H473&lt;=10000343),"35",AND(H473&gt;=10000344,H473&lt;=10000350),"41")</f>
        <v>41</v>
      </c>
      <c r="N473" t="str" cm="1">
        <f t="array" ref="N473">_xlfn.IFS(AND(H473&gt;=10000321,H473&lt;=10000331),"Drinks &amp; Beverages",AND(H473&gt;=10000332,H473&lt;=10000343),"Dairy",AND(H473&gt;=10000344,H473&lt;=10000350),"Cereals")</f>
        <v>Cereals</v>
      </c>
      <c r="O473" t="str" cm="1">
        <f t="array" ref="O473">_xlfn.IFS(M473="31","Drinks &amp; Beverages",M473="35","Diary",M473="41","Cereals")</f>
        <v>Cereals</v>
      </c>
    </row>
    <row r="474" spans="8:15" ht="14.4" x14ac:dyDescent="0.3">
      <c r="H474" s="64">
        <v>10000334</v>
      </c>
      <c r="I474" s="8">
        <v>5</v>
      </c>
      <c r="J474" s="8">
        <v>48</v>
      </c>
      <c r="K474" s="6">
        <v>36001</v>
      </c>
      <c r="L474">
        <f t="shared" si="10"/>
        <v>240</v>
      </c>
      <c r="M474" t="str" cm="1">
        <f t="array" ref="M474">_xlfn.IFS(AND(H474&gt;=10000321,H474&lt;=10000331),"31", AND(H474&gt;=10000332,H474&lt;=10000343),"35",AND(H474&gt;=10000344,H474&lt;=10000350),"41")</f>
        <v>35</v>
      </c>
      <c r="N474" t="str" cm="1">
        <f t="array" ref="N474">_xlfn.IFS(AND(H474&gt;=10000321,H474&lt;=10000331),"Drinks &amp; Beverages",AND(H474&gt;=10000332,H474&lt;=10000343),"Dairy",AND(H474&gt;=10000344,H474&lt;=10000350),"Cereals")</f>
        <v>Dairy</v>
      </c>
      <c r="O474" t="str" cm="1">
        <f t="array" ref="O474">_xlfn.IFS(M474="31","Drinks &amp; Beverages",M474="35","Diary",M474="41","Cereals")</f>
        <v>Diary</v>
      </c>
    </row>
    <row r="475" spans="8:15" ht="14.4" x14ac:dyDescent="0.3">
      <c r="H475" s="64">
        <v>10000322</v>
      </c>
      <c r="I475" s="8">
        <v>5</v>
      </c>
      <c r="J475" s="8">
        <v>30</v>
      </c>
      <c r="K475" s="6">
        <v>36001</v>
      </c>
      <c r="L475">
        <f t="shared" si="10"/>
        <v>150</v>
      </c>
      <c r="M475" t="str" cm="1">
        <f t="array" ref="M475">_xlfn.IFS(AND(H475&gt;=10000321,H475&lt;=10000331),"31", AND(H475&gt;=10000332,H475&lt;=10000343),"35",AND(H475&gt;=10000344,H475&lt;=10000350),"41")</f>
        <v>31</v>
      </c>
      <c r="N475" t="str" cm="1">
        <f t="array" ref="N475">_xlfn.IFS(AND(H475&gt;=10000321,H475&lt;=10000331),"Drinks &amp; Beverages",AND(H475&gt;=10000332,H475&lt;=10000343),"Dairy",AND(H475&gt;=10000344,H475&lt;=10000350),"Cereals")</f>
        <v>Drinks &amp; Beverages</v>
      </c>
      <c r="O475" t="str" cm="1">
        <f t="array" ref="O475">_xlfn.IFS(M475="31","Drinks &amp; Beverages",M475="35","Diary",M475="41","Cereals")</f>
        <v>Drinks &amp; Beverages</v>
      </c>
    </row>
    <row r="476" spans="8:15" ht="14.4" x14ac:dyDescent="0.3">
      <c r="H476" s="64">
        <v>10000347</v>
      </c>
      <c r="I476" s="8">
        <v>5</v>
      </c>
      <c r="J476" s="8">
        <v>47</v>
      </c>
      <c r="K476" s="6">
        <v>36001</v>
      </c>
      <c r="L476">
        <f t="shared" si="10"/>
        <v>235</v>
      </c>
      <c r="M476" t="str" cm="1">
        <f t="array" ref="M476">_xlfn.IFS(AND(H476&gt;=10000321,H476&lt;=10000331),"31", AND(H476&gt;=10000332,H476&lt;=10000343),"35",AND(H476&gt;=10000344,H476&lt;=10000350),"41")</f>
        <v>41</v>
      </c>
      <c r="N476" t="str" cm="1">
        <f t="array" ref="N476">_xlfn.IFS(AND(H476&gt;=10000321,H476&lt;=10000331),"Drinks &amp; Beverages",AND(H476&gt;=10000332,H476&lt;=10000343),"Dairy",AND(H476&gt;=10000344,H476&lt;=10000350),"Cereals")</f>
        <v>Cereals</v>
      </c>
      <c r="O476" t="str" cm="1">
        <f t="array" ref="O476">_xlfn.IFS(M476="31","Drinks &amp; Beverages",M476="35","Diary",M476="41","Cereals")</f>
        <v>Cereals</v>
      </c>
    </row>
    <row r="477" spans="8:15" ht="14.4" x14ac:dyDescent="0.3">
      <c r="H477" s="64">
        <v>10000347</v>
      </c>
      <c r="I477" s="8">
        <v>4</v>
      </c>
      <c r="J477" s="8">
        <v>47</v>
      </c>
      <c r="K477" s="6">
        <v>36002</v>
      </c>
      <c r="L477">
        <f t="shared" si="10"/>
        <v>188</v>
      </c>
      <c r="M477" t="str" cm="1">
        <f t="array" ref="M477">_xlfn.IFS(AND(H477&gt;=10000321,H477&lt;=10000331),"31", AND(H477&gt;=10000332,H477&lt;=10000343),"35",AND(H477&gt;=10000344,H477&lt;=10000350),"41")</f>
        <v>41</v>
      </c>
      <c r="N477" t="str" cm="1">
        <f t="array" ref="N477">_xlfn.IFS(AND(H477&gt;=10000321,H477&lt;=10000331),"Drinks &amp; Beverages",AND(H477&gt;=10000332,H477&lt;=10000343),"Dairy",AND(H477&gt;=10000344,H477&lt;=10000350),"Cereals")</f>
        <v>Cereals</v>
      </c>
      <c r="O477" t="str" cm="1">
        <f t="array" ref="O477">_xlfn.IFS(M477="31","Drinks &amp; Beverages",M477="35","Diary",M477="41","Cereals")</f>
        <v>Cereals</v>
      </c>
    </row>
    <row r="478" spans="8:15" ht="14.4" x14ac:dyDescent="0.3">
      <c r="H478" s="64">
        <v>10000332</v>
      </c>
      <c r="I478" s="8">
        <v>4</v>
      </c>
      <c r="J478" s="8">
        <v>28</v>
      </c>
      <c r="K478" s="6">
        <v>36002</v>
      </c>
      <c r="L478">
        <f t="shared" si="10"/>
        <v>112</v>
      </c>
      <c r="M478" t="str" cm="1">
        <f t="array" ref="M478">_xlfn.IFS(AND(H478&gt;=10000321,H478&lt;=10000331),"31", AND(H478&gt;=10000332,H478&lt;=10000343),"35",AND(H478&gt;=10000344,H478&lt;=10000350),"41")</f>
        <v>35</v>
      </c>
      <c r="N478" t="str" cm="1">
        <f t="array" ref="N478">_xlfn.IFS(AND(H478&gt;=10000321,H478&lt;=10000331),"Drinks &amp; Beverages",AND(H478&gt;=10000332,H478&lt;=10000343),"Dairy",AND(H478&gt;=10000344,H478&lt;=10000350),"Cereals")</f>
        <v>Dairy</v>
      </c>
      <c r="O478" t="str" cm="1">
        <f t="array" ref="O478">_xlfn.IFS(M478="31","Drinks &amp; Beverages",M478="35","Diary",M478="41","Cereals")</f>
        <v>Diary</v>
      </c>
    </row>
    <row r="479" spans="8:15" ht="14.4" x14ac:dyDescent="0.3">
      <c r="H479" s="64">
        <v>10000329</v>
      </c>
      <c r="I479" s="8">
        <v>5</v>
      </c>
      <c r="J479" s="8">
        <v>30</v>
      </c>
      <c r="K479" s="6">
        <v>36002</v>
      </c>
      <c r="L479">
        <f t="shared" si="10"/>
        <v>150</v>
      </c>
      <c r="M479" t="str" cm="1">
        <f t="array" ref="M479">_xlfn.IFS(AND(H479&gt;=10000321,H479&lt;=10000331),"31", AND(H479&gt;=10000332,H479&lt;=10000343),"35",AND(H479&gt;=10000344,H479&lt;=10000350),"41")</f>
        <v>31</v>
      </c>
      <c r="N479" t="str" cm="1">
        <f t="array" ref="N479">_xlfn.IFS(AND(H479&gt;=10000321,H479&lt;=10000331),"Drinks &amp; Beverages",AND(H479&gt;=10000332,H479&lt;=10000343),"Dairy",AND(H479&gt;=10000344,H479&lt;=10000350),"Cereals")</f>
        <v>Drinks &amp; Beverages</v>
      </c>
      <c r="O479" t="str" cm="1">
        <f t="array" ref="O479">_xlfn.IFS(M479="31","Drinks &amp; Beverages",M479="35","Diary",M479="41","Cereals")</f>
        <v>Drinks &amp; Beverages</v>
      </c>
    </row>
    <row r="480" spans="8:15" ht="14.4" x14ac:dyDescent="0.3">
      <c r="H480" s="64">
        <v>10000327</v>
      </c>
      <c r="I480" s="8">
        <v>3</v>
      </c>
      <c r="J480" s="8">
        <v>40</v>
      </c>
      <c r="K480" s="6">
        <v>36002</v>
      </c>
      <c r="L480">
        <f t="shared" si="10"/>
        <v>120</v>
      </c>
      <c r="M480" t="str" cm="1">
        <f t="array" ref="M480">_xlfn.IFS(AND(H480&gt;=10000321,H480&lt;=10000331),"31", AND(H480&gt;=10000332,H480&lt;=10000343),"35",AND(H480&gt;=10000344,H480&lt;=10000350),"41")</f>
        <v>31</v>
      </c>
      <c r="N480" t="str" cm="1">
        <f t="array" ref="N480">_xlfn.IFS(AND(H480&gt;=10000321,H480&lt;=10000331),"Drinks &amp; Beverages",AND(H480&gt;=10000332,H480&lt;=10000343),"Dairy",AND(H480&gt;=10000344,H480&lt;=10000350),"Cereals")</f>
        <v>Drinks &amp; Beverages</v>
      </c>
      <c r="O480" t="str" cm="1">
        <f t="array" ref="O480">_xlfn.IFS(M480="31","Drinks &amp; Beverages",M480="35","Diary",M480="41","Cereals")</f>
        <v>Drinks &amp; Beverages</v>
      </c>
    </row>
    <row r="481" spans="8:15" ht="14.4" x14ac:dyDescent="0.3">
      <c r="H481" s="64">
        <v>10000326</v>
      </c>
      <c r="I481" s="8">
        <v>3</v>
      </c>
      <c r="J481" s="8">
        <v>72</v>
      </c>
      <c r="K481" s="6">
        <v>36002</v>
      </c>
      <c r="L481">
        <f t="shared" si="10"/>
        <v>216</v>
      </c>
      <c r="M481" t="str" cm="1">
        <f t="array" ref="M481">_xlfn.IFS(AND(H481&gt;=10000321,H481&lt;=10000331),"31", AND(H481&gt;=10000332,H481&lt;=10000343),"35",AND(H481&gt;=10000344,H481&lt;=10000350),"41")</f>
        <v>31</v>
      </c>
      <c r="N481" t="str" cm="1">
        <f t="array" ref="N481">_xlfn.IFS(AND(H481&gt;=10000321,H481&lt;=10000331),"Drinks &amp; Beverages",AND(H481&gt;=10000332,H481&lt;=10000343),"Dairy",AND(H481&gt;=10000344,H481&lt;=10000350),"Cereals")</f>
        <v>Drinks &amp; Beverages</v>
      </c>
      <c r="O481" t="str" cm="1">
        <f t="array" ref="O481">_xlfn.IFS(M481="31","Drinks &amp; Beverages",M481="35","Diary",M481="41","Cereals")</f>
        <v>Drinks &amp; Beverages</v>
      </c>
    </row>
    <row r="482" spans="8:15" ht="14.4" x14ac:dyDescent="0.3">
      <c r="H482" s="64">
        <v>10000339</v>
      </c>
      <c r="I482" s="8">
        <v>3</v>
      </c>
      <c r="J482" s="8">
        <v>120</v>
      </c>
      <c r="K482" s="6">
        <v>36002</v>
      </c>
      <c r="L482">
        <f t="shared" si="10"/>
        <v>360</v>
      </c>
      <c r="M482" t="str" cm="1">
        <f t="array" ref="M482">_xlfn.IFS(AND(H482&gt;=10000321,H482&lt;=10000331),"31", AND(H482&gt;=10000332,H482&lt;=10000343),"35",AND(H482&gt;=10000344,H482&lt;=10000350),"41")</f>
        <v>35</v>
      </c>
      <c r="N482" t="str" cm="1">
        <f t="array" ref="N482">_xlfn.IFS(AND(H482&gt;=10000321,H482&lt;=10000331),"Drinks &amp; Beverages",AND(H482&gt;=10000332,H482&lt;=10000343),"Dairy",AND(H482&gt;=10000344,H482&lt;=10000350),"Cereals")</f>
        <v>Dairy</v>
      </c>
      <c r="O482" t="str" cm="1">
        <f t="array" ref="O482">_xlfn.IFS(M482="31","Drinks &amp; Beverages",M482="35","Diary",M482="41","Cereals")</f>
        <v>Diary</v>
      </c>
    </row>
    <row r="483" spans="8:15" ht="14.4" x14ac:dyDescent="0.3">
      <c r="H483" s="64">
        <v>10000333</v>
      </c>
      <c r="I483" s="8">
        <v>4</v>
      </c>
      <c r="J483" s="8">
        <v>54</v>
      </c>
      <c r="K483" s="6">
        <v>36002</v>
      </c>
      <c r="L483">
        <f t="shared" si="10"/>
        <v>216</v>
      </c>
      <c r="M483" t="str" cm="1">
        <f t="array" ref="M483">_xlfn.IFS(AND(H483&gt;=10000321,H483&lt;=10000331),"31", AND(H483&gt;=10000332,H483&lt;=10000343),"35",AND(H483&gt;=10000344,H483&lt;=10000350),"41")</f>
        <v>35</v>
      </c>
      <c r="N483" t="str" cm="1">
        <f t="array" ref="N483">_xlfn.IFS(AND(H483&gt;=10000321,H483&lt;=10000331),"Drinks &amp; Beverages",AND(H483&gt;=10000332,H483&lt;=10000343),"Dairy",AND(H483&gt;=10000344,H483&lt;=10000350),"Cereals")</f>
        <v>Dairy</v>
      </c>
      <c r="O483" t="str" cm="1">
        <f t="array" ref="O483">_xlfn.IFS(M483="31","Drinks &amp; Beverages",M483="35","Diary",M483="41","Cereals")</f>
        <v>Diary</v>
      </c>
    </row>
    <row r="484" spans="8:15" ht="14.4" x14ac:dyDescent="0.3">
      <c r="H484" s="64">
        <v>10000321</v>
      </c>
      <c r="I484" s="8">
        <v>4</v>
      </c>
      <c r="J484" s="8">
        <v>48</v>
      </c>
      <c r="K484" s="6">
        <v>36002</v>
      </c>
      <c r="L484">
        <f t="shared" si="10"/>
        <v>192</v>
      </c>
      <c r="M484" t="str" cm="1">
        <f t="array" ref="M484">_xlfn.IFS(AND(H484&gt;=10000321,H484&lt;=10000331),"31", AND(H484&gt;=10000332,H484&lt;=10000343),"35",AND(H484&gt;=10000344,H484&lt;=10000350),"41")</f>
        <v>31</v>
      </c>
      <c r="N484" t="str" cm="1">
        <f t="array" ref="N484">_xlfn.IFS(AND(H484&gt;=10000321,H484&lt;=10000331),"Drinks &amp; Beverages",AND(H484&gt;=10000332,H484&lt;=10000343),"Dairy",AND(H484&gt;=10000344,H484&lt;=10000350),"Cereals")</f>
        <v>Drinks &amp; Beverages</v>
      </c>
      <c r="O484" t="str" cm="1">
        <f t="array" ref="O484">_xlfn.IFS(M484="31","Drinks &amp; Beverages",M484="35","Diary",M484="41","Cereals")</f>
        <v>Drinks &amp; Beverages</v>
      </c>
    </row>
    <row r="485" spans="8:15" ht="14.4" x14ac:dyDescent="0.3">
      <c r="H485" s="64">
        <v>10000323</v>
      </c>
      <c r="I485" s="8">
        <v>3</v>
      </c>
      <c r="J485" s="8">
        <v>15</v>
      </c>
      <c r="K485" s="6">
        <v>36002</v>
      </c>
      <c r="L485">
        <f t="shared" si="10"/>
        <v>45</v>
      </c>
      <c r="M485" t="str" cm="1">
        <f t="array" ref="M485">_xlfn.IFS(AND(H485&gt;=10000321,H485&lt;=10000331),"31", AND(H485&gt;=10000332,H485&lt;=10000343),"35",AND(H485&gt;=10000344,H485&lt;=10000350),"41")</f>
        <v>31</v>
      </c>
      <c r="N485" t="str" cm="1">
        <f t="array" ref="N485">_xlfn.IFS(AND(H485&gt;=10000321,H485&lt;=10000331),"Drinks &amp; Beverages",AND(H485&gt;=10000332,H485&lt;=10000343),"Dairy",AND(H485&gt;=10000344,H485&lt;=10000350),"Cereals")</f>
        <v>Drinks &amp; Beverages</v>
      </c>
      <c r="O485" t="str" cm="1">
        <f t="array" ref="O485">_xlfn.IFS(M485="31","Drinks &amp; Beverages",M485="35","Diary",M485="41","Cereals")</f>
        <v>Drinks &amp; Beverages</v>
      </c>
    </row>
    <row r="486" spans="8:15" ht="14.4" x14ac:dyDescent="0.3">
      <c r="H486" s="64">
        <v>10000338</v>
      </c>
      <c r="I486" s="8">
        <v>4</v>
      </c>
      <c r="J486" s="8">
        <v>100</v>
      </c>
      <c r="K486" s="6">
        <v>36003</v>
      </c>
      <c r="L486">
        <f t="shared" si="10"/>
        <v>400</v>
      </c>
      <c r="M486" t="str" cm="1">
        <f t="array" ref="M486">_xlfn.IFS(AND(H486&gt;=10000321,H486&lt;=10000331),"31", AND(H486&gt;=10000332,H486&lt;=10000343),"35",AND(H486&gt;=10000344,H486&lt;=10000350),"41")</f>
        <v>35</v>
      </c>
      <c r="N486" t="str" cm="1">
        <f t="array" ref="N486">_xlfn.IFS(AND(H486&gt;=10000321,H486&lt;=10000331),"Drinks &amp; Beverages",AND(H486&gt;=10000332,H486&lt;=10000343),"Dairy",AND(H486&gt;=10000344,H486&lt;=10000350),"Cereals")</f>
        <v>Dairy</v>
      </c>
      <c r="O486" t="str" cm="1">
        <f t="array" ref="O486">_xlfn.IFS(M486="31","Drinks &amp; Beverages",M486="35","Diary",M486="41","Cereals")</f>
        <v>Diary</v>
      </c>
    </row>
    <row r="487" spans="8:15" ht="14.4" x14ac:dyDescent="0.3">
      <c r="H487" s="64">
        <v>10000322</v>
      </c>
      <c r="I487" s="8">
        <v>3</v>
      </c>
      <c r="J487" s="8">
        <v>30</v>
      </c>
      <c r="K487" s="6">
        <v>36003</v>
      </c>
      <c r="L487">
        <f t="shared" si="10"/>
        <v>90</v>
      </c>
      <c r="M487" t="str" cm="1">
        <f t="array" ref="M487">_xlfn.IFS(AND(H487&gt;=10000321,H487&lt;=10000331),"31", AND(H487&gt;=10000332,H487&lt;=10000343),"35",AND(H487&gt;=10000344,H487&lt;=10000350),"41")</f>
        <v>31</v>
      </c>
      <c r="N487" t="str" cm="1">
        <f t="array" ref="N487">_xlfn.IFS(AND(H487&gt;=10000321,H487&lt;=10000331),"Drinks &amp; Beverages",AND(H487&gt;=10000332,H487&lt;=10000343),"Dairy",AND(H487&gt;=10000344,H487&lt;=10000350),"Cereals")</f>
        <v>Drinks &amp; Beverages</v>
      </c>
      <c r="O487" t="str" cm="1">
        <f t="array" ref="O487">_xlfn.IFS(M487="31","Drinks &amp; Beverages",M487="35","Diary",M487="41","Cereals")</f>
        <v>Drinks &amp; Beverages</v>
      </c>
    </row>
    <row r="488" spans="8:15" ht="14.4" x14ac:dyDescent="0.3">
      <c r="H488" s="64">
        <v>10000327</v>
      </c>
      <c r="I488" s="8">
        <v>5</v>
      </c>
      <c r="J488" s="8">
        <v>40</v>
      </c>
      <c r="K488" s="6">
        <v>36003</v>
      </c>
      <c r="L488">
        <f t="shared" si="10"/>
        <v>200</v>
      </c>
      <c r="M488" t="str" cm="1">
        <f t="array" ref="M488">_xlfn.IFS(AND(H488&gt;=10000321,H488&lt;=10000331),"31", AND(H488&gt;=10000332,H488&lt;=10000343),"35",AND(H488&gt;=10000344,H488&lt;=10000350),"41")</f>
        <v>31</v>
      </c>
      <c r="N488" t="str" cm="1">
        <f t="array" ref="N488">_xlfn.IFS(AND(H488&gt;=10000321,H488&lt;=10000331),"Drinks &amp; Beverages",AND(H488&gt;=10000332,H488&lt;=10000343),"Dairy",AND(H488&gt;=10000344,H488&lt;=10000350),"Cereals")</f>
        <v>Drinks &amp; Beverages</v>
      </c>
      <c r="O488" t="str" cm="1">
        <f t="array" ref="O488">_xlfn.IFS(M488="31","Drinks &amp; Beverages",M488="35","Diary",M488="41","Cereals")</f>
        <v>Drinks &amp; Beverages</v>
      </c>
    </row>
    <row r="489" spans="8:15" ht="14.4" x14ac:dyDescent="0.3">
      <c r="H489" s="64">
        <v>10000337</v>
      </c>
      <c r="I489" s="8">
        <v>4</v>
      </c>
      <c r="J489" s="8">
        <v>20</v>
      </c>
      <c r="K489" s="6">
        <v>36003</v>
      </c>
      <c r="L489">
        <f t="shared" si="10"/>
        <v>80</v>
      </c>
      <c r="M489" t="str" cm="1">
        <f t="array" ref="M489">_xlfn.IFS(AND(H489&gt;=10000321,H489&lt;=10000331),"31", AND(H489&gt;=10000332,H489&lt;=10000343),"35",AND(H489&gt;=10000344,H489&lt;=10000350),"41")</f>
        <v>35</v>
      </c>
      <c r="N489" t="str" cm="1">
        <f t="array" ref="N489">_xlfn.IFS(AND(H489&gt;=10000321,H489&lt;=10000331),"Drinks &amp; Beverages",AND(H489&gt;=10000332,H489&lt;=10000343),"Dairy",AND(H489&gt;=10000344,H489&lt;=10000350),"Cereals")</f>
        <v>Dairy</v>
      </c>
      <c r="O489" t="str" cm="1">
        <f t="array" ref="O489">_xlfn.IFS(M489="31","Drinks &amp; Beverages",M489="35","Diary",M489="41","Cereals")</f>
        <v>Diary</v>
      </c>
    </row>
    <row r="490" spans="8:15" ht="14.4" x14ac:dyDescent="0.3">
      <c r="H490" s="64">
        <v>10000345</v>
      </c>
      <c r="I490" s="8">
        <v>3</v>
      </c>
      <c r="J490" s="8">
        <v>158</v>
      </c>
      <c r="K490" s="6">
        <v>36003</v>
      </c>
      <c r="L490">
        <f t="shared" si="10"/>
        <v>474</v>
      </c>
      <c r="M490" t="str" cm="1">
        <f t="array" ref="M490">_xlfn.IFS(AND(H490&gt;=10000321,H490&lt;=10000331),"31", AND(H490&gt;=10000332,H490&lt;=10000343),"35",AND(H490&gt;=10000344,H490&lt;=10000350),"41")</f>
        <v>41</v>
      </c>
      <c r="N490" t="str" cm="1">
        <f t="array" ref="N490">_xlfn.IFS(AND(H490&gt;=10000321,H490&lt;=10000331),"Drinks &amp; Beverages",AND(H490&gt;=10000332,H490&lt;=10000343),"Dairy",AND(H490&gt;=10000344,H490&lt;=10000350),"Cereals")</f>
        <v>Cereals</v>
      </c>
      <c r="O490" t="str" cm="1">
        <f t="array" ref="O490">_xlfn.IFS(M490="31","Drinks &amp; Beverages",M490="35","Diary",M490="41","Cereals")</f>
        <v>Cereals</v>
      </c>
    </row>
    <row r="491" spans="8:15" ht="14.4" x14ac:dyDescent="0.3">
      <c r="H491" s="64">
        <v>10000340</v>
      </c>
      <c r="I491" s="8">
        <v>3</v>
      </c>
      <c r="J491" s="8">
        <v>30</v>
      </c>
      <c r="K491" s="6">
        <v>36003</v>
      </c>
      <c r="L491">
        <f t="shared" si="10"/>
        <v>90</v>
      </c>
      <c r="M491" t="str" cm="1">
        <f t="array" ref="M491">_xlfn.IFS(AND(H491&gt;=10000321,H491&lt;=10000331),"31", AND(H491&gt;=10000332,H491&lt;=10000343),"35",AND(H491&gt;=10000344,H491&lt;=10000350),"41")</f>
        <v>35</v>
      </c>
      <c r="N491" t="str" cm="1">
        <f t="array" ref="N491">_xlfn.IFS(AND(H491&gt;=10000321,H491&lt;=10000331),"Drinks &amp; Beverages",AND(H491&gt;=10000332,H491&lt;=10000343),"Dairy",AND(H491&gt;=10000344,H491&lt;=10000350),"Cereals")</f>
        <v>Dairy</v>
      </c>
      <c r="O491" t="str" cm="1">
        <f t="array" ref="O491">_xlfn.IFS(M491="31","Drinks &amp; Beverages",M491="35","Diary",M491="41","Cereals")</f>
        <v>Diary</v>
      </c>
    </row>
    <row r="492" spans="8:15" ht="14.4" x14ac:dyDescent="0.3">
      <c r="H492" s="64">
        <v>10000330</v>
      </c>
      <c r="I492" s="8">
        <v>3</v>
      </c>
      <c r="J492" s="8">
        <v>160</v>
      </c>
      <c r="K492" s="6">
        <v>36003</v>
      </c>
      <c r="L492">
        <f t="shared" si="10"/>
        <v>480</v>
      </c>
      <c r="M492" t="str" cm="1">
        <f t="array" ref="M492">_xlfn.IFS(AND(H492&gt;=10000321,H492&lt;=10000331),"31", AND(H492&gt;=10000332,H492&lt;=10000343),"35",AND(H492&gt;=10000344,H492&lt;=10000350),"41")</f>
        <v>31</v>
      </c>
      <c r="N492" t="str" cm="1">
        <f t="array" ref="N492">_xlfn.IFS(AND(H492&gt;=10000321,H492&lt;=10000331),"Drinks &amp; Beverages",AND(H492&gt;=10000332,H492&lt;=10000343),"Dairy",AND(H492&gt;=10000344,H492&lt;=10000350),"Cereals")</f>
        <v>Drinks &amp; Beverages</v>
      </c>
      <c r="O492" t="str" cm="1">
        <f t="array" ref="O492">_xlfn.IFS(M492="31","Drinks &amp; Beverages",M492="35","Diary",M492="41","Cereals")</f>
        <v>Drinks &amp; Beverages</v>
      </c>
    </row>
    <row r="493" spans="8:15" ht="14.4" x14ac:dyDescent="0.3">
      <c r="H493" s="64">
        <v>10000342</v>
      </c>
      <c r="I493" s="8">
        <v>4</v>
      </c>
      <c r="J493" s="8">
        <v>56</v>
      </c>
      <c r="K493" s="6">
        <v>36003</v>
      </c>
      <c r="L493">
        <f t="shared" si="10"/>
        <v>224</v>
      </c>
      <c r="M493" t="str" cm="1">
        <f t="array" ref="M493">_xlfn.IFS(AND(H493&gt;=10000321,H493&lt;=10000331),"31", AND(H493&gt;=10000332,H493&lt;=10000343),"35",AND(H493&gt;=10000344,H493&lt;=10000350),"41")</f>
        <v>35</v>
      </c>
      <c r="N493" t="str" cm="1">
        <f t="array" ref="N493">_xlfn.IFS(AND(H493&gt;=10000321,H493&lt;=10000331),"Drinks &amp; Beverages",AND(H493&gt;=10000332,H493&lt;=10000343),"Dairy",AND(H493&gt;=10000344,H493&lt;=10000350),"Cereals")</f>
        <v>Dairy</v>
      </c>
      <c r="O493" t="str" cm="1">
        <f t="array" ref="O493">_xlfn.IFS(M493="31","Drinks &amp; Beverages",M493="35","Diary",M493="41","Cereals")</f>
        <v>Diary</v>
      </c>
    </row>
    <row r="494" spans="8:15" ht="14.4" x14ac:dyDescent="0.3">
      <c r="H494" s="64">
        <v>10000331</v>
      </c>
      <c r="I494" s="8">
        <v>3</v>
      </c>
      <c r="J494" s="8">
        <v>57</v>
      </c>
      <c r="K494" s="6">
        <v>36003</v>
      </c>
      <c r="L494">
        <f t="shared" si="10"/>
        <v>171</v>
      </c>
      <c r="M494" t="str" cm="1">
        <f t="array" ref="M494">_xlfn.IFS(AND(H494&gt;=10000321,H494&lt;=10000331),"31", AND(H494&gt;=10000332,H494&lt;=10000343),"35",AND(H494&gt;=10000344,H494&lt;=10000350),"41")</f>
        <v>31</v>
      </c>
      <c r="N494" t="str" cm="1">
        <f t="array" ref="N494">_xlfn.IFS(AND(H494&gt;=10000321,H494&lt;=10000331),"Drinks &amp; Beverages",AND(H494&gt;=10000332,H494&lt;=10000343),"Dairy",AND(H494&gt;=10000344,H494&lt;=10000350),"Cereals")</f>
        <v>Drinks &amp; Beverages</v>
      </c>
      <c r="O494" t="str" cm="1">
        <f t="array" ref="O494">_xlfn.IFS(M494="31","Drinks &amp; Beverages",M494="35","Diary",M494="41","Cereals")</f>
        <v>Drinks &amp; Beverages</v>
      </c>
    </row>
    <row r="495" spans="8:15" ht="14.4" x14ac:dyDescent="0.3">
      <c r="H495" s="64">
        <v>10000324</v>
      </c>
      <c r="I495" s="8">
        <v>5</v>
      </c>
      <c r="J495" s="8">
        <v>36</v>
      </c>
      <c r="K495" s="6">
        <v>36003</v>
      </c>
      <c r="L495">
        <f t="shared" si="10"/>
        <v>180</v>
      </c>
      <c r="M495" t="str" cm="1">
        <f t="array" ref="M495">_xlfn.IFS(AND(H495&gt;=10000321,H495&lt;=10000331),"31", AND(H495&gt;=10000332,H495&lt;=10000343),"35",AND(H495&gt;=10000344,H495&lt;=10000350),"41")</f>
        <v>31</v>
      </c>
      <c r="N495" t="str" cm="1">
        <f t="array" ref="N495">_xlfn.IFS(AND(H495&gt;=10000321,H495&lt;=10000331),"Drinks &amp; Beverages",AND(H495&gt;=10000332,H495&lt;=10000343),"Dairy",AND(H495&gt;=10000344,H495&lt;=10000350),"Cereals")</f>
        <v>Drinks &amp; Beverages</v>
      </c>
      <c r="O495" t="str" cm="1">
        <f t="array" ref="O495">_xlfn.IFS(M495="31","Drinks &amp; Beverages",M495="35","Diary",M495="41","Cereals")</f>
        <v>Drinks &amp; Beverages</v>
      </c>
    </row>
    <row r="496" spans="8:15" ht="14.4" x14ac:dyDescent="0.3">
      <c r="H496" s="64">
        <v>10000348</v>
      </c>
      <c r="I496" s="8">
        <v>4</v>
      </c>
      <c r="J496" s="8">
        <v>80</v>
      </c>
      <c r="K496" s="6">
        <v>36003</v>
      </c>
      <c r="L496">
        <f t="shared" si="10"/>
        <v>320</v>
      </c>
      <c r="M496" t="str" cm="1">
        <f t="array" ref="M496">_xlfn.IFS(AND(H496&gt;=10000321,H496&lt;=10000331),"31", AND(H496&gt;=10000332,H496&lt;=10000343),"35",AND(H496&gt;=10000344,H496&lt;=10000350),"41")</f>
        <v>41</v>
      </c>
      <c r="N496" t="str" cm="1">
        <f t="array" ref="N496">_xlfn.IFS(AND(H496&gt;=10000321,H496&lt;=10000331),"Drinks &amp; Beverages",AND(H496&gt;=10000332,H496&lt;=10000343),"Dairy",AND(H496&gt;=10000344,H496&lt;=10000350),"Cereals")</f>
        <v>Cereals</v>
      </c>
      <c r="O496" t="str" cm="1">
        <f t="array" ref="O496">_xlfn.IFS(M496="31","Drinks &amp; Beverages",M496="35","Diary",M496="41","Cereals")</f>
        <v>Cereals</v>
      </c>
    </row>
    <row r="497" spans="8:15" ht="14.4" x14ac:dyDescent="0.3">
      <c r="H497" s="64">
        <v>10000343</v>
      </c>
      <c r="I497" s="8">
        <v>5</v>
      </c>
      <c r="J497" s="8">
        <v>54</v>
      </c>
      <c r="K497" s="6">
        <v>36003</v>
      </c>
      <c r="L497">
        <f t="shared" si="10"/>
        <v>270</v>
      </c>
      <c r="M497" t="str" cm="1">
        <f t="array" ref="M497">_xlfn.IFS(AND(H497&gt;=10000321,H497&lt;=10000331),"31", AND(H497&gt;=10000332,H497&lt;=10000343),"35",AND(H497&gt;=10000344,H497&lt;=10000350),"41")</f>
        <v>35</v>
      </c>
      <c r="N497" t="str" cm="1">
        <f t="array" ref="N497">_xlfn.IFS(AND(H497&gt;=10000321,H497&lt;=10000331),"Drinks &amp; Beverages",AND(H497&gt;=10000332,H497&lt;=10000343),"Dairy",AND(H497&gt;=10000344,H497&lt;=10000350),"Cereals")</f>
        <v>Dairy</v>
      </c>
      <c r="O497" t="str" cm="1">
        <f t="array" ref="O497">_xlfn.IFS(M497="31","Drinks &amp; Beverages",M497="35","Diary",M497="41","Cereals")</f>
        <v>Diary</v>
      </c>
    </row>
    <row r="498" spans="8:15" ht="14.4" x14ac:dyDescent="0.3">
      <c r="H498" s="64">
        <v>10000340</v>
      </c>
      <c r="I498" s="8">
        <v>5</v>
      </c>
      <c r="J498" s="8">
        <v>30</v>
      </c>
      <c r="K498" s="6">
        <v>36004</v>
      </c>
      <c r="L498">
        <f t="shared" si="10"/>
        <v>150</v>
      </c>
      <c r="M498" t="str" cm="1">
        <f t="array" ref="M498">_xlfn.IFS(AND(H498&gt;=10000321,H498&lt;=10000331),"31", AND(H498&gt;=10000332,H498&lt;=10000343),"35",AND(H498&gt;=10000344,H498&lt;=10000350),"41")</f>
        <v>35</v>
      </c>
      <c r="N498" t="str" cm="1">
        <f t="array" ref="N498">_xlfn.IFS(AND(H498&gt;=10000321,H498&lt;=10000331),"Drinks &amp; Beverages",AND(H498&gt;=10000332,H498&lt;=10000343),"Dairy",AND(H498&gt;=10000344,H498&lt;=10000350),"Cereals")</f>
        <v>Dairy</v>
      </c>
      <c r="O498" t="str" cm="1">
        <f t="array" ref="O498">_xlfn.IFS(M498="31","Drinks &amp; Beverages",M498="35","Diary",M498="41","Cereals")</f>
        <v>Diary</v>
      </c>
    </row>
    <row r="499" spans="8:15" ht="14.4" x14ac:dyDescent="0.3">
      <c r="H499" s="64">
        <v>10000344</v>
      </c>
      <c r="I499" s="8">
        <v>4</v>
      </c>
      <c r="J499" s="8">
        <v>82</v>
      </c>
      <c r="K499" s="6">
        <v>36004</v>
      </c>
      <c r="L499">
        <f t="shared" si="10"/>
        <v>328</v>
      </c>
      <c r="M499" t="str" cm="1">
        <f t="array" ref="M499">_xlfn.IFS(AND(H499&gt;=10000321,H499&lt;=10000331),"31", AND(H499&gt;=10000332,H499&lt;=10000343),"35",AND(H499&gt;=10000344,H499&lt;=10000350),"41")</f>
        <v>41</v>
      </c>
      <c r="N499" t="str" cm="1">
        <f t="array" ref="N499">_xlfn.IFS(AND(H499&gt;=10000321,H499&lt;=10000331),"Drinks &amp; Beverages",AND(H499&gt;=10000332,H499&lt;=10000343),"Dairy",AND(H499&gt;=10000344,H499&lt;=10000350),"Cereals")</f>
        <v>Cereals</v>
      </c>
      <c r="O499" t="str" cm="1">
        <f t="array" ref="O499">_xlfn.IFS(M499="31","Drinks &amp; Beverages",M499="35","Diary",M499="41","Cereals")</f>
        <v>Cereals</v>
      </c>
    </row>
    <row r="500" spans="8:15" ht="14.4" x14ac:dyDescent="0.3">
      <c r="H500" s="64">
        <v>10000335</v>
      </c>
      <c r="I500" s="8">
        <v>5</v>
      </c>
      <c r="J500" s="8">
        <v>52</v>
      </c>
      <c r="K500" s="6">
        <v>36004</v>
      </c>
      <c r="L500">
        <f t="shared" si="10"/>
        <v>260</v>
      </c>
      <c r="M500" t="str" cm="1">
        <f t="array" ref="M500">_xlfn.IFS(AND(H500&gt;=10000321,H500&lt;=10000331),"31", AND(H500&gt;=10000332,H500&lt;=10000343),"35",AND(H500&gt;=10000344,H500&lt;=10000350),"41")</f>
        <v>35</v>
      </c>
      <c r="N500" t="str" cm="1">
        <f t="array" ref="N500">_xlfn.IFS(AND(H500&gt;=10000321,H500&lt;=10000331),"Drinks &amp; Beverages",AND(H500&gt;=10000332,H500&lt;=10000343),"Dairy",AND(H500&gt;=10000344,H500&lt;=10000350),"Cereals")</f>
        <v>Dairy</v>
      </c>
      <c r="O500" t="str" cm="1">
        <f t="array" ref="O500">_xlfn.IFS(M500="31","Drinks &amp; Beverages",M500="35","Diary",M500="41","Cereals")</f>
        <v>Diary</v>
      </c>
    </row>
    <row r="501" spans="8:15" ht="14.4" x14ac:dyDescent="0.3">
      <c r="H501" s="64">
        <v>10000344</v>
      </c>
      <c r="I501" s="8">
        <v>5</v>
      </c>
      <c r="J501" s="8">
        <v>82</v>
      </c>
      <c r="K501" s="6">
        <v>36004</v>
      </c>
      <c r="L501">
        <f t="shared" si="10"/>
        <v>410</v>
      </c>
      <c r="M501" t="str" cm="1">
        <f t="array" ref="M501">_xlfn.IFS(AND(H501&gt;=10000321,H501&lt;=10000331),"31", AND(H501&gt;=10000332,H501&lt;=10000343),"35",AND(H501&gt;=10000344,H501&lt;=10000350),"41")</f>
        <v>41</v>
      </c>
      <c r="N501" t="str" cm="1">
        <f t="array" ref="N501">_xlfn.IFS(AND(H501&gt;=10000321,H501&lt;=10000331),"Drinks &amp; Beverages",AND(H501&gt;=10000332,H501&lt;=10000343),"Dairy",AND(H501&gt;=10000344,H501&lt;=10000350),"Cereals")</f>
        <v>Cereals</v>
      </c>
      <c r="O501" t="str" cm="1">
        <f t="array" ref="O501">_xlfn.IFS(M501="31","Drinks &amp; Beverages",M501="35","Diary",M501="41","Cereals")</f>
        <v>Cereals</v>
      </c>
    </row>
    <row r="502" spans="8:15" ht="14.4" x14ac:dyDescent="0.3">
      <c r="H502" s="64">
        <v>10000336</v>
      </c>
      <c r="I502" s="8">
        <v>5</v>
      </c>
      <c r="J502" s="8">
        <v>26</v>
      </c>
      <c r="K502" s="6">
        <v>36004</v>
      </c>
      <c r="L502">
        <f t="shared" si="10"/>
        <v>130</v>
      </c>
      <c r="M502" t="str" cm="1">
        <f t="array" ref="M502">_xlfn.IFS(AND(H502&gt;=10000321,H502&lt;=10000331),"31", AND(H502&gt;=10000332,H502&lt;=10000343),"35",AND(H502&gt;=10000344,H502&lt;=10000350),"41")</f>
        <v>35</v>
      </c>
      <c r="N502" t="str" cm="1">
        <f t="array" ref="N502">_xlfn.IFS(AND(H502&gt;=10000321,H502&lt;=10000331),"Drinks &amp; Beverages",AND(H502&gt;=10000332,H502&lt;=10000343),"Dairy",AND(H502&gt;=10000344,H502&lt;=10000350),"Cereals")</f>
        <v>Dairy</v>
      </c>
      <c r="O502" t="str" cm="1">
        <f t="array" ref="O502">_xlfn.IFS(M502="31","Drinks &amp; Beverages",M502="35","Diary",M502="41","Cereals")</f>
        <v>Diary</v>
      </c>
    </row>
    <row r="503" spans="8:15" ht="14.4" x14ac:dyDescent="0.3">
      <c r="H503" s="64">
        <v>10000341</v>
      </c>
      <c r="I503" s="8">
        <v>4</v>
      </c>
      <c r="J503" s="8">
        <v>29</v>
      </c>
      <c r="K503" s="6">
        <v>36004</v>
      </c>
      <c r="L503">
        <f t="shared" si="10"/>
        <v>116</v>
      </c>
      <c r="M503" t="str" cm="1">
        <f t="array" ref="M503">_xlfn.IFS(AND(H503&gt;=10000321,H503&lt;=10000331),"31", AND(H503&gt;=10000332,H503&lt;=10000343),"35",AND(H503&gt;=10000344,H503&lt;=10000350),"41")</f>
        <v>35</v>
      </c>
      <c r="N503" t="str" cm="1">
        <f t="array" ref="N503">_xlfn.IFS(AND(H503&gt;=10000321,H503&lt;=10000331),"Drinks &amp; Beverages",AND(H503&gt;=10000332,H503&lt;=10000343),"Dairy",AND(H503&gt;=10000344,H503&lt;=10000350),"Cereals")</f>
        <v>Dairy</v>
      </c>
      <c r="O503" t="str" cm="1">
        <f t="array" ref="O503">_xlfn.IFS(M503="31","Drinks &amp; Beverages",M503="35","Diary",M503="41","Cereals")</f>
        <v>Diary</v>
      </c>
    </row>
    <row r="504" spans="8:15" ht="14.4" x14ac:dyDescent="0.3">
      <c r="H504" s="64">
        <v>10000327</v>
      </c>
      <c r="I504" s="8">
        <v>6</v>
      </c>
      <c r="J504" s="8">
        <v>40</v>
      </c>
      <c r="K504" s="6">
        <v>36004</v>
      </c>
      <c r="L504">
        <f t="shared" si="10"/>
        <v>240</v>
      </c>
      <c r="M504" t="str" cm="1">
        <f t="array" ref="M504">_xlfn.IFS(AND(H504&gt;=10000321,H504&lt;=10000331),"31", AND(H504&gt;=10000332,H504&lt;=10000343),"35",AND(H504&gt;=10000344,H504&lt;=10000350),"41")</f>
        <v>31</v>
      </c>
      <c r="N504" t="str" cm="1">
        <f t="array" ref="N504">_xlfn.IFS(AND(H504&gt;=10000321,H504&lt;=10000331),"Drinks &amp; Beverages",AND(H504&gt;=10000332,H504&lt;=10000343),"Dairy",AND(H504&gt;=10000344,H504&lt;=10000350),"Cereals")</f>
        <v>Drinks &amp; Beverages</v>
      </c>
      <c r="O504" t="str" cm="1">
        <f t="array" ref="O504">_xlfn.IFS(M504="31","Drinks &amp; Beverages",M504="35","Diary",M504="41","Cereals")</f>
        <v>Drinks &amp; Beverages</v>
      </c>
    </row>
    <row r="505" spans="8:15" ht="14.4" x14ac:dyDescent="0.3">
      <c r="H505" s="64">
        <v>10000345</v>
      </c>
      <c r="I505" s="8">
        <v>4</v>
      </c>
      <c r="J505" s="8">
        <v>158</v>
      </c>
      <c r="K505" s="6">
        <v>36004</v>
      </c>
      <c r="L505">
        <f t="shared" si="10"/>
        <v>632</v>
      </c>
      <c r="M505" t="str" cm="1">
        <f t="array" ref="M505">_xlfn.IFS(AND(H505&gt;=10000321,H505&lt;=10000331),"31", AND(H505&gt;=10000332,H505&lt;=10000343),"35",AND(H505&gt;=10000344,H505&lt;=10000350),"41")</f>
        <v>41</v>
      </c>
      <c r="N505" t="str" cm="1">
        <f t="array" ref="N505">_xlfn.IFS(AND(H505&gt;=10000321,H505&lt;=10000331),"Drinks &amp; Beverages",AND(H505&gt;=10000332,H505&lt;=10000343),"Dairy",AND(H505&gt;=10000344,H505&lt;=10000350),"Cereals")</f>
        <v>Cereals</v>
      </c>
      <c r="O505" t="str" cm="1">
        <f t="array" ref="O505">_xlfn.IFS(M505="31","Drinks &amp; Beverages",M505="35","Diary",M505="41","Cereals")</f>
        <v>Cereals</v>
      </c>
    </row>
    <row r="506" spans="8:15" ht="14.4" x14ac:dyDescent="0.3">
      <c r="H506" s="64">
        <v>10000329</v>
      </c>
      <c r="I506" s="8">
        <v>5</v>
      </c>
      <c r="J506" s="8">
        <v>30</v>
      </c>
      <c r="K506" s="6">
        <v>36004</v>
      </c>
      <c r="L506">
        <f t="shared" si="10"/>
        <v>150</v>
      </c>
      <c r="M506" t="str" cm="1">
        <f t="array" ref="M506">_xlfn.IFS(AND(H506&gt;=10000321,H506&lt;=10000331),"31", AND(H506&gt;=10000332,H506&lt;=10000343),"35",AND(H506&gt;=10000344,H506&lt;=10000350),"41")</f>
        <v>31</v>
      </c>
      <c r="N506" t="str" cm="1">
        <f t="array" ref="N506">_xlfn.IFS(AND(H506&gt;=10000321,H506&lt;=10000331),"Drinks &amp; Beverages",AND(H506&gt;=10000332,H506&lt;=10000343),"Dairy",AND(H506&gt;=10000344,H506&lt;=10000350),"Cereals")</f>
        <v>Drinks &amp; Beverages</v>
      </c>
      <c r="O506" t="str" cm="1">
        <f t="array" ref="O506">_xlfn.IFS(M506="31","Drinks &amp; Beverages",M506="35","Diary",M506="41","Cereals")</f>
        <v>Drinks &amp; Beverages</v>
      </c>
    </row>
    <row r="507" spans="8:15" ht="14.4" x14ac:dyDescent="0.3">
      <c r="H507" s="64">
        <v>10000331</v>
      </c>
      <c r="I507" s="8">
        <v>6</v>
      </c>
      <c r="J507" s="8">
        <v>57</v>
      </c>
      <c r="K507" s="6">
        <v>36004</v>
      </c>
      <c r="L507">
        <f t="shared" si="10"/>
        <v>342</v>
      </c>
      <c r="M507" t="str" cm="1">
        <f t="array" ref="M507">_xlfn.IFS(AND(H507&gt;=10000321,H507&lt;=10000331),"31", AND(H507&gt;=10000332,H507&lt;=10000343),"35",AND(H507&gt;=10000344,H507&lt;=10000350),"41")</f>
        <v>31</v>
      </c>
      <c r="N507" t="str" cm="1">
        <f t="array" ref="N507">_xlfn.IFS(AND(H507&gt;=10000321,H507&lt;=10000331),"Drinks &amp; Beverages",AND(H507&gt;=10000332,H507&lt;=10000343),"Dairy",AND(H507&gt;=10000344,H507&lt;=10000350),"Cereals")</f>
        <v>Drinks &amp; Beverages</v>
      </c>
      <c r="O507" t="str" cm="1">
        <f t="array" ref="O507">_xlfn.IFS(M507="31","Drinks &amp; Beverages",M507="35","Diary",M507="41","Cereals")</f>
        <v>Drinks &amp; Beverages</v>
      </c>
    </row>
    <row r="508" spans="8:15" ht="14.4" x14ac:dyDescent="0.3">
      <c r="H508" s="64">
        <v>10000333</v>
      </c>
      <c r="I508" s="8">
        <v>6</v>
      </c>
      <c r="J508" s="8">
        <v>54</v>
      </c>
      <c r="K508" s="6">
        <v>36004</v>
      </c>
      <c r="L508">
        <f t="shared" si="10"/>
        <v>324</v>
      </c>
      <c r="M508" t="str" cm="1">
        <f t="array" ref="M508">_xlfn.IFS(AND(H508&gt;=10000321,H508&lt;=10000331),"31", AND(H508&gt;=10000332,H508&lt;=10000343),"35",AND(H508&gt;=10000344,H508&lt;=10000350),"41")</f>
        <v>35</v>
      </c>
      <c r="N508" t="str" cm="1">
        <f t="array" ref="N508">_xlfn.IFS(AND(H508&gt;=10000321,H508&lt;=10000331),"Drinks &amp; Beverages",AND(H508&gt;=10000332,H508&lt;=10000343),"Dairy",AND(H508&gt;=10000344,H508&lt;=10000350),"Cereals")</f>
        <v>Dairy</v>
      </c>
      <c r="O508" t="str" cm="1">
        <f t="array" ref="O508">_xlfn.IFS(M508="31","Drinks &amp; Beverages",M508="35","Diary",M508="41","Cereals")</f>
        <v>Diary</v>
      </c>
    </row>
    <row r="509" spans="8:15" ht="14.4" x14ac:dyDescent="0.3">
      <c r="H509" s="64">
        <v>10000340</v>
      </c>
      <c r="I509" s="8">
        <v>4</v>
      </c>
      <c r="J509" s="8">
        <v>30</v>
      </c>
      <c r="K509" s="6">
        <v>36004</v>
      </c>
      <c r="L509">
        <f t="shared" si="10"/>
        <v>120</v>
      </c>
      <c r="M509" t="str" cm="1">
        <f t="array" ref="M509">_xlfn.IFS(AND(H509&gt;=10000321,H509&lt;=10000331),"31", AND(H509&gt;=10000332,H509&lt;=10000343),"35",AND(H509&gt;=10000344,H509&lt;=10000350),"41")</f>
        <v>35</v>
      </c>
      <c r="N509" t="str" cm="1">
        <f t="array" ref="N509">_xlfn.IFS(AND(H509&gt;=10000321,H509&lt;=10000331),"Drinks &amp; Beverages",AND(H509&gt;=10000332,H509&lt;=10000343),"Dairy",AND(H509&gt;=10000344,H509&lt;=10000350),"Cereals")</f>
        <v>Dairy</v>
      </c>
      <c r="O509" t="str" cm="1">
        <f t="array" ref="O509">_xlfn.IFS(M509="31","Drinks &amp; Beverages",M509="35","Diary",M509="41","Cereals")</f>
        <v>Diary</v>
      </c>
    </row>
    <row r="510" spans="8:15" ht="14.4" x14ac:dyDescent="0.3">
      <c r="H510" s="64">
        <v>10000341</v>
      </c>
      <c r="I510" s="8">
        <v>6</v>
      </c>
      <c r="J510" s="8">
        <v>29</v>
      </c>
      <c r="K510" s="6">
        <v>36004</v>
      </c>
      <c r="L510">
        <f t="shared" si="10"/>
        <v>174</v>
      </c>
      <c r="M510" t="str" cm="1">
        <f t="array" ref="M510">_xlfn.IFS(AND(H510&gt;=10000321,H510&lt;=10000331),"31", AND(H510&gt;=10000332,H510&lt;=10000343),"35",AND(H510&gt;=10000344,H510&lt;=10000350),"41")</f>
        <v>35</v>
      </c>
      <c r="N510" t="str" cm="1">
        <f t="array" ref="N510">_xlfn.IFS(AND(H510&gt;=10000321,H510&lt;=10000331),"Drinks &amp; Beverages",AND(H510&gt;=10000332,H510&lt;=10000343),"Dairy",AND(H510&gt;=10000344,H510&lt;=10000350),"Cereals")</f>
        <v>Dairy</v>
      </c>
      <c r="O510" t="str" cm="1">
        <f t="array" ref="O510">_xlfn.IFS(M510="31","Drinks &amp; Beverages",M510="35","Diary",M510="41","Cereals")</f>
        <v>Diary</v>
      </c>
    </row>
    <row r="511" spans="8:15" ht="14.4" x14ac:dyDescent="0.3">
      <c r="H511" s="64">
        <v>10000325</v>
      </c>
      <c r="I511" s="8">
        <v>4</v>
      </c>
      <c r="J511" s="8">
        <v>20</v>
      </c>
      <c r="K511" s="6">
        <v>36004</v>
      </c>
      <c r="L511">
        <f t="shared" si="10"/>
        <v>80</v>
      </c>
      <c r="M511" t="str" cm="1">
        <f t="array" ref="M511">_xlfn.IFS(AND(H511&gt;=10000321,H511&lt;=10000331),"31", AND(H511&gt;=10000332,H511&lt;=10000343),"35",AND(H511&gt;=10000344,H511&lt;=10000350),"41")</f>
        <v>31</v>
      </c>
      <c r="N511" t="str" cm="1">
        <f t="array" ref="N511">_xlfn.IFS(AND(H511&gt;=10000321,H511&lt;=10000331),"Drinks &amp; Beverages",AND(H511&gt;=10000332,H511&lt;=10000343),"Dairy",AND(H511&gt;=10000344,H511&lt;=10000350),"Cereals")</f>
        <v>Drinks &amp; Beverages</v>
      </c>
      <c r="O511" t="str" cm="1">
        <f t="array" ref="O511">_xlfn.IFS(M511="31","Drinks &amp; Beverages",M511="35","Diary",M511="41","Cereals")</f>
        <v>Drinks &amp; Beverages</v>
      </c>
    </row>
    <row r="512" spans="8:15" ht="14.4" x14ac:dyDescent="0.3">
      <c r="H512" s="64">
        <v>10000350</v>
      </c>
      <c r="I512" s="8">
        <v>5</v>
      </c>
      <c r="J512" s="8">
        <v>67</v>
      </c>
      <c r="K512" s="6">
        <v>36004</v>
      </c>
      <c r="L512">
        <f t="shared" si="10"/>
        <v>335</v>
      </c>
      <c r="M512" t="str" cm="1">
        <f t="array" ref="M512">_xlfn.IFS(AND(H512&gt;=10000321,H512&lt;=10000331),"31", AND(H512&gt;=10000332,H512&lt;=10000343),"35",AND(H512&gt;=10000344,H512&lt;=10000350),"41")</f>
        <v>41</v>
      </c>
      <c r="N512" t="str" cm="1">
        <f t="array" ref="N512">_xlfn.IFS(AND(H512&gt;=10000321,H512&lt;=10000331),"Drinks &amp; Beverages",AND(H512&gt;=10000332,H512&lt;=10000343),"Dairy",AND(H512&gt;=10000344,H512&lt;=10000350),"Cereals")</f>
        <v>Cereals</v>
      </c>
      <c r="O512" t="str" cm="1">
        <f t="array" ref="O512">_xlfn.IFS(M512="31","Drinks &amp; Beverages",M512="35","Diary",M512="41","Cereals")</f>
        <v>Cereals</v>
      </c>
    </row>
    <row r="513" spans="8:15" ht="14.4" x14ac:dyDescent="0.3">
      <c r="H513" s="64">
        <v>10000327</v>
      </c>
      <c r="I513" s="8">
        <v>5</v>
      </c>
      <c r="J513" s="8">
        <v>40</v>
      </c>
      <c r="K513" s="6">
        <v>36004</v>
      </c>
      <c r="L513">
        <f t="shared" si="10"/>
        <v>200</v>
      </c>
      <c r="M513" t="str" cm="1">
        <f t="array" ref="M513">_xlfn.IFS(AND(H513&gt;=10000321,H513&lt;=10000331),"31", AND(H513&gt;=10000332,H513&lt;=10000343),"35",AND(H513&gt;=10000344,H513&lt;=10000350),"41")</f>
        <v>31</v>
      </c>
      <c r="N513" t="str" cm="1">
        <f t="array" ref="N513">_xlfn.IFS(AND(H513&gt;=10000321,H513&lt;=10000331),"Drinks &amp; Beverages",AND(H513&gt;=10000332,H513&lt;=10000343),"Dairy",AND(H513&gt;=10000344,H513&lt;=10000350),"Cereals")</f>
        <v>Drinks &amp; Beverages</v>
      </c>
      <c r="O513" t="str" cm="1">
        <f t="array" ref="O513">_xlfn.IFS(M513="31","Drinks &amp; Beverages",M513="35","Diary",M513="41","Cereals")</f>
        <v>Drinks &amp; Beverages</v>
      </c>
    </row>
    <row r="514" spans="8:15" ht="14.4" x14ac:dyDescent="0.3">
      <c r="H514" s="64">
        <v>10000336</v>
      </c>
      <c r="I514" s="8">
        <v>6</v>
      </c>
      <c r="J514" s="8">
        <v>26</v>
      </c>
      <c r="K514" s="6">
        <v>36005</v>
      </c>
      <c r="L514">
        <f t="shared" si="10"/>
        <v>156</v>
      </c>
      <c r="M514" t="str" cm="1">
        <f t="array" ref="M514">_xlfn.IFS(AND(H514&gt;=10000321,H514&lt;=10000331),"31", AND(H514&gt;=10000332,H514&lt;=10000343),"35",AND(H514&gt;=10000344,H514&lt;=10000350),"41")</f>
        <v>35</v>
      </c>
      <c r="N514" t="str" cm="1">
        <f t="array" ref="N514">_xlfn.IFS(AND(H514&gt;=10000321,H514&lt;=10000331),"Drinks &amp; Beverages",AND(H514&gt;=10000332,H514&lt;=10000343),"Dairy",AND(H514&gt;=10000344,H514&lt;=10000350),"Cereals")</f>
        <v>Dairy</v>
      </c>
      <c r="O514" t="str" cm="1">
        <f t="array" ref="O514">_xlfn.IFS(M514="31","Drinks &amp; Beverages",M514="35","Diary",M514="41","Cereals")</f>
        <v>Diary</v>
      </c>
    </row>
    <row r="515" spans="8:15" ht="14.4" x14ac:dyDescent="0.3">
      <c r="H515" s="64">
        <v>10000331</v>
      </c>
      <c r="I515" s="8">
        <v>4</v>
      </c>
      <c r="J515" s="8">
        <v>57</v>
      </c>
      <c r="K515" s="6">
        <v>36005</v>
      </c>
      <c r="L515">
        <f t="shared" si="10"/>
        <v>228</v>
      </c>
      <c r="M515" t="str" cm="1">
        <f t="array" ref="M515">_xlfn.IFS(AND(H515&gt;=10000321,H515&lt;=10000331),"31", AND(H515&gt;=10000332,H515&lt;=10000343),"35",AND(H515&gt;=10000344,H515&lt;=10000350),"41")</f>
        <v>31</v>
      </c>
      <c r="N515" t="str" cm="1">
        <f t="array" ref="N515">_xlfn.IFS(AND(H515&gt;=10000321,H515&lt;=10000331),"Drinks &amp; Beverages",AND(H515&gt;=10000332,H515&lt;=10000343),"Dairy",AND(H515&gt;=10000344,H515&lt;=10000350),"Cereals")</f>
        <v>Drinks &amp; Beverages</v>
      </c>
      <c r="O515" t="str" cm="1">
        <f t="array" ref="O515">_xlfn.IFS(M515="31","Drinks &amp; Beverages",M515="35","Diary",M515="41","Cereals")</f>
        <v>Drinks &amp; Beverages</v>
      </c>
    </row>
    <row r="516" spans="8:15" ht="14.4" x14ac:dyDescent="0.3">
      <c r="H516" s="64">
        <v>10000331</v>
      </c>
      <c r="I516" s="8">
        <v>4</v>
      </c>
      <c r="J516" s="8">
        <v>57</v>
      </c>
      <c r="K516" s="6">
        <v>36005</v>
      </c>
      <c r="L516">
        <f t="shared" si="10"/>
        <v>228</v>
      </c>
      <c r="M516" t="str" cm="1">
        <f t="array" ref="M516">_xlfn.IFS(AND(H516&gt;=10000321,H516&lt;=10000331),"31", AND(H516&gt;=10000332,H516&lt;=10000343),"35",AND(H516&gt;=10000344,H516&lt;=10000350),"41")</f>
        <v>31</v>
      </c>
      <c r="N516" t="str" cm="1">
        <f t="array" ref="N516">_xlfn.IFS(AND(H516&gt;=10000321,H516&lt;=10000331),"Drinks &amp; Beverages",AND(H516&gt;=10000332,H516&lt;=10000343),"Dairy",AND(H516&gt;=10000344,H516&lt;=10000350),"Cereals")</f>
        <v>Drinks &amp; Beverages</v>
      </c>
      <c r="O516" t="str" cm="1">
        <f t="array" ref="O516">_xlfn.IFS(M516="31","Drinks &amp; Beverages",M516="35","Diary",M516="41","Cereals")</f>
        <v>Drinks &amp; Beverages</v>
      </c>
    </row>
    <row r="517" spans="8:15" ht="14.4" x14ac:dyDescent="0.3">
      <c r="H517" s="64">
        <v>10000328</v>
      </c>
      <c r="I517" s="8">
        <v>4</v>
      </c>
      <c r="J517" s="8">
        <v>220</v>
      </c>
      <c r="K517" s="6">
        <v>36005</v>
      </c>
      <c r="L517">
        <f t="shared" si="10"/>
        <v>880</v>
      </c>
      <c r="M517" t="str" cm="1">
        <f t="array" ref="M517">_xlfn.IFS(AND(H517&gt;=10000321,H517&lt;=10000331),"31", AND(H517&gt;=10000332,H517&lt;=10000343),"35",AND(H517&gt;=10000344,H517&lt;=10000350),"41")</f>
        <v>31</v>
      </c>
      <c r="N517" t="str" cm="1">
        <f t="array" ref="N517">_xlfn.IFS(AND(H517&gt;=10000321,H517&lt;=10000331),"Drinks &amp; Beverages",AND(H517&gt;=10000332,H517&lt;=10000343),"Dairy",AND(H517&gt;=10000344,H517&lt;=10000350),"Cereals")</f>
        <v>Drinks &amp; Beverages</v>
      </c>
      <c r="O517" t="str" cm="1">
        <f t="array" ref="O517">_xlfn.IFS(M517="31","Drinks &amp; Beverages",M517="35","Diary",M517="41","Cereals")</f>
        <v>Drinks &amp; Beverages</v>
      </c>
    </row>
    <row r="518" spans="8:15" ht="14.4" x14ac:dyDescent="0.3">
      <c r="H518" s="64">
        <v>10000323</v>
      </c>
      <c r="I518" s="8">
        <v>5</v>
      </c>
      <c r="J518" s="8">
        <v>15</v>
      </c>
      <c r="K518" s="6">
        <v>36005</v>
      </c>
      <c r="L518">
        <f t="shared" ref="L518:L573" si="11">I518*J518</f>
        <v>75</v>
      </c>
      <c r="M518" t="str" cm="1">
        <f t="array" ref="M518">_xlfn.IFS(AND(H518&gt;=10000321,H518&lt;=10000331),"31", AND(H518&gt;=10000332,H518&lt;=10000343),"35",AND(H518&gt;=10000344,H518&lt;=10000350),"41")</f>
        <v>31</v>
      </c>
      <c r="N518" t="str" cm="1">
        <f t="array" ref="N518">_xlfn.IFS(AND(H518&gt;=10000321,H518&lt;=10000331),"Drinks &amp; Beverages",AND(H518&gt;=10000332,H518&lt;=10000343),"Dairy",AND(H518&gt;=10000344,H518&lt;=10000350),"Cereals")</f>
        <v>Drinks &amp; Beverages</v>
      </c>
      <c r="O518" t="str" cm="1">
        <f t="array" ref="O518">_xlfn.IFS(M518="31","Drinks &amp; Beverages",M518="35","Diary",M518="41","Cereals")</f>
        <v>Drinks &amp; Beverages</v>
      </c>
    </row>
    <row r="519" spans="8:15" ht="14.4" x14ac:dyDescent="0.3">
      <c r="H519" s="64">
        <v>10000328</v>
      </c>
      <c r="I519" s="8">
        <v>4</v>
      </c>
      <c r="J519" s="8">
        <v>220</v>
      </c>
      <c r="K519" s="6">
        <v>36005</v>
      </c>
      <c r="L519">
        <f t="shared" si="11"/>
        <v>880</v>
      </c>
      <c r="M519" t="str" cm="1">
        <f t="array" ref="M519">_xlfn.IFS(AND(H519&gt;=10000321,H519&lt;=10000331),"31", AND(H519&gt;=10000332,H519&lt;=10000343),"35",AND(H519&gt;=10000344,H519&lt;=10000350),"41")</f>
        <v>31</v>
      </c>
      <c r="N519" t="str" cm="1">
        <f t="array" ref="N519">_xlfn.IFS(AND(H519&gt;=10000321,H519&lt;=10000331),"Drinks &amp; Beverages",AND(H519&gt;=10000332,H519&lt;=10000343),"Dairy",AND(H519&gt;=10000344,H519&lt;=10000350),"Cereals")</f>
        <v>Drinks &amp; Beverages</v>
      </c>
      <c r="O519" t="str" cm="1">
        <f t="array" ref="O519">_xlfn.IFS(M519="31","Drinks &amp; Beverages",M519="35","Diary",M519="41","Cereals")</f>
        <v>Drinks &amp; Beverages</v>
      </c>
    </row>
    <row r="520" spans="8:15" ht="14.4" x14ac:dyDescent="0.3">
      <c r="H520" s="64">
        <v>10000331</v>
      </c>
      <c r="I520" s="8">
        <v>6</v>
      </c>
      <c r="J520" s="8">
        <v>57</v>
      </c>
      <c r="K520" s="6">
        <v>36005</v>
      </c>
      <c r="L520">
        <f t="shared" si="11"/>
        <v>342</v>
      </c>
      <c r="M520" t="str" cm="1">
        <f t="array" ref="M520">_xlfn.IFS(AND(H520&gt;=10000321,H520&lt;=10000331),"31", AND(H520&gt;=10000332,H520&lt;=10000343),"35",AND(H520&gt;=10000344,H520&lt;=10000350),"41")</f>
        <v>31</v>
      </c>
      <c r="N520" t="str" cm="1">
        <f t="array" ref="N520">_xlfn.IFS(AND(H520&gt;=10000321,H520&lt;=10000331),"Drinks &amp; Beverages",AND(H520&gt;=10000332,H520&lt;=10000343),"Dairy",AND(H520&gt;=10000344,H520&lt;=10000350),"Cereals")</f>
        <v>Drinks &amp; Beverages</v>
      </c>
      <c r="O520" t="str" cm="1">
        <f t="array" ref="O520">_xlfn.IFS(M520="31","Drinks &amp; Beverages",M520="35","Diary",M520="41","Cereals")</f>
        <v>Drinks &amp; Beverages</v>
      </c>
    </row>
    <row r="521" spans="8:15" ht="14.4" x14ac:dyDescent="0.3">
      <c r="H521" s="64">
        <v>10000344</v>
      </c>
      <c r="I521" s="8">
        <v>2</v>
      </c>
      <c r="J521" s="8">
        <v>82</v>
      </c>
      <c r="K521" s="6">
        <v>36006</v>
      </c>
      <c r="L521">
        <f t="shared" si="11"/>
        <v>164</v>
      </c>
      <c r="M521" t="str" cm="1">
        <f t="array" ref="M521">_xlfn.IFS(AND(H521&gt;=10000321,H521&lt;=10000331),"31", AND(H521&gt;=10000332,H521&lt;=10000343),"35",AND(H521&gt;=10000344,H521&lt;=10000350),"41")</f>
        <v>41</v>
      </c>
      <c r="N521" t="str" cm="1">
        <f t="array" ref="N521">_xlfn.IFS(AND(H521&gt;=10000321,H521&lt;=10000331),"Drinks &amp; Beverages",AND(H521&gt;=10000332,H521&lt;=10000343),"Dairy",AND(H521&gt;=10000344,H521&lt;=10000350),"Cereals")</f>
        <v>Cereals</v>
      </c>
      <c r="O521" t="str" cm="1">
        <f t="array" ref="O521">_xlfn.IFS(M521="31","Drinks &amp; Beverages",M521="35","Diary",M521="41","Cereals")</f>
        <v>Cereals</v>
      </c>
    </row>
    <row r="522" spans="8:15" ht="14.4" x14ac:dyDescent="0.3">
      <c r="H522" s="64">
        <v>10000349</v>
      </c>
      <c r="I522" s="8">
        <v>3</v>
      </c>
      <c r="J522" s="8">
        <v>152</v>
      </c>
      <c r="K522" s="6">
        <v>36006</v>
      </c>
      <c r="L522">
        <f t="shared" si="11"/>
        <v>456</v>
      </c>
      <c r="M522" t="str" cm="1">
        <f t="array" ref="M522">_xlfn.IFS(AND(H522&gt;=10000321,H522&lt;=10000331),"31", AND(H522&gt;=10000332,H522&lt;=10000343),"35",AND(H522&gt;=10000344,H522&lt;=10000350),"41")</f>
        <v>41</v>
      </c>
      <c r="N522" t="str" cm="1">
        <f t="array" ref="N522">_xlfn.IFS(AND(H522&gt;=10000321,H522&lt;=10000331),"Drinks &amp; Beverages",AND(H522&gt;=10000332,H522&lt;=10000343),"Dairy",AND(H522&gt;=10000344,H522&lt;=10000350),"Cereals")</f>
        <v>Cereals</v>
      </c>
      <c r="O522" t="str" cm="1">
        <f t="array" ref="O522">_xlfn.IFS(M522="31","Drinks &amp; Beverages",M522="35","Diary",M522="41","Cereals")</f>
        <v>Cereals</v>
      </c>
    </row>
    <row r="523" spans="8:15" ht="14.4" x14ac:dyDescent="0.3">
      <c r="H523" s="64">
        <v>10000338</v>
      </c>
      <c r="I523" s="8">
        <v>4</v>
      </c>
      <c r="J523" s="8">
        <v>100</v>
      </c>
      <c r="K523" s="6">
        <v>36006</v>
      </c>
      <c r="L523">
        <f t="shared" si="11"/>
        <v>400</v>
      </c>
      <c r="M523" t="str" cm="1">
        <f t="array" ref="M523">_xlfn.IFS(AND(H523&gt;=10000321,H523&lt;=10000331),"31", AND(H523&gt;=10000332,H523&lt;=10000343),"35",AND(H523&gt;=10000344,H523&lt;=10000350),"41")</f>
        <v>35</v>
      </c>
      <c r="N523" t="str" cm="1">
        <f t="array" ref="N523">_xlfn.IFS(AND(H523&gt;=10000321,H523&lt;=10000331),"Drinks &amp; Beverages",AND(H523&gt;=10000332,H523&lt;=10000343),"Dairy",AND(H523&gt;=10000344,H523&lt;=10000350),"Cereals")</f>
        <v>Dairy</v>
      </c>
      <c r="O523" t="str" cm="1">
        <f t="array" ref="O523">_xlfn.IFS(M523="31","Drinks &amp; Beverages",M523="35","Diary",M523="41","Cereals")</f>
        <v>Diary</v>
      </c>
    </row>
    <row r="524" spans="8:15" ht="14.4" x14ac:dyDescent="0.3">
      <c r="H524" s="64">
        <v>10000346</v>
      </c>
      <c r="I524" s="8">
        <v>4</v>
      </c>
      <c r="J524" s="8">
        <v>192</v>
      </c>
      <c r="K524" s="6">
        <v>36006</v>
      </c>
      <c r="L524">
        <f t="shared" si="11"/>
        <v>768</v>
      </c>
      <c r="M524" t="str" cm="1">
        <f t="array" ref="M524">_xlfn.IFS(AND(H524&gt;=10000321,H524&lt;=10000331),"31", AND(H524&gt;=10000332,H524&lt;=10000343),"35",AND(H524&gt;=10000344,H524&lt;=10000350),"41")</f>
        <v>41</v>
      </c>
      <c r="N524" t="str" cm="1">
        <f t="array" ref="N524">_xlfn.IFS(AND(H524&gt;=10000321,H524&lt;=10000331),"Drinks &amp; Beverages",AND(H524&gt;=10000332,H524&lt;=10000343),"Dairy",AND(H524&gt;=10000344,H524&lt;=10000350),"Cereals")</f>
        <v>Cereals</v>
      </c>
      <c r="O524" t="str" cm="1">
        <f t="array" ref="O524">_xlfn.IFS(M524="31","Drinks &amp; Beverages",M524="35","Diary",M524="41","Cereals")</f>
        <v>Cereals</v>
      </c>
    </row>
    <row r="525" spans="8:15" ht="14.4" x14ac:dyDescent="0.3">
      <c r="H525" s="64">
        <v>10000324</v>
      </c>
      <c r="I525" s="8">
        <v>4</v>
      </c>
      <c r="J525" s="8">
        <v>36</v>
      </c>
      <c r="K525" s="6">
        <v>36006</v>
      </c>
      <c r="L525">
        <f t="shared" si="11"/>
        <v>144</v>
      </c>
      <c r="M525" t="str" cm="1">
        <f t="array" ref="M525">_xlfn.IFS(AND(H525&gt;=10000321,H525&lt;=10000331),"31", AND(H525&gt;=10000332,H525&lt;=10000343),"35",AND(H525&gt;=10000344,H525&lt;=10000350),"41")</f>
        <v>31</v>
      </c>
      <c r="N525" t="str" cm="1">
        <f t="array" ref="N525">_xlfn.IFS(AND(H525&gt;=10000321,H525&lt;=10000331),"Drinks &amp; Beverages",AND(H525&gt;=10000332,H525&lt;=10000343),"Dairy",AND(H525&gt;=10000344,H525&lt;=10000350),"Cereals")</f>
        <v>Drinks &amp; Beverages</v>
      </c>
      <c r="O525" t="str" cm="1">
        <f t="array" ref="O525">_xlfn.IFS(M525="31","Drinks &amp; Beverages",M525="35","Diary",M525="41","Cereals")</f>
        <v>Drinks &amp; Beverages</v>
      </c>
    </row>
    <row r="526" spans="8:15" ht="14.4" x14ac:dyDescent="0.3">
      <c r="H526" s="64">
        <v>10000335</v>
      </c>
      <c r="I526" s="8">
        <v>2</v>
      </c>
      <c r="J526" s="8">
        <v>52</v>
      </c>
      <c r="K526" s="6">
        <v>36006</v>
      </c>
      <c r="L526">
        <f t="shared" si="11"/>
        <v>104</v>
      </c>
      <c r="M526" t="str" cm="1">
        <f t="array" ref="M526">_xlfn.IFS(AND(H526&gt;=10000321,H526&lt;=10000331),"31", AND(H526&gt;=10000332,H526&lt;=10000343),"35",AND(H526&gt;=10000344,H526&lt;=10000350),"41")</f>
        <v>35</v>
      </c>
      <c r="N526" t="str" cm="1">
        <f t="array" ref="N526">_xlfn.IFS(AND(H526&gt;=10000321,H526&lt;=10000331),"Drinks &amp; Beverages",AND(H526&gt;=10000332,H526&lt;=10000343),"Dairy",AND(H526&gt;=10000344,H526&lt;=10000350),"Cereals")</f>
        <v>Dairy</v>
      </c>
      <c r="O526" t="str" cm="1">
        <f t="array" ref="O526">_xlfn.IFS(M526="31","Drinks &amp; Beverages",M526="35","Diary",M526="41","Cereals")</f>
        <v>Diary</v>
      </c>
    </row>
    <row r="527" spans="8:15" ht="14.4" x14ac:dyDescent="0.3">
      <c r="H527" s="64">
        <v>10000341</v>
      </c>
      <c r="I527" s="8">
        <v>2</v>
      </c>
      <c r="J527" s="8">
        <v>29</v>
      </c>
      <c r="K527" s="6">
        <v>36006</v>
      </c>
      <c r="L527">
        <f t="shared" si="11"/>
        <v>58</v>
      </c>
      <c r="M527" t="str" cm="1">
        <f t="array" ref="M527">_xlfn.IFS(AND(H527&gt;=10000321,H527&lt;=10000331),"31", AND(H527&gt;=10000332,H527&lt;=10000343),"35",AND(H527&gt;=10000344,H527&lt;=10000350),"41")</f>
        <v>35</v>
      </c>
      <c r="N527" t="str" cm="1">
        <f t="array" ref="N527">_xlfn.IFS(AND(H527&gt;=10000321,H527&lt;=10000331),"Drinks &amp; Beverages",AND(H527&gt;=10000332,H527&lt;=10000343),"Dairy",AND(H527&gt;=10000344,H527&lt;=10000350),"Cereals")</f>
        <v>Dairy</v>
      </c>
      <c r="O527" t="str" cm="1">
        <f t="array" ref="O527">_xlfn.IFS(M527="31","Drinks &amp; Beverages",M527="35","Diary",M527="41","Cereals")</f>
        <v>Diary</v>
      </c>
    </row>
    <row r="528" spans="8:15" ht="14.4" x14ac:dyDescent="0.3">
      <c r="H528" s="64">
        <v>10000349</v>
      </c>
      <c r="I528" s="8">
        <v>3</v>
      </c>
      <c r="J528" s="8">
        <v>152</v>
      </c>
      <c r="K528" s="6">
        <v>36000</v>
      </c>
      <c r="L528">
        <f t="shared" si="11"/>
        <v>456</v>
      </c>
      <c r="M528" t="str" cm="1">
        <f t="array" ref="M528">_xlfn.IFS(AND(H528&gt;=10000321,H528&lt;=10000331),"31", AND(H528&gt;=10000332,H528&lt;=10000343),"35",AND(H528&gt;=10000344,H528&lt;=10000350),"41")</f>
        <v>41</v>
      </c>
      <c r="N528" t="str" cm="1">
        <f t="array" ref="N528">_xlfn.IFS(AND(H528&gt;=10000321,H528&lt;=10000331),"Drinks &amp; Beverages",AND(H528&gt;=10000332,H528&lt;=10000343),"Dairy",AND(H528&gt;=10000344,H528&lt;=10000350),"Cereals")</f>
        <v>Cereals</v>
      </c>
      <c r="O528" t="str" cm="1">
        <f t="array" ref="O528">_xlfn.IFS(M528="31","Drinks &amp; Beverages",M528="35","Diary",M528="41","Cereals")</f>
        <v>Cereals</v>
      </c>
    </row>
    <row r="529" spans="8:15" ht="14.4" x14ac:dyDescent="0.3">
      <c r="H529" s="64">
        <v>10000323</v>
      </c>
      <c r="I529" s="8">
        <v>3</v>
      </c>
      <c r="J529" s="8">
        <v>15</v>
      </c>
      <c r="K529" s="6">
        <v>36000</v>
      </c>
      <c r="L529">
        <f t="shared" si="11"/>
        <v>45</v>
      </c>
      <c r="M529" t="str" cm="1">
        <f t="array" ref="M529">_xlfn.IFS(AND(H529&gt;=10000321,H529&lt;=10000331),"31", AND(H529&gt;=10000332,H529&lt;=10000343),"35",AND(H529&gt;=10000344,H529&lt;=10000350),"41")</f>
        <v>31</v>
      </c>
      <c r="N529" t="str" cm="1">
        <f t="array" ref="N529">_xlfn.IFS(AND(H529&gt;=10000321,H529&lt;=10000331),"Drinks &amp; Beverages",AND(H529&gt;=10000332,H529&lt;=10000343),"Dairy",AND(H529&gt;=10000344,H529&lt;=10000350),"Cereals")</f>
        <v>Drinks &amp; Beverages</v>
      </c>
      <c r="O529" t="str" cm="1">
        <f t="array" ref="O529">_xlfn.IFS(M529="31","Drinks &amp; Beverages",M529="35","Diary",M529="41","Cereals")</f>
        <v>Drinks &amp; Beverages</v>
      </c>
    </row>
    <row r="530" spans="8:15" ht="14.4" x14ac:dyDescent="0.3">
      <c r="H530" s="64">
        <v>10000344</v>
      </c>
      <c r="I530" s="8">
        <v>4</v>
      </c>
      <c r="J530" s="8">
        <v>82</v>
      </c>
      <c r="K530" s="6">
        <v>36000</v>
      </c>
      <c r="L530">
        <f t="shared" si="11"/>
        <v>328</v>
      </c>
      <c r="M530" t="str" cm="1">
        <f t="array" ref="M530">_xlfn.IFS(AND(H530&gt;=10000321,H530&lt;=10000331),"31", AND(H530&gt;=10000332,H530&lt;=10000343),"35",AND(H530&gt;=10000344,H530&lt;=10000350),"41")</f>
        <v>41</v>
      </c>
      <c r="N530" t="str" cm="1">
        <f t="array" ref="N530">_xlfn.IFS(AND(H530&gt;=10000321,H530&lt;=10000331),"Drinks &amp; Beverages",AND(H530&gt;=10000332,H530&lt;=10000343),"Dairy",AND(H530&gt;=10000344,H530&lt;=10000350),"Cereals")</f>
        <v>Cereals</v>
      </c>
      <c r="O530" t="str" cm="1">
        <f t="array" ref="O530">_xlfn.IFS(M530="31","Drinks &amp; Beverages",M530="35","Diary",M530="41","Cereals")</f>
        <v>Cereals</v>
      </c>
    </row>
    <row r="531" spans="8:15" ht="14.4" x14ac:dyDescent="0.3">
      <c r="H531" s="64">
        <v>10000338</v>
      </c>
      <c r="I531" s="8">
        <v>4</v>
      </c>
      <c r="J531" s="8">
        <v>100</v>
      </c>
      <c r="K531" s="6">
        <v>36000</v>
      </c>
      <c r="L531">
        <f t="shared" si="11"/>
        <v>400</v>
      </c>
      <c r="M531" t="str" cm="1">
        <f t="array" ref="M531">_xlfn.IFS(AND(H531&gt;=10000321,H531&lt;=10000331),"31", AND(H531&gt;=10000332,H531&lt;=10000343),"35",AND(H531&gt;=10000344,H531&lt;=10000350),"41")</f>
        <v>35</v>
      </c>
      <c r="N531" t="str" cm="1">
        <f t="array" ref="N531">_xlfn.IFS(AND(H531&gt;=10000321,H531&lt;=10000331),"Drinks &amp; Beverages",AND(H531&gt;=10000332,H531&lt;=10000343),"Dairy",AND(H531&gt;=10000344,H531&lt;=10000350),"Cereals")</f>
        <v>Dairy</v>
      </c>
      <c r="O531" t="str" cm="1">
        <f t="array" ref="O531">_xlfn.IFS(M531="31","Drinks &amp; Beverages",M531="35","Diary",M531="41","Cereals")</f>
        <v>Diary</v>
      </c>
    </row>
    <row r="532" spans="8:15" ht="14.4" x14ac:dyDescent="0.3">
      <c r="H532" s="64">
        <v>10000340</v>
      </c>
      <c r="I532" s="8">
        <v>4</v>
      </c>
      <c r="J532" s="8">
        <v>30</v>
      </c>
      <c r="K532" s="6">
        <v>36000</v>
      </c>
      <c r="L532">
        <f t="shared" si="11"/>
        <v>120</v>
      </c>
      <c r="M532" t="str" cm="1">
        <f t="array" ref="M532">_xlfn.IFS(AND(H532&gt;=10000321,H532&lt;=10000331),"31", AND(H532&gt;=10000332,H532&lt;=10000343),"35",AND(H532&gt;=10000344,H532&lt;=10000350),"41")</f>
        <v>35</v>
      </c>
      <c r="N532" t="str" cm="1">
        <f t="array" ref="N532">_xlfn.IFS(AND(H532&gt;=10000321,H532&lt;=10000331),"Drinks &amp; Beverages",AND(H532&gt;=10000332,H532&lt;=10000343),"Dairy",AND(H532&gt;=10000344,H532&lt;=10000350),"Cereals")</f>
        <v>Dairy</v>
      </c>
      <c r="O532" t="str" cm="1">
        <f t="array" ref="O532">_xlfn.IFS(M532="31","Drinks &amp; Beverages",M532="35","Diary",M532="41","Cereals")</f>
        <v>Diary</v>
      </c>
    </row>
    <row r="533" spans="8:15" ht="14.4" x14ac:dyDescent="0.3">
      <c r="H533" s="64">
        <v>10000347</v>
      </c>
      <c r="I533" s="8">
        <v>3</v>
      </c>
      <c r="J533" s="8">
        <v>47</v>
      </c>
      <c r="K533" s="6">
        <v>36000</v>
      </c>
      <c r="L533">
        <f t="shared" si="11"/>
        <v>141</v>
      </c>
      <c r="M533" t="str" cm="1">
        <f t="array" ref="M533">_xlfn.IFS(AND(H533&gt;=10000321,H533&lt;=10000331),"31", AND(H533&gt;=10000332,H533&lt;=10000343),"35",AND(H533&gt;=10000344,H533&lt;=10000350),"41")</f>
        <v>41</v>
      </c>
      <c r="N533" t="str" cm="1">
        <f t="array" ref="N533">_xlfn.IFS(AND(H533&gt;=10000321,H533&lt;=10000331),"Drinks &amp; Beverages",AND(H533&gt;=10000332,H533&lt;=10000343),"Dairy",AND(H533&gt;=10000344,H533&lt;=10000350),"Cereals")</f>
        <v>Cereals</v>
      </c>
      <c r="O533" t="str" cm="1">
        <f t="array" ref="O533">_xlfn.IFS(M533="31","Drinks &amp; Beverages",M533="35","Diary",M533="41","Cereals")</f>
        <v>Cereals</v>
      </c>
    </row>
    <row r="534" spans="8:15" ht="14.4" x14ac:dyDescent="0.3">
      <c r="H534" s="64">
        <v>10000341</v>
      </c>
      <c r="I534" s="8">
        <v>4</v>
      </c>
      <c r="J534" s="8">
        <v>29</v>
      </c>
      <c r="K534" s="6">
        <v>36000</v>
      </c>
      <c r="L534">
        <f t="shared" si="11"/>
        <v>116</v>
      </c>
      <c r="M534" t="str" cm="1">
        <f t="array" ref="M534">_xlfn.IFS(AND(H534&gt;=10000321,H534&lt;=10000331),"31", AND(H534&gt;=10000332,H534&lt;=10000343),"35",AND(H534&gt;=10000344,H534&lt;=10000350),"41")</f>
        <v>35</v>
      </c>
      <c r="N534" t="str" cm="1">
        <f t="array" ref="N534">_xlfn.IFS(AND(H534&gt;=10000321,H534&lt;=10000331),"Drinks &amp; Beverages",AND(H534&gt;=10000332,H534&lt;=10000343),"Dairy",AND(H534&gt;=10000344,H534&lt;=10000350),"Cereals")</f>
        <v>Dairy</v>
      </c>
      <c r="O534" t="str" cm="1">
        <f t="array" ref="O534">_xlfn.IFS(M534="31","Drinks &amp; Beverages",M534="35","Diary",M534="41","Cereals")</f>
        <v>Diary</v>
      </c>
    </row>
    <row r="535" spans="8:15" ht="14.4" x14ac:dyDescent="0.3">
      <c r="H535" s="64">
        <v>10000347</v>
      </c>
      <c r="I535" s="8">
        <v>4</v>
      </c>
      <c r="J535" s="8">
        <v>47</v>
      </c>
      <c r="K535" s="6">
        <v>36000</v>
      </c>
      <c r="L535">
        <f t="shared" si="11"/>
        <v>188</v>
      </c>
      <c r="M535" t="str" cm="1">
        <f t="array" ref="M535">_xlfn.IFS(AND(H535&gt;=10000321,H535&lt;=10000331),"31", AND(H535&gt;=10000332,H535&lt;=10000343),"35",AND(H535&gt;=10000344,H535&lt;=10000350),"41")</f>
        <v>41</v>
      </c>
      <c r="N535" t="str" cm="1">
        <f t="array" ref="N535">_xlfn.IFS(AND(H535&gt;=10000321,H535&lt;=10000331),"Drinks &amp; Beverages",AND(H535&gt;=10000332,H535&lt;=10000343),"Dairy",AND(H535&gt;=10000344,H535&lt;=10000350),"Cereals")</f>
        <v>Cereals</v>
      </c>
      <c r="O535" t="str" cm="1">
        <f t="array" ref="O535">_xlfn.IFS(M535="31","Drinks &amp; Beverages",M535="35","Diary",M535="41","Cereals")</f>
        <v>Cereals</v>
      </c>
    </row>
    <row r="536" spans="8:15" ht="14.4" x14ac:dyDescent="0.3">
      <c r="H536" s="64">
        <v>10000332</v>
      </c>
      <c r="I536" s="8">
        <v>3</v>
      </c>
      <c r="J536" s="8">
        <v>28</v>
      </c>
      <c r="K536" s="6">
        <v>36000</v>
      </c>
      <c r="L536">
        <f t="shared" si="11"/>
        <v>84</v>
      </c>
      <c r="M536" t="str" cm="1">
        <f t="array" ref="M536">_xlfn.IFS(AND(H536&gt;=10000321,H536&lt;=10000331),"31", AND(H536&gt;=10000332,H536&lt;=10000343),"35",AND(H536&gt;=10000344,H536&lt;=10000350),"41")</f>
        <v>35</v>
      </c>
      <c r="N536" t="str" cm="1">
        <f t="array" ref="N536">_xlfn.IFS(AND(H536&gt;=10000321,H536&lt;=10000331),"Drinks &amp; Beverages",AND(H536&gt;=10000332,H536&lt;=10000343),"Dairy",AND(H536&gt;=10000344,H536&lt;=10000350),"Cereals")</f>
        <v>Dairy</v>
      </c>
      <c r="O536" t="str" cm="1">
        <f t="array" ref="O536">_xlfn.IFS(M536="31","Drinks &amp; Beverages",M536="35","Diary",M536="41","Cereals")</f>
        <v>Diary</v>
      </c>
    </row>
    <row r="537" spans="8:15" ht="14.4" x14ac:dyDescent="0.3">
      <c r="H537" s="64">
        <v>10000330</v>
      </c>
      <c r="I537" s="8">
        <v>2</v>
      </c>
      <c r="J537" s="8">
        <v>160</v>
      </c>
      <c r="K537" s="6">
        <v>36000</v>
      </c>
      <c r="L537">
        <f t="shared" si="11"/>
        <v>320</v>
      </c>
      <c r="M537" t="str" cm="1">
        <f t="array" ref="M537">_xlfn.IFS(AND(H537&gt;=10000321,H537&lt;=10000331),"31", AND(H537&gt;=10000332,H537&lt;=10000343),"35",AND(H537&gt;=10000344,H537&lt;=10000350),"41")</f>
        <v>31</v>
      </c>
      <c r="N537" t="str" cm="1">
        <f t="array" ref="N537">_xlfn.IFS(AND(H537&gt;=10000321,H537&lt;=10000331),"Drinks &amp; Beverages",AND(H537&gt;=10000332,H537&lt;=10000343),"Dairy",AND(H537&gt;=10000344,H537&lt;=10000350),"Cereals")</f>
        <v>Drinks &amp; Beverages</v>
      </c>
      <c r="O537" t="str" cm="1">
        <f t="array" ref="O537">_xlfn.IFS(M537="31","Drinks &amp; Beverages",M537="35","Diary",M537="41","Cereals")</f>
        <v>Drinks &amp; Beverages</v>
      </c>
    </row>
    <row r="538" spans="8:15" ht="14.4" x14ac:dyDescent="0.3">
      <c r="H538" s="64">
        <v>10000327</v>
      </c>
      <c r="I538" s="8">
        <v>3</v>
      </c>
      <c r="J538" s="8">
        <v>40</v>
      </c>
      <c r="K538" s="6">
        <v>36000</v>
      </c>
      <c r="L538">
        <f t="shared" si="11"/>
        <v>120</v>
      </c>
      <c r="M538" t="str" cm="1">
        <f t="array" ref="M538">_xlfn.IFS(AND(H538&gt;=10000321,H538&lt;=10000331),"31", AND(H538&gt;=10000332,H538&lt;=10000343),"35",AND(H538&gt;=10000344,H538&lt;=10000350),"41")</f>
        <v>31</v>
      </c>
      <c r="N538" t="str" cm="1">
        <f t="array" ref="N538">_xlfn.IFS(AND(H538&gt;=10000321,H538&lt;=10000331),"Drinks &amp; Beverages",AND(H538&gt;=10000332,H538&lt;=10000343),"Dairy",AND(H538&gt;=10000344,H538&lt;=10000350),"Cereals")</f>
        <v>Drinks &amp; Beverages</v>
      </c>
      <c r="O538" t="str" cm="1">
        <f t="array" ref="O538">_xlfn.IFS(M538="31","Drinks &amp; Beverages",M538="35","Diary",M538="41","Cereals")</f>
        <v>Drinks &amp; Beverages</v>
      </c>
    </row>
    <row r="539" spans="8:15" ht="14.4" x14ac:dyDescent="0.3">
      <c r="H539" s="64">
        <v>10000344</v>
      </c>
      <c r="I539" s="8">
        <v>2</v>
      </c>
      <c r="J539" s="8">
        <v>82</v>
      </c>
      <c r="K539" s="6">
        <v>36000</v>
      </c>
      <c r="L539">
        <f t="shared" si="11"/>
        <v>164</v>
      </c>
      <c r="M539" t="str" cm="1">
        <f t="array" ref="M539">_xlfn.IFS(AND(H539&gt;=10000321,H539&lt;=10000331),"31", AND(H539&gt;=10000332,H539&lt;=10000343),"35",AND(H539&gt;=10000344,H539&lt;=10000350),"41")</f>
        <v>41</v>
      </c>
      <c r="N539" t="str" cm="1">
        <f t="array" ref="N539">_xlfn.IFS(AND(H539&gt;=10000321,H539&lt;=10000331),"Drinks &amp; Beverages",AND(H539&gt;=10000332,H539&lt;=10000343),"Dairy",AND(H539&gt;=10000344,H539&lt;=10000350),"Cereals")</f>
        <v>Cereals</v>
      </c>
      <c r="O539" t="str" cm="1">
        <f t="array" ref="O539">_xlfn.IFS(M539="31","Drinks &amp; Beverages",M539="35","Diary",M539="41","Cereals")</f>
        <v>Cereals</v>
      </c>
    </row>
    <row r="540" spans="8:15" ht="14.4" x14ac:dyDescent="0.3">
      <c r="H540" s="64">
        <v>10000340</v>
      </c>
      <c r="I540" s="8">
        <v>2</v>
      </c>
      <c r="J540" s="8">
        <v>30</v>
      </c>
      <c r="K540" s="6">
        <v>36000</v>
      </c>
      <c r="L540">
        <f t="shared" si="11"/>
        <v>60</v>
      </c>
      <c r="M540" t="str" cm="1">
        <f t="array" ref="M540">_xlfn.IFS(AND(H540&gt;=10000321,H540&lt;=10000331),"31", AND(H540&gt;=10000332,H540&lt;=10000343),"35",AND(H540&gt;=10000344,H540&lt;=10000350),"41")</f>
        <v>35</v>
      </c>
      <c r="N540" t="str" cm="1">
        <f t="array" ref="N540">_xlfn.IFS(AND(H540&gt;=10000321,H540&lt;=10000331),"Drinks &amp; Beverages",AND(H540&gt;=10000332,H540&lt;=10000343),"Dairy",AND(H540&gt;=10000344,H540&lt;=10000350),"Cereals")</f>
        <v>Dairy</v>
      </c>
      <c r="O540" t="str" cm="1">
        <f t="array" ref="O540">_xlfn.IFS(M540="31","Drinks &amp; Beverages",M540="35","Diary",M540="41","Cereals")</f>
        <v>Diary</v>
      </c>
    </row>
    <row r="541" spans="8:15" ht="14.4" x14ac:dyDescent="0.3">
      <c r="H541" s="64">
        <v>10000322</v>
      </c>
      <c r="I541" s="8">
        <v>1</v>
      </c>
      <c r="J541" s="8">
        <v>30</v>
      </c>
      <c r="K541" s="6">
        <v>36008</v>
      </c>
      <c r="L541">
        <f t="shared" si="11"/>
        <v>30</v>
      </c>
      <c r="M541" t="str" cm="1">
        <f t="array" ref="M541">_xlfn.IFS(AND(H541&gt;=10000321,H541&lt;=10000331),"31", AND(H541&gt;=10000332,H541&lt;=10000343),"35",AND(H541&gt;=10000344,H541&lt;=10000350),"41")</f>
        <v>31</v>
      </c>
      <c r="N541" t="str" cm="1">
        <f t="array" ref="N541">_xlfn.IFS(AND(H541&gt;=10000321,H541&lt;=10000331),"Drinks &amp; Beverages",AND(H541&gt;=10000332,H541&lt;=10000343),"Dairy",AND(H541&gt;=10000344,H541&lt;=10000350),"Cereals")</f>
        <v>Drinks &amp; Beverages</v>
      </c>
      <c r="O541" t="str" cm="1">
        <f t="array" ref="O541">_xlfn.IFS(M541="31","Drinks &amp; Beverages",M541="35","Diary",M541="41","Cereals")</f>
        <v>Drinks &amp; Beverages</v>
      </c>
    </row>
    <row r="542" spans="8:15" ht="14.4" x14ac:dyDescent="0.3">
      <c r="H542" s="64">
        <v>10000323</v>
      </c>
      <c r="I542" s="8">
        <v>2</v>
      </c>
      <c r="J542" s="8">
        <v>15</v>
      </c>
      <c r="K542" s="6">
        <v>36008</v>
      </c>
      <c r="L542">
        <f t="shared" si="11"/>
        <v>30</v>
      </c>
      <c r="M542" t="str" cm="1">
        <f t="array" ref="M542">_xlfn.IFS(AND(H542&gt;=10000321,H542&lt;=10000331),"31", AND(H542&gt;=10000332,H542&lt;=10000343),"35",AND(H542&gt;=10000344,H542&lt;=10000350),"41")</f>
        <v>31</v>
      </c>
      <c r="N542" t="str" cm="1">
        <f t="array" ref="N542">_xlfn.IFS(AND(H542&gt;=10000321,H542&lt;=10000331),"Drinks &amp; Beverages",AND(H542&gt;=10000332,H542&lt;=10000343),"Dairy",AND(H542&gt;=10000344,H542&lt;=10000350),"Cereals")</f>
        <v>Drinks &amp; Beverages</v>
      </c>
      <c r="O542" t="str" cm="1">
        <f t="array" ref="O542">_xlfn.IFS(M542="31","Drinks &amp; Beverages",M542="35","Diary",M542="41","Cereals")</f>
        <v>Drinks &amp; Beverages</v>
      </c>
    </row>
    <row r="543" spans="8:15" ht="14.4" x14ac:dyDescent="0.3">
      <c r="H543" s="64">
        <v>10000348</v>
      </c>
      <c r="I543" s="8">
        <v>3</v>
      </c>
      <c r="J543" s="8">
        <v>80</v>
      </c>
      <c r="K543" s="6">
        <v>36008</v>
      </c>
      <c r="L543">
        <f t="shared" si="11"/>
        <v>240</v>
      </c>
      <c r="M543" t="str" cm="1">
        <f t="array" ref="M543">_xlfn.IFS(AND(H543&gt;=10000321,H543&lt;=10000331),"31", AND(H543&gt;=10000332,H543&lt;=10000343),"35",AND(H543&gt;=10000344,H543&lt;=10000350),"41")</f>
        <v>41</v>
      </c>
      <c r="N543" t="str" cm="1">
        <f t="array" ref="N543">_xlfn.IFS(AND(H543&gt;=10000321,H543&lt;=10000331),"Drinks &amp; Beverages",AND(H543&gt;=10000332,H543&lt;=10000343),"Dairy",AND(H543&gt;=10000344,H543&lt;=10000350),"Cereals")</f>
        <v>Cereals</v>
      </c>
      <c r="O543" t="str" cm="1">
        <f t="array" ref="O543">_xlfn.IFS(M543="31","Drinks &amp; Beverages",M543="35","Diary",M543="41","Cereals")</f>
        <v>Cereals</v>
      </c>
    </row>
    <row r="544" spans="8:15" ht="14.4" x14ac:dyDescent="0.3">
      <c r="H544" s="64">
        <v>10000337</v>
      </c>
      <c r="I544" s="8">
        <v>2</v>
      </c>
      <c r="J544" s="8">
        <v>20</v>
      </c>
      <c r="K544" s="6">
        <v>36008</v>
      </c>
      <c r="L544">
        <f t="shared" si="11"/>
        <v>40</v>
      </c>
      <c r="M544" t="str" cm="1">
        <f t="array" ref="M544">_xlfn.IFS(AND(H544&gt;=10000321,H544&lt;=10000331),"31", AND(H544&gt;=10000332,H544&lt;=10000343),"35",AND(H544&gt;=10000344,H544&lt;=10000350),"41")</f>
        <v>35</v>
      </c>
      <c r="N544" t="str" cm="1">
        <f t="array" ref="N544">_xlfn.IFS(AND(H544&gt;=10000321,H544&lt;=10000331),"Drinks &amp; Beverages",AND(H544&gt;=10000332,H544&lt;=10000343),"Dairy",AND(H544&gt;=10000344,H544&lt;=10000350),"Cereals")</f>
        <v>Dairy</v>
      </c>
      <c r="O544" t="str" cm="1">
        <f t="array" ref="O544">_xlfn.IFS(M544="31","Drinks &amp; Beverages",M544="35","Diary",M544="41","Cereals")</f>
        <v>Diary</v>
      </c>
    </row>
    <row r="545" spans="8:15" ht="14.4" x14ac:dyDescent="0.3">
      <c r="H545" s="64">
        <v>10000325</v>
      </c>
      <c r="I545" s="8">
        <v>1</v>
      </c>
      <c r="J545" s="8">
        <v>20</v>
      </c>
      <c r="K545" s="6">
        <v>36008</v>
      </c>
      <c r="L545">
        <f t="shared" si="11"/>
        <v>20</v>
      </c>
      <c r="M545" t="str" cm="1">
        <f t="array" ref="M545">_xlfn.IFS(AND(H545&gt;=10000321,H545&lt;=10000331),"31", AND(H545&gt;=10000332,H545&lt;=10000343),"35",AND(H545&gt;=10000344,H545&lt;=10000350),"41")</f>
        <v>31</v>
      </c>
      <c r="N545" t="str" cm="1">
        <f t="array" ref="N545">_xlfn.IFS(AND(H545&gt;=10000321,H545&lt;=10000331),"Drinks &amp; Beverages",AND(H545&gt;=10000332,H545&lt;=10000343),"Dairy",AND(H545&gt;=10000344,H545&lt;=10000350),"Cereals")</f>
        <v>Drinks &amp; Beverages</v>
      </c>
      <c r="O545" t="str" cm="1">
        <f t="array" ref="O545">_xlfn.IFS(M545="31","Drinks &amp; Beverages",M545="35","Diary",M545="41","Cereals")</f>
        <v>Drinks &amp; Beverages</v>
      </c>
    </row>
    <row r="546" spans="8:15" ht="14.4" x14ac:dyDescent="0.3">
      <c r="H546" s="64">
        <v>10000345</v>
      </c>
      <c r="I546" s="8">
        <v>1</v>
      </c>
      <c r="J546" s="8">
        <v>158</v>
      </c>
      <c r="K546" s="6">
        <v>36008</v>
      </c>
      <c r="L546">
        <f t="shared" si="11"/>
        <v>158</v>
      </c>
      <c r="M546" t="str" cm="1">
        <f t="array" ref="M546">_xlfn.IFS(AND(H546&gt;=10000321,H546&lt;=10000331),"31", AND(H546&gt;=10000332,H546&lt;=10000343),"35",AND(H546&gt;=10000344,H546&lt;=10000350),"41")</f>
        <v>41</v>
      </c>
      <c r="N546" t="str" cm="1">
        <f t="array" ref="N546">_xlfn.IFS(AND(H546&gt;=10000321,H546&lt;=10000331),"Drinks &amp; Beverages",AND(H546&gt;=10000332,H546&lt;=10000343),"Dairy",AND(H546&gt;=10000344,H546&lt;=10000350),"Cereals")</f>
        <v>Cereals</v>
      </c>
      <c r="O546" t="str" cm="1">
        <f t="array" ref="O546">_xlfn.IFS(M546="31","Drinks &amp; Beverages",M546="35","Diary",M546="41","Cereals")</f>
        <v>Cereals</v>
      </c>
    </row>
    <row r="547" spans="8:15" ht="14.4" x14ac:dyDescent="0.3">
      <c r="H547" s="64">
        <v>10000336</v>
      </c>
      <c r="I547" s="8">
        <v>1</v>
      </c>
      <c r="J547" s="8">
        <v>26</v>
      </c>
      <c r="K547" s="6">
        <v>36008</v>
      </c>
      <c r="L547">
        <f t="shared" si="11"/>
        <v>26</v>
      </c>
      <c r="M547" t="str" cm="1">
        <f t="array" ref="M547">_xlfn.IFS(AND(H547&gt;=10000321,H547&lt;=10000331),"31", AND(H547&gt;=10000332,H547&lt;=10000343),"35",AND(H547&gt;=10000344,H547&lt;=10000350),"41")</f>
        <v>35</v>
      </c>
      <c r="N547" t="str" cm="1">
        <f t="array" ref="N547">_xlfn.IFS(AND(H547&gt;=10000321,H547&lt;=10000331),"Drinks &amp; Beverages",AND(H547&gt;=10000332,H547&lt;=10000343),"Dairy",AND(H547&gt;=10000344,H547&lt;=10000350),"Cereals")</f>
        <v>Dairy</v>
      </c>
      <c r="O547" t="str" cm="1">
        <f t="array" ref="O547">_xlfn.IFS(M547="31","Drinks &amp; Beverages",M547="35","Diary",M547="41","Cereals")</f>
        <v>Diary</v>
      </c>
    </row>
    <row r="548" spans="8:15" ht="14.4" x14ac:dyDescent="0.3">
      <c r="H548" s="64">
        <v>10000342</v>
      </c>
      <c r="I548" s="8">
        <v>2</v>
      </c>
      <c r="J548" s="8">
        <v>56</v>
      </c>
      <c r="K548" s="6">
        <v>36008</v>
      </c>
      <c r="L548">
        <f t="shared" si="11"/>
        <v>112</v>
      </c>
      <c r="M548" t="str" cm="1">
        <f t="array" ref="M548">_xlfn.IFS(AND(H548&gt;=10000321,H548&lt;=10000331),"31", AND(H548&gt;=10000332,H548&lt;=10000343),"35",AND(H548&gt;=10000344,H548&lt;=10000350),"41")</f>
        <v>35</v>
      </c>
      <c r="N548" t="str" cm="1">
        <f t="array" ref="N548">_xlfn.IFS(AND(H548&gt;=10000321,H548&lt;=10000331),"Drinks &amp; Beverages",AND(H548&gt;=10000332,H548&lt;=10000343),"Dairy",AND(H548&gt;=10000344,H548&lt;=10000350),"Cereals")</f>
        <v>Dairy</v>
      </c>
      <c r="O548" t="str" cm="1">
        <f t="array" ref="O548">_xlfn.IFS(M548="31","Drinks &amp; Beverages",M548="35","Diary",M548="41","Cereals")</f>
        <v>Diary</v>
      </c>
    </row>
    <row r="549" spans="8:15" ht="14.4" x14ac:dyDescent="0.3">
      <c r="H549" s="64">
        <v>10000337</v>
      </c>
      <c r="I549" s="8">
        <v>3</v>
      </c>
      <c r="J549" s="8">
        <v>20</v>
      </c>
      <c r="K549" s="6">
        <v>36008</v>
      </c>
      <c r="L549">
        <f t="shared" si="11"/>
        <v>60</v>
      </c>
      <c r="M549" t="str" cm="1">
        <f t="array" ref="M549">_xlfn.IFS(AND(H549&gt;=10000321,H549&lt;=10000331),"31", AND(H549&gt;=10000332,H549&lt;=10000343),"35",AND(H549&gt;=10000344,H549&lt;=10000350),"41")</f>
        <v>35</v>
      </c>
      <c r="N549" t="str" cm="1">
        <f t="array" ref="N549">_xlfn.IFS(AND(H549&gt;=10000321,H549&lt;=10000331),"Drinks &amp; Beverages",AND(H549&gt;=10000332,H549&lt;=10000343),"Dairy",AND(H549&gt;=10000344,H549&lt;=10000350),"Cereals")</f>
        <v>Dairy</v>
      </c>
      <c r="O549" t="str" cm="1">
        <f t="array" ref="O549">_xlfn.IFS(M549="31","Drinks &amp; Beverages",M549="35","Diary",M549="41","Cereals")</f>
        <v>Diary</v>
      </c>
    </row>
    <row r="550" spans="8:15" ht="14.4" x14ac:dyDescent="0.3">
      <c r="H550" s="64">
        <v>10000335</v>
      </c>
      <c r="I550" s="8">
        <v>1</v>
      </c>
      <c r="J550" s="8">
        <v>52</v>
      </c>
      <c r="K550" s="6">
        <v>36008</v>
      </c>
      <c r="L550">
        <f t="shared" si="11"/>
        <v>52</v>
      </c>
      <c r="M550" t="str" cm="1">
        <f t="array" ref="M550">_xlfn.IFS(AND(H550&gt;=10000321,H550&lt;=10000331),"31", AND(H550&gt;=10000332,H550&lt;=10000343),"35",AND(H550&gt;=10000344,H550&lt;=10000350),"41")</f>
        <v>35</v>
      </c>
      <c r="N550" t="str" cm="1">
        <f t="array" ref="N550">_xlfn.IFS(AND(H550&gt;=10000321,H550&lt;=10000331),"Drinks &amp; Beverages",AND(H550&gt;=10000332,H550&lt;=10000343),"Dairy",AND(H550&gt;=10000344,H550&lt;=10000350),"Cereals")</f>
        <v>Dairy</v>
      </c>
      <c r="O550" t="str" cm="1">
        <f t="array" ref="O550">_xlfn.IFS(M550="31","Drinks &amp; Beverages",M550="35","Diary",M550="41","Cereals")</f>
        <v>Diary</v>
      </c>
    </row>
    <row r="551" spans="8:15" ht="14.4" x14ac:dyDescent="0.3">
      <c r="H551" s="64">
        <v>10000344</v>
      </c>
      <c r="I551" s="8">
        <v>3</v>
      </c>
      <c r="J551" s="8">
        <v>82</v>
      </c>
      <c r="K551" s="6">
        <v>36008</v>
      </c>
      <c r="L551">
        <f t="shared" si="11"/>
        <v>246</v>
      </c>
      <c r="M551" t="str" cm="1">
        <f t="array" ref="M551">_xlfn.IFS(AND(H551&gt;=10000321,H551&lt;=10000331),"31", AND(H551&gt;=10000332,H551&lt;=10000343),"35",AND(H551&gt;=10000344,H551&lt;=10000350),"41")</f>
        <v>41</v>
      </c>
      <c r="N551" t="str" cm="1">
        <f t="array" ref="N551">_xlfn.IFS(AND(H551&gt;=10000321,H551&lt;=10000331),"Drinks &amp; Beverages",AND(H551&gt;=10000332,H551&lt;=10000343),"Dairy",AND(H551&gt;=10000344,H551&lt;=10000350),"Cereals")</f>
        <v>Cereals</v>
      </c>
      <c r="O551" t="str" cm="1">
        <f t="array" ref="O551">_xlfn.IFS(M551="31","Drinks &amp; Beverages",M551="35","Diary",M551="41","Cereals")</f>
        <v>Cereals</v>
      </c>
    </row>
    <row r="552" spans="8:15" ht="14.4" x14ac:dyDescent="0.3">
      <c r="H552" s="64">
        <v>10000344</v>
      </c>
      <c r="I552" s="8">
        <v>1</v>
      </c>
      <c r="J552" s="8">
        <v>82</v>
      </c>
      <c r="K552" s="6">
        <v>36009</v>
      </c>
      <c r="L552">
        <f t="shared" si="11"/>
        <v>82</v>
      </c>
      <c r="M552" t="str" cm="1">
        <f t="array" ref="M552">_xlfn.IFS(AND(H552&gt;=10000321,H552&lt;=10000331),"31", AND(H552&gt;=10000332,H552&lt;=10000343),"35",AND(H552&gt;=10000344,H552&lt;=10000350),"41")</f>
        <v>41</v>
      </c>
      <c r="N552" t="str" cm="1">
        <f t="array" ref="N552">_xlfn.IFS(AND(H552&gt;=10000321,H552&lt;=10000331),"Drinks &amp; Beverages",AND(H552&gt;=10000332,H552&lt;=10000343),"Dairy",AND(H552&gt;=10000344,H552&lt;=10000350),"Cereals")</f>
        <v>Cereals</v>
      </c>
      <c r="O552" t="str" cm="1">
        <f t="array" ref="O552">_xlfn.IFS(M552="31","Drinks &amp; Beverages",M552="35","Diary",M552="41","Cereals")</f>
        <v>Cereals</v>
      </c>
    </row>
    <row r="553" spans="8:15" ht="14.4" x14ac:dyDescent="0.3">
      <c r="H553" s="64">
        <v>10000345</v>
      </c>
      <c r="I553" s="8">
        <v>3</v>
      </c>
      <c r="J553" s="8">
        <v>158</v>
      </c>
      <c r="K553" s="6">
        <v>36009</v>
      </c>
      <c r="L553">
        <f t="shared" si="11"/>
        <v>474</v>
      </c>
      <c r="M553" t="str" cm="1">
        <f t="array" ref="M553">_xlfn.IFS(AND(H553&gt;=10000321,H553&lt;=10000331),"31", AND(H553&gt;=10000332,H553&lt;=10000343),"35",AND(H553&gt;=10000344,H553&lt;=10000350),"41")</f>
        <v>41</v>
      </c>
      <c r="N553" t="str" cm="1">
        <f t="array" ref="N553">_xlfn.IFS(AND(H553&gt;=10000321,H553&lt;=10000331),"Drinks &amp; Beverages",AND(H553&gt;=10000332,H553&lt;=10000343),"Dairy",AND(H553&gt;=10000344,H553&lt;=10000350),"Cereals")</f>
        <v>Cereals</v>
      </c>
      <c r="O553" t="str" cm="1">
        <f t="array" ref="O553">_xlfn.IFS(M553="31","Drinks &amp; Beverages",M553="35","Diary",M553="41","Cereals")</f>
        <v>Cereals</v>
      </c>
    </row>
    <row r="554" spans="8:15" ht="14.4" x14ac:dyDescent="0.3">
      <c r="H554" s="64">
        <v>10000333</v>
      </c>
      <c r="I554" s="8">
        <v>2</v>
      </c>
      <c r="J554" s="8">
        <v>54</v>
      </c>
      <c r="K554" s="6">
        <v>36009</v>
      </c>
      <c r="L554">
        <f t="shared" si="11"/>
        <v>108</v>
      </c>
      <c r="M554" t="str" cm="1">
        <f t="array" ref="M554">_xlfn.IFS(AND(H554&gt;=10000321,H554&lt;=10000331),"31", AND(H554&gt;=10000332,H554&lt;=10000343),"35",AND(H554&gt;=10000344,H554&lt;=10000350),"41")</f>
        <v>35</v>
      </c>
      <c r="N554" t="str" cm="1">
        <f t="array" ref="N554">_xlfn.IFS(AND(H554&gt;=10000321,H554&lt;=10000331),"Drinks &amp; Beverages",AND(H554&gt;=10000332,H554&lt;=10000343),"Dairy",AND(H554&gt;=10000344,H554&lt;=10000350),"Cereals")</f>
        <v>Dairy</v>
      </c>
      <c r="O554" t="str" cm="1">
        <f t="array" ref="O554">_xlfn.IFS(M554="31","Drinks &amp; Beverages",M554="35","Diary",M554="41","Cereals")</f>
        <v>Diary</v>
      </c>
    </row>
    <row r="555" spans="8:15" ht="14.4" x14ac:dyDescent="0.3">
      <c r="H555" s="64">
        <v>10000332</v>
      </c>
      <c r="I555" s="8">
        <v>2</v>
      </c>
      <c r="J555" s="8">
        <v>28</v>
      </c>
      <c r="K555" s="6">
        <v>36009</v>
      </c>
      <c r="L555">
        <f t="shared" si="11"/>
        <v>56</v>
      </c>
      <c r="M555" t="str" cm="1">
        <f t="array" ref="M555">_xlfn.IFS(AND(H555&gt;=10000321,H555&lt;=10000331),"31", AND(H555&gt;=10000332,H555&lt;=10000343),"35",AND(H555&gt;=10000344,H555&lt;=10000350),"41")</f>
        <v>35</v>
      </c>
      <c r="N555" t="str" cm="1">
        <f t="array" ref="N555">_xlfn.IFS(AND(H555&gt;=10000321,H555&lt;=10000331),"Drinks &amp; Beverages",AND(H555&gt;=10000332,H555&lt;=10000343),"Dairy",AND(H555&gt;=10000344,H555&lt;=10000350),"Cereals")</f>
        <v>Dairy</v>
      </c>
      <c r="O555" t="str" cm="1">
        <f t="array" ref="O555">_xlfn.IFS(M555="31","Drinks &amp; Beverages",M555="35","Diary",M555="41","Cereals")</f>
        <v>Diary</v>
      </c>
    </row>
    <row r="556" spans="8:15" ht="14.4" x14ac:dyDescent="0.3">
      <c r="H556" s="64">
        <v>10000333</v>
      </c>
      <c r="I556" s="8">
        <v>2</v>
      </c>
      <c r="J556" s="8">
        <v>54</v>
      </c>
      <c r="K556" s="6">
        <v>36009</v>
      </c>
      <c r="L556">
        <f t="shared" si="11"/>
        <v>108</v>
      </c>
      <c r="M556" t="str" cm="1">
        <f t="array" ref="M556">_xlfn.IFS(AND(H556&gt;=10000321,H556&lt;=10000331),"31", AND(H556&gt;=10000332,H556&lt;=10000343),"35",AND(H556&gt;=10000344,H556&lt;=10000350),"41")</f>
        <v>35</v>
      </c>
      <c r="N556" t="str" cm="1">
        <f t="array" ref="N556">_xlfn.IFS(AND(H556&gt;=10000321,H556&lt;=10000331),"Drinks &amp; Beverages",AND(H556&gt;=10000332,H556&lt;=10000343),"Dairy",AND(H556&gt;=10000344,H556&lt;=10000350),"Cereals")</f>
        <v>Dairy</v>
      </c>
      <c r="O556" t="str" cm="1">
        <f t="array" ref="O556">_xlfn.IFS(M556="31","Drinks &amp; Beverages",M556="35","Diary",M556="41","Cereals")</f>
        <v>Diary</v>
      </c>
    </row>
    <row r="557" spans="8:15" ht="14.4" x14ac:dyDescent="0.3">
      <c r="H557" s="64">
        <v>10000345</v>
      </c>
      <c r="I557" s="8">
        <v>3</v>
      </c>
      <c r="J557" s="8">
        <v>158</v>
      </c>
      <c r="K557" s="6">
        <v>36009</v>
      </c>
      <c r="L557">
        <f t="shared" si="11"/>
        <v>474</v>
      </c>
      <c r="M557" t="str" cm="1">
        <f t="array" ref="M557">_xlfn.IFS(AND(H557&gt;=10000321,H557&lt;=10000331),"31", AND(H557&gt;=10000332,H557&lt;=10000343),"35",AND(H557&gt;=10000344,H557&lt;=10000350),"41")</f>
        <v>41</v>
      </c>
      <c r="N557" t="str" cm="1">
        <f t="array" ref="N557">_xlfn.IFS(AND(H557&gt;=10000321,H557&lt;=10000331),"Drinks &amp; Beverages",AND(H557&gt;=10000332,H557&lt;=10000343),"Dairy",AND(H557&gt;=10000344,H557&lt;=10000350),"Cereals")</f>
        <v>Cereals</v>
      </c>
      <c r="O557" t="str" cm="1">
        <f t="array" ref="O557">_xlfn.IFS(M557="31","Drinks &amp; Beverages",M557="35","Diary",M557="41","Cereals")</f>
        <v>Cereals</v>
      </c>
    </row>
    <row r="558" spans="8:15" ht="14.4" x14ac:dyDescent="0.3">
      <c r="H558" s="64">
        <v>10000348</v>
      </c>
      <c r="I558" s="8">
        <v>1</v>
      </c>
      <c r="J558" s="8">
        <v>80</v>
      </c>
      <c r="K558" s="6">
        <v>36009</v>
      </c>
      <c r="L558">
        <f t="shared" si="11"/>
        <v>80</v>
      </c>
      <c r="M558" t="str" cm="1">
        <f t="array" ref="M558">_xlfn.IFS(AND(H558&gt;=10000321,H558&lt;=10000331),"31", AND(H558&gt;=10000332,H558&lt;=10000343),"35",AND(H558&gt;=10000344,H558&lt;=10000350),"41")</f>
        <v>41</v>
      </c>
      <c r="N558" t="str" cm="1">
        <f t="array" ref="N558">_xlfn.IFS(AND(H558&gt;=10000321,H558&lt;=10000331),"Drinks &amp; Beverages",AND(H558&gt;=10000332,H558&lt;=10000343),"Dairy",AND(H558&gt;=10000344,H558&lt;=10000350),"Cereals")</f>
        <v>Cereals</v>
      </c>
      <c r="O558" t="str" cm="1">
        <f t="array" ref="O558">_xlfn.IFS(M558="31","Drinks &amp; Beverages",M558="35","Diary",M558="41","Cereals")</f>
        <v>Cereals</v>
      </c>
    </row>
    <row r="559" spans="8:15" ht="14.4" x14ac:dyDescent="0.3">
      <c r="H559" s="64">
        <v>10000322</v>
      </c>
      <c r="I559" s="8">
        <v>3</v>
      </c>
      <c r="J559" s="8">
        <v>30</v>
      </c>
      <c r="K559" s="6">
        <v>36009</v>
      </c>
      <c r="L559">
        <f t="shared" si="11"/>
        <v>90</v>
      </c>
      <c r="M559" t="str" cm="1">
        <f t="array" ref="M559">_xlfn.IFS(AND(H559&gt;=10000321,H559&lt;=10000331),"31", AND(H559&gt;=10000332,H559&lt;=10000343),"35",AND(H559&gt;=10000344,H559&lt;=10000350),"41")</f>
        <v>31</v>
      </c>
      <c r="N559" t="str" cm="1">
        <f t="array" ref="N559">_xlfn.IFS(AND(H559&gt;=10000321,H559&lt;=10000331),"Drinks &amp; Beverages",AND(H559&gt;=10000332,H559&lt;=10000343),"Dairy",AND(H559&gt;=10000344,H559&lt;=10000350),"Cereals")</f>
        <v>Drinks &amp; Beverages</v>
      </c>
      <c r="O559" t="str" cm="1">
        <f t="array" ref="O559">_xlfn.IFS(M559="31","Drinks &amp; Beverages",M559="35","Diary",M559="41","Cereals")</f>
        <v>Drinks &amp; Beverages</v>
      </c>
    </row>
    <row r="560" spans="8:15" ht="14.4" x14ac:dyDescent="0.3">
      <c r="H560" s="64">
        <v>10000333</v>
      </c>
      <c r="I560" s="8">
        <v>2</v>
      </c>
      <c r="J560" s="8">
        <v>54</v>
      </c>
      <c r="K560" s="6">
        <v>36009</v>
      </c>
      <c r="L560">
        <f t="shared" si="11"/>
        <v>108</v>
      </c>
      <c r="M560" t="str" cm="1">
        <f t="array" ref="M560">_xlfn.IFS(AND(H560&gt;=10000321,H560&lt;=10000331),"31", AND(H560&gt;=10000332,H560&lt;=10000343),"35",AND(H560&gt;=10000344,H560&lt;=10000350),"41")</f>
        <v>35</v>
      </c>
      <c r="N560" t="str" cm="1">
        <f t="array" ref="N560">_xlfn.IFS(AND(H560&gt;=10000321,H560&lt;=10000331),"Drinks &amp; Beverages",AND(H560&gt;=10000332,H560&lt;=10000343),"Dairy",AND(H560&gt;=10000344,H560&lt;=10000350),"Cereals")</f>
        <v>Dairy</v>
      </c>
      <c r="O560" t="str" cm="1">
        <f t="array" ref="O560">_xlfn.IFS(M560="31","Drinks &amp; Beverages",M560="35","Diary",M560="41","Cereals")</f>
        <v>Diary</v>
      </c>
    </row>
    <row r="561" spans="8:15" ht="14.4" x14ac:dyDescent="0.3">
      <c r="H561" s="64">
        <v>10000343</v>
      </c>
      <c r="I561" s="8">
        <v>1</v>
      </c>
      <c r="J561" s="8">
        <v>54</v>
      </c>
      <c r="K561" s="6">
        <v>36009</v>
      </c>
      <c r="L561">
        <f t="shared" si="11"/>
        <v>54</v>
      </c>
      <c r="M561" t="str" cm="1">
        <f t="array" ref="M561">_xlfn.IFS(AND(H561&gt;=10000321,H561&lt;=10000331),"31", AND(H561&gt;=10000332,H561&lt;=10000343),"35",AND(H561&gt;=10000344,H561&lt;=10000350),"41")</f>
        <v>35</v>
      </c>
      <c r="N561" t="str" cm="1">
        <f t="array" ref="N561">_xlfn.IFS(AND(H561&gt;=10000321,H561&lt;=10000331),"Drinks &amp; Beverages",AND(H561&gt;=10000332,H561&lt;=10000343),"Dairy",AND(H561&gt;=10000344,H561&lt;=10000350),"Cereals")</f>
        <v>Dairy</v>
      </c>
      <c r="O561" t="str" cm="1">
        <f t="array" ref="O561">_xlfn.IFS(M561="31","Drinks &amp; Beverages",M561="35","Diary",M561="41","Cereals")</f>
        <v>Diary</v>
      </c>
    </row>
    <row r="562" spans="8:15" ht="14.4" x14ac:dyDescent="0.3">
      <c r="H562" s="64">
        <v>10000322</v>
      </c>
      <c r="I562" s="8">
        <v>1</v>
      </c>
      <c r="J562" s="8">
        <v>30</v>
      </c>
      <c r="K562" s="6">
        <v>36009</v>
      </c>
      <c r="L562">
        <f t="shared" si="11"/>
        <v>30</v>
      </c>
      <c r="M562" t="str" cm="1">
        <f t="array" ref="M562">_xlfn.IFS(AND(H562&gt;=10000321,H562&lt;=10000331),"31", AND(H562&gt;=10000332,H562&lt;=10000343),"35",AND(H562&gt;=10000344,H562&lt;=10000350),"41")</f>
        <v>31</v>
      </c>
      <c r="N562" t="str" cm="1">
        <f t="array" ref="N562">_xlfn.IFS(AND(H562&gt;=10000321,H562&lt;=10000331),"Drinks &amp; Beverages",AND(H562&gt;=10000332,H562&lt;=10000343),"Dairy",AND(H562&gt;=10000344,H562&lt;=10000350),"Cereals")</f>
        <v>Drinks &amp; Beverages</v>
      </c>
      <c r="O562" t="str" cm="1">
        <f t="array" ref="O562">_xlfn.IFS(M562="31","Drinks &amp; Beverages",M562="35","Diary",M562="41","Cereals")</f>
        <v>Drinks &amp; Beverages</v>
      </c>
    </row>
    <row r="563" spans="8:15" ht="14.4" x14ac:dyDescent="0.3">
      <c r="H563" s="64">
        <v>10000329</v>
      </c>
      <c r="I563" s="8">
        <v>2</v>
      </c>
      <c r="J563" s="8">
        <v>30</v>
      </c>
      <c r="K563" s="6">
        <v>36009</v>
      </c>
      <c r="L563">
        <f t="shared" si="11"/>
        <v>60</v>
      </c>
      <c r="M563" t="str" cm="1">
        <f t="array" ref="M563">_xlfn.IFS(AND(H563&gt;=10000321,H563&lt;=10000331),"31", AND(H563&gt;=10000332,H563&lt;=10000343),"35",AND(H563&gt;=10000344,H563&lt;=10000350),"41")</f>
        <v>31</v>
      </c>
      <c r="N563" t="str" cm="1">
        <f t="array" ref="N563">_xlfn.IFS(AND(H563&gt;=10000321,H563&lt;=10000331),"Drinks &amp; Beverages",AND(H563&gt;=10000332,H563&lt;=10000343),"Dairy",AND(H563&gt;=10000344,H563&lt;=10000350),"Cereals")</f>
        <v>Drinks &amp; Beverages</v>
      </c>
      <c r="O563" t="str" cm="1">
        <f t="array" ref="O563">_xlfn.IFS(M563="31","Drinks &amp; Beverages",M563="35","Diary",M563="41","Cereals")</f>
        <v>Drinks &amp; Beverages</v>
      </c>
    </row>
    <row r="564" spans="8:15" ht="14.4" x14ac:dyDescent="0.3">
      <c r="H564" s="64">
        <v>10000328</v>
      </c>
      <c r="I564" s="8">
        <v>3</v>
      </c>
      <c r="J564" s="8">
        <v>220</v>
      </c>
      <c r="K564" s="6">
        <v>36009</v>
      </c>
      <c r="L564">
        <f t="shared" si="11"/>
        <v>660</v>
      </c>
      <c r="M564" t="str" cm="1">
        <f t="array" ref="M564">_xlfn.IFS(AND(H564&gt;=10000321,H564&lt;=10000331),"31", AND(H564&gt;=10000332,H564&lt;=10000343),"35",AND(H564&gt;=10000344,H564&lt;=10000350),"41")</f>
        <v>31</v>
      </c>
      <c r="N564" t="str" cm="1">
        <f t="array" ref="N564">_xlfn.IFS(AND(H564&gt;=10000321,H564&lt;=10000331),"Drinks &amp; Beverages",AND(H564&gt;=10000332,H564&lt;=10000343),"Dairy",AND(H564&gt;=10000344,H564&lt;=10000350),"Cereals")</f>
        <v>Drinks &amp; Beverages</v>
      </c>
      <c r="O564" t="str" cm="1">
        <f t="array" ref="O564">_xlfn.IFS(M564="31","Drinks &amp; Beverages",M564="35","Diary",M564="41","Cereals")</f>
        <v>Drinks &amp; Beverages</v>
      </c>
    </row>
    <row r="565" spans="8:15" ht="14.4" x14ac:dyDescent="0.3">
      <c r="H565" s="64">
        <v>10000345</v>
      </c>
      <c r="I565" s="8">
        <v>2</v>
      </c>
      <c r="J565" s="8">
        <v>158</v>
      </c>
      <c r="K565" s="6">
        <v>36000</v>
      </c>
      <c r="L565">
        <f t="shared" si="11"/>
        <v>316</v>
      </c>
      <c r="M565" t="str" cm="1">
        <f t="array" ref="M565">_xlfn.IFS(AND(H565&gt;=10000321,H565&lt;=10000331),"31", AND(H565&gt;=10000332,H565&lt;=10000343),"35",AND(H565&gt;=10000344,H565&lt;=10000350),"41")</f>
        <v>41</v>
      </c>
      <c r="N565" t="str" cm="1">
        <f t="array" ref="N565">_xlfn.IFS(AND(H565&gt;=10000321,H565&lt;=10000331),"Drinks &amp; Beverages",AND(H565&gt;=10000332,H565&lt;=10000343),"Dairy",AND(H565&gt;=10000344,H565&lt;=10000350),"Cereals")</f>
        <v>Cereals</v>
      </c>
      <c r="O565" t="str" cm="1">
        <f t="array" ref="O565">_xlfn.IFS(M565="31","Drinks &amp; Beverages",M565="35","Diary",M565="41","Cereals")</f>
        <v>Cereals</v>
      </c>
    </row>
    <row r="566" spans="8:15" ht="14.4" x14ac:dyDescent="0.3">
      <c r="H566" s="64">
        <v>10000341</v>
      </c>
      <c r="I566" s="8">
        <v>3</v>
      </c>
      <c r="J566" s="8">
        <v>29</v>
      </c>
      <c r="K566" s="6">
        <v>36000</v>
      </c>
      <c r="L566">
        <f t="shared" si="11"/>
        <v>87</v>
      </c>
      <c r="M566" t="str" cm="1">
        <f t="array" ref="M566">_xlfn.IFS(AND(H566&gt;=10000321,H566&lt;=10000331),"31", AND(H566&gt;=10000332,H566&lt;=10000343),"35",AND(H566&gt;=10000344,H566&lt;=10000350),"41")</f>
        <v>35</v>
      </c>
      <c r="N566" t="str" cm="1">
        <f t="array" ref="N566">_xlfn.IFS(AND(H566&gt;=10000321,H566&lt;=10000331),"Drinks &amp; Beverages",AND(H566&gt;=10000332,H566&lt;=10000343),"Dairy",AND(H566&gt;=10000344,H566&lt;=10000350),"Cereals")</f>
        <v>Dairy</v>
      </c>
      <c r="O566" t="str" cm="1">
        <f t="array" ref="O566">_xlfn.IFS(M566="31","Drinks &amp; Beverages",M566="35","Diary",M566="41","Cereals")</f>
        <v>Diary</v>
      </c>
    </row>
    <row r="567" spans="8:15" ht="14.4" x14ac:dyDescent="0.3">
      <c r="H567" s="64">
        <v>10000341</v>
      </c>
      <c r="I567" s="8">
        <v>2</v>
      </c>
      <c r="J567" s="8">
        <v>29</v>
      </c>
      <c r="K567" s="6">
        <v>36000</v>
      </c>
      <c r="L567">
        <f t="shared" si="11"/>
        <v>58</v>
      </c>
      <c r="M567" t="str" cm="1">
        <f t="array" ref="M567">_xlfn.IFS(AND(H567&gt;=10000321,H567&lt;=10000331),"31", AND(H567&gt;=10000332,H567&lt;=10000343),"35",AND(H567&gt;=10000344,H567&lt;=10000350),"41")</f>
        <v>35</v>
      </c>
      <c r="N567" t="str" cm="1">
        <f t="array" ref="N567">_xlfn.IFS(AND(H567&gt;=10000321,H567&lt;=10000331),"Drinks &amp; Beverages",AND(H567&gt;=10000332,H567&lt;=10000343),"Dairy",AND(H567&gt;=10000344,H567&lt;=10000350),"Cereals")</f>
        <v>Dairy</v>
      </c>
      <c r="O567" t="str" cm="1">
        <f t="array" ref="O567">_xlfn.IFS(M567="31","Drinks &amp; Beverages",M567="35","Diary",M567="41","Cereals")</f>
        <v>Diary</v>
      </c>
    </row>
    <row r="568" spans="8:15" ht="14.4" x14ac:dyDescent="0.3">
      <c r="H568" s="64">
        <v>10000339</v>
      </c>
      <c r="I568" s="8">
        <v>3</v>
      </c>
      <c r="J568" s="8">
        <v>120</v>
      </c>
      <c r="K568" s="6">
        <v>36000</v>
      </c>
      <c r="L568">
        <f t="shared" si="11"/>
        <v>360</v>
      </c>
      <c r="M568" t="str" cm="1">
        <f t="array" ref="M568">_xlfn.IFS(AND(H568&gt;=10000321,H568&lt;=10000331),"31", AND(H568&gt;=10000332,H568&lt;=10000343),"35",AND(H568&gt;=10000344,H568&lt;=10000350),"41")</f>
        <v>35</v>
      </c>
      <c r="N568" t="str" cm="1">
        <f t="array" ref="N568">_xlfn.IFS(AND(H568&gt;=10000321,H568&lt;=10000331),"Drinks &amp; Beverages",AND(H568&gt;=10000332,H568&lt;=10000343),"Dairy",AND(H568&gt;=10000344,H568&lt;=10000350),"Cereals")</f>
        <v>Dairy</v>
      </c>
      <c r="O568" t="str" cm="1">
        <f t="array" ref="O568">_xlfn.IFS(M568="31","Drinks &amp; Beverages",M568="35","Diary",M568="41","Cereals")</f>
        <v>Diary</v>
      </c>
    </row>
    <row r="569" spans="8:15" ht="14.4" x14ac:dyDescent="0.3">
      <c r="H569" s="64">
        <v>10000332</v>
      </c>
      <c r="I569" s="8">
        <v>1</v>
      </c>
      <c r="J569" s="8">
        <v>28</v>
      </c>
      <c r="K569" s="6">
        <v>36000</v>
      </c>
      <c r="L569">
        <f t="shared" si="11"/>
        <v>28</v>
      </c>
      <c r="M569" t="str" cm="1">
        <f t="array" ref="M569">_xlfn.IFS(AND(H569&gt;=10000321,H569&lt;=10000331),"31", AND(H569&gt;=10000332,H569&lt;=10000343),"35",AND(H569&gt;=10000344,H569&lt;=10000350),"41")</f>
        <v>35</v>
      </c>
      <c r="N569" t="str" cm="1">
        <f t="array" ref="N569">_xlfn.IFS(AND(H569&gt;=10000321,H569&lt;=10000331),"Drinks &amp; Beverages",AND(H569&gt;=10000332,H569&lt;=10000343),"Dairy",AND(H569&gt;=10000344,H569&lt;=10000350),"Cereals")</f>
        <v>Dairy</v>
      </c>
      <c r="O569" t="str" cm="1">
        <f t="array" ref="O569">_xlfn.IFS(M569="31","Drinks &amp; Beverages",M569="35","Diary",M569="41","Cereals")</f>
        <v>Diary</v>
      </c>
    </row>
    <row r="570" spans="8:15" ht="14.4" x14ac:dyDescent="0.3">
      <c r="H570" s="64">
        <v>10000338</v>
      </c>
      <c r="I570" s="8">
        <v>3</v>
      </c>
      <c r="J570" s="8">
        <v>100</v>
      </c>
      <c r="K570" s="6">
        <v>36000</v>
      </c>
      <c r="L570">
        <f t="shared" si="11"/>
        <v>300</v>
      </c>
      <c r="M570" t="str" cm="1">
        <f t="array" ref="M570">_xlfn.IFS(AND(H570&gt;=10000321,H570&lt;=10000331),"31", AND(H570&gt;=10000332,H570&lt;=10000343),"35",AND(H570&gt;=10000344,H570&lt;=10000350),"41")</f>
        <v>35</v>
      </c>
      <c r="N570" t="str" cm="1">
        <f t="array" ref="N570">_xlfn.IFS(AND(H570&gt;=10000321,H570&lt;=10000331),"Drinks &amp; Beverages",AND(H570&gt;=10000332,H570&lt;=10000343),"Dairy",AND(H570&gt;=10000344,H570&lt;=10000350),"Cereals")</f>
        <v>Dairy</v>
      </c>
      <c r="O570" t="str" cm="1">
        <f t="array" ref="O570">_xlfn.IFS(M570="31","Drinks &amp; Beverages",M570="35","Diary",M570="41","Cereals")</f>
        <v>Diary</v>
      </c>
    </row>
    <row r="571" spans="8:15" ht="14.4" x14ac:dyDescent="0.3">
      <c r="H571" s="64">
        <v>10000326</v>
      </c>
      <c r="I571" s="8">
        <v>2</v>
      </c>
      <c r="J571" s="8">
        <v>72</v>
      </c>
      <c r="K571" s="6">
        <v>36000</v>
      </c>
      <c r="L571">
        <f t="shared" si="11"/>
        <v>144</v>
      </c>
      <c r="M571" t="str" cm="1">
        <f t="array" ref="M571">_xlfn.IFS(AND(H571&gt;=10000321,H571&lt;=10000331),"31", AND(H571&gt;=10000332,H571&lt;=10000343),"35",AND(H571&gt;=10000344,H571&lt;=10000350),"41")</f>
        <v>31</v>
      </c>
      <c r="N571" t="str" cm="1">
        <f t="array" ref="N571">_xlfn.IFS(AND(H571&gt;=10000321,H571&lt;=10000331),"Drinks &amp; Beverages",AND(H571&gt;=10000332,H571&lt;=10000343),"Dairy",AND(H571&gt;=10000344,H571&lt;=10000350),"Cereals")</f>
        <v>Drinks &amp; Beverages</v>
      </c>
      <c r="O571" t="str" cm="1">
        <f t="array" ref="O571">_xlfn.IFS(M571="31","Drinks &amp; Beverages",M571="35","Diary",M571="41","Cereals")</f>
        <v>Drinks &amp; Beverages</v>
      </c>
    </row>
    <row r="572" spans="8:15" ht="14.4" x14ac:dyDescent="0.3">
      <c r="H572" s="64">
        <v>10000327</v>
      </c>
      <c r="I572" s="8">
        <v>3</v>
      </c>
      <c r="J572" s="8">
        <v>40</v>
      </c>
      <c r="K572" s="6">
        <v>36000</v>
      </c>
      <c r="L572">
        <f t="shared" si="11"/>
        <v>120</v>
      </c>
      <c r="M572" t="str" cm="1">
        <f t="array" ref="M572">_xlfn.IFS(AND(H572&gt;=10000321,H572&lt;=10000331),"31", AND(H572&gt;=10000332,H572&lt;=10000343),"35",AND(H572&gt;=10000344,H572&lt;=10000350),"41")</f>
        <v>31</v>
      </c>
      <c r="N572" t="str" cm="1">
        <f t="array" ref="N572">_xlfn.IFS(AND(H572&gt;=10000321,H572&lt;=10000331),"Drinks &amp; Beverages",AND(H572&gt;=10000332,H572&lt;=10000343),"Dairy",AND(H572&gt;=10000344,H572&lt;=10000350),"Cereals")</f>
        <v>Drinks &amp; Beverages</v>
      </c>
      <c r="O572" t="str" cm="1">
        <f t="array" ref="O572">_xlfn.IFS(M572="31","Drinks &amp; Beverages",M572="35","Diary",M572="41","Cereals")</f>
        <v>Drinks &amp; Beverages</v>
      </c>
    </row>
    <row r="573" spans="8:15" ht="14.4" x14ac:dyDescent="0.3">
      <c r="H573" s="64">
        <v>10000333</v>
      </c>
      <c r="I573" s="8">
        <v>1</v>
      </c>
      <c r="J573" s="8">
        <v>54</v>
      </c>
      <c r="K573" s="6">
        <v>36000</v>
      </c>
      <c r="L573">
        <f t="shared" si="11"/>
        <v>54</v>
      </c>
      <c r="M573" t="str" cm="1">
        <f t="array" ref="M573">_xlfn.IFS(AND(H573&gt;=10000321,H573&lt;=10000331),"31", AND(H573&gt;=10000332,H573&lt;=10000343),"35",AND(H573&gt;=10000344,H573&lt;=10000350),"41")</f>
        <v>35</v>
      </c>
      <c r="N573" t="str" cm="1">
        <f t="array" ref="N573">_xlfn.IFS(AND(H573&gt;=10000321,H573&lt;=10000331),"Drinks &amp; Beverages",AND(H573&gt;=10000332,H573&lt;=10000343),"Dairy",AND(H573&gt;=10000344,H573&lt;=10000350),"Cereals")</f>
        <v>Dairy</v>
      </c>
      <c r="O573" t="str" cm="1">
        <f t="array" ref="O573">_xlfn.IFS(M573="31","Drinks &amp; Beverages",M573="35","Diary",M573="41","Cereals")</f>
        <v>Diary</v>
      </c>
    </row>
    <row r="574" spans="8:15" x14ac:dyDescent="0.25">
      <c r="J574" s="41" t="s">
        <v>120</v>
      </c>
      <c r="K574" s="41"/>
      <c r="L574">
        <f>SUM(L4:L573)</f>
        <v>129524</v>
      </c>
    </row>
  </sheetData>
  <sortState xmlns:xlrd2="http://schemas.microsoft.com/office/spreadsheetml/2017/richdata2" ref="S5:U15">
    <sortCondition ref="U5:U15"/>
  </sortState>
  <mergeCells count="1">
    <mergeCell ref="U17:V17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5FC413-7923-448E-B49C-EDFD8B7F2A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Sales_fact</vt:lpstr>
      <vt:lpstr>Sheet1</vt:lpstr>
      <vt:lpstr>Geography_dim</vt:lpstr>
      <vt:lpstr>Category_dim</vt:lpstr>
      <vt:lpstr>TASK1</vt:lpstr>
      <vt:lpstr>TASK2</vt:lpstr>
      <vt:lpstr>TASK3</vt:lpstr>
      <vt:lpstr>TASK4</vt:lpstr>
      <vt:lpstr>Geography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Kiran</cp:lastModifiedBy>
  <dcterms:created xsi:type="dcterms:W3CDTF">2025-08-16T07:00:05Z</dcterms:created>
  <dcterms:modified xsi:type="dcterms:W3CDTF">2025-08-16T14:10:09Z</dcterms:modified>
</cp:coreProperties>
</file>