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44.xml" ContentType="application/vnd.ms-excel.controlproperti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용접기술P 업무\용접 모니터링\인장강도\양극data분석\0621 양극 테스트\"/>
    </mc:Choice>
  </mc:AlternateContent>
  <xr:revisionPtr revIDLastSave="0" documentId="13_ncr:1_{03E55197-AA3F-434A-9869-3D7E4B46FC42}" xr6:coauthVersionLast="36" xr6:coauthVersionMax="36" xr10:uidLastSave="{00000000-0000-0000-0000-000000000000}"/>
  <bookViews>
    <workbookView xWindow="0" yWindow="0" windowWidth="28800" windowHeight="11520" xr2:uid="{00000000-000D-0000-FFFF-FFFF00000000}"/>
  </bookViews>
  <sheets>
    <sheet name="차트" sheetId="4" r:id="rId1"/>
    <sheet name="data" sheetId="1" r:id="rId2"/>
    <sheet name="Sheet2" sheetId="3" r:id="rId3"/>
    <sheet name="Sheet1" sheetId="2" r:id="rId4"/>
  </sheets>
  <definedNames>
    <definedName name="_xlnm._FilterDatabase" localSheetId="2" hidden="1">Sheet2!$A$1:$B$44</definedName>
    <definedName name="_xlnm._FilterDatabase" localSheetId="0" hidden="1">차트!$Q$1:$U$43</definedName>
  </definedNames>
  <calcPr calcId="191029"/>
</workbook>
</file>

<file path=xl/calcChain.xml><?xml version="1.0" encoding="utf-8"?>
<calcChain xmlns="http://schemas.openxmlformats.org/spreadsheetml/2006/main">
  <c r="S31" i="4" l="1"/>
  <c r="S20" i="4"/>
  <c r="S33" i="4"/>
  <c r="S19" i="4"/>
  <c r="S40" i="4"/>
  <c r="S26" i="4"/>
  <c r="S32" i="4"/>
  <c r="S25" i="4"/>
  <c r="S36" i="4"/>
  <c r="S17" i="4"/>
  <c r="S41" i="4"/>
  <c r="S24" i="4"/>
  <c r="S14" i="4"/>
  <c r="S5" i="4"/>
  <c r="S4" i="4"/>
  <c r="S11" i="4"/>
  <c r="S16" i="4"/>
  <c r="S6" i="4"/>
  <c r="S28" i="4"/>
  <c r="S9" i="4"/>
  <c r="S22" i="4"/>
  <c r="S34" i="4"/>
  <c r="S39" i="4"/>
  <c r="S27" i="4"/>
  <c r="S29" i="4"/>
  <c r="S10" i="4"/>
  <c r="S23" i="4"/>
  <c r="S12" i="4"/>
  <c r="S13" i="4"/>
  <c r="S3" i="4"/>
  <c r="S15" i="4"/>
  <c r="S8" i="4"/>
  <c r="S21" i="4"/>
  <c r="S30" i="4"/>
  <c r="S38" i="4"/>
  <c r="S35" i="4"/>
  <c r="S43" i="4"/>
  <c r="S37" i="4"/>
  <c r="S42" i="4"/>
  <c r="S2" i="4"/>
  <c r="S7" i="4"/>
  <c r="S18" i="4"/>
  <c r="R18" i="4"/>
  <c r="R7" i="4"/>
  <c r="R2" i="4"/>
  <c r="R42" i="4"/>
  <c r="R37" i="4"/>
  <c r="R43" i="4"/>
  <c r="R35" i="4"/>
  <c r="R38" i="4"/>
  <c r="R30" i="4"/>
  <c r="R21" i="4"/>
  <c r="R8" i="4"/>
  <c r="R15" i="4"/>
  <c r="R3" i="4"/>
  <c r="R13" i="4"/>
  <c r="R12" i="4"/>
  <c r="R23" i="4"/>
  <c r="R10" i="4"/>
  <c r="R29" i="4"/>
  <c r="R27" i="4"/>
  <c r="R39" i="4"/>
  <c r="R34" i="4"/>
  <c r="R22" i="4"/>
  <c r="R9" i="4"/>
  <c r="R28" i="4"/>
  <c r="R6" i="4"/>
  <c r="R16" i="4"/>
  <c r="R11" i="4"/>
  <c r="R4" i="4"/>
  <c r="R5" i="4"/>
  <c r="R14" i="4"/>
  <c r="R24" i="4"/>
  <c r="R41" i="4"/>
  <c r="R17" i="4"/>
  <c r="R36" i="4"/>
  <c r="R25" i="4"/>
  <c r="R32" i="4"/>
  <c r="R26" i="4"/>
  <c r="R40" i="4"/>
  <c r="R19" i="4"/>
  <c r="R33" i="4"/>
  <c r="R20" i="4"/>
  <c r="R31" i="4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E2" i="4" s="1"/>
  <c r="D56" i="1" l="1"/>
</calcChain>
</file>

<file path=xl/sharedStrings.xml><?xml version="1.0" encoding="utf-8"?>
<sst xmlns="http://schemas.openxmlformats.org/spreadsheetml/2006/main" count="218" uniqueCount="90">
  <si>
    <t>File Name</t>
  </si>
  <si>
    <t>a_1. LO height MEAN_MEAN</t>
  </si>
  <si>
    <t>a_1. LO height MEAN_STD</t>
  </si>
  <si>
    <t>a_2. LO height MIN_MEAN</t>
  </si>
  <si>
    <t>a_2. LO height MIN_STD</t>
  </si>
  <si>
    <t>a_3. LO height Peak_MEAN</t>
  </si>
  <si>
    <t>a_3. LO height Peak_STD</t>
  </si>
  <si>
    <t>a_4. LO height STD_MEAN</t>
  </si>
  <si>
    <t>a_4. LO height STD_STD</t>
  </si>
  <si>
    <t>b. LO FWHM_MEAN</t>
  </si>
  <si>
    <t>b. LO FWHM_STD</t>
  </si>
  <si>
    <t>c. LO 면적_MEAN</t>
  </si>
  <si>
    <t>c. LO 면적_STD</t>
  </si>
  <si>
    <t>d. BR Peak_MEAN</t>
  </si>
  <si>
    <t>d. BR Peak_STD</t>
  </si>
  <si>
    <t>e. BR Peak 시간_MEAN</t>
  </si>
  <si>
    <t>e. BR Peak 시간_STD</t>
  </si>
  <si>
    <t>f. NIR Time_MEAN</t>
  </si>
  <si>
    <t>f. NIR Time_STD</t>
  </si>
  <si>
    <t>g. NIR Peak_MEAN</t>
  </si>
  <si>
    <t>g. NIR Peak_STD</t>
  </si>
  <si>
    <t>h. 기준선 이상 NIR 신호 면적_MEAN</t>
  </si>
  <si>
    <t>h. 기준선 이상 NIR 신호 면적_STD</t>
  </si>
  <si>
    <t>i_1. NIR 남은 신호 길이_MEAN</t>
  </si>
  <si>
    <t>i_1. NIR 남은 신호 길이_STD</t>
  </si>
  <si>
    <t>i_2. NIR 남은 신호 면적_MEAN</t>
  </si>
  <si>
    <t>i_2. NIR 남은 신호 면적_STD</t>
  </si>
  <si>
    <t>j. 구간 면적_MEAN</t>
  </si>
  <si>
    <t>j. 구간 면적_STD</t>
  </si>
  <si>
    <t>k. VIS Time_MEAN</t>
  </si>
  <si>
    <t>k. VIS Time_STD</t>
  </si>
  <si>
    <t>m. VIS Peak_MEAN</t>
  </si>
  <si>
    <t>m. VIS Peak_STD</t>
  </si>
  <si>
    <t>n. 기준선 이상 VIS 신호 면적_MEAN</t>
  </si>
  <si>
    <t>n. 기준선 이상 VIS 신호 면적_STD</t>
  </si>
  <si>
    <t>o_1. VIS 남은 신호 길이_MEAN</t>
  </si>
  <si>
    <t>o_1. VIS 남은 신호 길이_STD</t>
  </si>
  <si>
    <t>o_2. VIS 남은 신호 면적_MEAN</t>
  </si>
  <si>
    <t>o_2. VIS 남은 신호 면적_STD</t>
  </si>
  <si>
    <t>p. BR GAP (peak LO off)_MEAN</t>
  </si>
  <si>
    <t>p. BR GAP (peak LO off)_STD</t>
  </si>
  <si>
    <t>s.BR 9.5over_길이_MEAN</t>
  </si>
  <si>
    <t>s.BR 9.5over_길이_STD</t>
  </si>
  <si>
    <t>10.csv</t>
  </si>
  <si>
    <t>11.csv</t>
  </si>
  <si>
    <t>12.csv</t>
  </si>
  <si>
    <t>13.csv</t>
  </si>
  <si>
    <t>14.csv</t>
  </si>
  <si>
    <t>15.csv</t>
  </si>
  <si>
    <t>16.csv</t>
  </si>
  <si>
    <t>17.csv</t>
  </si>
  <si>
    <t>18.csv</t>
  </si>
  <si>
    <t>19.csv</t>
  </si>
  <si>
    <t>1.csv</t>
  </si>
  <si>
    <t>20.csv</t>
  </si>
  <si>
    <t>21.csv</t>
  </si>
  <si>
    <t>22.csv</t>
  </si>
  <si>
    <t>23.csv</t>
  </si>
  <si>
    <t>24.csv</t>
  </si>
  <si>
    <t>25.csv</t>
  </si>
  <si>
    <t>26.csv</t>
  </si>
  <si>
    <t>27.csv</t>
  </si>
  <si>
    <t>28.csv</t>
  </si>
  <si>
    <t>29.csv</t>
  </si>
  <si>
    <t>2.csv</t>
  </si>
  <si>
    <t>30.csv</t>
  </si>
  <si>
    <t>31.csv</t>
  </si>
  <si>
    <t>32.csv</t>
  </si>
  <si>
    <t>33.csv</t>
  </si>
  <si>
    <t>34.csv</t>
  </si>
  <si>
    <t>35.csv</t>
  </si>
  <si>
    <t>36.csv</t>
  </si>
  <si>
    <t>37.csv</t>
  </si>
  <si>
    <t>38.csv</t>
  </si>
  <si>
    <t>39.csv</t>
  </si>
  <si>
    <t>3.csv</t>
  </si>
  <si>
    <t>4.csv</t>
  </si>
  <si>
    <t>5.csv</t>
  </si>
  <si>
    <t>6.csv</t>
  </si>
  <si>
    <t>7.csv</t>
  </si>
  <si>
    <t>8.csv</t>
  </si>
  <si>
    <t>9.csv</t>
  </si>
  <si>
    <t>실인장</t>
    <phoneticPr fontId="18" type="noConversion"/>
  </si>
  <si>
    <t>출력</t>
    <phoneticPr fontId="18" type="noConversion"/>
  </si>
  <si>
    <t>실인장</t>
  </si>
  <si>
    <t>피처 번호</t>
    <phoneticPr fontId="18" type="noConversion"/>
  </si>
  <si>
    <t>매칭 순위</t>
    <phoneticPr fontId="18" type="noConversion"/>
  </si>
  <si>
    <t>피처 통계 명</t>
    <phoneticPr fontId="18" type="noConversion"/>
  </si>
  <si>
    <t>선택</t>
    <phoneticPr fontId="18" type="noConversion"/>
  </si>
  <si>
    <t>상관계수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</si>
</sst>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Malgun Gothic"/>
      <family val="3"/>
    </font>
    <font>
      <b/>
      <sz val="16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34" borderId="0" xfId="0" applyFill="1">
      <alignment vertical="center"/>
    </xf>
    <xf numFmtId="0" fontId="0" fillId="33" borderId="0" xfId="0" applyFill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35" borderId="12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8948110209628E-2"/>
          <c:y val="0.13080168776371309"/>
          <c:w val="0.82966076049004511"/>
          <c:h val="0.76479268414233026"/>
        </c:manualLayout>
      </c:layout>
      <c:scatterChart>
        <c:scatterStyle val="lineMarker"/>
        <c:varyColors val="0"/>
        <c:ser>
          <c:idx val="0"/>
          <c:order val="0"/>
          <c:tx>
            <c:v>출력34%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data!$D$2:$D$4</c:f>
              <c:numCache>
                <c:formatCode>General</c:formatCode>
                <c:ptCount val="3"/>
                <c:pt idx="0">
                  <c:v>56.907409999999999</c:v>
                </c:pt>
                <c:pt idx="1">
                  <c:v>58.907409999999999</c:v>
                </c:pt>
                <c:pt idx="2">
                  <c:v>59.518520000000002</c:v>
                </c:pt>
              </c:numCache>
            </c:numRef>
          </c:xVal>
          <c:yVal>
            <c:numRef>
              <c:f>data!$C$2:$C$4</c:f>
              <c:numCache>
                <c:formatCode>General</c:formatCode>
                <c:ptCount val="3"/>
                <c:pt idx="0">
                  <c:v>6.4</c:v>
                </c:pt>
                <c:pt idx="1">
                  <c:v>14.5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A70-B0E5-A6BF1F2079FB}"/>
            </c:ext>
          </c:extLst>
        </c:ser>
        <c:ser>
          <c:idx val="1"/>
          <c:order val="1"/>
          <c:tx>
            <c:v>출력36%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>
                  <a:alpha val="50000"/>
                </a:schemeClr>
              </a:solidFill>
            </c:spPr>
          </c:marker>
          <c:xVal>
            <c:numRef>
              <c:f>data!$D$5:$D$7</c:f>
              <c:numCache>
                <c:formatCode>General</c:formatCode>
                <c:ptCount val="3"/>
                <c:pt idx="0">
                  <c:v>45.259259999999998</c:v>
                </c:pt>
                <c:pt idx="1">
                  <c:v>45.129629999999999</c:v>
                </c:pt>
                <c:pt idx="2">
                  <c:v>46.314810000000001</c:v>
                </c:pt>
              </c:numCache>
            </c:numRef>
          </c:xVal>
          <c:yVal>
            <c:numRef>
              <c:f>data!$C$5:$C$7</c:f>
              <c:numCache>
                <c:formatCode>General</c:formatCode>
                <c:ptCount val="3"/>
                <c:pt idx="0">
                  <c:v>9.1999999999999993</c:v>
                </c:pt>
                <c:pt idx="1">
                  <c:v>10.5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A70-B0E5-A6BF1F2079FB}"/>
            </c:ext>
          </c:extLst>
        </c:ser>
        <c:ser>
          <c:idx val="2"/>
          <c:order val="2"/>
          <c:tx>
            <c:v>출력38%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3">
                  <a:alpha val="50000"/>
                </a:schemeClr>
              </a:solidFill>
            </c:spPr>
          </c:marker>
          <c:xVal>
            <c:numRef>
              <c:f>data!$D$8:$D$10</c:f>
              <c:numCache>
                <c:formatCode>General</c:formatCode>
                <c:ptCount val="3"/>
                <c:pt idx="0">
                  <c:v>36.574069999999999</c:v>
                </c:pt>
                <c:pt idx="1">
                  <c:v>37.259259999999998</c:v>
                </c:pt>
                <c:pt idx="2">
                  <c:v>35.518520000000002</c:v>
                </c:pt>
              </c:numCache>
            </c:numRef>
          </c:xVal>
          <c:yVal>
            <c:numRef>
              <c:f>data!$C$8:$C$10</c:f>
              <c:numCache>
                <c:formatCode>General</c:formatCode>
                <c:ptCount val="3"/>
                <c:pt idx="0">
                  <c:v>21.2</c:v>
                </c:pt>
                <c:pt idx="1">
                  <c:v>21.7</c:v>
                </c:pt>
                <c:pt idx="2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A70-B0E5-A6BF1F2079FB}"/>
            </c:ext>
          </c:extLst>
        </c:ser>
        <c:ser>
          <c:idx val="3"/>
          <c:order val="3"/>
          <c:tx>
            <c:v>출력40%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>
                  <a:alpha val="50000"/>
                </a:schemeClr>
              </a:solidFill>
            </c:spPr>
          </c:marker>
          <c:xVal>
            <c:numRef>
              <c:f>data!$D$11:$D$13</c:f>
              <c:numCache>
                <c:formatCode>General</c:formatCode>
                <c:ptCount val="3"/>
                <c:pt idx="0">
                  <c:v>31.72222</c:v>
                </c:pt>
                <c:pt idx="1">
                  <c:v>31.94444</c:v>
                </c:pt>
                <c:pt idx="2">
                  <c:v>33.962960000000002</c:v>
                </c:pt>
              </c:numCache>
            </c:numRef>
          </c:xVal>
          <c:yVal>
            <c:numRef>
              <c:f>data!$C$11:$C$13</c:f>
              <c:numCache>
                <c:formatCode>General</c:formatCode>
                <c:ptCount val="3"/>
                <c:pt idx="0">
                  <c:v>35.299999999999997</c:v>
                </c:pt>
                <c:pt idx="1">
                  <c:v>28.8</c:v>
                </c:pt>
                <c:pt idx="2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B5-4A70-B0E5-A6BF1F2079FB}"/>
            </c:ext>
          </c:extLst>
        </c:ser>
        <c:ser>
          <c:idx val="7"/>
          <c:order val="4"/>
          <c:tx>
            <c:v>출력42%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CC">
                  <a:alpha val="50000"/>
                </a:srgbClr>
              </a:solidFill>
            </c:spPr>
          </c:marker>
          <c:xVal>
            <c:numRef>
              <c:f>data!$D$14:$D$16</c:f>
              <c:numCache>
                <c:formatCode>General</c:formatCode>
                <c:ptCount val="3"/>
                <c:pt idx="0">
                  <c:v>28.092590000000001</c:v>
                </c:pt>
                <c:pt idx="1">
                  <c:v>27.66667</c:v>
                </c:pt>
                <c:pt idx="2">
                  <c:v>28.148150000000001</c:v>
                </c:pt>
              </c:numCache>
            </c:numRef>
          </c:xVal>
          <c:yVal>
            <c:numRef>
              <c:f>data!$C$14:$C$16</c:f>
              <c:numCache>
                <c:formatCode>General</c:formatCode>
                <c:ptCount val="3"/>
                <c:pt idx="0">
                  <c:v>42.4</c:v>
                </c:pt>
                <c:pt idx="1">
                  <c:v>47.5</c:v>
                </c:pt>
                <c:pt idx="2">
                  <c:v>45.6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B5-4A70-B0E5-A6BF1F2079FB}"/>
            </c:ext>
          </c:extLst>
        </c:ser>
        <c:ser>
          <c:idx val="6"/>
          <c:order val="5"/>
          <c:tx>
            <c:v>출력44%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>
                  <a:lumMod val="40000"/>
                  <a:lumOff val="60000"/>
                  <a:alpha val="50000"/>
                </a:schemeClr>
              </a:solidFill>
            </c:spPr>
          </c:marker>
          <c:xVal>
            <c:numRef>
              <c:f>data!$D$17:$D$19</c:f>
              <c:numCache>
                <c:formatCode>General</c:formatCode>
                <c:ptCount val="3"/>
                <c:pt idx="0">
                  <c:v>25.685189999999999</c:v>
                </c:pt>
                <c:pt idx="1">
                  <c:v>25.407409999999999</c:v>
                </c:pt>
                <c:pt idx="2">
                  <c:v>25.814810000000001</c:v>
                </c:pt>
              </c:numCache>
            </c:numRef>
          </c:xVal>
          <c:yVal>
            <c:numRef>
              <c:f>data!$C$17:$C$19</c:f>
              <c:numCache>
                <c:formatCode>General</c:formatCode>
                <c:ptCount val="3"/>
                <c:pt idx="0">
                  <c:v>47.1</c:v>
                </c:pt>
                <c:pt idx="1">
                  <c:v>36</c:v>
                </c:pt>
                <c:pt idx="2">
                  <c:v>21.2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B5-4A70-B0E5-A6BF1F2079FB}"/>
            </c:ext>
          </c:extLst>
        </c:ser>
        <c:ser>
          <c:idx val="5"/>
          <c:order val="6"/>
          <c:tx>
            <c:v>출력46%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6">
                  <a:alpha val="50000"/>
                </a:schemeClr>
              </a:solidFill>
            </c:spPr>
          </c:marker>
          <c:xVal>
            <c:numRef>
              <c:f>data!$D$20:$D$22</c:f>
              <c:numCache>
                <c:formatCode>General</c:formatCode>
                <c:ptCount val="3"/>
                <c:pt idx="0">
                  <c:v>23.425930000000001</c:v>
                </c:pt>
                <c:pt idx="1">
                  <c:v>20.240739999999999</c:v>
                </c:pt>
                <c:pt idx="2">
                  <c:v>23</c:v>
                </c:pt>
              </c:numCache>
            </c:numRef>
          </c:xVal>
          <c:yVal>
            <c:numRef>
              <c:f>data!$C$20:$C$22</c:f>
              <c:numCache>
                <c:formatCode>General</c:formatCode>
                <c:ptCount val="3"/>
                <c:pt idx="0">
                  <c:v>50.8</c:v>
                </c:pt>
                <c:pt idx="1">
                  <c:v>42.1</c:v>
                </c:pt>
                <c:pt idx="2">
                  <c:v>51.2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B5-4A70-B0E5-A6BF1F2079FB}"/>
            </c:ext>
          </c:extLst>
        </c:ser>
        <c:ser>
          <c:idx val="4"/>
          <c:order val="7"/>
          <c:tx>
            <c:v>출력48%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alpha val="50000"/>
                </a:schemeClr>
              </a:solidFill>
            </c:spPr>
          </c:marker>
          <c:xVal>
            <c:numRef>
              <c:f>data!$D$23:$D$25</c:f>
              <c:numCache>
                <c:formatCode>General</c:formatCode>
                <c:ptCount val="3"/>
                <c:pt idx="0">
                  <c:v>20.88889</c:v>
                </c:pt>
                <c:pt idx="1">
                  <c:v>19.962959999999999</c:v>
                </c:pt>
                <c:pt idx="2">
                  <c:v>21.83333</c:v>
                </c:pt>
              </c:numCache>
            </c:numRef>
          </c:xVal>
          <c:yVal>
            <c:numRef>
              <c:f>data!$C$23:$C$25</c:f>
              <c:numCache>
                <c:formatCode>General</c:formatCode>
                <c:ptCount val="3"/>
                <c:pt idx="0">
                  <c:v>53.4</c:v>
                </c:pt>
                <c:pt idx="1">
                  <c:v>50.3</c:v>
                </c:pt>
                <c:pt idx="2">
                  <c:v>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B5-4A70-B0E5-A6BF1F2079FB}"/>
            </c:ext>
          </c:extLst>
        </c:ser>
        <c:ser>
          <c:idx val="12"/>
          <c:order val="8"/>
          <c:tx>
            <c:v>출력50%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>
                  <a:alpha val="50000"/>
                </a:srgbClr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data!$D$26:$D$28</c:f>
              <c:numCache>
                <c:formatCode>General</c:formatCode>
                <c:ptCount val="3"/>
                <c:pt idx="0">
                  <c:v>19.72222</c:v>
                </c:pt>
                <c:pt idx="1">
                  <c:v>19.11111</c:v>
                </c:pt>
                <c:pt idx="2">
                  <c:v>17.296299999999999</c:v>
                </c:pt>
              </c:numCache>
            </c:numRef>
          </c:xVal>
          <c:yVal>
            <c:numRef>
              <c:f>data!$C$26:$C$28</c:f>
              <c:numCache>
                <c:formatCode>General</c:formatCode>
                <c:ptCount val="3"/>
                <c:pt idx="0">
                  <c:v>59.2</c:v>
                </c:pt>
                <c:pt idx="1">
                  <c:v>54.8</c:v>
                </c:pt>
                <c:pt idx="2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B5-4A70-B0E5-A6BF1F2079FB}"/>
            </c:ext>
          </c:extLst>
        </c:ser>
        <c:ser>
          <c:idx val="15"/>
          <c:order val="9"/>
          <c:tx>
            <c:v>출력53%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</c:spPr>
          </c:marker>
          <c:xVal>
            <c:numRef>
              <c:f>data!$D$29:$D$31</c:f>
              <c:numCache>
                <c:formatCode>General</c:formatCode>
                <c:ptCount val="3"/>
                <c:pt idx="0">
                  <c:v>16.092590000000001</c:v>
                </c:pt>
                <c:pt idx="1">
                  <c:v>16.148150000000001</c:v>
                </c:pt>
                <c:pt idx="2">
                  <c:v>17.037040000000001</c:v>
                </c:pt>
              </c:numCache>
            </c:numRef>
          </c:xVal>
          <c:yVal>
            <c:numRef>
              <c:f>data!$C$29:$C$31</c:f>
              <c:numCache>
                <c:formatCode>General</c:formatCode>
                <c:ptCount val="3"/>
                <c:pt idx="0">
                  <c:v>41</c:v>
                </c:pt>
                <c:pt idx="1">
                  <c:v>54.7</c:v>
                </c:pt>
                <c:pt idx="2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B5-4A70-B0E5-A6BF1F2079FB}"/>
            </c:ext>
          </c:extLst>
        </c:ser>
        <c:ser>
          <c:idx val="14"/>
          <c:order val="10"/>
          <c:tx>
            <c:v>출력56%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2">
                  <a:lumMod val="90000"/>
                  <a:alpha val="50000"/>
                </a:schemeClr>
              </a:solidFill>
            </c:spPr>
          </c:marker>
          <c:xVal>
            <c:numRef>
              <c:f>data!$D$32:$D$34</c:f>
              <c:numCache>
                <c:formatCode>General</c:formatCode>
                <c:ptCount val="3"/>
                <c:pt idx="0">
                  <c:v>15.7963</c:v>
                </c:pt>
                <c:pt idx="1">
                  <c:v>17.05556</c:v>
                </c:pt>
                <c:pt idx="2">
                  <c:v>15.18519</c:v>
                </c:pt>
              </c:numCache>
            </c:numRef>
          </c:xVal>
          <c:yVal>
            <c:numRef>
              <c:f>data!$C$32:$C$34</c:f>
              <c:numCache>
                <c:formatCode>General</c:formatCode>
                <c:ptCount val="3"/>
                <c:pt idx="0">
                  <c:v>38.299999999999997</c:v>
                </c:pt>
                <c:pt idx="1">
                  <c:v>42.2</c:v>
                </c:pt>
                <c:pt idx="2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B5-4A70-B0E5-A6BF1F2079FB}"/>
            </c:ext>
          </c:extLst>
        </c:ser>
        <c:ser>
          <c:idx val="13"/>
          <c:order val="11"/>
          <c:tx>
            <c:v>출력58%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>
                  <a:lumMod val="60000"/>
                  <a:lumOff val="40000"/>
                  <a:alpha val="50000"/>
                </a:schemeClr>
              </a:solidFill>
            </c:spPr>
          </c:marker>
          <c:xVal>
            <c:numRef>
              <c:f>data!$D$35:$D$37</c:f>
              <c:numCache>
                <c:formatCode>General</c:formatCode>
                <c:ptCount val="3"/>
                <c:pt idx="0">
                  <c:v>13.962960000000001</c:v>
                </c:pt>
                <c:pt idx="1">
                  <c:v>14.59259</c:v>
                </c:pt>
                <c:pt idx="2">
                  <c:v>13.759259999999999</c:v>
                </c:pt>
              </c:numCache>
            </c:numRef>
          </c:xVal>
          <c:yVal>
            <c:numRef>
              <c:f>data!$C$35:$C$37</c:f>
              <c:numCache>
                <c:formatCode>General</c:formatCode>
                <c:ptCount val="3"/>
                <c:pt idx="0">
                  <c:v>33.5</c:v>
                </c:pt>
                <c:pt idx="1">
                  <c:v>46.7</c:v>
                </c:pt>
                <c:pt idx="2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B5-4A70-B0E5-A6BF1F2079FB}"/>
            </c:ext>
          </c:extLst>
        </c:ser>
        <c:ser>
          <c:idx val="8"/>
          <c:order val="12"/>
          <c:tx>
            <c:v>출력60%</c:v>
          </c:tx>
          <c:spPr>
            <a:ln w="19050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75000"/>
                  <a:alpha val="5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data!$D$38:$D$40</c:f>
              <c:numCache>
                <c:formatCode>General</c:formatCode>
                <c:ptCount val="3"/>
                <c:pt idx="0">
                  <c:v>12.72222</c:v>
                </c:pt>
                <c:pt idx="1">
                  <c:v>13.44444</c:v>
                </c:pt>
                <c:pt idx="2">
                  <c:v>12.68519</c:v>
                </c:pt>
              </c:numCache>
            </c:numRef>
          </c:xVal>
          <c:yVal>
            <c:numRef>
              <c:f>data!$C$38:$C$40</c:f>
              <c:numCache>
                <c:formatCode>General</c:formatCode>
                <c:ptCount val="3"/>
                <c:pt idx="0">
                  <c:v>38.1</c:v>
                </c:pt>
                <c:pt idx="1">
                  <c:v>42</c:v>
                </c:pt>
                <c:pt idx="2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B5-4A70-B0E5-A6BF1F20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67215"/>
        <c:axId val="1315956655"/>
      </c:scatterChart>
      <c:valAx>
        <c:axId val="12036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모니터링 피처 통계 값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315956655"/>
        <c:crosses val="autoZero"/>
        <c:crossBetween val="midCat"/>
      </c:valAx>
      <c:valAx>
        <c:axId val="13159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인장 강도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2036672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spPr>
    <a:noFill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f. NIR Time_MEAN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7065398075240589E-2"/>
                  <c:y val="-4.5455307669874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data!$D$2:$D$40</c:f>
              <c:numCache>
                <c:formatCode>General</c:formatCode>
                <c:ptCount val="39"/>
                <c:pt idx="0">
                  <c:v>56.907409999999999</c:v>
                </c:pt>
                <c:pt idx="1">
                  <c:v>58.907409999999999</c:v>
                </c:pt>
                <c:pt idx="2">
                  <c:v>59.518520000000002</c:v>
                </c:pt>
                <c:pt idx="3">
                  <c:v>45.259259999999998</c:v>
                </c:pt>
                <c:pt idx="4">
                  <c:v>45.129629999999999</c:v>
                </c:pt>
                <c:pt idx="5">
                  <c:v>46.314810000000001</c:v>
                </c:pt>
                <c:pt idx="6">
                  <c:v>36.574069999999999</c:v>
                </c:pt>
                <c:pt idx="7">
                  <c:v>37.259259999999998</c:v>
                </c:pt>
                <c:pt idx="8">
                  <c:v>35.518520000000002</c:v>
                </c:pt>
                <c:pt idx="9">
                  <c:v>31.72222</c:v>
                </c:pt>
                <c:pt idx="10">
                  <c:v>31.94444</c:v>
                </c:pt>
                <c:pt idx="11">
                  <c:v>33.962960000000002</c:v>
                </c:pt>
                <c:pt idx="12">
                  <c:v>28.092590000000001</c:v>
                </c:pt>
                <c:pt idx="13">
                  <c:v>27.66667</c:v>
                </c:pt>
                <c:pt idx="14">
                  <c:v>28.148150000000001</c:v>
                </c:pt>
                <c:pt idx="15">
                  <c:v>25.685189999999999</c:v>
                </c:pt>
                <c:pt idx="16">
                  <c:v>25.407409999999999</c:v>
                </c:pt>
                <c:pt idx="17">
                  <c:v>25.814810000000001</c:v>
                </c:pt>
                <c:pt idx="18">
                  <c:v>23.425930000000001</c:v>
                </c:pt>
                <c:pt idx="19">
                  <c:v>20.240739999999999</c:v>
                </c:pt>
                <c:pt idx="20">
                  <c:v>23</c:v>
                </c:pt>
                <c:pt idx="21">
                  <c:v>20.88889</c:v>
                </c:pt>
                <c:pt idx="22">
                  <c:v>19.962959999999999</c:v>
                </c:pt>
                <c:pt idx="23">
                  <c:v>21.83333</c:v>
                </c:pt>
                <c:pt idx="24">
                  <c:v>19.72222</c:v>
                </c:pt>
                <c:pt idx="25">
                  <c:v>19.11111</c:v>
                </c:pt>
                <c:pt idx="26">
                  <c:v>17.296299999999999</c:v>
                </c:pt>
                <c:pt idx="27">
                  <c:v>16.092590000000001</c:v>
                </c:pt>
                <c:pt idx="28">
                  <c:v>16.148150000000001</c:v>
                </c:pt>
                <c:pt idx="29">
                  <c:v>17.037040000000001</c:v>
                </c:pt>
                <c:pt idx="30">
                  <c:v>15.7963</c:v>
                </c:pt>
                <c:pt idx="31">
                  <c:v>17.05556</c:v>
                </c:pt>
                <c:pt idx="32">
                  <c:v>15.18519</c:v>
                </c:pt>
                <c:pt idx="33">
                  <c:v>13.962960000000001</c:v>
                </c:pt>
                <c:pt idx="34">
                  <c:v>14.59259</c:v>
                </c:pt>
                <c:pt idx="35">
                  <c:v>13.759259999999999</c:v>
                </c:pt>
                <c:pt idx="36">
                  <c:v>12.72222</c:v>
                </c:pt>
                <c:pt idx="37">
                  <c:v>13.44444</c:v>
                </c:pt>
                <c:pt idx="38">
                  <c:v>12.68519</c:v>
                </c:pt>
              </c:numCache>
            </c:numRef>
          </c:xVal>
          <c:yVal>
            <c:numRef>
              <c:f>data!$C$2:$C$40</c:f>
              <c:numCache>
                <c:formatCode>General</c:formatCode>
                <c:ptCount val="39"/>
                <c:pt idx="0">
                  <c:v>6.4</c:v>
                </c:pt>
                <c:pt idx="1">
                  <c:v>14.5</c:v>
                </c:pt>
                <c:pt idx="2">
                  <c:v>5</c:v>
                </c:pt>
                <c:pt idx="3">
                  <c:v>9.1999999999999993</c:v>
                </c:pt>
                <c:pt idx="4">
                  <c:v>10.5</c:v>
                </c:pt>
                <c:pt idx="5">
                  <c:v>8</c:v>
                </c:pt>
                <c:pt idx="6">
                  <c:v>21.2</c:v>
                </c:pt>
                <c:pt idx="7">
                  <c:v>21.7</c:v>
                </c:pt>
                <c:pt idx="8">
                  <c:v>19.899999999999999</c:v>
                </c:pt>
                <c:pt idx="9">
                  <c:v>35.299999999999997</c:v>
                </c:pt>
                <c:pt idx="10">
                  <c:v>28.8</c:v>
                </c:pt>
                <c:pt idx="11">
                  <c:v>27.9</c:v>
                </c:pt>
                <c:pt idx="12">
                  <c:v>42.4</c:v>
                </c:pt>
                <c:pt idx="13">
                  <c:v>47.5</c:v>
                </c:pt>
                <c:pt idx="14">
                  <c:v>45.6</c:v>
                </c:pt>
                <c:pt idx="15">
                  <c:v>47.1</c:v>
                </c:pt>
                <c:pt idx="16">
                  <c:v>36</c:v>
                </c:pt>
                <c:pt idx="17">
                  <c:v>21.2</c:v>
                </c:pt>
                <c:pt idx="18">
                  <c:v>50.8</c:v>
                </c:pt>
                <c:pt idx="19">
                  <c:v>42.1</c:v>
                </c:pt>
                <c:pt idx="20">
                  <c:v>51.2</c:v>
                </c:pt>
                <c:pt idx="21">
                  <c:v>53.4</c:v>
                </c:pt>
                <c:pt idx="22">
                  <c:v>50.3</c:v>
                </c:pt>
                <c:pt idx="23">
                  <c:v>50.7</c:v>
                </c:pt>
                <c:pt idx="24">
                  <c:v>59.2</c:v>
                </c:pt>
                <c:pt idx="25">
                  <c:v>54.8</c:v>
                </c:pt>
                <c:pt idx="26">
                  <c:v>47.4</c:v>
                </c:pt>
                <c:pt idx="27">
                  <c:v>41</c:v>
                </c:pt>
                <c:pt idx="28">
                  <c:v>54.7</c:v>
                </c:pt>
                <c:pt idx="29">
                  <c:v>51.9</c:v>
                </c:pt>
                <c:pt idx="30">
                  <c:v>38.299999999999997</c:v>
                </c:pt>
                <c:pt idx="31">
                  <c:v>42.2</c:v>
                </c:pt>
                <c:pt idx="32">
                  <c:v>49.5</c:v>
                </c:pt>
                <c:pt idx="33">
                  <c:v>33.5</c:v>
                </c:pt>
                <c:pt idx="34">
                  <c:v>46.7</c:v>
                </c:pt>
                <c:pt idx="35">
                  <c:v>39.4</c:v>
                </c:pt>
                <c:pt idx="36">
                  <c:v>38.1</c:v>
                </c:pt>
                <c:pt idx="37">
                  <c:v>42</c:v>
                </c:pt>
                <c:pt idx="38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F-4182-8ED6-675CBE669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67215"/>
        <c:axId val="1315956655"/>
      </c:scatterChart>
      <c:valAx>
        <c:axId val="120366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956655"/>
        <c:crosses val="autoZero"/>
        <c:crossBetween val="midCat"/>
      </c:valAx>
      <c:valAx>
        <c:axId val="13159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66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data!$A$43" max="42" min="1" page="10" val="17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firstButton="1" fmlaLink="data!$A$43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30.xml><?xml version="1.0" encoding="utf-8"?>
<formControlPr xmlns="http://schemas.microsoft.com/office/spreadsheetml/2009/9/main" objectType="Radio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Radio" lockText="1" noThreeD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Radio" lockText="1" noThreeD="1"/>
</file>

<file path=xl/ctrlProps/ctrlProp44.xml><?xml version="1.0" encoding="utf-8"?>
<formControlPr xmlns="http://schemas.microsoft.com/office/spreadsheetml/2009/9/main" objectType="Spin" dx="22" fmlaLink="$A$43" max="42" min="1" page="10" val="17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40821</xdr:colOff>
      <xdr:row>0</xdr:row>
      <xdr:rowOff>68035</xdr:rowOff>
    </xdr:from>
    <xdr:to>
      <xdr:col>14</xdr:col>
      <xdr:colOff>68035</xdr:colOff>
      <xdr:row>30</xdr:row>
      <xdr:rowOff>176891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43C7B28-204F-4FE9-A0DB-17FC27FB0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123825</xdr:colOff>
          <xdr:row>4</xdr:row>
          <xdr:rowOff>38100</xdr:rowOff>
        </xdr:from>
        <xdr:to>
          <xdr:col>15</xdr:col>
          <xdr:colOff>38100</xdr:colOff>
          <xdr:row>7</xdr:row>
          <xdr:rowOff>95250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13267B4-FDB0-4250-8E50-D1FB72B02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17</xdr:row>
          <xdr:rowOff>38100</xdr:rowOff>
        </xdr:from>
        <xdr:to>
          <xdr:col>20</xdr:col>
          <xdr:colOff>95251</xdr:colOff>
          <xdr:row>17</xdr:row>
          <xdr:rowOff>171450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A9D05674-6B79-412F-9B2E-2EEC52EDD4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30</xdr:row>
          <xdr:rowOff>38100</xdr:rowOff>
        </xdr:from>
        <xdr:ext cx="447675" cy="133350"/>
        <xdr:sp macro="" textlink="">
          <xdr:nvSpPr>
            <xdr:cNvPr id="4102" name="Option Butto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2D37E551-5162-4797-BD8B-52CE3D51C1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19</xdr:row>
          <xdr:rowOff>38100</xdr:rowOff>
        </xdr:from>
        <xdr:ext cx="447675" cy="133350"/>
        <xdr:sp macro="" textlink="">
          <xdr:nvSpPr>
            <xdr:cNvPr id="4103" name="Option Button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7C39B2A6-19CC-4972-B349-D410C7F6E9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32</xdr:row>
          <xdr:rowOff>38100</xdr:rowOff>
        </xdr:from>
        <xdr:ext cx="447675" cy="133350"/>
        <xdr:sp macro="" textlink="">
          <xdr:nvSpPr>
            <xdr:cNvPr id="4104" name="Option 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7962EE67-039A-412D-B3C4-3BBDFA6E5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18</xdr:row>
          <xdr:rowOff>38100</xdr:rowOff>
        </xdr:from>
        <xdr:ext cx="447675" cy="133350"/>
        <xdr:sp macro="" textlink="">
          <xdr:nvSpPr>
            <xdr:cNvPr id="4105" name="Option 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EFE7C8B2-AA7A-496A-8887-DFAA635B6F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39</xdr:row>
          <xdr:rowOff>38100</xdr:rowOff>
        </xdr:from>
        <xdr:ext cx="447675" cy="133350"/>
        <xdr:sp macro="" textlink="">
          <xdr:nvSpPr>
            <xdr:cNvPr id="4106" name="Option Butto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21557F73-BB7B-4EA4-9C62-01AED9EB5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25</xdr:row>
          <xdr:rowOff>38100</xdr:rowOff>
        </xdr:from>
        <xdr:ext cx="447675" cy="133350"/>
        <xdr:sp macro="" textlink="">
          <xdr:nvSpPr>
            <xdr:cNvPr id="4107" name="Option Butto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2DF832D7-0CA6-442B-B2F5-5B9BA5433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31</xdr:row>
          <xdr:rowOff>38100</xdr:rowOff>
        </xdr:from>
        <xdr:ext cx="447675" cy="133350"/>
        <xdr:sp macro="" textlink="">
          <xdr:nvSpPr>
            <xdr:cNvPr id="4108" name="Option Butto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7DE9040C-E395-4DC7-9F52-CA9CBF5A4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24</xdr:row>
          <xdr:rowOff>38100</xdr:rowOff>
        </xdr:from>
        <xdr:ext cx="447675" cy="133350"/>
        <xdr:sp macro="" textlink="">
          <xdr:nvSpPr>
            <xdr:cNvPr id="4109" name="Option Button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8B6FCC1-4C36-435F-8BBD-A11656F792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35</xdr:row>
          <xdr:rowOff>38100</xdr:rowOff>
        </xdr:from>
        <xdr:ext cx="447675" cy="133350"/>
        <xdr:sp macro="" textlink="">
          <xdr:nvSpPr>
            <xdr:cNvPr id="4110" name="Option Butto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702B7C6C-8C1E-4C52-849C-4B17889055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16</xdr:row>
          <xdr:rowOff>38100</xdr:rowOff>
        </xdr:from>
        <xdr:ext cx="447675" cy="133350"/>
        <xdr:sp macro="" textlink="">
          <xdr:nvSpPr>
            <xdr:cNvPr id="4111" name="Option Butto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EEB8B2C2-7811-482B-8B64-084C17837B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40</xdr:row>
          <xdr:rowOff>38100</xdr:rowOff>
        </xdr:from>
        <xdr:ext cx="447675" cy="133350"/>
        <xdr:sp macro="" textlink="">
          <xdr:nvSpPr>
            <xdr:cNvPr id="4112" name="Option Butto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C7DF6708-8A5F-4072-80B3-24396D3851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23</xdr:row>
          <xdr:rowOff>38100</xdr:rowOff>
        </xdr:from>
        <xdr:ext cx="447675" cy="133350"/>
        <xdr:sp macro="" textlink="">
          <xdr:nvSpPr>
            <xdr:cNvPr id="4113" name="Option Button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F0AA8C11-A269-4792-BD8B-AAE63C6361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13</xdr:row>
          <xdr:rowOff>38100</xdr:rowOff>
        </xdr:from>
        <xdr:ext cx="447675" cy="133350"/>
        <xdr:sp macro="" textlink="">
          <xdr:nvSpPr>
            <xdr:cNvPr id="4114" name="Option Button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356FEF43-B354-41C4-9C70-0586DD0AF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4</xdr:row>
          <xdr:rowOff>38100</xdr:rowOff>
        </xdr:from>
        <xdr:ext cx="447675" cy="133350"/>
        <xdr:sp macro="" textlink="">
          <xdr:nvSpPr>
            <xdr:cNvPr id="4118" name="Option Button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77439238-3E54-49FB-AFE0-A008399CF4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</xdr:row>
          <xdr:rowOff>38100</xdr:rowOff>
        </xdr:from>
        <xdr:ext cx="447675" cy="133350"/>
        <xdr:sp macro="" textlink="">
          <xdr:nvSpPr>
            <xdr:cNvPr id="4119" name="Option Button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12B0814-9DDC-4B0C-94B6-DF6770804C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10</xdr:row>
          <xdr:rowOff>38100</xdr:rowOff>
        </xdr:from>
        <xdr:ext cx="447675" cy="133350"/>
        <xdr:sp macro="" textlink="">
          <xdr:nvSpPr>
            <xdr:cNvPr id="4120" name="Option Button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B59517FD-8362-42A2-8CEF-7B51AA208F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15</xdr:row>
          <xdr:rowOff>38100</xdr:rowOff>
        </xdr:from>
        <xdr:ext cx="447675" cy="133350"/>
        <xdr:sp macro="" textlink="">
          <xdr:nvSpPr>
            <xdr:cNvPr id="4121" name="Option Button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7F9D1C08-D828-42A9-AC3B-0EC6A4D64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5</xdr:row>
          <xdr:rowOff>38100</xdr:rowOff>
        </xdr:from>
        <xdr:ext cx="447675" cy="133350"/>
        <xdr:sp macro="" textlink="">
          <xdr:nvSpPr>
            <xdr:cNvPr id="4122" name="Option Button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127A0572-7891-4475-A35C-61D52953C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27</xdr:row>
          <xdr:rowOff>38100</xdr:rowOff>
        </xdr:from>
        <xdr:ext cx="447675" cy="133350"/>
        <xdr:sp macro="" textlink="">
          <xdr:nvSpPr>
            <xdr:cNvPr id="4123" name="Option Button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A0FDA45B-0E25-4399-A37E-7C563E9937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8</xdr:row>
          <xdr:rowOff>38100</xdr:rowOff>
        </xdr:from>
        <xdr:ext cx="447675" cy="133350"/>
        <xdr:sp macro="" textlink="">
          <xdr:nvSpPr>
            <xdr:cNvPr id="4124" name="Option Button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853E3096-BCB6-43FF-A1E0-C61DD2425E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21</xdr:row>
          <xdr:rowOff>38100</xdr:rowOff>
        </xdr:from>
        <xdr:ext cx="447675" cy="133350"/>
        <xdr:sp macro="" textlink="">
          <xdr:nvSpPr>
            <xdr:cNvPr id="4125" name="Option Button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2D9A6CEC-1F3F-4BF4-A0E5-4948D984A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33</xdr:row>
          <xdr:rowOff>38100</xdr:rowOff>
        </xdr:from>
        <xdr:ext cx="447675" cy="133350"/>
        <xdr:sp macro="" textlink="">
          <xdr:nvSpPr>
            <xdr:cNvPr id="4126" name="Option Button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AFEECC38-1240-44E0-A47E-7711DD8F1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38</xdr:row>
          <xdr:rowOff>38100</xdr:rowOff>
        </xdr:from>
        <xdr:ext cx="447675" cy="133350"/>
        <xdr:sp macro="" textlink="">
          <xdr:nvSpPr>
            <xdr:cNvPr id="4127" name="Option Button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CFFFDE33-53AA-433A-AB74-33FDAAD5A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26</xdr:row>
          <xdr:rowOff>38100</xdr:rowOff>
        </xdr:from>
        <xdr:ext cx="447675" cy="133350"/>
        <xdr:sp macro="" textlink="">
          <xdr:nvSpPr>
            <xdr:cNvPr id="4128" name="Option Button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4043DCB7-319F-4D7C-93E7-53530D899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28</xdr:row>
          <xdr:rowOff>38100</xdr:rowOff>
        </xdr:from>
        <xdr:ext cx="447675" cy="133350"/>
        <xdr:sp macro="" textlink="">
          <xdr:nvSpPr>
            <xdr:cNvPr id="4129" name="Option Button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C73A2000-9AC3-4019-9740-250D6F9684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9</xdr:row>
          <xdr:rowOff>38100</xdr:rowOff>
        </xdr:from>
        <xdr:ext cx="447675" cy="133350"/>
        <xdr:sp macro="" textlink="">
          <xdr:nvSpPr>
            <xdr:cNvPr id="4130" name="Option Button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38B5CE29-A7C8-41B7-979C-48F3F8758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22</xdr:row>
          <xdr:rowOff>38100</xdr:rowOff>
        </xdr:from>
        <xdr:ext cx="447675" cy="133350"/>
        <xdr:sp macro="" textlink="">
          <xdr:nvSpPr>
            <xdr:cNvPr id="4131" name="Option Button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F1D4AFA4-F6C7-40C7-B309-8BD7661CC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11</xdr:row>
          <xdr:rowOff>38100</xdr:rowOff>
        </xdr:from>
        <xdr:ext cx="447675" cy="133350"/>
        <xdr:sp macro="" textlink="">
          <xdr:nvSpPr>
            <xdr:cNvPr id="4132" name="Option Button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8229E00F-808A-4A4B-B48C-7818E94C70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12</xdr:row>
          <xdr:rowOff>38100</xdr:rowOff>
        </xdr:from>
        <xdr:ext cx="447675" cy="133350"/>
        <xdr:sp macro="" textlink="">
          <xdr:nvSpPr>
            <xdr:cNvPr id="4133" name="Option Button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82C5E2ED-007E-4174-B91D-04B500C0D9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</xdr:row>
          <xdr:rowOff>38100</xdr:rowOff>
        </xdr:from>
        <xdr:ext cx="447675" cy="133350"/>
        <xdr:sp macro="" textlink="">
          <xdr:nvSpPr>
            <xdr:cNvPr id="4134" name="Option Button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5B85C025-7DC9-44F3-98DF-281498798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14</xdr:row>
          <xdr:rowOff>38100</xdr:rowOff>
        </xdr:from>
        <xdr:ext cx="447675" cy="133350"/>
        <xdr:sp macro="" textlink="">
          <xdr:nvSpPr>
            <xdr:cNvPr id="4135" name="Option Button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F0D5926A-0906-469B-A77F-96026D8DC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7</xdr:row>
          <xdr:rowOff>38100</xdr:rowOff>
        </xdr:from>
        <xdr:ext cx="447675" cy="133350"/>
        <xdr:sp macro="" textlink="">
          <xdr:nvSpPr>
            <xdr:cNvPr id="4136" name="Option Button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C13C2669-8B2C-4F1D-B2BD-FBE38F2AE1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20</xdr:row>
          <xdr:rowOff>38100</xdr:rowOff>
        </xdr:from>
        <xdr:ext cx="447675" cy="133350"/>
        <xdr:sp macro="" textlink="">
          <xdr:nvSpPr>
            <xdr:cNvPr id="4137" name="Option Button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D4C6E54C-CADA-4499-B3C6-9C6F339EB8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29</xdr:row>
          <xdr:rowOff>38100</xdr:rowOff>
        </xdr:from>
        <xdr:ext cx="447675" cy="133350"/>
        <xdr:sp macro="" textlink="">
          <xdr:nvSpPr>
            <xdr:cNvPr id="4138" name="Option Button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67D040A2-A97C-4659-8C98-2EADE8507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37</xdr:row>
          <xdr:rowOff>38100</xdr:rowOff>
        </xdr:from>
        <xdr:ext cx="447675" cy="133350"/>
        <xdr:sp macro="" textlink="">
          <xdr:nvSpPr>
            <xdr:cNvPr id="4139" name="Option Button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39AB2E48-96EC-42A2-B698-8C0E31EE33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34</xdr:row>
          <xdr:rowOff>38100</xdr:rowOff>
        </xdr:from>
        <xdr:ext cx="447675" cy="133350"/>
        <xdr:sp macro="" textlink="">
          <xdr:nvSpPr>
            <xdr:cNvPr id="4140" name="Option Button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9A7E1ED1-049B-4D63-B6AD-DBFDFE2FD3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42</xdr:row>
          <xdr:rowOff>38100</xdr:rowOff>
        </xdr:from>
        <xdr:ext cx="447675" cy="133350"/>
        <xdr:sp macro="" textlink="">
          <xdr:nvSpPr>
            <xdr:cNvPr id="4141" name="Option Button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22A02F03-87FA-4B2F-BF9A-FB43C06FFE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36</xdr:row>
          <xdr:rowOff>38100</xdr:rowOff>
        </xdr:from>
        <xdr:ext cx="447675" cy="133350"/>
        <xdr:sp macro="" textlink="">
          <xdr:nvSpPr>
            <xdr:cNvPr id="4142" name="Option Button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2E5663D8-E643-49D2-B54F-34ADF797D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41</xdr:row>
          <xdr:rowOff>38100</xdr:rowOff>
        </xdr:from>
        <xdr:ext cx="447675" cy="133350"/>
        <xdr:sp macro="" textlink="">
          <xdr:nvSpPr>
            <xdr:cNvPr id="4143" name="Option Button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66A373FC-05F2-43E3-A87F-7EBA68AAF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1</xdr:row>
          <xdr:rowOff>38100</xdr:rowOff>
        </xdr:from>
        <xdr:ext cx="447675" cy="133350"/>
        <xdr:sp macro="" textlink="">
          <xdr:nvSpPr>
            <xdr:cNvPr id="4144" name="Option Button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F4822788-C7E5-4BD2-9A99-CCE95359C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19</xdr:col>
          <xdr:colOff>142875</xdr:colOff>
          <xdr:row>6</xdr:row>
          <xdr:rowOff>38100</xdr:rowOff>
        </xdr:from>
        <xdr:ext cx="447675" cy="133350"/>
        <xdr:sp macro="" textlink="">
          <xdr:nvSpPr>
            <xdr:cNvPr id="4145" name="Option Button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DB2964A9-C72E-4D8E-92C2-BCD118A45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1102178</xdr:colOff>
      <xdr:row>42</xdr:row>
      <xdr:rowOff>38100</xdr:rowOff>
    </xdr:from>
    <xdr:to>
      <xdr:col>13</xdr:col>
      <xdr:colOff>208189</xdr:colOff>
      <xdr:row>55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43</xdr:row>
          <xdr:rowOff>73479</xdr:rowOff>
        </xdr:from>
        <xdr:to>
          <xdr:col>0</xdr:col>
          <xdr:colOff>647700</xdr:colOff>
          <xdr:row>46</xdr:row>
          <xdr:rowOff>130629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5A96-B03C-4C1A-86BF-64A0E60EAE8F}">
  <dimension ref="A1:U43"/>
  <sheetViews>
    <sheetView showGridLines="0" tabSelected="1" zoomScale="85" zoomScaleNormal="85" workbookViewId="0">
      <selection activeCell="F33" sqref="F33"/>
    </sheetView>
  </sheetViews>
  <sheetFormatPr defaultRowHeight="16.5"/>
  <cols>
    <col min="19" max="19" width="9" bestFit="1" customWidth="1"/>
    <col min="20" max="20" width="6.5" customWidth="1"/>
    <col min="21" max="21" width="35.125" bestFit="1" customWidth="1"/>
  </cols>
  <sheetData>
    <row r="1" spans="5:21">
      <c r="Q1" s="9" t="s">
        <v>85</v>
      </c>
      <c r="R1" s="9" t="s">
        <v>86</v>
      </c>
      <c r="S1" s="10" t="s">
        <v>89</v>
      </c>
      <c r="T1" s="10" t="s">
        <v>88</v>
      </c>
      <c r="U1" s="9" t="s">
        <v>87</v>
      </c>
    </row>
    <row r="2" spans="5:21">
      <c r="E2" s="12" t="str">
        <f>data!D1</f>
        <v>f. NIR Time_MEAN</v>
      </c>
      <c r="F2" s="12"/>
      <c r="G2" s="12"/>
      <c r="H2" s="12"/>
      <c r="I2" s="12"/>
      <c r="Q2" s="8">
        <v>41</v>
      </c>
      <c r="R2" s="11">
        <f>VLOOKUP(U2,Sheet2!$A$2:$E$43,4,FALSE)</f>
        <v>1</v>
      </c>
      <c r="S2" s="13">
        <f>VLOOKUP(U2,Sheet2!$A$2:$E$43,2,FALSE)</f>
        <v>-0.86265744867514749</v>
      </c>
      <c r="T2" s="8"/>
      <c r="U2" s="7" t="s">
        <v>41</v>
      </c>
    </row>
    <row r="3" spans="5:21">
      <c r="E3" s="12"/>
      <c r="F3" s="12"/>
      <c r="G3" s="12"/>
      <c r="H3" s="12"/>
      <c r="I3" s="12"/>
      <c r="Q3" s="8">
        <v>31</v>
      </c>
      <c r="R3" s="11">
        <f>VLOOKUP(U3,Sheet2!$A$2:$E$43,4,FALSE)</f>
        <v>2</v>
      </c>
      <c r="S3" s="13">
        <f>VLOOKUP(U3,Sheet2!$A$2:$E$43,2,FALSE)</f>
        <v>0.85866478900157961</v>
      </c>
      <c r="T3" s="8"/>
      <c r="U3" s="7" t="s">
        <v>31</v>
      </c>
    </row>
    <row r="4" spans="5:21">
      <c r="Q4" s="8">
        <v>16</v>
      </c>
      <c r="R4" s="11">
        <f>VLOOKUP(U4,Sheet2!$A$2:$E$43,4,FALSE)</f>
        <v>3</v>
      </c>
      <c r="S4" s="13">
        <f>VLOOKUP(U4,Sheet2!$A$2:$E$43,2,FALSE)</f>
        <v>-0.855959224123643</v>
      </c>
      <c r="T4" s="8"/>
      <c r="U4" s="7" t="s">
        <v>16</v>
      </c>
    </row>
    <row r="5" spans="5:21">
      <c r="Q5" s="8">
        <v>15</v>
      </c>
      <c r="R5" s="11">
        <f>VLOOKUP(U5,Sheet2!$A$2:$E$43,4,FALSE)</f>
        <v>4</v>
      </c>
      <c r="S5" s="13">
        <f>VLOOKUP(U5,Sheet2!$A$2:$E$43,2,FALSE)</f>
        <v>-0.85298677015237723</v>
      </c>
      <c r="T5" s="8"/>
      <c r="U5" s="7" t="s">
        <v>15</v>
      </c>
    </row>
    <row r="6" spans="5:21">
      <c r="Q6" s="8">
        <v>19</v>
      </c>
      <c r="R6" s="11">
        <f>VLOOKUP(U6,Sheet2!$A$2:$E$43,4,FALSE)</f>
        <v>5</v>
      </c>
      <c r="S6" s="13">
        <f>VLOOKUP(U6,Sheet2!$A$2:$E$43,2,FALSE)</f>
        <v>0.84678240828030471</v>
      </c>
      <c r="T6" s="8"/>
      <c r="U6" s="7" t="s">
        <v>19</v>
      </c>
    </row>
    <row r="7" spans="5:21">
      <c r="Q7" s="8">
        <v>42</v>
      </c>
      <c r="R7" s="11">
        <f>VLOOKUP(U7,Sheet2!$A$2:$E$43,4,FALSE)</f>
        <v>6</v>
      </c>
      <c r="S7" s="13">
        <f>VLOOKUP(U7,Sheet2!$A$2:$E$43,2,FALSE)</f>
        <v>-0.846241362512412</v>
      </c>
      <c r="T7" s="8"/>
      <c r="U7" s="7" t="s">
        <v>42</v>
      </c>
    </row>
    <row r="8" spans="5:21">
      <c r="Q8" s="8">
        <v>33</v>
      </c>
      <c r="R8" s="11">
        <f>VLOOKUP(U8,Sheet2!$A$2:$E$43,4,FALSE)</f>
        <v>7</v>
      </c>
      <c r="S8" s="13">
        <f>VLOOKUP(U8,Sheet2!$A$2:$E$43,2,FALSE)</f>
        <v>0.84601133336331102</v>
      </c>
      <c r="T8" s="8"/>
      <c r="U8" s="7" t="s">
        <v>33</v>
      </c>
    </row>
    <row r="9" spans="5:21">
      <c r="Q9" s="8">
        <v>21</v>
      </c>
      <c r="R9" s="11">
        <f>VLOOKUP(U9,Sheet2!$A$2:$E$43,4,FALSE)</f>
        <v>8</v>
      </c>
      <c r="S9" s="13">
        <f>VLOOKUP(U9,Sheet2!$A$2:$E$43,2,FALSE)</f>
        <v>0.84460584257437421</v>
      </c>
      <c r="T9" s="8"/>
      <c r="U9" s="7" t="s">
        <v>21</v>
      </c>
    </row>
    <row r="10" spans="5:21">
      <c r="Q10" s="8">
        <v>27</v>
      </c>
      <c r="R10" s="11">
        <f>VLOOKUP(U10,Sheet2!$A$2:$E$43,4,FALSE)</f>
        <v>9</v>
      </c>
      <c r="S10" s="13">
        <f>VLOOKUP(U10,Sheet2!$A$2:$E$43,2,FALSE)</f>
        <v>0.83843718879741591</v>
      </c>
      <c r="T10" s="8"/>
      <c r="U10" s="7" t="s">
        <v>27</v>
      </c>
    </row>
    <row r="11" spans="5:21">
      <c r="Q11" s="8">
        <v>17</v>
      </c>
      <c r="R11" s="11">
        <f>VLOOKUP(U11,Sheet2!$A$2:$E$43,4,FALSE)</f>
        <v>10</v>
      </c>
      <c r="S11" s="13">
        <f>VLOOKUP(U11,Sheet2!$A$2:$E$43,2,FALSE)</f>
        <v>-0.82967187672884901</v>
      </c>
      <c r="T11" s="8"/>
      <c r="U11" s="7" t="s">
        <v>17</v>
      </c>
    </row>
    <row r="12" spans="5:21">
      <c r="Q12" s="8">
        <v>29</v>
      </c>
      <c r="R12" s="11">
        <f>VLOOKUP(U12,Sheet2!$A$2:$E$43,4,FALSE)</f>
        <v>11</v>
      </c>
      <c r="S12" s="13">
        <f>VLOOKUP(U12,Sheet2!$A$2:$E$43,2,FALSE)</f>
        <v>-0.82626221905007757</v>
      </c>
      <c r="T12" s="8"/>
      <c r="U12" s="7" t="s">
        <v>29</v>
      </c>
    </row>
    <row r="13" spans="5:21">
      <c r="Q13" s="8">
        <v>30</v>
      </c>
      <c r="R13" s="11">
        <f>VLOOKUP(U13,Sheet2!$A$2:$E$43,4,FALSE)</f>
        <v>12</v>
      </c>
      <c r="S13" s="13">
        <f>VLOOKUP(U13,Sheet2!$A$2:$E$43,2,FALSE)</f>
        <v>-0.75371223992280945</v>
      </c>
      <c r="T13" s="8"/>
      <c r="U13" s="7" t="s">
        <v>30</v>
      </c>
    </row>
    <row r="14" spans="5:21">
      <c r="Q14" s="8">
        <v>14</v>
      </c>
      <c r="R14" s="11">
        <f>VLOOKUP(U14,Sheet2!$A$2:$E$43,4,FALSE)</f>
        <v>13</v>
      </c>
      <c r="S14" s="13">
        <f>VLOOKUP(U14,Sheet2!$A$2:$E$43,2,FALSE)</f>
        <v>0.72040661416493412</v>
      </c>
      <c r="T14" s="8"/>
      <c r="U14" s="7" t="s">
        <v>14</v>
      </c>
    </row>
    <row r="15" spans="5:21">
      <c r="Q15" s="8">
        <v>32</v>
      </c>
      <c r="R15" s="11">
        <f>VLOOKUP(U15,Sheet2!$A$2:$E$43,4,FALSE)</f>
        <v>14</v>
      </c>
      <c r="S15" s="13">
        <f>VLOOKUP(U15,Sheet2!$A$2:$E$43,2,FALSE)</f>
        <v>0.71573924496469343</v>
      </c>
      <c r="T15" s="8"/>
      <c r="U15" s="7" t="s">
        <v>32</v>
      </c>
    </row>
    <row r="16" spans="5:21">
      <c r="Q16" s="8">
        <v>18</v>
      </c>
      <c r="R16" s="11">
        <f>VLOOKUP(U16,Sheet2!$A$2:$E$43,4,FALSE)</f>
        <v>15</v>
      </c>
      <c r="S16" s="13">
        <f>VLOOKUP(U16,Sheet2!$A$2:$E$43,2,FALSE)</f>
        <v>-0.70713522066827394</v>
      </c>
      <c r="T16" s="8"/>
      <c r="U16" s="7" t="s">
        <v>18</v>
      </c>
    </row>
    <row r="17" spans="17:21">
      <c r="Q17" s="8">
        <v>11</v>
      </c>
      <c r="R17" s="11">
        <f>VLOOKUP(U17,Sheet2!$A$2:$E$43,4,FALSE)</f>
        <v>16</v>
      </c>
      <c r="S17" s="13">
        <f>VLOOKUP(U17,Sheet2!$A$2:$E$43,2,FALSE)</f>
        <v>0.70458868626200544</v>
      </c>
      <c r="T17" s="8"/>
      <c r="U17" s="7" t="s">
        <v>11</v>
      </c>
    </row>
    <row r="18" spans="17:21">
      <c r="Q18" s="8">
        <v>1</v>
      </c>
      <c r="R18" s="11">
        <f>VLOOKUP(U18,Sheet2!$A$2:$E$43,4,FALSE)</f>
        <v>17</v>
      </c>
      <c r="S18" s="13">
        <f>VLOOKUP(U18,Sheet2!$A$2:$E$43,2,FALSE)</f>
        <v>0.7022157310968129</v>
      </c>
      <c r="T18" s="8"/>
      <c r="U18" s="7" t="s">
        <v>1</v>
      </c>
    </row>
    <row r="19" spans="17:21">
      <c r="Q19" s="8">
        <v>5</v>
      </c>
      <c r="R19" s="11">
        <f>VLOOKUP(U19,Sheet2!$A$2:$E$43,4,FALSE)</f>
        <v>18</v>
      </c>
      <c r="S19" s="13">
        <f>VLOOKUP(U19,Sheet2!$A$2:$E$43,2,FALSE)</f>
        <v>0.70204114440484056</v>
      </c>
      <c r="T19" s="8"/>
      <c r="U19" s="7" t="s">
        <v>5</v>
      </c>
    </row>
    <row r="20" spans="17:21">
      <c r="Q20" s="8">
        <v>3</v>
      </c>
      <c r="R20" s="11">
        <f>VLOOKUP(U20,Sheet2!$A$2:$E$43,4,FALSE)</f>
        <v>19</v>
      </c>
      <c r="S20" s="13">
        <f>VLOOKUP(U20,Sheet2!$A$2:$E$43,2,FALSE)</f>
        <v>0.70192852578896514</v>
      </c>
      <c r="T20" s="8"/>
      <c r="U20" s="7" t="s">
        <v>3</v>
      </c>
    </row>
    <row r="21" spans="17:21">
      <c r="Q21" s="8">
        <v>34</v>
      </c>
      <c r="R21" s="11">
        <f>VLOOKUP(U21,Sheet2!$A$2:$E$43,4,FALSE)</f>
        <v>20</v>
      </c>
      <c r="S21" s="13">
        <f>VLOOKUP(U21,Sheet2!$A$2:$E$43,2,FALSE)</f>
        <v>0.6310621795328315</v>
      </c>
      <c r="T21" s="8"/>
      <c r="U21" s="7" t="s">
        <v>34</v>
      </c>
    </row>
    <row r="22" spans="17:21">
      <c r="Q22" s="8">
        <v>22</v>
      </c>
      <c r="R22" s="11">
        <f>VLOOKUP(U22,Sheet2!$A$2:$E$43,4,FALSE)</f>
        <v>21</v>
      </c>
      <c r="S22" s="13">
        <f>VLOOKUP(U22,Sheet2!$A$2:$E$43,2,FALSE)</f>
        <v>0.62639974879575833</v>
      </c>
      <c r="T22" s="8"/>
      <c r="U22" s="7" t="s">
        <v>22</v>
      </c>
    </row>
    <row r="23" spans="17:21">
      <c r="Q23" s="8">
        <v>28</v>
      </c>
      <c r="R23" s="11">
        <f>VLOOKUP(U23,Sheet2!$A$2:$E$43,4,FALSE)</f>
        <v>22</v>
      </c>
      <c r="S23" s="13">
        <f>VLOOKUP(U23,Sheet2!$A$2:$E$43,2,FALSE)</f>
        <v>0.62606163868353304</v>
      </c>
      <c r="T23" s="8"/>
      <c r="U23" s="7" t="s">
        <v>28</v>
      </c>
    </row>
    <row r="24" spans="17:21">
      <c r="Q24" s="8">
        <v>13</v>
      </c>
      <c r="R24" s="11">
        <f>VLOOKUP(U24,Sheet2!$A$2:$E$43,4,FALSE)</f>
        <v>23</v>
      </c>
      <c r="S24" s="13">
        <f>VLOOKUP(U24,Sheet2!$A$2:$E$43,2,FALSE)</f>
        <v>-0.58474227493740594</v>
      </c>
      <c r="T24" s="8"/>
      <c r="U24" s="7" t="s">
        <v>13</v>
      </c>
    </row>
    <row r="25" spans="17:21">
      <c r="Q25" s="8">
        <v>9</v>
      </c>
      <c r="R25" s="11">
        <f>VLOOKUP(U25,Sheet2!$A$2:$E$43,4,FALSE)</f>
        <v>24</v>
      </c>
      <c r="S25" s="13">
        <f>VLOOKUP(U25,Sheet2!$A$2:$E$43,2,FALSE)</f>
        <v>0.57438645977702929</v>
      </c>
      <c r="T25" s="8"/>
      <c r="U25" s="7" t="s">
        <v>9</v>
      </c>
    </row>
    <row r="26" spans="17:21">
      <c r="Q26" s="8">
        <v>7</v>
      </c>
      <c r="R26" s="11">
        <f>VLOOKUP(U26,Sheet2!$A$2:$E$43,4,FALSE)</f>
        <v>25</v>
      </c>
      <c r="S26" s="13">
        <f>VLOOKUP(U26,Sheet2!$A$2:$E$43,2,FALSE)</f>
        <v>0.57220338730339992</v>
      </c>
      <c r="T26" s="8"/>
      <c r="U26" s="7" t="s">
        <v>7</v>
      </c>
    </row>
    <row r="27" spans="17:21">
      <c r="Q27" s="8">
        <v>25</v>
      </c>
      <c r="R27" s="11">
        <f>VLOOKUP(U27,Sheet2!$A$2:$E$43,4,FALSE)</f>
        <v>26</v>
      </c>
      <c r="S27" s="13">
        <f>VLOOKUP(U27,Sheet2!$A$2:$E$43,2,FALSE)</f>
        <v>0.37752845491179138</v>
      </c>
      <c r="T27" s="8"/>
      <c r="U27" s="7" t="s">
        <v>25</v>
      </c>
    </row>
    <row r="28" spans="17:21">
      <c r="Q28" s="8">
        <v>20</v>
      </c>
      <c r="R28" s="11">
        <f>VLOOKUP(U28,Sheet2!$A$2:$E$43,4,FALSE)</f>
        <v>27</v>
      </c>
      <c r="S28" s="13">
        <f>VLOOKUP(U28,Sheet2!$A$2:$E$43,2,FALSE)</f>
        <v>0.36323938089682439</v>
      </c>
      <c r="T28" s="8"/>
      <c r="U28" s="7" t="s">
        <v>20</v>
      </c>
    </row>
    <row r="29" spans="17:21">
      <c r="Q29" s="8">
        <v>26</v>
      </c>
      <c r="R29" s="11">
        <f>VLOOKUP(U29,Sheet2!$A$2:$E$43,4,FALSE)</f>
        <v>28</v>
      </c>
      <c r="S29" s="13">
        <f>VLOOKUP(U29,Sheet2!$A$2:$E$43,2,FALSE)</f>
        <v>0.35841380971521142</v>
      </c>
      <c r="T29" s="8"/>
      <c r="U29" s="7" t="s">
        <v>26</v>
      </c>
    </row>
    <row r="30" spans="17:21">
      <c r="Q30" s="8">
        <v>35</v>
      </c>
      <c r="R30" s="11">
        <f>VLOOKUP(U30,Sheet2!$A$2:$E$43,4,FALSE)</f>
        <v>29</v>
      </c>
      <c r="S30" s="13">
        <f>VLOOKUP(U30,Sheet2!$A$2:$E$43,2,FALSE)</f>
        <v>-0.30926047315572824</v>
      </c>
      <c r="T30" s="8"/>
      <c r="U30" s="7" t="s">
        <v>35</v>
      </c>
    </row>
    <row r="31" spans="17:21">
      <c r="Q31" s="8">
        <v>2</v>
      </c>
      <c r="R31" s="11">
        <f>VLOOKUP(U31,Sheet2!$A$2:$E$43,4,FALSE)</f>
        <v>30</v>
      </c>
      <c r="S31" s="13">
        <f>VLOOKUP(U31,Sheet2!$A$2:$E$43,2,FALSE)</f>
        <v>0.28995475281759087</v>
      </c>
      <c r="T31" s="8"/>
      <c r="U31" s="7" t="s">
        <v>2</v>
      </c>
    </row>
    <row r="32" spans="17:21">
      <c r="Q32" s="8">
        <v>8</v>
      </c>
      <c r="R32" s="11">
        <f>VLOOKUP(U32,Sheet2!$A$2:$E$43,4,FALSE)</f>
        <v>31</v>
      </c>
      <c r="S32" s="13">
        <f>VLOOKUP(U32,Sheet2!$A$2:$E$43,2,FALSE)</f>
        <v>0.27026904493373755</v>
      </c>
      <c r="T32" s="8"/>
      <c r="U32" s="7" t="s">
        <v>8</v>
      </c>
    </row>
    <row r="33" spans="1:21">
      <c r="Q33" s="8">
        <v>4</v>
      </c>
      <c r="R33" s="11">
        <f>VLOOKUP(U33,Sheet2!$A$2:$E$43,4,FALSE)</f>
        <v>32</v>
      </c>
      <c r="S33" s="13">
        <f>VLOOKUP(U33,Sheet2!$A$2:$E$43,2,FALSE)</f>
        <v>0.23563317407649562</v>
      </c>
      <c r="T33" s="8"/>
      <c r="U33" s="7" t="s">
        <v>4</v>
      </c>
    </row>
    <row r="34" spans="1:21">
      <c r="Q34" s="8">
        <v>23</v>
      </c>
      <c r="R34" s="11">
        <f>VLOOKUP(U34,Sheet2!$A$2:$E$43,4,FALSE)</f>
        <v>33</v>
      </c>
      <c r="S34" s="13">
        <f>VLOOKUP(U34,Sheet2!$A$2:$E$43,2,FALSE)</f>
        <v>0.22334608624741031</v>
      </c>
      <c r="T34" s="8"/>
      <c r="U34" s="7" t="s">
        <v>23</v>
      </c>
    </row>
    <row r="35" spans="1:21">
      <c r="Q35" s="8">
        <v>37</v>
      </c>
      <c r="R35" s="11">
        <f>VLOOKUP(U35,Sheet2!$A$2:$E$43,4,FALSE)</f>
        <v>34</v>
      </c>
      <c r="S35" s="13">
        <f>VLOOKUP(U35,Sheet2!$A$2:$E$43,2,FALSE)</f>
        <v>-0.22077597531424251</v>
      </c>
      <c r="T35" s="8"/>
      <c r="U35" s="7" t="s">
        <v>37</v>
      </c>
    </row>
    <row r="36" spans="1:21">
      <c r="Q36" s="8">
        <v>10</v>
      </c>
      <c r="R36" s="11">
        <f>VLOOKUP(U36,Sheet2!$A$2:$E$43,4,FALSE)</f>
        <v>35</v>
      </c>
      <c r="S36" s="13">
        <f>VLOOKUP(U36,Sheet2!$A$2:$E$43,2,FALSE)</f>
        <v>-0.21299409641388853</v>
      </c>
      <c r="T36" s="8"/>
      <c r="U36" s="7" t="s">
        <v>10</v>
      </c>
    </row>
    <row r="37" spans="1:21">
      <c r="Q37" s="8">
        <v>39</v>
      </c>
      <c r="R37" s="11">
        <f>VLOOKUP(U37,Sheet2!$A$2:$E$43,4,FALSE)</f>
        <v>36</v>
      </c>
      <c r="S37" s="13">
        <f>VLOOKUP(U37,Sheet2!$A$2:$E$43,2,FALSE)</f>
        <v>-0.15987310668065766</v>
      </c>
      <c r="T37" s="8"/>
      <c r="U37" s="7" t="s">
        <v>39</v>
      </c>
    </row>
    <row r="38" spans="1:21">
      <c r="Q38" s="8">
        <v>36</v>
      </c>
      <c r="R38" s="11">
        <f>VLOOKUP(U38,Sheet2!$A$2:$E$43,4,FALSE)</f>
        <v>37</v>
      </c>
      <c r="S38" s="13">
        <f>VLOOKUP(U38,Sheet2!$A$2:$E$43,2,FALSE)</f>
        <v>0.12456171531984141</v>
      </c>
      <c r="T38" s="8"/>
      <c r="U38" s="7" t="s">
        <v>36</v>
      </c>
    </row>
    <row r="39" spans="1:21">
      <c r="Q39" s="8">
        <v>24</v>
      </c>
      <c r="R39" s="11">
        <f>VLOOKUP(U39,Sheet2!$A$2:$E$43,4,FALSE)</f>
        <v>38</v>
      </c>
      <c r="S39" s="13">
        <f>VLOOKUP(U39,Sheet2!$A$2:$E$43,2,FALSE)</f>
        <v>0.10199027102636826</v>
      </c>
      <c r="T39" s="8"/>
      <c r="U39" s="7" t="s">
        <v>24</v>
      </c>
    </row>
    <row r="40" spans="1:21">
      <c r="Q40" s="8">
        <v>6</v>
      </c>
      <c r="R40" s="11">
        <f>VLOOKUP(U40,Sheet2!$A$2:$E$43,4,FALSE)</f>
        <v>39</v>
      </c>
      <c r="S40" s="13">
        <f>VLOOKUP(U40,Sheet2!$A$2:$E$43,2,FALSE)</f>
        <v>-9.1958005498891202E-2</v>
      </c>
      <c r="T40" s="8"/>
      <c r="U40" s="7" t="s">
        <v>6</v>
      </c>
    </row>
    <row r="41" spans="1:21">
      <c r="Q41" s="8">
        <v>12</v>
      </c>
      <c r="R41" s="11">
        <f>VLOOKUP(U41,Sheet2!$A$2:$E$43,4,FALSE)</f>
        <v>40</v>
      </c>
      <c r="S41" s="13">
        <f>VLOOKUP(U41,Sheet2!$A$2:$E$43,2,FALSE)</f>
        <v>7.9034629813859947E-2</v>
      </c>
      <c r="T41" s="8"/>
      <c r="U41" s="7" t="s">
        <v>12</v>
      </c>
    </row>
    <row r="42" spans="1:21">
      <c r="Q42" s="8">
        <v>40</v>
      </c>
      <c r="R42" s="11">
        <f>VLOOKUP(U42,Sheet2!$A$2:$E$43,4,FALSE)</f>
        <v>41</v>
      </c>
      <c r="S42" s="13">
        <f>VLOOKUP(U42,Sheet2!$A$2:$E$43,2,FALSE)</f>
        <v>-4.460254102725817E-2</v>
      </c>
      <c r="T42" s="8"/>
      <c r="U42" s="7" t="s">
        <v>40</v>
      </c>
    </row>
    <row r="43" spans="1:21">
      <c r="A43">
        <v>1</v>
      </c>
      <c r="Q43" s="8">
        <v>38</v>
      </c>
      <c r="R43" s="11">
        <f>VLOOKUP(U43,Sheet2!$A$2:$E$43,4,FALSE)</f>
        <v>42</v>
      </c>
      <c r="S43" s="13">
        <f>VLOOKUP(U43,Sheet2!$A$2:$E$43,2,FALSE)</f>
        <v>6.6133484364459339E-3</v>
      </c>
      <c r="T43" s="8"/>
      <c r="U43" s="7" t="s">
        <v>38</v>
      </c>
    </row>
  </sheetData>
  <autoFilter ref="Q1:U43" xr:uid="{B25FE9F7-B57D-4B06-9F3C-6944C582ED25}">
    <sortState ref="Q2:U43">
      <sortCondition ref="R1:R43"/>
    </sortState>
  </autoFilter>
  <mergeCells count="1">
    <mergeCell ref="E2:I3"/>
  </mergeCells>
  <phoneticPr fontId="18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14</xdr:col>
                    <xdr:colOff>123825</xdr:colOff>
                    <xdr:row>4</xdr:row>
                    <xdr:rowOff>38100</xdr:rowOff>
                  </from>
                  <to>
                    <xdr:col>15</xdr:col>
                    <xdr:colOff>38100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19</xdr:col>
                    <xdr:colOff>142875</xdr:colOff>
                    <xdr:row>17</xdr:row>
                    <xdr:rowOff>38100</xdr:rowOff>
                  </from>
                  <to>
                    <xdr:col>20</xdr:col>
                    <xdr:colOff>95250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Option Button 6">
              <controlPr defaultSize="0" autoFill="0" autoLine="0" autoPict="0">
                <anchor moveWithCells="1">
                  <from>
                    <xdr:col>19</xdr:col>
                    <xdr:colOff>142875</xdr:colOff>
                    <xdr:row>30</xdr:row>
                    <xdr:rowOff>38100</xdr:rowOff>
                  </from>
                  <to>
                    <xdr:col>20</xdr:col>
                    <xdr:colOff>95250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6" name="Option Button 7">
              <controlPr defaultSize="0" autoFill="0" autoLine="0" autoPict="0">
                <anchor moveWithCells="1">
                  <from>
                    <xdr:col>19</xdr:col>
                    <xdr:colOff>142875</xdr:colOff>
                    <xdr:row>19</xdr:row>
                    <xdr:rowOff>38100</xdr:rowOff>
                  </from>
                  <to>
                    <xdr:col>20</xdr:col>
                    <xdr:colOff>95250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7" name="Option Button 8">
              <controlPr defaultSize="0" autoFill="0" autoLine="0" autoPict="0">
                <anchor moveWithCells="1">
                  <from>
                    <xdr:col>19</xdr:col>
                    <xdr:colOff>142875</xdr:colOff>
                    <xdr:row>32</xdr:row>
                    <xdr:rowOff>38100</xdr:rowOff>
                  </from>
                  <to>
                    <xdr:col>20</xdr:col>
                    <xdr:colOff>95250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8" name="Option Button 9">
              <controlPr defaultSize="0" autoFill="0" autoLine="0" autoPict="0">
                <anchor moveWithCells="1">
                  <from>
                    <xdr:col>19</xdr:col>
                    <xdr:colOff>142875</xdr:colOff>
                    <xdr:row>18</xdr:row>
                    <xdr:rowOff>38100</xdr:rowOff>
                  </from>
                  <to>
                    <xdr:col>20</xdr:col>
                    <xdr:colOff>95250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Option Button 10">
              <controlPr defaultSize="0" autoFill="0" autoLine="0" autoPict="0">
                <anchor moveWithCells="1">
                  <from>
                    <xdr:col>19</xdr:col>
                    <xdr:colOff>142875</xdr:colOff>
                    <xdr:row>39</xdr:row>
                    <xdr:rowOff>38100</xdr:rowOff>
                  </from>
                  <to>
                    <xdr:col>20</xdr:col>
                    <xdr:colOff>95250</xdr:colOff>
                    <xdr:row>39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Option Button 11">
              <controlPr defaultSize="0" autoFill="0" autoLine="0" autoPict="0">
                <anchor moveWithCells="1">
                  <from>
                    <xdr:col>19</xdr:col>
                    <xdr:colOff>142875</xdr:colOff>
                    <xdr:row>25</xdr:row>
                    <xdr:rowOff>38100</xdr:rowOff>
                  </from>
                  <to>
                    <xdr:col>20</xdr:col>
                    <xdr:colOff>95250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Option Button 12">
              <controlPr defaultSize="0" autoFill="0" autoLine="0" autoPict="0">
                <anchor moveWithCells="1">
                  <from>
                    <xdr:col>19</xdr:col>
                    <xdr:colOff>142875</xdr:colOff>
                    <xdr:row>31</xdr:row>
                    <xdr:rowOff>38100</xdr:rowOff>
                  </from>
                  <to>
                    <xdr:col>20</xdr:col>
                    <xdr:colOff>95250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Option Button 13">
              <controlPr defaultSize="0" autoFill="0" autoLine="0" autoPict="0">
                <anchor moveWithCells="1">
                  <from>
                    <xdr:col>19</xdr:col>
                    <xdr:colOff>142875</xdr:colOff>
                    <xdr:row>24</xdr:row>
                    <xdr:rowOff>38100</xdr:rowOff>
                  </from>
                  <to>
                    <xdr:col>20</xdr:col>
                    <xdr:colOff>95250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Option Button 14">
              <controlPr defaultSize="0" autoFill="0" autoLine="0" autoPict="0">
                <anchor moveWithCells="1">
                  <from>
                    <xdr:col>19</xdr:col>
                    <xdr:colOff>142875</xdr:colOff>
                    <xdr:row>35</xdr:row>
                    <xdr:rowOff>38100</xdr:rowOff>
                  </from>
                  <to>
                    <xdr:col>20</xdr:col>
                    <xdr:colOff>95250</xdr:colOff>
                    <xdr:row>35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4" name="Option Button 15">
              <controlPr defaultSize="0" autoFill="0" autoLine="0" autoPict="0">
                <anchor moveWithCells="1">
                  <from>
                    <xdr:col>19</xdr:col>
                    <xdr:colOff>142875</xdr:colOff>
                    <xdr:row>16</xdr:row>
                    <xdr:rowOff>38100</xdr:rowOff>
                  </from>
                  <to>
                    <xdr:col>20</xdr:col>
                    <xdr:colOff>95250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5" name="Option Button 16">
              <controlPr defaultSize="0" autoFill="0" autoLine="0" autoPict="0">
                <anchor moveWithCells="1">
                  <from>
                    <xdr:col>19</xdr:col>
                    <xdr:colOff>142875</xdr:colOff>
                    <xdr:row>40</xdr:row>
                    <xdr:rowOff>38100</xdr:rowOff>
                  </from>
                  <to>
                    <xdr:col>20</xdr:col>
                    <xdr:colOff>95250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6" name="Option Button 17">
              <controlPr defaultSize="0" autoFill="0" autoLine="0" autoPict="0">
                <anchor moveWithCells="1">
                  <from>
                    <xdr:col>19</xdr:col>
                    <xdr:colOff>142875</xdr:colOff>
                    <xdr:row>23</xdr:row>
                    <xdr:rowOff>38100</xdr:rowOff>
                  </from>
                  <to>
                    <xdr:col>20</xdr:col>
                    <xdr:colOff>95250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" name="Option Button 18">
              <controlPr defaultSize="0" autoFill="0" autoLine="0" autoPict="0">
                <anchor moveWithCells="1">
                  <from>
                    <xdr:col>19</xdr:col>
                    <xdr:colOff>142875</xdr:colOff>
                    <xdr:row>13</xdr:row>
                    <xdr:rowOff>38100</xdr:rowOff>
                  </from>
                  <to>
                    <xdr:col>20</xdr:col>
                    <xdr:colOff>95250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8" name="Option Button 22">
              <controlPr defaultSize="0" autoFill="0" autoLine="0" autoPict="0">
                <anchor moveWithCells="1">
                  <from>
                    <xdr:col>19</xdr:col>
                    <xdr:colOff>142875</xdr:colOff>
                    <xdr:row>4</xdr:row>
                    <xdr:rowOff>38100</xdr:rowOff>
                  </from>
                  <to>
                    <xdr:col>20</xdr:col>
                    <xdr:colOff>95250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9" name="Option Button 23">
              <controlPr defaultSize="0" autoFill="0" autoLine="0" autoPict="0">
                <anchor moveWithCells="1">
                  <from>
                    <xdr:col>19</xdr:col>
                    <xdr:colOff>142875</xdr:colOff>
                    <xdr:row>3</xdr:row>
                    <xdr:rowOff>38100</xdr:rowOff>
                  </from>
                  <to>
                    <xdr:col>20</xdr:col>
                    <xdr:colOff>95250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0" name="Option Button 24">
              <controlPr defaultSize="0" autoFill="0" autoLine="0" autoPict="0">
                <anchor moveWithCells="1">
                  <from>
                    <xdr:col>19</xdr:col>
                    <xdr:colOff>142875</xdr:colOff>
                    <xdr:row>10</xdr:row>
                    <xdr:rowOff>38100</xdr:rowOff>
                  </from>
                  <to>
                    <xdr:col>20</xdr:col>
                    <xdr:colOff>95250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1" name="Option Button 25">
              <controlPr defaultSize="0" autoFill="0" autoLine="0" autoPict="0">
                <anchor moveWithCells="1">
                  <from>
                    <xdr:col>19</xdr:col>
                    <xdr:colOff>142875</xdr:colOff>
                    <xdr:row>15</xdr:row>
                    <xdr:rowOff>38100</xdr:rowOff>
                  </from>
                  <to>
                    <xdr:col>20</xdr:col>
                    <xdr:colOff>95250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2" name="Option Button 26">
              <controlPr defaultSize="0" autoFill="0" autoLine="0" autoPict="0">
                <anchor moveWithCells="1">
                  <from>
                    <xdr:col>19</xdr:col>
                    <xdr:colOff>142875</xdr:colOff>
                    <xdr:row>5</xdr:row>
                    <xdr:rowOff>38100</xdr:rowOff>
                  </from>
                  <to>
                    <xdr:col>20</xdr:col>
                    <xdr:colOff>95250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3" name="Option Button 27">
              <controlPr defaultSize="0" autoFill="0" autoLine="0" autoPict="0">
                <anchor moveWithCells="1">
                  <from>
                    <xdr:col>19</xdr:col>
                    <xdr:colOff>142875</xdr:colOff>
                    <xdr:row>27</xdr:row>
                    <xdr:rowOff>38100</xdr:rowOff>
                  </from>
                  <to>
                    <xdr:col>20</xdr:col>
                    <xdr:colOff>95250</xdr:colOff>
                    <xdr:row>27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4" name="Option Button 28">
              <controlPr defaultSize="0" autoFill="0" autoLine="0" autoPict="0">
                <anchor moveWithCells="1">
                  <from>
                    <xdr:col>19</xdr:col>
                    <xdr:colOff>142875</xdr:colOff>
                    <xdr:row>8</xdr:row>
                    <xdr:rowOff>38100</xdr:rowOff>
                  </from>
                  <to>
                    <xdr:col>20</xdr:col>
                    <xdr:colOff>95250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5" name="Option Button 29">
              <controlPr defaultSize="0" autoFill="0" autoLine="0" autoPict="0">
                <anchor moveWithCells="1">
                  <from>
                    <xdr:col>19</xdr:col>
                    <xdr:colOff>142875</xdr:colOff>
                    <xdr:row>21</xdr:row>
                    <xdr:rowOff>38100</xdr:rowOff>
                  </from>
                  <to>
                    <xdr:col>20</xdr:col>
                    <xdr:colOff>95250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6" name="Option Button 30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38100</xdr:rowOff>
                  </from>
                  <to>
                    <xdr:col>20</xdr:col>
                    <xdr:colOff>95250</xdr:colOff>
                    <xdr:row>33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7" name="Option Button 31">
              <controlPr defaultSize="0" autoFill="0" autoLine="0" autoPict="0">
                <anchor moveWithCells="1">
                  <from>
                    <xdr:col>19</xdr:col>
                    <xdr:colOff>142875</xdr:colOff>
                    <xdr:row>38</xdr:row>
                    <xdr:rowOff>38100</xdr:rowOff>
                  </from>
                  <to>
                    <xdr:col>20</xdr:col>
                    <xdr:colOff>95250</xdr:colOff>
                    <xdr:row>38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28" name="Option Button 32">
              <controlPr defaultSize="0" autoFill="0" autoLine="0" autoPict="0">
                <anchor moveWithCells="1">
                  <from>
                    <xdr:col>19</xdr:col>
                    <xdr:colOff>142875</xdr:colOff>
                    <xdr:row>26</xdr:row>
                    <xdr:rowOff>38100</xdr:rowOff>
                  </from>
                  <to>
                    <xdr:col>20</xdr:col>
                    <xdr:colOff>95250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29" name="Option Button 33">
              <controlPr defaultSize="0" autoFill="0" autoLine="0" autoPict="0">
                <anchor moveWithCells="1">
                  <from>
                    <xdr:col>19</xdr:col>
                    <xdr:colOff>142875</xdr:colOff>
                    <xdr:row>28</xdr:row>
                    <xdr:rowOff>38100</xdr:rowOff>
                  </from>
                  <to>
                    <xdr:col>20</xdr:col>
                    <xdr:colOff>95250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0" name="Option Button 34">
              <controlPr defaultSize="0" autoFill="0" autoLine="0" autoPict="0">
                <anchor moveWithCells="1">
                  <from>
                    <xdr:col>19</xdr:col>
                    <xdr:colOff>142875</xdr:colOff>
                    <xdr:row>9</xdr:row>
                    <xdr:rowOff>38100</xdr:rowOff>
                  </from>
                  <to>
                    <xdr:col>20</xdr:col>
                    <xdr:colOff>95250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1" name="Option Button 35">
              <controlPr defaultSize="0" autoFill="0" autoLine="0" autoPict="0">
                <anchor moveWithCells="1">
                  <from>
                    <xdr:col>19</xdr:col>
                    <xdr:colOff>142875</xdr:colOff>
                    <xdr:row>22</xdr:row>
                    <xdr:rowOff>38100</xdr:rowOff>
                  </from>
                  <to>
                    <xdr:col>20</xdr:col>
                    <xdr:colOff>95250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2" name="Option Button 36">
              <controlPr defaultSize="0" autoFill="0" autoLine="0" autoPict="0">
                <anchor moveWithCells="1">
                  <from>
                    <xdr:col>19</xdr:col>
                    <xdr:colOff>142875</xdr:colOff>
                    <xdr:row>11</xdr:row>
                    <xdr:rowOff>38100</xdr:rowOff>
                  </from>
                  <to>
                    <xdr:col>20</xdr:col>
                    <xdr:colOff>95250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3" name="Option Button 37">
              <controlPr defaultSize="0" autoFill="0" autoLine="0" autoPict="0">
                <anchor moveWithCells="1">
                  <from>
                    <xdr:col>19</xdr:col>
                    <xdr:colOff>142875</xdr:colOff>
                    <xdr:row>12</xdr:row>
                    <xdr:rowOff>38100</xdr:rowOff>
                  </from>
                  <to>
                    <xdr:col>20</xdr:col>
                    <xdr:colOff>95250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4" name="Option Button 38">
              <controlPr defaultSize="0" autoFill="0" autoLine="0" autoPict="0">
                <anchor moveWithCells="1">
                  <from>
                    <xdr:col>19</xdr:col>
                    <xdr:colOff>142875</xdr:colOff>
                    <xdr:row>2</xdr:row>
                    <xdr:rowOff>38100</xdr:rowOff>
                  </from>
                  <to>
                    <xdr:col>20</xdr:col>
                    <xdr:colOff>95250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5" name="Option Button 39">
              <controlPr defaultSize="0" autoFill="0" autoLine="0" autoPict="0">
                <anchor moveWithCells="1">
                  <from>
                    <xdr:col>19</xdr:col>
                    <xdr:colOff>142875</xdr:colOff>
                    <xdr:row>14</xdr:row>
                    <xdr:rowOff>38100</xdr:rowOff>
                  </from>
                  <to>
                    <xdr:col>20</xdr:col>
                    <xdr:colOff>95250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6" name="Option Button 40">
              <controlPr defaultSize="0" autoFill="0" autoLine="0" autoPict="0">
                <anchor moveWithCells="1">
                  <from>
                    <xdr:col>19</xdr:col>
                    <xdr:colOff>142875</xdr:colOff>
                    <xdr:row>7</xdr:row>
                    <xdr:rowOff>38100</xdr:rowOff>
                  </from>
                  <to>
                    <xdr:col>20</xdr:col>
                    <xdr:colOff>95250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7" name="Option Button 41">
              <controlPr defaultSize="0" autoFill="0" autoLine="0" autoPict="0">
                <anchor moveWithCells="1">
                  <from>
                    <xdr:col>19</xdr:col>
                    <xdr:colOff>142875</xdr:colOff>
                    <xdr:row>20</xdr:row>
                    <xdr:rowOff>38100</xdr:rowOff>
                  </from>
                  <to>
                    <xdr:col>20</xdr:col>
                    <xdr:colOff>95250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38" name="Option Button 42">
              <controlPr defaultSize="0" autoFill="0" autoLine="0" autoPict="0">
                <anchor moveWithCells="1">
                  <from>
                    <xdr:col>19</xdr:col>
                    <xdr:colOff>142875</xdr:colOff>
                    <xdr:row>29</xdr:row>
                    <xdr:rowOff>38100</xdr:rowOff>
                  </from>
                  <to>
                    <xdr:col>20</xdr:col>
                    <xdr:colOff>95250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39" name="Option Button 43">
              <controlPr defaultSize="0" autoFill="0" autoLine="0" autoPict="0">
                <anchor moveWithCells="1">
                  <from>
                    <xdr:col>19</xdr:col>
                    <xdr:colOff>142875</xdr:colOff>
                    <xdr:row>37</xdr:row>
                    <xdr:rowOff>38100</xdr:rowOff>
                  </from>
                  <to>
                    <xdr:col>20</xdr:col>
                    <xdr:colOff>95250</xdr:colOff>
                    <xdr:row>37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0" name="Option Button 44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38100</xdr:rowOff>
                  </from>
                  <to>
                    <xdr:col>20</xdr:col>
                    <xdr:colOff>95250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1" name="Option Button 45">
              <controlPr defaultSize="0" autoFill="0" autoLine="0" autoPict="0">
                <anchor moveWithCells="1">
                  <from>
                    <xdr:col>19</xdr:col>
                    <xdr:colOff>142875</xdr:colOff>
                    <xdr:row>42</xdr:row>
                    <xdr:rowOff>38100</xdr:rowOff>
                  </from>
                  <to>
                    <xdr:col>20</xdr:col>
                    <xdr:colOff>95250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2" name="Option Button 46">
              <controlPr defaultSize="0" autoFill="0" autoLine="0" autoPict="0">
                <anchor moveWithCells="1">
                  <from>
                    <xdr:col>19</xdr:col>
                    <xdr:colOff>142875</xdr:colOff>
                    <xdr:row>36</xdr:row>
                    <xdr:rowOff>38100</xdr:rowOff>
                  </from>
                  <to>
                    <xdr:col>20</xdr:col>
                    <xdr:colOff>95250</xdr:colOff>
                    <xdr:row>36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3" name="Option Button 47">
              <controlPr defaultSize="0" autoFill="0" autoLine="0" autoPict="0">
                <anchor moveWithCells="1">
                  <from>
                    <xdr:col>19</xdr:col>
                    <xdr:colOff>142875</xdr:colOff>
                    <xdr:row>41</xdr:row>
                    <xdr:rowOff>38100</xdr:rowOff>
                  </from>
                  <to>
                    <xdr:col>20</xdr:col>
                    <xdr:colOff>95250</xdr:colOff>
                    <xdr:row>41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4" name="Option Button 48">
              <controlPr defaultSize="0" autoFill="0" autoLine="0" autoPict="0">
                <anchor moveWithCells="1">
                  <from>
                    <xdr:col>19</xdr:col>
                    <xdr:colOff>142875</xdr:colOff>
                    <xdr:row>1</xdr:row>
                    <xdr:rowOff>38100</xdr:rowOff>
                  </from>
                  <to>
                    <xdr:col>20</xdr:col>
                    <xdr:colOff>95250</xdr:colOff>
                    <xdr:row>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5" name="Option Button 49">
              <controlPr defaultSize="0" autoFill="0" autoLine="0" autoPict="0">
                <anchor moveWithCells="1">
                  <from>
                    <xdr:col>19</xdr:col>
                    <xdr:colOff>142875</xdr:colOff>
                    <xdr:row>6</xdr:row>
                    <xdr:rowOff>38100</xdr:rowOff>
                  </from>
                  <to>
                    <xdr:col>20</xdr:col>
                    <xdr:colOff>95250</xdr:colOff>
                    <xdr:row>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56"/>
  <sheetViews>
    <sheetView zoomScale="70" zoomScaleNormal="70" workbookViewId="0">
      <selection activeCell="G30" sqref="G30"/>
    </sheetView>
  </sheetViews>
  <sheetFormatPr defaultRowHeight="16.5"/>
  <cols>
    <col min="4" max="4" width="16.375" bestFit="1" customWidth="1"/>
    <col min="5" max="5" width="16.375" customWidth="1"/>
    <col min="7" max="7" width="18.625" bestFit="1" customWidth="1"/>
  </cols>
  <sheetData>
    <row r="1" spans="1:46">
      <c r="A1" t="s">
        <v>0</v>
      </c>
      <c r="B1" t="s">
        <v>83</v>
      </c>
      <c r="C1" s="5" t="s">
        <v>82</v>
      </c>
      <c r="D1" s="6" t="str">
        <f>INDEX(E1:AT1,$A$43)</f>
        <v>f. NIR Time_MEAN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>
      <c r="A2" t="s">
        <v>53</v>
      </c>
      <c r="B2" s="1">
        <v>0.34</v>
      </c>
      <c r="C2" s="5">
        <v>6.4</v>
      </c>
      <c r="D2" s="6">
        <f t="shared" ref="D2:D40" si="0">INDEX(E2:AT2,$A$43)</f>
        <v>56.907409999999999</v>
      </c>
      <c r="E2">
        <v>33.825650000000003</v>
      </c>
      <c r="F2">
        <v>3.1109999999999999E-2</v>
      </c>
      <c r="G2">
        <v>30.8916</v>
      </c>
      <c r="H2">
        <v>0.94259999999999999</v>
      </c>
      <c r="I2">
        <v>34.445250000000001</v>
      </c>
      <c r="J2">
        <v>0.19489000000000001</v>
      </c>
      <c r="K2">
        <v>0.41022999999999998</v>
      </c>
      <c r="L2">
        <v>8.226E-2</v>
      </c>
      <c r="M2">
        <v>1.94815</v>
      </c>
      <c r="N2">
        <v>9.92E-3</v>
      </c>
      <c r="O2">
        <v>240.20250999999999</v>
      </c>
      <c r="P2">
        <v>0.91825000000000001</v>
      </c>
      <c r="Q2">
        <v>9.4581</v>
      </c>
      <c r="R2">
        <v>0.48483999999999999</v>
      </c>
      <c r="S2">
        <v>31.94444</v>
      </c>
      <c r="T2">
        <v>13.61661</v>
      </c>
      <c r="U2">
        <v>56.907409999999999</v>
      </c>
      <c r="V2">
        <v>12.58371</v>
      </c>
      <c r="W2">
        <v>0.22001999999999999</v>
      </c>
      <c r="X2">
        <v>7.2679999999999995E-2</v>
      </c>
      <c r="Y2">
        <v>7.8672000000000004</v>
      </c>
      <c r="Z2">
        <v>2.7412100000000001</v>
      </c>
      <c r="AA2">
        <v>0.45369999999999999</v>
      </c>
      <c r="AB2">
        <v>0.17705000000000001</v>
      </c>
      <c r="AC2">
        <v>0.15703</v>
      </c>
      <c r="AD2">
        <v>8.115E-2</v>
      </c>
      <c r="AE2">
        <v>6.3658400000000004</v>
      </c>
      <c r="AF2">
        <v>2.5385599999999999</v>
      </c>
      <c r="AG2">
        <v>62.925930000000001</v>
      </c>
      <c r="AH2">
        <v>13.50591</v>
      </c>
      <c r="AI2">
        <v>0.11545</v>
      </c>
      <c r="AJ2">
        <v>2.0570000000000001E-2</v>
      </c>
      <c r="AK2">
        <v>3.6956600000000002</v>
      </c>
      <c r="AL2">
        <v>0.92320999999999998</v>
      </c>
      <c r="AM2">
        <v>6.7409999999999998E-2</v>
      </c>
      <c r="AN2">
        <v>6.4699999999999994E-2</v>
      </c>
      <c r="AO2">
        <v>4.9250000000000002E-2</v>
      </c>
      <c r="AP2">
        <v>1.9259999999999999E-2</v>
      </c>
      <c r="AQ2">
        <v>7.1255499999999996</v>
      </c>
      <c r="AR2">
        <v>1.1394899999999999</v>
      </c>
      <c r="AS2">
        <v>27.037040000000001</v>
      </c>
      <c r="AT2">
        <v>22.220140000000001</v>
      </c>
    </row>
    <row r="3" spans="1:46">
      <c r="A3" t="s">
        <v>64</v>
      </c>
      <c r="B3" s="1">
        <v>0.34</v>
      </c>
      <c r="C3" s="5">
        <v>14.5</v>
      </c>
      <c r="D3" s="6">
        <f t="shared" si="0"/>
        <v>58.907409999999999</v>
      </c>
      <c r="E3">
        <v>33.819200000000002</v>
      </c>
      <c r="F3">
        <v>2.64E-2</v>
      </c>
      <c r="G3">
        <v>30.331029999999998</v>
      </c>
      <c r="H3">
        <v>0.66242999999999996</v>
      </c>
      <c r="I3">
        <v>34.494050000000001</v>
      </c>
      <c r="J3">
        <v>0.22833000000000001</v>
      </c>
      <c r="K3">
        <v>0.45527000000000001</v>
      </c>
      <c r="L3">
        <v>5.57E-2</v>
      </c>
      <c r="M3">
        <v>1.94296</v>
      </c>
      <c r="N3">
        <v>7.1700000000000002E-3</v>
      </c>
      <c r="O3">
        <v>239.75004000000001</v>
      </c>
      <c r="P3">
        <v>0.56967999999999996</v>
      </c>
      <c r="Q3">
        <v>9.3490800000000007</v>
      </c>
      <c r="R3">
        <v>0.60572000000000004</v>
      </c>
      <c r="S3">
        <v>28.425930000000001</v>
      </c>
      <c r="T3">
        <v>11.78519</v>
      </c>
      <c r="U3">
        <v>58.907409999999999</v>
      </c>
      <c r="V3">
        <v>13.605309999999999</v>
      </c>
      <c r="W3">
        <v>0.22524</v>
      </c>
      <c r="X3">
        <v>7.3649999999999993E-2</v>
      </c>
      <c r="Y3">
        <v>7.93032</v>
      </c>
      <c r="Z3">
        <v>2.8896799999999998</v>
      </c>
      <c r="AA3">
        <v>0.46555999999999997</v>
      </c>
      <c r="AB3">
        <v>0.17974000000000001</v>
      </c>
      <c r="AC3">
        <v>0.14938000000000001</v>
      </c>
      <c r="AD3">
        <v>8.6199999999999999E-2</v>
      </c>
      <c r="AE3">
        <v>6.2420200000000001</v>
      </c>
      <c r="AF3">
        <v>2.8602300000000001</v>
      </c>
      <c r="AG3">
        <v>61.962960000000002</v>
      </c>
      <c r="AH3">
        <v>15.59144</v>
      </c>
      <c r="AI3">
        <v>0.11894</v>
      </c>
      <c r="AJ3">
        <v>3.0300000000000001E-2</v>
      </c>
      <c r="AK3">
        <v>3.8278599999999998</v>
      </c>
      <c r="AL3">
        <v>1.4520900000000001</v>
      </c>
      <c r="AM3">
        <v>4.1480000000000003E-2</v>
      </c>
      <c r="AN3">
        <v>1.2800000000000001E-2</v>
      </c>
      <c r="AO3">
        <v>5.1569999999999998E-2</v>
      </c>
      <c r="AP3">
        <v>2.4119999999999999E-2</v>
      </c>
      <c r="AQ3">
        <v>7.0562800000000001</v>
      </c>
      <c r="AR3">
        <v>1.28366</v>
      </c>
      <c r="AS3">
        <v>20.537040000000001</v>
      </c>
      <c r="AT3">
        <v>21.374220000000001</v>
      </c>
    </row>
    <row r="4" spans="1:46">
      <c r="A4" t="s">
        <v>75</v>
      </c>
      <c r="B4" s="1">
        <v>0.34</v>
      </c>
      <c r="C4" s="5">
        <v>5</v>
      </c>
      <c r="D4" s="6">
        <f t="shared" si="0"/>
        <v>59.518520000000002</v>
      </c>
      <c r="E4">
        <v>33.818710000000003</v>
      </c>
      <c r="F4">
        <v>3.2120000000000003E-2</v>
      </c>
      <c r="G4">
        <v>30.13702</v>
      </c>
      <c r="H4">
        <v>0.48127999999999999</v>
      </c>
      <c r="I4">
        <v>34.490340000000003</v>
      </c>
      <c r="J4">
        <v>0.23782</v>
      </c>
      <c r="K4">
        <v>0.48668</v>
      </c>
      <c r="L4">
        <v>6.472E-2</v>
      </c>
      <c r="M4">
        <v>1.9403699999999999</v>
      </c>
      <c r="N4">
        <v>2.7200000000000002E-3</v>
      </c>
      <c r="O4">
        <v>239.75834</v>
      </c>
      <c r="P4">
        <v>0.45698</v>
      </c>
      <c r="Q4">
        <v>9.3623999999999992</v>
      </c>
      <c r="R4">
        <v>0.70359000000000005</v>
      </c>
      <c r="S4">
        <v>33.27778</v>
      </c>
      <c r="T4">
        <v>16.83596</v>
      </c>
      <c r="U4">
        <v>59.518520000000002</v>
      </c>
      <c r="V4">
        <v>12.596410000000001</v>
      </c>
      <c r="W4">
        <v>0.22381000000000001</v>
      </c>
      <c r="X4">
        <v>6.9309999999999997E-2</v>
      </c>
      <c r="Y4">
        <v>8.0433599999999998</v>
      </c>
      <c r="Z4">
        <v>3.3744299999999998</v>
      </c>
      <c r="AA4">
        <v>0.46815000000000001</v>
      </c>
      <c r="AB4">
        <v>0.19369</v>
      </c>
      <c r="AC4">
        <v>0.20028000000000001</v>
      </c>
      <c r="AD4">
        <v>0.28466000000000002</v>
      </c>
      <c r="AE4">
        <v>6.3164800000000003</v>
      </c>
      <c r="AF4">
        <v>3.3132799999999998</v>
      </c>
      <c r="AG4">
        <v>64</v>
      </c>
      <c r="AH4">
        <v>13.85913</v>
      </c>
      <c r="AI4">
        <v>0.1177</v>
      </c>
      <c r="AJ4">
        <v>1.7610000000000001E-2</v>
      </c>
      <c r="AK4">
        <v>3.74627</v>
      </c>
      <c r="AL4">
        <v>1.14923</v>
      </c>
      <c r="AM4">
        <v>8.1110000000000002E-2</v>
      </c>
      <c r="AN4">
        <v>0.16797999999999999</v>
      </c>
      <c r="AO4">
        <v>4.8079999999999998E-2</v>
      </c>
      <c r="AP4">
        <v>0.10407</v>
      </c>
      <c r="AQ4">
        <v>7.0548999999999999</v>
      </c>
      <c r="AR4">
        <v>1.10694</v>
      </c>
      <c r="AS4">
        <v>26.870370000000001</v>
      </c>
      <c r="AT4">
        <v>24.42474</v>
      </c>
    </row>
    <row r="5" spans="1:46">
      <c r="A5" t="s">
        <v>76</v>
      </c>
      <c r="B5" s="1">
        <v>0.36</v>
      </c>
      <c r="C5" s="5">
        <v>9.1999999999999993</v>
      </c>
      <c r="D5" s="6">
        <f t="shared" si="0"/>
        <v>45.259259999999998</v>
      </c>
      <c r="E5">
        <v>35.801949999999998</v>
      </c>
      <c r="F5">
        <v>2.3939999999999999E-2</v>
      </c>
      <c r="G5">
        <v>32.423479999999998</v>
      </c>
      <c r="H5">
        <v>0.84819999999999995</v>
      </c>
      <c r="I5">
        <v>36.46752</v>
      </c>
      <c r="J5">
        <v>0.23304</v>
      </c>
      <c r="K5">
        <v>0.44041999999999998</v>
      </c>
      <c r="L5">
        <v>8.1079999999999999E-2</v>
      </c>
      <c r="M5">
        <v>1.94889</v>
      </c>
      <c r="N5">
        <v>1.0030000000000001E-2</v>
      </c>
      <c r="O5">
        <v>254.40946</v>
      </c>
      <c r="P5">
        <v>0.90278000000000003</v>
      </c>
      <c r="Q5">
        <v>9.3663699999999999</v>
      </c>
      <c r="R5">
        <v>0.58909999999999996</v>
      </c>
      <c r="S5">
        <v>26.296299999999999</v>
      </c>
      <c r="T5">
        <v>10.58234</v>
      </c>
      <c r="U5">
        <v>45.259259999999998</v>
      </c>
      <c r="V5">
        <v>9.3469499999999996</v>
      </c>
      <c r="W5">
        <v>0.27266000000000001</v>
      </c>
      <c r="X5">
        <v>6.6229999999999997E-2</v>
      </c>
      <c r="Y5">
        <v>11.757289999999999</v>
      </c>
      <c r="Z5">
        <v>2.7694200000000002</v>
      </c>
      <c r="AA5">
        <v>0.66778000000000004</v>
      </c>
      <c r="AB5">
        <v>0.10699</v>
      </c>
      <c r="AC5">
        <v>0.33210000000000001</v>
      </c>
      <c r="AD5">
        <v>0.10715</v>
      </c>
      <c r="AE5">
        <v>10.30982</v>
      </c>
      <c r="AF5">
        <v>2.7981699999999998</v>
      </c>
      <c r="AG5">
        <v>45.425930000000001</v>
      </c>
      <c r="AH5">
        <v>9.7952700000000004</v>
      </c>
      <c r="AI5">
        <v>0.14294999999999999</v>
      </c>
      <c r="AJ5">
        <v>3.354E-2</v>
      </c>
      <c r="AK5">
        <v>5.8586799999999997</v>
      </c>
      <c r="AL5">
        <v>1.1842900000000001</v>
      </c>
      <c r="AM5">
        <v>0.11926</v>
      </c>
      <c r="AN5">
        <v>0.11765</v>
      </c>
      <c r="AO5">
        <v>5.4629999999999998E-2</v>
      </c>
      <c r="AP5">
        <v>3.1210000000000002E-2</v>
      </c>
      <c r="AQ5">
        <v>7.92448</v>
      </c>
      <c r="AR5">
        <v>0.63092000000000004</v>
      </c>
      <c r="AS5">
        <v>17.925930000000001</v>
      </c>
      <c r="AT5">
        <v>17.26033</v>
      </c>
    </row>
    <row r="6" spans="1:46">
      <c r="A6" t="s">
        <v>77</v>
      </c>
      <c r="B6" s="1">
        <v>0.36</v>
      </c>
      <c r="C6" s="5">
        <v>10.5</v>
      </c>
      <c r="D6" s="6">
        <f t="shared" si="0"/>
        <v>45.129629999999999</v>
      </c>
      <c r="E6">
        <v>35.793149999999997</v>
      </c>
      <c r="F6">
        <v>2.852E-2</v>
      </c>
      <c r="G6">
        <v>32.520319999999998</v>
      </c>
      <c r="H6">
        <v>0.40209</v>
      </c>
      <c r="I6">
        <v>36.49212</v>
      </c>
      <c r="J6">
        <v>0.23247000000000001</v>
      </c>
      <c r="K6">
        <v>0.46594999999999998</v>
      </c>
      <c r="L6">
        <v>5.7729999999999997E-2</v>
      </c>
      <c r="M6">
        <v>1.95926</v>
      </c>
      <c r="N6">
        <v>3.81E-3</v>
      </c>
      <c r="O6">
        <v>254.87397999999999</v>
      </c>
      <c r="P6">
        <v>0.36058000000000001</v>
      </c>
      <c r="Q6">
        <v>9.3236000000000008</v>
      </c>
      <c r="R6">
        <v>0.65312999999999999</v>
      </c>
      <c r="S6">
        <v>25.796299999999999</v>
      </c>
      <c r="T6">
        <v>9.0436700000000005</v>
      </c>
      <c r="U6">
        <v>45.129629999999999</v>
      </c>
      <c r="V6">
        <v>9.0283499999999997</v>
      </c>
      <c r="W6">
        <v>0.27032</v>
      </c>
      <c r="X6">
        <v>6.2309999999999997E-2</v>
      </c>
      <c r="Y6">
        <v>11.59234</v>
      </c>
      <c r="Z6">
        <v>3.0689299999999999</v>
      </c>
      <c r="AA6">
        <v>0.66259000000000001</v>
      </c>
      <c r="AB6">
        <v>9.7049999999999997E-2</v>
      </c>
      <c r="AC6">
        <v>0.33593000000000001</v>
      </c>
      <c r="AD6">
        <v>0.13439999999999999</v>
      </c>
      <c r="AE6">
        <v>10.26507</v>
      </c>
      <c r="AF6">
        <v>3.08778</v>
      </c>
      <c r="AG6">
        <v>44.981479999999998</v>
      </c>
      <c r="AH6">
        <v>9.7969799999999996</v>
      </c>
      <c r="AI6">
        <v>0.14130000000000001</v>
      </c>
      <c r="AJ6">
        <v>2.1309999999999999E-2</v>
      </c>
      <c r="AK6">
        <v>5.7951199999999998</v>
      </c>
      <c r="AL6">
        <v>1.13079</v>
      </c>
      <c r="AM6">
        <v>0.11704000000000001</v>
      </c>
      <c r="AN6">
        <v>0.10134</v>
      </c>
      <c r="AO6">
        <v>5.6160000000000002E-2</v>
      </c>
      <c r="AP6">
        <v>4.054E-2</v>
      </c>
      <c r="AQ6">
        <v>7.8612599999999997</v>
      </c>
      <c r="AR6">
        <v>0.61653999999999998</v>
      </c>
      <c r="AS6">
        <v>18.425930000000001</v>
      </c>
      <c r="AT6">
        <v>16.485099999999999</v>
      </c>
    </row>
    <row r="7" spans="1:46">
      <c r="A7" t="s">
        <v>78</v>
      </c>
      <c r="B7" s="1">
        <v>0.36</v>
      </c>
      <c r="C7" s="5">
        <v>8</v>
      </c>
      <c r="D7" s="6">
        <f t="shared" si="0"/>
        <v>46.314810000000001</v>
      </c>
      <c r="E7">
        <v>35.806249999999999</v>
      </c>
      <c r="F7">
        <v>2.6679999999999999E-2</v>
      </c>
      <c r="G7">
        <v>32.721580000000003</v>
      </c>
      <c r="H7">
        <v>0.46869</v>
      </c>
      <c r="I7">
        <v>36.451720000000002</v>
      </c>
      <c r="J7">
        <v>0.22516</v>
      </c>
      <c r="K7">
        <v>0.40365000000000001</v>
      </c>
      <c r="L7">
        <v>4.9209999999999997E-2</v>
      </c>
      <c r="M7">
        <v>1.9477800000000001</v>
      </c>
      <c r="N7">
        <v>1.0580000000000001E-2</v>
      </c>
      <c r="O7">
        <v>254.44077999999999</v>
      </c>
      <c r="P7">
        <v>0.91439000000000004</v>
      </c>
      <c r="Q7">
        <v>9.2658100000000001</v>
      </c>
      <c r="R7">
        <v>0.62378</v>
      </c>
      <c r="S7">
        <v>23.370370000000001</v>
      </c>
      <c r="T7">
        <v>7.3901899999999996</v>
      </c>
      <c r="U7">
        <v>46.314810000000001</v>
      </c>
      <c r="V7">
        <v>11.40643</v>
      </c>
      <c r="W7">
        <v>0.28644999999999998</v>
      </c>
      <c r="X7">
        <v>7.5829999999999995E-2</v>
      </c>
      <c r="Y7">
        <v>12.295870000000001</v>
      </c>
      <c r="Z7">
        <v>3.4299200000000001</v>
      </c>
      <c r="AA7">
        <v>0.66110999999999998</v>
      </c>
      <c r="AB7">
        <v>0.10507</v>
      </c>
      <c r="AC7">
        <v>0.34676000000000001</v>
      </c>
      <c r="AD7">
        <v>0.15848999999999999</v>
      </c>
      <c r="AE7">
        <v>10.657590000000001</v>
      </c>
      <c r="AF7">
        <v>3.5444399999999998</v>
      </c>
      <c r="AG7">
        <v>45.55556</v>
      </c>
      <c r="AH7">
        <v>10.815200000000001</v>
      </c>
      <c r="AI7">
        <v>0.14749999999999999</v>
      </c>
      <c r="AJ7">
        <v>2.512E-2</v>
      </c>
      <c r="AK7">
        <v>6.0681700000000003</v>
      </c>
      <c r="AL7">
        <v>1.1274200000000001</v>
      </c>
      <c r="AM7">
        <v>0.11</v>
      </c>
      <c r="AN7">
        <v>9.4350000000000003E-2</v>
      </c>
      <c r="AO7">
        <v>4.095E-2</v>
      </c>
      <c r="AP7">
        <v>2.0230000000000001E-2</v>
      </c>
      <c r="AQ7">
        <v>7.8898999999999999</v>
      </c>
      <c r="AR7">
        <v>0.64934999999999998</v>
      </c>
      <c r="AS7">
        <v>13.981479999999999</v>
      </c>
      <c r="AT7">
        <v>15.46327</v>
      </c>
    </row>
    <row r="8" spans="1:46">
      <c r="A8" t="s">
        <v>79</v>
      </c>
      <c r="B8" s="1">
        <v>0.38</v>
      </c>
      <c r="C8" s="5">
        <v>21.2</v>
      </c>
      <c r="D8" s="6">
        <f t="shared" si="0"/>
        <v>36.574069999999999</v>
      </c>
      <c r="E8">
        <v>37.757210000000001</v>
      </c>
      <c r="F8">
        <v>2.555E-2</v>
      </c>
      <c r="G8">
        <v>34.035589999999999</v>
      </c>
      <c r="H8">
        <v>0.41604999999999998</v>
      </c>
      <c r="I8">
        <v>38.437130000000003</v>
      </c>
      <c r="J8">
        <v>0.23733000000000001</v>
      </c>
      <c r="K8">
        <v>0.48576000000000003</v>
      </c>
      <c r="L8">
        <v>5.7160000000000002E-2</v>
      </c>
      <c r="M8">
        <v>1.9411099999999999</v>
      </c>
      <c r="N8">
        <v>4.62E-3</v>
      </c>
      <c r="O8">
        <v>267.90553999999997</v>
      </c>
      <c r="P8">
        <v>0.54320999999999997</v>
      </c>
      <c r="Q8">
        <v>9.22485</v>
      </c>
      <c r="R8">
        <v>0.82081999999999999</v>
      </c>
      <c r="S8">
        <v>21.22222</v>
      </c>
      <c r="T8">
        <v>5.9989499999999998</v>
      </c>
      <c r="U8">
        <v>36.574069999999999</v>
      </c>
      <c r="V8">
        <v>6.71692</v>
      </c>
      <c r="W8">
        <v>0.30242999999999998</v>
      </c>
      <c r="X8">
        <v>6.3600000000000004E-2</v>
      </c>
      <c r="Y8">
        <v>14.301959999999999</v>
      </c>
      <c r="Z8">
        <v>2.7701199999999999</v>
      </c>
      <c r="AA8">
        <v>0.66295999999999999</v>
      </c>
      <c r="AB8">
        <v>9.8159999999999997E-2</v>
      </c>
      <c r="AC8">
        <v>0.38347999999999999</v>
      </c>
      <c r="AD8">
        <v>0.16258</v>
      </c>
      <c r="AE8">
        <v>13.046480000000001</v>
      </c>
      <c r="AF8">
        <v>2.6780499999999998</v>
      </c>
      <c r="AG8">
        <v>36.481479999999998</v>
      </c>
      <c r="AH8">
        <v>6.1789100000000001</v>
      </c>
      <c r="AI8">
        <v>0.15867999999999999</v>
      </c>
      <c r="AJ8">
        <v>2.7459999999999998E-2</v>
      </c>
      <c r="AK8">
        <v>7.2042700000000002</v>
      </c>
      <c r="AL8">
        <v>1.1844600000000001</v>
      </c>
      <c r="AM8">
        <v>0.1237</v>
      </c>
      <c r="AN8">
        <v>0.11247</v>
      </c>
      <c r="AO8">
        <v>5.2179999999999997E-2</v>
      </c>
      <c r="AP8">
        <v>2.5530000000000001E-2</v>
      </c>
      <c r="AQ8">
        <v>8.0588300000000004</v>
      </c>
      <c r="AR8">
        <v>0.81596000000000002</v>
      </c>
      <c r="AS8">
        <v>12.759259999999999</v>
      </c>
      <c r="AT8">
        <v>11.58225</v>
      </c>
    </row>
    <row r="9" spans="1:46">
      <c r="A9" t="s">
        <v>80</v>
      </c>
      <c r="B9" s="1">
        <v>0.38</v>
      </c>
      <c r="C9" s="5">
        <v>21.7</v>
      </c>
      <c r="D9" s="6">
        <f t="shared" si="0"/>
        <v>37.259259999999998</v>
      </c>
      <c r="E9">
        <v>37.743429999999996</v>
      </c>
      <c r="F9">
        <v>2.6589999999999999E-2</v>
      </c>
      <c r="G9">
        <v>34.172249999999998</v>
      </c>
      <c r="H9">
        <v>0.54842000000000002</v>
      </c>
      <c r="I9">
        <v>38.429139999999997</v>
      </c>
      <c r="J9">
        <v>0.24277000000000001</v>
      </c>
      <c r="K9">
        <v>0.51375999999999999</v>
      </c>
      <c r="L9">
        <v>9.9449999999999997E-2</v>
      </c>
      <c r="M9">
        <v>1.9570399999999999</v>
      </c>
      <c r="N9">
        <v>7.1700000000000002E-3</v>
      </c>
      <c r="O9">
        <v>268.81713999999999</v>
      </c>
      <c r="P9">
        <v>0.49074000000000001</v>
      </c>
      <c r="Q9">
        <v>9.3544699999999992</v>
      </c>
      <c r="R9">
        <v>0.70538999999999996</v>
      </c>
      <c r="S9">
        <v>23.537040000000001</v>
      </c>
      <c r="T9">
        <v>7.1788800000000004</v>
      </c>
      <c r="U9">
        <v>37.259259999999998</v>
      </c>
      <c r="V9">
        <v>6.9613100000000001</v>
      </c>
      <c r="W9">
        <v>0.30497999999999997</v>
      </c>
      <c r="X9">
        <v>6.0109999999999997E-2</v>
      </c>
      <c r="Y9">
        <v>14.05932</v>
      </c>
      <c r="Z9">
        <v>2.7882600000000002</v>
      </c>
      <c r="AA9">
        <v>0.62258999999999998</v>
      </c>
      <c r="AB9">
        <v>0.13949</v>
      </c>
      <c r="AC9">
        <v>0.36787999999999998</v>
      </c>
      <c r="AD9">
        <v>0.16924</v>
      </c>
      <c r="AE9">
        <v>12.81922</v>
      </c>
      <c r="AF9">
        <v>2.8421799999999999</v>
      </c>
      <c r="AG9">
        <v>37.074069999999999</v>
      </c>
      <c r="AH9">
        <v>6.0962500000000004</v>
      </c>
      <c r="AI9">
        <v>0.15456</v>
      </c>
      <c r="AJ9">
        <v>2.333E-2</v>
      </c>
      <c r="AK9">
        <v>6.8947700000000003</v>
      </c>
      <c r="AL9">
        <v>0.85736000000000001</v>
      </c>
      <c r="AM9">
        <v>0.13</v>
      </c>
      <c r="AN9">
        <v>9.6490000000000006E-2</v>
      </c>
      <c r="AO9">
        <v>5.9909999999999998E-2</v>
      </c>
      <c r="AP9">
        <v>2.3029999999999998E-2</v>
      </c>
      <c r="AQ9">
        <v>8.1992499999999993</v>
      </c>
      <c r="AR9">
        <v>0.71001999999999998</v>
      </c>
      <c r="AS9">
        <v>14.27778</v>
      </c>
      <c r="AT9">
        <v>10.83394</v>
      </c>
    </row>
    <row r="10" spans="1:46">
      <c r="A10" t="s">
        <v>81</v>
      </c>
      <c r="B10" s="1">
        <v>0.38</v>
      </c>
      <c r="C10" s="5">
        <v>19.899999999999999</v>
      </c>
      <c r="D10" s="6">
        <f t="shared" si="0"/>
        <v>35.518520000000002</v>
      </c>
      <c r="E10">
        <v>37.742229999999999</v>
      </c>
      <c r="F10">
        <v>3.1969999999999998E-2</v>
      </c>
      <c r="G10">
        <v>34.250169999999997</v>
      </c>
      <c r="H10">
        <v>1.0373399999999999</v>
      </c>
      <c r="I10">
        <v>38.438850000000002</v>
      </c>
      <c r="J10">
        <v>0.22595999999999999</v>
      </c>
      <c r="K10">
        <v>0.50827999999999995</v>
      </c>
      <c r="L10">
        <v>0.1171</v>
      </c>
      <c r="M10">
        <v>1.95963</v>
      </c>
      <c r="N10">
        <v>2.7200000000000002E-3</v>
      </c>
      <c r="O10">
        <v>269.39744999999999</v>
      </c>
      <c r="P10">
        <v>0.48114000000000001</v>
      </c>
      <c r="Q10">
        <v>9.3466500000000003</v>
      </c>
      <c r="R10">
        <v>0.50036999999999998</v>
      </c>
      <c r="S10">
        <v>22.16667</v>
      </c>
      <c r="T10">
        <v>7.0677300000000001</v>
      </c>
      <c r="U10">
        <v>35.518520000000002</v>
      </c>
      <c r="V10">
        <v>6.6552300000000004</v>
      </c>
      <c r="W10">
        <v>0.29894999999999999</v>
      </c>
      <c r="X10">
        <v>6.5269999999999995E-2</v>
      </c>
      <c r="Y10">
        <v>14.431179999999999</v>
      </c>
      <c r="Z10">
        <v>3.0017900000000002</v>
      </c>
      <c r="AA10">
        <v>0.65703999999999996</v>
      </c>
      <c r="AB10">
        <v>0.11303000000000001</v>
      </c>
      <c r="AC10">
        <v>0.42869000000000002</v>
      </c>
      <c r="AD10">
        <v>0.22943</v>
      </c>
      <c r="AE10">
        <v>13.240320000000001</v>
      </c>
      <c r="AF10">
        <v>2.7930000000000001</v>
      </c>
      <c r="AG10">
        <v>35.981479999999998</v>
      </c>
      <c r="AH10">
        <v>5.7511000000000001</v>
      </c>
      <c r="AI10">
        <v>0.15581</v>
      </c>
      <c r="AJ10">
        <v>1.9779999999999999E-2</v>
      </c>
      <c r="AK10">
        <v>7.1424300000000001</v>
      </c>
      <c r="AL10">
        <v>0.92069000000000001</v>
      </c>
      <c r="AM10">
        <v>0.14444000000000001</v>
      </c>
      <c r="AN10">
        <v>0.10378999999999999</v>
      </c>
      <c r="AO10">
        <v>6.1030000000000001E-2</v>
      </c>
      <c r="AP10">
        <v>2.5930000000000002E-2</v>
      </c>
      <c r="AQ10">
        <v>8.1922599999999992</v>
      </c>
      <c r="AR10">
        <v>0.50356999999999996</v>
      </c>
      <c r="AS10">
        <v>11.462960000000001</v>
      </c>
      <c r="AT10">
        <v>11.143509999999999</v>
      </c>
    </row>
    <row r="11" spans="1:46">
      <c r="A11" t="s">
        <v>43</v>
      </c>
      <c r="B11" s="1">
        <v>0.4</v>
      </c>
      <c r="C11" s="5">
        <v>35.299999999999997</v>
      </c>
      <c r="D11" s="6">
        <f t="shared" si="0"/>
        <v>31.72222</v>
      </c>
      <c r="E11">
        <v>39.737459999999999</v>
      </c>
      <c r="F11">
        <v>2.554E-2</v>
      </c>
      <c r="G11">
        <v>37.05697</v>
      </c>
      <c r="H11">
        <v>0.71794000000000002</v>
      </c>
      <c r="I11">
        <v>40.390770000000003</v>
      </c>
      <c r="J11">
        <v>0.17782000000000001</v>
      </c>
      <c r="K11">
        <v>0.38857999999999998</v>
      </c>
      <c r="L11">
        <v>6.3769999999999993E-2</v>
      </c>
      <c r="M11">
        <v>1.9574100000000001</v>
      </c>
      <c r="N11">
        <v>6.7799999999999996E-3</v>
      </c>
      <c r="O11">
        <v>283.36525999999998</v>
      </c>
      <c r="P11">
        <v>0.76329000000000002</v>
      </c>
      <c r="Q11">
        <v>9.2692300000000003</v>
      </c>
      <c r="R11">
        <v>0.65388000000000002</v>
      </c>
      <c r="S11">
        <v>20.351849999999999</v>
      </c>
      <c r="T11">
        <v>4.9302999999999999</v>
      </c>
      <c r="U11">
        <v>31.72222</v>
      </c>
      <c r="V11">
        <v>6.7079700000000004</v>
      </c>
      <c r="W11">
        <v>0.32489000000000001</v>
      </c>
      <c r="X11">
        <v>6.9309999999999997E-2</v>
      </c>
      <c r="Y11">
        <v>16.053789999999999</v>
      </c>
      <c r="Z11">
        <v>2.8090299999999999</v>
      </c>
      <c r="AA11">
        <v>0.64</v>
      </c>
      <c r="AB11">
        <v>0.11994</v>
      </c>
      <c r="AC11">
        <v>0.37695000000000001</v>
      </c>
      <c r="AD11">
        <v>0.23174</v>
      </c>
      <c r="AE11">
        <v>14.910679999999999</v>
      </c>
      <c r="AF11">
        <v>2.5404200000000001</v>
      </c>
      <c r="AG11">
        <v>31.44444</v>
      </c>
      <c r="AH11">
        <v>5.6356900000000003</v>
      </c>
      <c r="AI11">
        <v>0.16989000000000001</v>
      </c>
      <c r="AJ11">
        <v>3.083E-2</v>
      </c>
      <c r="AK11">
        <v>8.0704200000000004</v>
      </c>
      <c r="AL11">
        <v>1.24638</v>
      </c>
      <c r="AM11">
        <v>0.13481000000000001</v>
      </c>
      <c r="AN11">
        <v>0.11798</v>
      </c>
      <c r="AO11">
        <v>5.781E-2</v>
      </c>
      <c r="AP11">
        <v>3.4360000000000002E-2</v>
      </c>
      <c r="AQ11">
        <v>8.2064800000000009</v>
      </c>
      <c r="AR11">
        <v>0.65169999999999995</v>
      </c>
      <c r="AS11">
        <v>9.7407400000000006</v>
      </c>
      <c r="AT11">
        <v>8.8981300000000001</v>
      </c>
    </row>
    <row r="12" spans="1:46">
      <c r="A12" t="s">
        <v>44</v>
      </c>
      <c r="B12" s="1">
        <v>0.4</v>
      </c>
      <c r="C12" s="5">
        <v>28.8</v>
      </c>
      <c r="D12" s="6">
        <f t="shared" si="0"/>
        <v>31.94444</v>
      </c>
      <c r="E12">
        <v>39.725929999999998</v>
      </c>
      <c r="F12">
        <v>2.376E-2</v>
      </c>
      <c r="G12">
        <v>36.191549999999999</v>
      </c>
      <c r="H12">
        <v>0.51305999999999996</v>
      </c>
      <c r="I12">
        <v>40.377360000000003</v>
      </c>
      <c r="J12">
        <v>0.19742999999999999</v>
      </c>
      <c r="K12">
        <v>0.44811000000000001</v>
      </c>
      <c r="L12">
        <v>5.0090000000000003E-2</v>
      </c>
      <c r="M12">
        <v>1.9462999999999999</v>
      </c>
      <c r="N12">
        <v>1.0149999999999999E-2</v>
      </c>
      <c r="O12">
        <v>282.37177000000003</v>
      </c>
      <c r="P12">
        <v>0.88709000000000005</v>
      </c>
      <c r="Q12">
        <v>9.1271000000000004</v>
      </c>
      <c r="R12">
        <v>0.77849000000000002</v>
      </c>
      <c r="S12">
        <v>19</v>
      </c>
      <c r="T12">
        <v>4.5969600000000002</v>
      </c>
      <c r="U12">
        <v>31.94444</v>
      </c>
      <c r="V12">
        <v>6.4410699999999999</v>
      </c>
      <c r="W12">
        <v>0.33556999999999998</v>
      </c>
      <c r="X12">
        <v>8.1250000000000003E-2</v>
      </c>
      <c r="Y12">
        <v>16.379809999999999</v>
      </c>
      <c r="Z12">
        <v>3.50922</v>
      </c>
      <c r="AA12">
        <v>0.63851999999999998</v>
      </c>
      <c r="AB12">
        <v>0.12767000000000001</v>
      </c>
      <c r="AC12">
        <v>0.36753000000000002</v>
      </c>
      <c r="AD12">
        <v>0.22211</v>
      </c>
      <c r="AE12">
        <v>15.178459999999999</v>
      </c>
      <c r="AF12">
        <v>3.2505299999999999</v>
      </c>
      <c r="AG12">
        <v>31.296299999999999</v>
      </c>
      <c r="AH12">
        <v>5.5986200000000004</v>
      </c>
      <c r="AI12">
        <v>0.17673</v>
      </c>
      <c r="AJ12">
        <v>3.354E-2</v>
      </c>
      <c r="AK12">
        <v>8.17835</v>
      </c>
      <c r="AL12">
        <v>1.05599</v>
      </c>
      <c r="AM12">
        <v>0.11074000000000001</v>
      </c>
      <c r="AN12">
        <v>0.11749999999999999</v>
      </c>
      <c r="AO12">
        <v>4.8390000000000002E-2</v>
      </c>
      <c r="AP12">
        <v>2.5340000000000001E-2</v>
      </c>
      <c r="AQ12">
        <v>8.0616699999999994</v>
      </c>
      <c r="AR12">
        <v>0.76932</v>
      </c>
      <c r="AS12">
        <v>8.4814799999999995</v>
      </c>
      <c r="AT12">
        <v>9.0506799999999998</v>
      </c>
    </row>
    <row r="13" spans="1:46">
      <c r="A13" t="s">
        <v>45</v>
      </c>
      <c r="B13" s="1">
        <v>0.4</v>
      </c>
      <c r="C13" s="5">
        <v>27.9</v>
      </c>
      <c r="D13" s="6">
        <f t="shared" si="0"/>
        <v>33.962960000000002</v>
      </c>
      <c r="E13">
        <v>39.723100000000002</v>
      </c>
      <c r="F13">
        <v>2.4049999999999998E-2</v>
      </c>
      <c r="G13">
        <v>35.988729999999997</v>
      </c>
      <c r="H13">
        <v>0.37387999999999999</v>
      </c>
      <c r="I13">
        <v>40.451000000000001</v>
      </c>
      <c r="J13">
        <v>0.26946999999999999</v>
      </c>
      <c r="K13">
        <v>0.47939999999999999</v>
      </c>
      <c r="L13">
        <v>4.1869999999999997E-2</v>
      </c>
      <c r="M13">
        <v>1.9411099999999999</v>
      </c>
      <c r="N13">
        <v>6.0400000000000002E-3</v>
      </c>
      <c r="O13">
        <v>282.00781000000001</v>
      </c>
      <c r="P13">
        <v>0.50665000000000004</v>
      </c>
      <c r="Q13">
        <v>9.27684</v>
      </c>
      <c r="R13">
        <v>0.65117000000000003</v>
      </c>
      <c r="S13">
        <v>20.685189999999999</v>
      </c>
      <c r="T13">
        <v>5.7521899999999997</v>
      </c>
      <c r="U13">
        <v>33.962960000000002</v>
      </c>
      <c r="V13">
        <v>10.33398</v>
      </c>
      <c r="W13">
        <v>0.34567999999999999</v>
      </c>
      <c r="X13">
        <v>7.9219999999999999E-2</v>
      </c>
      <c r="Y13">
        <v>16.24483</v>
      </c>
      <c r="Z13">
        <v>3.22485</v>
      </c>
      <c r="AA13">
        <v>0.63593</v>
      </c>
      <c r="AB13">
        <v>0.12675</v>
      </c>
      <c r="AC13">
        <v>0.34445999999999999</v>
      </c>
      <c r="AD13">
        <v>0.19900000000000001</v>
      </c>
      <c r="AE13">
        <v>14.728770000000001</v>
      </c>
      <c r="AF13">
        <v>3.3372799999999998</v>
      </c>
      <c r="AG13">
        <v>32</v>
      </c>
      <c r="AH13">
        <v>5.2807899999999997</v>
      </c>
      <c r="AI13">
        <v>0.18032999999999999</v>
      </c>
      <c r="AJ13">
        <v>2.613E-2</v>
      </c>
      <c r="AK13">
        <v>8.2114799999999999</v>
      </c>
      <c r="AL13">
        <v>1.0484800000000001</v>
      </c>
      <c r="AM13">
        <v>7.6670000000000002E-2</v>
      </c>
      <c r="AN13">
        <v>7.3590000000000003E-2</v>
      </c>
      <c r="AO13">
        <v>5.4969999999999998E-2</v>
      </c>
      <c r="AP13">
        <v>1.8079999999999999E-2</v>
      </c>
      <c r="AQ13">
        <v>8.2184399999999993</v>
      </c>
      <c r="AR13">
        <v>0.63712999999999997</v>
      </c>
      <c r="AS13">
        <v>10</v>
      </c>
      <c r="AT13">
        <v>9.46692</v>
      </c>
    </row>
    <row r="14" spans="1:46">
      <c r="A14" t="s">
        <v>46</v>
      </c>
      <c r="B14" s="1">
        <v>0.42</v>
      </c>
      <c r="C14" s="5">
        <v>42.4</v>
      </c>
      <c r="D14" s="6">
        <f t="shared" si="0"/>
        <v>28.092590000000001</v>
      </c>
      <c r="E14">
        <v>41.802129999999998</v>
      </c>
      <c r="F14">
        <v>2.5659999999999999E-2</v>
      </c>
      <c r="G14">
        <v>38.166179999999997</v>
      </c>
      <c r="H14">
        <v>0.56052999999999997</v>
      </c>
      <c r="I14">
        <v>42.452199999999998</v>
      </c>
      <c r="J14">
        <v>0.21326000000000001</v>
      </c>
      <c r="K14">
        <v>0.47047</v>
      </c>
      <c r="L14">
        <v>7.4069999999999997E-2</v>
      </c>
      <c r="M14">
        <v>1.9548099999999999</v>
      </c>
      <c r="N14">
        <v>9.6600000000000002E-3</v>
      </c>
      <c r="O14">
        <v>297.89046999999999</v>
      </c>
      <c r="P14">
        <v>1.1079699999999999</v>
      </c>
      <c r="Q14">
        <v>9.0905500000000004</v>
      </c>
      <c r="R14">
        <v>0.79374999999999996</v>
      </c>
      <c r="S14">
        <v>18.814810000000001</v>
      </c>
      <c r="T14">
        <v>3.9814400000000001</v>
      </c>
      <c r="U14">
        <v>28.092590000000001</v>
      </c>
      <c r="V14">
        <v>4.6794200000000004</v>
      </c>
      <c r="W14">
        <v>0.37037999999999999</v>
      </c>
      <c r="X14">
        <v>7.782E-2</v>
      </c>
      <c r="Y14">
        <v>19.000779999999999</v>
      </c>
      <c r="Z14">
        <v>3.7473399999999999</v>
      </c>
      <c r="AA14">
        <v>0.63036999999999999</v>
      </c>
      <c r="AB14">
        <v>0.12670999999999999</v>
      </c>
      <c r="AC14">
        <v>0.32482</v>
      </c>
      <c r="AD14">
        <v>0.12241</v>
      </c>
      <c r="AE14">
        <v>17.995069999999998</v>
      </c>
      <c r="AF14">
        <v>3.5038999999999998</v>
      </c>
      <c r="AG14">
        <v>29.759260000000001</v>
      </c>
      <c r="AH14">
        <v>6.2884599999999997</v>
      </c>
      <c r="AI14">
        <v>0.19947000000000001</v>
      </c>
      <c r="AJ14">
        <v>2.8459999999999999E-2</v>
      </c>
      <c r="AK14">
        <v>10.145160000000001</v>
      </c>
      <c r="AL14">
        <v>1.2824</v>
      </c>
      <c r="AM14">
        <v>8.6790000000000006E-2</v>
      </c>
      <c r="AN14">
        <v>0.11373999999999999</v>
      </c>
      <c r="AO14">
        <v>5.8740000000000001E-2</v>
      </c>
      <c r="AP14">
        <v>3.3520000000000001E-2</v>
      </c>
      <c r="AQ14">
        <v>8.0708800000000007</v>
      </c>
      <c r="AR14">
        <v>0.78856999999999999</v>
      </c>
      <c r="AS14">
        <v>6.3148099999999996</v>
      </c>
      <c r="AT14">
        <v>6.9031700000000003</v>
      </c>
    </row>
    <row r="15" spans="1:46">
      <c r="A15" t="s">
        <v>47</v>
      </c>
      <c r="B15" s="1">
        <v>0.42</v>
      </c>
      <c r="C15" s="5">
        <v>47.5</v>
      </c>
      <c r="D15" s="6">
        <f t="shared" si="0"/>
        <v>27.66667</v>
      </c>
      <c r="E15">
        <v>41.768639999999998</v>
      </c>
      <c r="F15">
        <v>3.4410000000000003E-2</v>
      </c>
      <c r="G15">
        <v>37.255839999999999</v>
      </c>
      <c r="H15">
        <v>1.09026</v>
      </c>
      <c r="I15">
        <v>42.459519999999998</v>
      </c>
      <c r="J15">
        <v>0.22770000000000001</v>
      </c>
      <c r="K15">
        <v>0.59931000000000001</v>
      </c>
      <c r="L15">
        <v>0.10294</v>
      </c>
      <c r="M15">
        <v>1.96</v>
      </c>
      <c r="N15">
        <v>0</v>
      </c>
      <c r="O15">
        <v>298.49752000000001</v>
      </c>
      <c r="P15">
        <v>0.18265000000000001</v>
      </c>
      <c r="Q15">
        <v>9.0989699999999996</v>
      </c>
      <c r="R15">
        <v>0.83189000000000002</v>
      </c>
      <c r="S15">
        <v>17.703700000000001</v>
      </c>
      <c r="T15">
        <v>3.5799699999999999</v>
      </c>
      <c r="U15">
        <v>27.66667</v>
      </c>
      <c r="V15">
        <v>7.2736299999999998</v>
      </c>
      <c r="W15">
        <v>0.36509000000000003</v>
      </c>
      <c r="X15">
        <v>7.2470000000000007E-2</v>
      </c>
      <c r="Y15">
        <v>18.354500000000002</v>
      </c>
      <c r="Z15">
        <v>3.0769799999999998</v>
      </c>
      <c r="AA15">
        <v>0.62963000000000002</v>
      </c>
      <c r="AB15">
        <v>0.12676999999999999</v>
      </c>
      <c r="AC15">
        <v>0.42462</v>
      </c>
      <c r="AD15">
        <v>0.52583999999999997</v>
      </c>
      <c r="AE15">
        <v>17.17116</v>
      </c>
      <c r="AF15">
        <v>2.9984199999999999</v>
      </c>
      <c r="AG15">
        <v>27.22222</v>
      </c>
      <c r="AH15">
        <v>5.5818700000000003</v>
      </c>
      <c r="AI15">
        <v>0.19061</v>
      </c>
      <c r="AJ15">
        <v>2.7709999999999999E-2</v>
      </c>
      <c r="AK15">
        <v>9.2215199999999999</v>
      </c>
      <c r="AL15">
        <v>1.1729799999999999</v>
      </c>
      <c r="AM15">
        <v>0.11889</v>
      </c>
      <c r="AN15">
        <v>0.15034</v>
      </c>
      <c r="AO15">
        <v>6.4939999999999998E-2</v>
      </c>
      <c r="AP15">
        <v>4.2450000000000002E-2</v>
      </c>
      <c r="AQ15">
        <v>8.0692400000000006</v>
      </c>
      <c r="AR15">
        <v>0.82423000000000002</v>
      </c>
      <c r="AS15">
        <v>6.5</v>
      </c>
      <c r="AT15">
        <v>6.9736700000000003</v>
      </c>
    </row>
    <row r="16" spans="1:46">
      <c r="A16" t="s">
        <v>48</v>
      </c>
      <c r="B16" s="1">
        <v>0.42</v>
      </c>
      <c r="C16" s="5">
        <v>45.6</v>
      </c>
      <c r="D16" s="6">
        <f t="shared" si="0"/>
        <v>28.148150000000001</v>
      </c>
      <c r="E16">
        <v>41.768509999999999</v>
      </c>
      <c r="F16">
        <v>2.5190000000000001E-2</v>
      </c>
      <c r="G16">
        <v>37.171590000000002</v>
      </c>
      <c r="H16">
        <v>1.0048999999999999</v>
      </c>
      <c r="I16">
        <v>42.47343</v>
      </c>
      <c r="J16">
        <v>0.23302</v>
      </c>
      <c r="K16">
        <v>0.60867000000000004</v>
      </c>
      <c r="L16">
        <v>9.4820000000000002E-2</v>
      </c>
      <c r="M16">
        <v>1.96</v>
      </c>
      <c r="N16">
        <v>0</v>
      </c>
      <c r="O16">
        <v>298.50071000000003</v>
      </c>
      <c r="P16">
        <v>0.18756999999999999</v>
      </c>
      <c r="Q16">
        <v>9.1309000000000005</v>
      </c>
      <c r="R16">
        <v>0.78076000000000001</v>
      </c>
      <c r="S16">
        <v>17.629629999999999</v>
      </c>
      <c r="T16">
        <v>3.3437999999999999</v>
      </c>
      <c r="U16">
        <v>28.148150000000001</v>
      </c>
      <c r="V16">
        <v>6.4498300000000004</v>
      </c>
      <c r="W16">
        <v>0.37252000000000002</v>
      </c>
      <c r="X16">
        <v>6.9500000000000006E-2</v>
      </c>
      <c r="Y16">
        <v>19.28312</v>
      </c>
      <c r="Z16">
        <v>3.7453799999999999</v>
      </c>
      <c r="AA16">
        <v>0.65259</v>
      </c>
      <c r="AB16">
        <v>0.11501</v>
      </c>
      <c r="AC16">
        <v>0.38495000000000001</v>
      </c>
      <c r="AD16">
        <v>0.32151000000000002</v>
      </c>
      <c r="AE16">
        <v>18.095890000000001</v>
      </c>
      <c r="AF16">
        <v>3.5567099999999998</v>
      </c>
      <c r="AG16">
        <v>27.88889</v>
      </c>
      <c r="AH16">
        <v>5.3752300000000002</v>
      </c>
      <c r="AI16">
        <v>0.19694</v>
      </c>
      <c r="AJ16">
        <v>3.2759999999999997E-2</v>
      </c>
      <c r="AK16">
        <v>10.240830000000001</v>
      </c>
      <c r="AL16">
        <v>1.46434</v>
      </c>
      <c r="AM16">
        <v>0.12407</v>
      </c>
      <c r="AN16">
        <v>0.17161999999999999</v>
      </c>
      <c r="AO16">
        <v>8.1299999999999997E-2</v>
      </c>
      <c r="AP16">
        <v>8.0490000000000006E-2</v>
      </c>
      <c r="AQ16">
        <v>8.1013300000000008</v>
      </c>
      <c r="AR16">
        <v>0.77303999999999995</v>
      </c>
      <c r="AS16">
        <v>5.9074099999999996</v>
      </c>
      <c r="AT16">
        <v>6.6567299999999996</v>
      </c>
    </row>
    <row r="17" spans="1:46">
      <c r="A17" t="s">
        <v>49</v>
      </c>
      <c r="B17" s="1">
        <v>0.44</v>
      </c>
      <c r="C17" s="5">
        <v>47.1</v>
      </c>
      <c r="D17" s="6">
        <f t="shared" si="0"/>
        <v>25.685189999999999</v>
      </c>
      <c r="E17">
        <v>43.905090000000001</v>
      </c>
      <c r="F17">
        <v>2.4930000000000001E-2</v>
      </c>
      <c r="G17">
        <v>40.575159999999997</v>
      </c>
      <c r="H17">
        <v>0.32635999999999998</v>
      </c>
      <c r="I17">
        <v>44.592449999999999</v>
      </c>
      <c r="J17">
        <v>0.22500000000000001</v>
      </c>
      <c r="K17">
        <v>0.42936000000000002</v>
      </c>
      <c r="L17">
        <v>3.006E-2</v>
      </c>
      <c r="M17">
        <v>1.95963</v>
      </c>
      <c r="N17">
        <v>2.7200000000000002E-3</v>
      </c>
      <c r="O17">
        <v>313.45227999999997</v>
      </c>
      <c r="P17">
        <v>0.33761000000000002</v>
      </c>
      <c r="Q17">
        <v>9.0432199999999998</v>
      </c>
      <c r="R17">
        <v>0.69686000000000003</v>
      </c>
      <c r="S17">
        <v>16.240739999999999</v>
      </c>
      <c r="T17">
        <v>1.98993</v>
      </c>
      <c r="U17">
        <v>25.685189999999999</v>
      </c>
      <c r="V17">
        <v>7.9948699999999997</v>
      </c>
      <c r="W17">
        <v>0.37328</v>
      </c>
      <c r="X17">
        <v>6.9529999999999995E-2</v>
      </c>
      <c r="Y17">
        <v>19.339770000000001</v>
      </c>
      <c r="Z17">
        <v>3.4373499999999999</v>
      </c>
      <c r="AA17">
        <v>0.64185000000000003</v>
      </c>
      <c r="AB17">
        <v>0.12703999999999999</v>
      </c>
      <c r="AC17">
        <v>0.40545999999999999</v>
      </c>
      <c r="AD17">
        <v>0.27905000000000002</v>
      </c>
      <c r="AE17">
        <v>18.29147</v>
      </c>
      <c r="AF17">
        <v>3.5781399999999999</v>
      </c>
      <c r="AG17">
        <v>25.703700000000001</v>
      </c>
      <c r="AH17">
        <v>6.6860299999999997</v>
      </c>
      <c r="AI17">
        <v>0.19561999999999999</v>
      </c>
      <c r="AJ17">
        <v>4.3569999999999998E-2</v>
      </c>
      <c r="AK17">
        <v>9.7921800000000001</v>
      </c>
      <c r="AL17">
        <v>1.61327</v>
      </c>
      <c r="AM17">
        <v>0.11815000000000001</v>
      </c>
      <c r="AN17">
        <v>0.16175</v>
      </c>
      <c r="AO17">
        <v>5.926E-2</v>
      </c>
      <c r="AP17">
        <v>6.7799999999999999E-2</v>
      </c>
      <c r="AQ17">
        <v>8.0090900000000005</v>
      </c>
      <c r="AR17">
        <v>0.69755</v>
      </c>
      <c r="AS17">
        <v>3.3703699999999999</v>
      </c>
      <c r="AT17">
        <v>4.88469</v>
      </c>
    </row>
    <row r="18" spans="1:46">
      <c r="A18" t="s">
        <v>50</v>
      </c>
      <c r="B18" s="1">
        <v>0.44</v>
      </c>
      <c r="C18" s="5">
        <v>36</v>
      </c>
      <c r="D18" s="6">
        <f t="shared" si="0"/>
        <v>25.407409999999999</v>
      </c>
      <c r="E18">
        <v>43.907580000000003</v>
      </c>
      <c r="F18">
        <v>2.1059999999999999E-2</v>
      </c>
      <c r="G18">
        <v>40.818539999999999</v>
      </c>
      <c r="H18">
        <v>0.21203</v>
      </c>
      <c r="I18">
        <v>44.563000000000002</v>
      </c>
      <c r="J18">
        <v>0.23426</v>
      </c>
      <c r="K18">
        <v>0.40246999999999999</v>
      </c>
      <c r="L18">
        <v>2.0299999999999999E-2</v>
      </c>
      <c r="M18">
        <v>1.96</v>
      </c>
      <c r="N18">
        <v>0</v>
      </c>
      <c r="O18">
        <v>313.54473000000002</v>
      </c>
      <c r="P18">
        <v>0.14954000000000001</v>
      </c>
      <c r="Q18">
        <v>8.9733000000000001</v>
      </c>
      <c r="R18">
        <v>0.78600000000000003</v>
      </c>
      <c r="S18">
        <v>16.83333</v>
      </c>
      <c r="T18">
        <v>3.08832</v>
      </c>
      <c r="U18">
        <v>25.407409999999999</v>
      </c>
      <c r="V18">
        <v>8.4753100000000003</v>
      </c>
      <c r="W18">
        <v>0.36975000000000002</v>
      </c>
      <c r="X18">
        <v>6.9809999999999997E-2</v>
      </c>
      <c r="Y18">
        <v>19.113910000000001</v>
      </c>
      <c r="Z18">
        <v>3.4959099999999999</v>
      </c>
      <c r="AA18">
        <v>0.65519000000000005</v>
      </c>
      <c r="AB18">
        <v>0.12444</v>
      </c>
      <c r="AC18">
        <v>0.36618000000000001</v>
      </c>
      <c r="AD18">
        <v>0.18653</v>
      </c>
      <c r="AE18">
        <v>18.103090000000002</v>
      </c>
      <c r="AF18">
        <v>3.5958000000000001</v>
      </c>
      <c r="AG18">
        <v>24.481480000000001</v>
      </c>
      <c r="AH18">
        <v>4.9172000000000002</v>
      </c>
      <c r="AI18">
        <v>0.19572000000000001</v>
      </c>
      <c r="AJ18">
        <v>3.2590000000000001E-2</v>
      </c>
      <c r="AK18">
        <v>9.6997900000000001</v>
      </c>
      <c r="AL18">
        <v>1.5897399999999999</v>
      </c>
      <c r="AM18">
        <v>9.1850000000000001E-2</v>
      </c>
      <c r="AN18">
        <v>0.12789</v>
      </c>
      <c r="AO18">
        <v>4.3830000000000001E-2</v>
      </c>
      <c r="AP18">
        <v>2.4809999999999999E-2</v>
      </c>
      <c r="AQ18">
        <v>7.9354300000000002</v>
      </c>
      <c r="AR18">
        <v>0.77063999999999999</v>
      </c>
      <c r="AS18">
        <v>4.0185199999999996</v>
      </c>
      <c r="AT18">
        <v>5.3110400000000002</v>
      </c>
    </row>
    <row r="19" spans="1:46">
      <c r="A19" t="s">
        <v>51</v>
      </c>
      <c r="B19" s="1">
        <v>0.44</v>
      </c>
      <c r="C19" s="5">
        <v>21.2</v>
      </c>
      <c r="D19" s="6">
        <f t="shared" si="0"/>
        <v>25.814810000000001</v>
      </c>
      <c r="E19">
        <v>43.875729999999997</v>
      </c>
      <c r="F19">
        <v>3.0110000000000001E-2</v>
      </c>
      <c r="G19">
        <v>39.454839999999997</v>
      </c>
      <c r="H19">
        <v>0.63492000000000004</v>
      </c>
      <c r="I19">
        <v>44.578800000000001</v>
      </c>
      <c r="J19">
        <v>0.22803999999999999</v>
      </c>
      <c r="K19">
        <v>0.56789000000000001</v>
      </c>
      <c r="L19">
        <v>8.4379999999999997E-2</v>
      </c>
      <c r="M19">
        <v>1.9470400000000001</v>
      </c>
      <c r="N19">
        <v>9.6399999999999993E-3</v>
      </c>
      <c r="O19">
        <v>311.96454999999997</v>
      </c>
      <c r="P19">
        <v>1.0975699999999999</v>
      </c>
      <c r="Q19">
        <v>8.9829299999999996</v>
      </c>
      <c r="R19">
        <v>0.73289000000000004</v>
      </c>
      <c r="S19">
        <v>16.629629999999999</v>
      </c>
      <c r="T19">
        <v>2.7697600000000002</v>
      </c>
      <c r="U19">
        <v>25.814810000000001</v>
      </c>
      <c r="V19">
        <v>6.1277999999999997</v>
      </c>
      <c r="W19">
        <v>0.38356000000000001</v>
      </c>
      <c r="X19">
        <v>6.7799999999999999E-2</v>
      </c>
      <c r="Y19">
        <v>20.15926</v>
      </c>
      <c r="Z19">
        <v>3.4937800000000001</v>
      </c>
      <c r="AA19">
        <v>0.60370000000000001</v>
      </c>
      <c r="AB19">
        <v>0.15132000000000001</v>
      </c>
      <c r="AC19">
        <v>0.35508000000000001</v>
      </c>
      <c r="AD19">
        <v>0.24748999999999999</v>
      </c>
      <c r="AE19">
        <v>19.127420000000001</v>
      </c>
      <c r="AF19">
        <v>3.4296099999999998</v>
      </c>
      <c r="AG19">
        <v>26.129629999999999</v>
      </c>
      <c r="AH19">
        <v>5.4842700000000004</v>
      </c>
      <c r="AI19">
        <v>0.20318</v>
      </c>
      <c r="AJ19">
        <v>3.347E-2</v>
      </c>
      <c r="AK19">
        <v>10.611520000000001</v>
      </c>
      <c r="AL19">
        <v>1.6002700000000001</v>
      </c>
      <c r="AM19">
        <v>9.4070000000000001E-2</v>
      </c>
      <c r="AN19">
        <v>0.11749999999999999</v>
      </c>
      <c r="AO19">
        <v>5.6070000000000002E-2</v>
      </c>
      <c r="AP19">
        <v>2.6689999999999998E-2</v>
      </c>
      <c r="AQ19">
        <v>7.9524499999999998</v>
      </c>
      <c r="AR19">
        <v>0.72196000000000005</v>
      </c>
      <c r="AS19">
        <v>3.5740699999999999</v>
      </c>
      <c r="AT19">
        <v>5.2037800000000001</v>
      </c>
    </row>
    <row r="20" spans="1:46">
      <c r="A20" t="s">
        <v>52</v>
      </c>
      <c r="B20" s="1">
        <v>0.46</v>
      </c>
      <c r="C20" s="5">
        <v>50.8</v>
      </c>
      <c r="D20" s="6">
        <f t="shared" si="0"/>
        <v>23.425930000000001</v>
      </c>
      <c r="E20">
        <v>45.93967</v>
      </c>
      <c r="F20">
        <v>2.7009999999999999E-2</v>
      </c>
      <c r="G20">
        <v>40.483750000000001</v>
      </c>
      <c r="H20">
        <v>0.62573999999999996</v>
      </c>
      <c r="I20">
        <v>46.677250000000001</v>
      </c>
      <c r="J20">
        <v>0.21906</v>
      </c>
      <c r="K20">
        <v>0.66610999999999998</v>
      </c>
      <c r="L20">
        <v>6.4990000000000006E-2</v>
      </c>
      <c r="M20">
        <v>1.95963</v>
      </c>
      <c r="N20">
        <v>2.7200000000000002E-3</v>
      </c>
      <c r="O20">
        <v>328.35090000000002</v>
      </c>
      <c r="P20">
        <v>0.50394000000000005</v>
      </c>
      <c r="Q20">
        <v>8.83948</v>
      </c>
      <c r="R20">
        <v>0.99251</v>
      </c>
      <c r="S20">
        <v>15.851850000000001</v>
      </c>
      <c r="T20">
        <v>1.8470500000000001</v>
      </c>
      <c r="U20">
        <v>23.425930000000001</v>
      </c>
      <c r="V20">
        <v>6.4386900000000002</v>
      </c>
      <c r="W20">
        <v>0.38724999999999998</v>
      </c>
      <c r="X20">
        <v>7.5579999999999994E-2</v>
      </c>
      <c r="Y20">
        <v>20.63824</v>
      </c>
      <c r="Z20">
        <v>4.3719900000000003</v>
      </c>
      <c r="AA20">
        <v>0.60926000000000002</v>
      </c>
      <c r="AB20">
        <v>0.13794999999999999</v>
      </c>
      <c r="AC20">
        <v>0.35396</v>
      </c>
      <c r="AD20">
        <v>0.26883000000000001</v>
      </c>
      <c r="AE20">
        <v>19.643360000000001</v>
      </c>
      <c r="AF20">
        <v>4.1829099999999997</v>
      </c>
      <c r="AG20">
        <v>23.574069999999999</v>
      </c>
      <c r="AH20">
        <v>5.1417700000000002</v>
      </c>
      <c r="AI20">
        <v>0.20294000000000001</v>
      </c>
      <c r="AJ20">
        <v>3.4819999999999997E-2</v>
      </c>
      <c r="AK20">
        <v>10.45044</v>
      </c>
      <c r="AL20">
        <v>1.54993</v>
      </c>
      <c r="AM20">
        <v>0.11</v>
      </c>
      <c r="AN20">
        <v>0.16955999999999999</v>
      </c>
      <c r="AO20">
        <v>3.9730000000000001E-2</v>
      </c>
      <c r="AP20">
        <v>2.733E-2</v>
      </c>
      <c r="AQ20">
        <v>7.7883399999999998</v>
      </c>
      <c r="AR20">
        <v>0.97479000000000005</v>
      </c>
      <c r="AS20">
        <v>3.1666699999999999</v>
      </c>
      <c r="AT20">
        <v>4.0457299999999998</v>
      </c>
    </row>
    <row r="21" spans="1:46">
      <c r="A21" t="s">
        <v>54</v>
      </c>
      <c r="B21" s="1">
        <v>0.46</v>
      </c>
      <c r="C21" s="5">
        <v>42.1</v>
      </c>
      <c r="D21" s="6">
        <f t="shared" si="0"/>
        <v>20.240739999999999</v>
      </c>
      <c r="E21">
        <v>45.968850000000003</v>
      </c>
      <c r="F21">
        <v>3.0929999999999999E-2</v>
      </c>
      <c r="G21">
        <v>41.500059999999998</v>
      </c>
      <c r="H21">
        <v>1.4559</v>
      </c>
      <c r="I21">
        <v>46.64969</v>
      </c>
      <c r="J21">
        <v>0.22131999999999999</v>
      </c>
      <c r="K21">
        <v>0.54935</v>
      </c>
      <c r="L21">
        <v>0.14787</v>
      </c>
      <c r="M21">
        <v>1.9466699999999999</v>
      </c>
      <c r="N21">
        <v>9.5200000000000007E-3</v>
      </c>
      <c r="O21">
        <v>326.83999999999997</v>
      </c>
      <c r="P21">
        <v>1.2064299999999999</v>
      </c>
      <c r="Q21">
        <v>8.99024</v>
      </c>
      <c r="R21">
        <v>0.70015000000000005</v>
      </c>
      <c r="S21">
        <v>15.870369999999999</v>
      </c>
      <c r="T21">
        <v>2.26579</v>
      </c>
      <c r="U21">
        <v>20.240739999999999</v>
      </c>
      <c r="V21">
        <v>3.8702299999999998</v>
      </c>
      <c r="W21">
        <v>0.35696</v>
      </c>
      <c r="X21">
        <v>6.6900000000000001E-2</v>
      </c>
      <c r="Y21">
        <v>19.189990000000002</v>
      </c>
      <c r="Z21">
        <v>3.8223699999999998</v>
      </c>
      <c r="AA21">
        <v>0.58667000000000002</v>
      </c>
      <c r="AB21">
        <v>0.15876999999999999</v>
      </c>
      <c r="AC21">
        <v>0.27655000000000002</v>
      </c>
      <c r="AD21">
        <v>0.19055</v>
      </c>
      <c r="AE21">
        <v>18.774560000000001</v>
      </c>
      <c r="AF21">
        <v>3.6651600000000002</v>
      </c>
      <c r="AG21">
        <v>21.240739999999999</v>
      </c>
      <c r="AH21">
        <v>3.8993699999999998</v>
      </c>
      <c r="AI21">
        <v>0.19320999999999999</v>
      </c>
      <c r="AJ21">
        <v>3.4939999999999999E-2</v>
      </c>
      <c r="AK21">
        <v>9.90855</v>
      </c>
      <c r="AL21">
        <v>1.49315</v>
      </c>
      <c r="AM21">
        <v>5.2589999999999998E-2</v>
      </c>
      <c r="AN21">
        <v>0.10199999999999999</v>
      </c>
      <c r="AO21">
        <v>3.986E-2</v>
      </c>
      <c r="AP21">
        <v>2.189E-2</v>
      </c>
      <c r="AQ21">
        <v>7.9205300000000003</v>
      </c>
      <c r="AR21">
        <v>0.68025000000000002</v>
      </c>
      <c r="AS21">
        <v>3.11111</v>
      </c>
      <c r="AT21">
        <v>4.3335800000000004</v>
      </c>
    </row>
    <row r="22" spans="1:46">
      <c r="A22" t="s">
        <v>55</v>
      </c>
      <c r="B22" s="1">
        <v>0.46</v>
      </c>
      <c r="C22" s="5">
        <v>51.2</v>
      </c>
      <c r="D22" s="6">
        <f t="shared" si="0"/>
        <v>23</v>
      </c>
      <c r="E22">
        <v>45.949620000000003</v>
      </c>
      <c r="F22">
        <v>3.2739999999999998E-2</v>
      </c>
      <c r="G22">
        <v>42.024679999999996</v>
      </c>
      <c r="H22">
        <v>0.59084000000000003</v>
      </c>
      <c r="I22">
        <v>46.633400000000002</v>
      </c>
      <c r="J22">
        <v>0.20122000000000001</v>
      </c>
      <c r="K22">
        <v>0.54159999999999997</v>
      </c>
      <c r="L22">
        <v>9.758E-2</v>
      </c>
      <c r="M22">
        <v>1.95926</v>
      </c>
      <c r="N22">
        <v>3.81E-3</v>
      </c>
      <c r="O22">
        <v>327.78356000000002</v>
      </c>
      <c r="P22">
        <v>0.55212000000000006</v>
      </c>
      <c r="Q22">
        <v>8.92333</v>
      </c>
      <c r="R22">
        <v>0.76061999999999996</v>
      </c>
      <c r="S22">
        <v>15.7963</v>
      </c>
      <c r="T22">
        <v>2.14018</v>
      </c>
      <c r="U22">
        <v>23</v>
      </c>
      <c r="V22">
        <v>5.0469499999999998</v>
      </c>
      <c r="W22">
        <v>0.40629999999999999</v>
      </c>
      <c r="X22">
        <v>8.4510000000000002E-2</v>
      </c>
      <c r="Y22">
        <v>21.66929</v>
      </c>
      <c r="Z22">
        <v>3.81636</v>
      </c>
      <c r="AA22">
        <v>0.58889000000000002</v>
      </c>
      <c r="AB22">
        <v>0.15284</v>
      </c>
      <c r="AC22">
        <v>0.35476999999999997</v>
      </c>
      <c r="AD22">
        <v>0.23347999999999999</v>
      </c>
      <c r="AE22">
        <v>20.721869999999999</v>
      </c>
      <c r="AF22">
        <v>3.6672099999999999</v>
      </c>
      <c r="AG22">
        <v>23.037040000000001</v>
      </c>
      <c r="AH22">
        <v>4.8055099999999999</v>
      </c>
      <c r="AI22">
        <v>0.2114</v>
      </c>
      <c r="AJ22">
        <v>3.3489999999999999E-2</v>
      </c>
      <c r="AK22">
        <v>11.220280000000001</v>
      </c>
      <c r="AL22">
        <v>1.5472699999999999</v>
      </c>
      <c r="AM22">
        <v>6.6669999999999993E-2</v>
      </c>
      <c r="AN22">
        <v>7.3410000000000003E-2</v>
      </c>
      <c r="AO22">
        <v>5.2810000000000003E-2</v>
      </c>
      <c r="AP22">
        <v>3.4000000000000002E-2</v>
      </c>
      <c r="AQ22">
        <v>7.8701999999999996</v>
      </c>
      <c r="AR22">
        <v>0.74931999999999999</v>
      </c>
      <c r="AS22">
        <v>2.5185200000000001</v>
      </c>
      <c r="AT22">
        <v>4.0689399999999996</v>
      </c>
    </row>
    <row r="23" spans="1:46">
      <c r="A23" t="s">
        <v>56</v>
      </c>
      <c r="B23" s="1">
        <v>0.48</v>
      </c>
      <c r="C23" s="5">
        <v>53.4</v>
      </c>
      <c r="D23" s="6">
        <f t="shared" si="0"/>
        <v>20.88889</v>
      </c>
      <c r="E23">
        <v>47.996789999999997</v>
      </c>
      <c r="F23">
        <v>4.0840000000000001E-2</v>
      </c>
      <c r="G23">
        <v>44.346519999999998</v>
      </c>
      <c r="H23">
        <v>1.2515099999999999</v>
      </c>
      <c r="I23">
        <v>48.702559999999998</v>
      </c>
      <c r="J23">
        <v>0.22986999999999999</v>
      </c>
      <c r="K23">
        <v>0.49808999999999998</v>
      </c>
      <c r="L23">
        <v>0.18511</v>
      </c>
      <c r="M23">
        <v>1.95444</v>
      </c>
      <c r="N23">
        <v>9.0399999999999994E-3</v>
      </c>
      <c r="O23">
        <v>342.26776000000001</v>
      </c>
      <c r="P23">
        <v>1.22238</v>
      </c>
      <c r="Q23">
        <v>8.8178900000000002</v>
      </c>
      <c r="R23">
        <v>0.70035999999999998</v>
      </c>
      <c r="S23">
        <v>14.90741</v>
      </c>
      <c r="T23">
        <v>1.3069999999999999</v>
      </c>
      <c r="U23">
        <v>20.88889</v>
      </c>
      <c r="V23">
        <v>6.5175099999999997</v>
      </c>
      <c r="W23">
        <v>0.38538</v>
      </c>
      <c r="X23">
        <v>8.2229999999999998E-2</v>
      </c>
      <c r="Y23">
        <v>20.568239999999999</v>
      </c>
      <c r="Z23">
        <v>3.9616699999999998</v>
      </c>
      <c r="AA23">
        <v>0.60777999999999999</v>
      </c>
      <c r="AB23">
        <v>0.14091000000000001</v>
      </c>
      <c r="AC23">
        <v>0.35859999999999997</v>
      </c>
      <c r="AD23">
        <v>0.22523000000000001</v>
      </c>
      <c r="AE23">
        <v>19.762589999999999</v>
      </c>
      <c r="AF23">
        <v>3.7189700000000001</v>
      </c>
      <c r="AG23">
        <v>20.77778</v>
      </c>
      <c r="AH23">
        <v>5.0829599999999999</v>
      </c>
      <c r="AI23">
        <v>0.20252999999999999</v>
      </c>
      <c r="AJ23">
        <v>3.5409999999999997E-2</v>
      </c>
      <c r="AK23">
        <v>10.474159999999999</v>
      </c>
      <c r="AL23">
        <v>1.6225400000000001</v>
      </c>
      <c r="AM23">
        <v>6.5559999999999993E-2</v>
      </c>
      <c r="AN23">
        <v>6.3060000000000005E-2</v>
      </c>
      <c r="AO23">
        <v>4.403E-2</v>
      </c>
      <c r="AP23">
        <v>2.3140000000000001E-2</v>
      </c>
      <c r="AQ23">
        <v>7.7422399999999998</v>
      </c>
      <c r="AR23">
        <v>0.69342999999999999</v>
      </c>
      <c r="AS23">
        <v>1.5185200000000001</v>
      </c>
      <c r="AT23">
        <v>3.0265499999999999</v>
      </c>
    </row>
    <row r="24" spans="1:46">
      <c r="A24" t="s">
        <v>57</v>
      </c>
      <c r="B24" s="1">
        <v>0.48</v>
      </c>
      <c r="C24" s="5">
        <v>50.3</v>
      </c>
      <c r="D24" s="6">
        <f t="shared" si="0"/>
        <v>19.962959999999999</v>
      </c>
      <c r="E24">
        <v>47.962879999999998</v>
      </c>
      <c r="F24">
        <v>2.6169999999999999E-2</v>
      </c>
      <c r="G24">
        <v>42.969740000000002</v>
      </c>
      <c r="H24">
        <v>0.44563000000000003</v>
      </c>
      <c r="I24">
        <v>48.700830000000003</v>
      </c>
      <c r="J24">
        <v>0.22625999999999999</v>
      </c>
      <c r="K24">
        <v>0.64563999999999999</v>
      </c>
      <c r="L24">
        <v>5.1490000000000001E-2</v>
      </c>
      <c r="M24">
        <v>1.96</v>
      </c>
      <c r="N24">
        <v>0</v>
      </c>
      <c r="O24">
        <v>342.86714999999998</v>
      </c>
      <c r="P24">
        <v>0.35639999999999999</v>
      </c>
      <c r="Q24">
        <v>8.5753199999999996</v>
      </c>
      <c r="R24">
        <v>0.90163000000000004</v>
      </c>
      <c r="S24">
        <v>14.425929999999999</v>
      </c>
      <c r="T24">
        <v>1.4743299999999999</v>
      </c>
      <c r="U24">
        <v>19.962959999999999</v>
      </c>
      <c r="V24">
        <v>7.2345199999999998</v>
      </c>
      <c r="W24">
        <v>0.39584000000000003</v>
      </c>
      <c r="X24">
        <v>0.10023</v>
      </c>
      <c r="Y24">
        <v>20.95355</v>
      </c>
      <c r="Z24">
        <v>4.0090599999999998</v>
      </c>
      <c r="AA24">
        <v>0.60296000000000005</v>
      </c>
      <c r="AB24">
        <v>0.14663000000000001</v>
      </c>
      <c r="AC24">
        <v>0.29746</v>
      </c>
      <c r="AD24">
        <v>0.20032</v>
      </c>
      <c r="AE24">
        <v>20.141369999999998</v>
      </c>
      <c r="AF24">
        <v>3.8837600000000001</v>
      </c>
      <c r="AG24">
        <v>19.685189999999999</v>
      </c>
      <c r="AH24">
        <v>5.5075399999999997</v>
      </c>
      <c r="AI24">
        <v>0.20368</v>
      </c>
      <c r="AJ24">
        <v>3.8240000000000003E-2</v>
      </c>
      <c r="AK24">
        <v>10.75393</v>
      </c>
      <c r="AL24">
        <v>1.67577</v>
      </c>
      <c r="AM24">
        <v>7.4440000000000006E-2</v>
      </c>
      <c r="AN24">
        <v>0.10692</v>
      </c>
      <c r="AO24">
        <v>3.542E-2</v>
      </c>
      <c r="AP24">
        <v>2.2790000000000001E-2</v>
      </c>
      <c r="AQ24">
        <v>7.4998699999999996</v>
      </c>
      <c r="AR24">
        <v>0.89627999999999997</v>
      </c>
      <c r="AS24">
        <v>1.2777799999999999</v>
      </c>
      <c r="AT24">
        <v>2.96149</v>
      </c>
    </row>
    <row r="25" spans="1:46">
      <c r="A25" t="s">
        <v>58</v>
      </c>
      <c r="B25" s="1">
        <v>0.48</v>
      </c>
      <c r="C25" s="5">
        <v>50.7</v>
      </c>
      <c r="D25" s="6">
        <f t="shared" si="0"/>
        <v>21.83333</v>
      </c>
      <c r="E25">
        <v>47.975079999999998</v>
      </c>
      <c r="F25">
        <v>3.9820000000000001E-2</v>
      </c>
      <c r="G25">
        <v>43.567990000000002</v>
      </c>
      <c r="H25">
        <v>1.7982899999999999</v>
      </c>
      <c r="I25">
        <v>48.69285</v>
      </c>
      <c r="J25">
        <v>0.22619</v>
      </c>
      <c r="K25">
        <v>0.56137000000000004</v>
      </c>
      <c r="L25">
        <v>0.17782999999999999</v>
      </c>
      <c r="M25">
        <v>1.96</v>
      </c>
      <c r="N25">
        <v>0</v>
      </c>
      <c r="O25">
        <v>342.98437999999999</v>
      </c>
      <c r="P25">
        <v>0.17129</v>
      </c>
      <c r="Q25">
        <v>8.6446799999999993</v>
      </c>
      <c r="R25">
        <v>0.86665000000000003</v>
      </c>
      <c r="S25">
        <v>14.425929999999999</v>
      </c>
      <c r="T25">
        <v>1.2224600000000001</v>
      </c>
      <c r="U25">
        <v>21.83333</v>
      </c>
      <c r="V25">
        <v>5.6326200000000002</v>
      </c>
      <c r="W25">
        <v>0.40606999999999999</v>
      </c>
      <c r="X25">
        <v>7.1940000000000004E-2</v>
      </c>
      <c r="Y25">
        <v>22.060130000000001</v>
      </c>
      <c r="Z25">
        <v>3.9157799999999998</v>
      </c>
      <c r="AA25">
        <v>0.58443999999999996</v>
      </c>
      <c r="AB25">
        <v>0.15928</v>
      </c>
      <c r="AC25">
        <v>0.32224999999999998</v>
      </c>
      <c r="AD25">
        <v>0.26722000000000001</v>
      </c>
      <c r="AE25">
        <v>21.10238</v>
      </c>
      <c r="AF25">
        <v>3.8976899999999999</v>
      </c>
      <c r="AG25">
        <v>22.425930000000001</v>
      </c>
      <c r="AH25">
        <v>6.1693100000000003</v>
      </c>
      <c r="AI25">
        <v>0.22126999999999999</v>
      </c>
      <c r="AJ25">
        <v>3.7629999999999997E-2</v>
      </c>
      <c r="AK25">
        <v>11.710089999999999</v>
      </c>
      <c r="AL25">
        <v>1.7276800000000001</v>
      </c>
      <c r="AM25">
        <v>7.5560000000000002E-2</v>
      </c>
      <c r="AN25">
        <v>0.11089</v>
      </c>
      <c r="AO25">
        <v>3.3020000000000001E-2</v>
      </c>
      <c r="AP25">
        <v>1.9800000000000002E-2</v>
      </c>
      <c r="AQ25">
        <v>7.58596</v>
      </c>
      <c r="AR25">
        <v>0.86365000000000003</v>
      </c>
      <c r="AS25">
        <v>1.64815</v>
      </c>
      <c r="AT25">
        <v>3.3373699999999999</v>
      </c>
    </row>
    <row r="26" spans="1:46">
      <c r="A26" t="s">
        <v>59</v>
      </c>
      <c r="B26" s="1">
        <v>0.5</v>
      </c>
      <c r="C26" s="5">
        <v>59.2</v>
      </c>
      <c r="D26" s="6">
        <f t="shared" si="0"/>
        <v>19.72222</v>
      </c>
      <c r="E26">
        <v>50.006869999999999</v>
      </c>
      <c r="F26">
        <v>2.894E-2</v>
      </c>
      <c r="G26">
        <v>45.378140000000002</v>
      </c>
      <c r="H26">
        <v>0.38594000000000001</v>
      </c>
      <c r="I26">
        <v>50.730089999999997</v>
      </c>
      <c r="J26">
        <v>0.22303000000000001</v>
      </c>
      <c r="K26">
        <v>0.64825999999999995</v>
      </c>
      <c r="L26">
        <v>5.561E-2</v>
      </c>
      <c r="M26">
        <v>1.95963</v>
      </c>
      <c r="N26">
        <v>2.7200000000000002E-3</v>
      </c>
      <c r="O26">
        <v>357.42196999999999</v>
      </c>
      <c r="P26">
        <v>0.54793000000000003</v>
      </c>
      <c r="Q26">
        <v>8.6217900000000007</v>
      </c>
      <c r="R26">
        <v>0.81220000000000003</v>
      </c>
      <c r="S26">
        <v>14.129630000000001</v>
      </c>
      <c r="T26">
        <v>1.0102500000000001</v>
      </c>
      <c r="U26">
        <v>19.72222</v>
      </c>
      <c r="V26">
        <v>5.1958500000000001</v>
      </c>
      <c r="W26">
        <v>0.43008000000000002</v>
      </c>
      <c r="X26">
        <v>6.9830000000000003E-2</v>
      </c>
      <c r="Y26">
        <v>24.114270000000001</v>
      </c>
      <c r="Z26">
        <v>4.1857699999999998</v>
      </c>
      <c r="AA26">
        <v>0.60148000000000001</v>
      </c>
      <c r="AB26">
        <v>0.14385000000000001</v>
      </c>
      <c r="AC26">
        <v>0.33295999999999998</v>
      </c>
      <c r="AD26">
        <v>0.23269999999999999</v>
      </c>
      <c r="AE26">
        <v>23.298069999999999</v>
      </c>
      <c r="AF26">
        <v>4.1826499999999998</v>
      </c>
      <c r="AG26">
        <v>19.018519999999999</v>
      </c>
      <c r="AH26">
        <v>3.2591899999999998</v>
      </c>
      <c r="AI26">
        <v>0.22367000000000001</v>
      </c>
      <c r="AJ26">
        <v>3.2030000000000003E-2</v>
      </c>
      <c r="AK26">
        <v>12.75929</v>
      </c>
      <c r="AL26">
        <v>1.7880100000000001</v>
      </c>
      <c r="AM26">
        <v>4.1849999999999998E-2</v>
      </c>
      <c r="AN26">
        <v>4.2250000000000003E-2</v>
      </c>
      <c r="AO26">
        <v>4.2439999999999999E-2</v>
      </c>
      <c r="AP26">
        <v>2.6259999999999999E-2</v>
      </c>
      <c r="AQ26">
        <v>7.5411799999999998</v>
      </c>
      <c r="AR26">
        <v>0.80740999999999996</v>
      </c>
      <c r="AS26">
        <v>0.44444</v>
      </c>
      <c r="AT26">
        <v>1.4097599999999999</v>
      </c>
    </row>
    <row r="27" spans="1:46">
      <c r="A27" t="s">
        <v>60</v>
      </c>
      <c r="B27" s="1">
        <v>0.5</v>
      </c>
      <c r="C27" s="5">
        <v>54.8</v>
      </c>
      <c r="D27" s="6">
        <f t="shared" si="0"/>
        <v>19.11111</v>
      </c>
      <c r="E27">
        <v>49.991909999999997</v>
      </c>
      <c r="F27">
        <v>2.4080000000000001E-2</v>
      </c>
      <c r="G27">
        <v>45.376829999999998</v>
      </c>
      <c r="H27">
        <v>0.24997</v>
      </c>
      <c r="I27">
        <v>50.705820000000003</v>
      </c>
      <c r="J27">
        <v>0.23607</v>
      </c>
      <c r="K27">
        <v>0.69411999999999996</v>
      </c>
      <c r="L27">
        <v>2.768E-2</v>
      </c>
      <c r="M27">
        <v>1.96926</v>
      </c>
      <c r="N27">
        <v>1.0070000000000001E-2</v>
      </c>
      <c r="O27">
        <v>358.30680999999998</v>
      </c>
      <c r="P27">
        <v>0.88051000000000001</v>
      </c>
      <c r="Q27">
        <v>8.4910499999999995</v>
      </c>
      <c r="R27">
        <v>0.84906999999999999</v>
      </c>
      <c r="S27">
        <v>14.925929999999999</v>
      </c>
      <c r="T27">
        <v>1.47753</v>
      </c>
      <c r="U27">
        <v>19.11111</v>
      </c>
      <c r="V27">
        <v>4.7728299999999999</v>
      </c>
      <c r="W27">
        <v>0.40533999999999998</v>
      </c>
      <c r="X27">
        <v>7.0760000000000003E-2</v>
      </c>
      <c r="Y27">
        <v>22.88785</v>
      </c>
      <c r="Z27">
        <v>3.9308700000000001</v>
      </c>
      <c r="AA27">
        <v>0.59704000000000002</v>
      </c>
      <c r="AB27">
        <v>0.16708000000000001</v>
      </c>
      <c r="AC27">
        <v>0.32173000000000002</v>
      </c>
      <c r="AD27">
        <v>0.23502999999999999</v>
      </c>
      <c r="AE27">
        <v>22.256450000000001</v>
      </c>
      <c r="AF27">
        <v>3.9131200000000002</v>
      </c>
      <c r="AG27">
        <v>19.259260000000001</v>
      </c>
      <c r="AH27">
        <v>3.20486</v>
      </c>
      <c r="AI27">
        <v>0.21629999999999999</v>
      </c>
      <c r="AJ27">
        <v>3.483E-2</v>
      </c>
      <c r="AK27">
        <v>12.03375</v>
      </c>
      <c r="AL27">
        <v>1.7049399999999999</v>
      </c>
      <c r="AM27">
        <v>5.5930000000000001E-2</v>
      </c>
      <c r="AN27">
        <v>6.6320000000000004E-2</v>
      </c>
      <c r="AO27">
        <v>5.0500000000000003E-2</v>
      </c>
      <c r="AP27">
        <v>2.6939999999999999E-2</v>
      </c>
      <c r="AQ27">
        <v>7.3922100000000004</v>
      </c>
      <c r="AR27">
        <v>0.84289000000000003</v>
      </c>
      <c r="AS27">
        <v>1.14815</v>
      </c>
      <c r="AT27">
        <v>2.6945600000000001</v>
      </c>
    </row>
    <row r="28" spans="1:46">
      <c r="A28" t="s">
        <v>61</v>
      </c>
      <c r="B28" s="1">
        <v>0.5</v>
      </c>
      <c r="C28" s="5">
        <v>47.4</v>
      </c>
      <c r="D28" s="6">
        <f t="shared" si="0"/>
        <v>17.296299999999999</v>
      </c>
      <c r="E28">
        <v>50.008710000000001</v>
      </c>
      <c r="F28">
        <v>5.8319999999999997E-2</v>
      </c>
      <c r="G28">
        <v>45.5306</v>
      </c>
      <c r="H28">
        <v>1.3967400000000001</v>
      </c>
      <c r="I28">
        <v>50.838290000000001</v>
      </c>
      <c r="J28">
        <v>0.25401000000000001</v>
      </c>
      <c r="K28">
        <v>0.61443999999999999</v>
      </c>
      <c r="L28">
        <v>0.22458</v>
      </c>
      <c r="M28">
        <v>1.95333</v>
      </c>
      <c r="N28">
        <v>9.5200000000000007E-3</v>
      </c>
      <c r="O28">
        <v>356.60885000000002</v>
      </c>
      <c r="P28">
        <v>1.3936599999999999</v>
      </c>
      <c r="Q28">
        <v>8.5879100000000008</v>
      </c>
      <c r="R28">
        <v>0.83967999999999998</v>
      </c>
      <c r="S28">
        <v>14.61111</v>
      </c>
      <c r="T28">
        <v>1.10602</v>
      </c>
      <c r="U28">
        <v>17.296299999999999</v>
      </c>
      <c r="V28">
        <v>3.6684800000000002</v>
      </c>
      <c r="W28">
        <v>0.37951000000000001</v>
      </c>
      <c r="X28">
        <v>6.6619999999999999E-2</v>
      </c>
      <c r="Y28">
        <v>21.050049999999999</v>
      </c>
      <c r="Z28">
        <v>3.7948400000000002</v>
      </c>
      <c r="AA28">
        <v>0.61963000000000001</v>
      </c>
      <c r="AB28">
        <v>0.15498999999999999</v>
      </c>
      <c r="AC28">
        <v>0.32546999999999998</v>
      </c>
      <c r="AD28">
        <v>0.24390999999999999</v>
      </c>
      <c r="AE28">
        <v>20.725470000000001</v>
      </c>
      <c r="AF28">
        <v>3.6453700000000002</v>
      </c>
      <c r="AG28">
        <v>17.981480000000001</v>
      </c>
      <c r="AH28">
        <v>2.9810099999999999</v>
      </c>
      <c r="AI28">
        <v>0.1991</v>
      </c>
      <c r="AJ28">
        <v>3.2309999999999998E-2</v>
      </c>
      <c r="AK28">
        <v>10.81541</v>
      </c>
      <c r="AL28">
        <v>1.79271</v>
      </c>
      <c r="AM28">
        <v>0.10963000000000001</v>
      </c>
      <c r="AN28">
        <v>0.17093</v>
      </c>
      <c r="AO28">
        <v>4.2659999999999997E-2</v>
      </c>
      <c r="AP28">
        <v>2.0570000000000001E-2</v>
      </c>
      <c r="AQ28">
        <v>7.4780100000000003</v>
      </c>
      <c r="AR28">
        <v>0.82074999999999998</v>
      </c>
      <c r="AS28">
        <v>1.1296299999999999</v>
      </c>
      <c r="AT28">
        <v>2.3715799999999998</v>
      </c>
    </row>
    <row r="29" spans="1:46">
      <c r="A29" t="s">
        <v>62</v>
      </c>
      <c r="B29" s="1">
        <v>0.53</v>
      </c>
      <c r="C29" s="5">
        <v>41</v>
      </c>
      <c r="D29" s="6">
        <f t="shared" si="0"/>
        <v>16.092590000000001</v>
      </c>
      <c r="E29">
        <v>52.097749999999998</v>
      </c>
      <c r="F29">
        <v>3.4979999999999997E-2</v>
      </c>
      <c r="G29">
        <v>47.929879999999997</v>
      </c>
      <c r="H29">
        <v>0.68776999999999999</v>
      </c>
      <c r="I29">
        <v>52.813989999999997</v>
      </c>
      <c r="J29">
        <v>0.21343999999999999</v>
      </c>
      <c r="K29">
        <v>0.57665999999999995</v>
      </c>
      <c r="L29">
        <v>0.10124</v>
      </c>
      <c r="M29">
        <v>1.96407</v>
      </c>
      <c r="N29">
        <v>9.8099999999999993E-3</v>
      </c>
      <c r="O29">
        <v>372.26742999999999</v>
      </c>
      <c r="P29">
        <v>1.3796900000000001</v>
      </c>
      <c r="Q29">
        <v>8.4168299999999991</v>
      </c>
      <c r="R29">
        <v>0.8266</v>
      </c>
      <c r="S29">
        <v>13.925929999999999</v>
      </c>
      <c r="T29">
        <v>0.79744999999999999</v>
      </c>
      <c r="U29">
        <v>16.092590000000001</v>
      </c>
      <c r="V29">
        <v>3.8079800000000001</v>
      </c>
      <c r="W29">
        <v>0.38139000000000001</v>
      </c>
      <c r="X29">
        <v>7.6069999999999999E-2</v>
      </c>
      <c r="Y29">
        <v>21.708670000000001</v>
      </c>
      <c r="Z29">
        <v>3.8413200000000001</v>
      </c>
      <c r="AA29">
        <v>0.59148000000000001</v>
      </c>
      <c r="AB29">
        <v>0.15989</v>
      </c>
      <c r="AC29">
        <v>0.36780000000000002</v>
      </c>
      <c r="AD29">
        <v>0.34193000000000001</v>
      </c>
      <c r="AE29">
        <v>21.32544</v>
      </c>
      <c r="AF29">
        <v>3.6247199999999999</v>
      </c>
      <c r="AG29">
        <v>16.574069999999999</v>
      </c>
      <c r="AH29">
        <v>3.4400599999999999</v>
      </c>
      <c r="AI29">
        <v>0.20200000000000001</v>
      </c>
      <c r="AJ29">
        <v>3.4380000000000001E-2</v>
      </c>
      <c r="AK29">
        <v>11.113099999999999</v>
      </c>
      <c r="AL29">
        <v>1.88941</v>
      </c>
      <c r="AM29">
        <v>8.5930000000000006E-2</v>
      </c>
      <c r="AN29">
        <v>0.16153000000000001</v>
      </c>
      <c r="AO29">
        <v>3.0079999999999999E-2</v>
      </c>
      <c r="AP29">
        <v>2.8240000000000001E-2</v>
      </c>
      <c r="AQ29">
        <v>7.3019499999999997</v>
      </c>
      <c r="AR29">
        <v>0.81945000000000001</v>
      </c>
      <c r="AS29">
        <v>0.27778000000000003</v>
      </c>
      <c r="AT29">
        <v>1.43299</v>
      </c>
    </row>
    <row r="30" spans="1:46">
      <c r="A30" t="s">
        <v>63</v>
      </c>
      <c r="B30" s="1">
        <v>0.53</v>
      </c>
      <c r="C30" s="5">
        <v>54.7</v>
      </c>
      <c r="D30" s="6">
        <f t="shared" si="0"/>
        <v>16.148150000000001</v>
      </c>
      <c r="E30">
        <v>52.107550000000003</v>
      </c>
      <c r="F30">
        <v>3.9890000000000002E-2</v>
      </c>
      <c r="G30">
        <v>47.229349999999997</v>
      </c>
      <c r="H30">
        <v>1.14012</v>
      </c>
      <c r="I30">
        <v>52.822299999999998</v>
      </c>
      <c r="J30">
        <v>0.23515</v>
      </c>
      <c r="K30">
        <v>0.60036999999999996</v>
      </c>
      <c r="L30">
        <v>0.11377</v>
      </c>
      <c r="M30">
        <v>1.9566699999999999</v>
      </c>
      <c r="N30">
        <v>7.5199999999999998E-3</v>
      </c>
      <c r="O30">
        <v>371.64026000000001</v>
      </c>
      <c r="P30">
        <v>1.05115</v>
      </c>
      <c r="Q30">
        <v>8.2237799999999996</v>
      </c>
      <c r="R30">
        <v>0.84858</v>
      </c>
      <c r="S30">
        <v>14.018520000000001</v>
      </c>
      <c r="T30">
        <v>0.87934000000000001</v>
      </c>
      <c r="U30">
        <v>16.148150000000001</v>
      </c>
      <c r="V30">
        <v>3.2412899999999998</v>
      </c>
      <c r="W30">
        <v>0.39415</v>
      </c>
      <c r="X30">
        <v>7.5899999999999995E-2</v>
      </c>
      <c r="Y30">
        <v>21.95768</v>
      </c>
      <c r="Z30">
        <v>4.12338</v>
      </c>
      <c r="AA30">
        <v>0.60851999999999995</v>
      </c>
      <c r="AB30">
        <v>0.15543000000000001</v>
      </c>
      <c r="AC30">
        <v>0.33882000000000001</v>
      </c>
      <c r="AD30">
        <v>0.30249999999999999</v>
      </c>
      <c r="AE30">
        <v>21.58521</v>
      </c>
      <c r="AF30">
        <v>3.9162300000000001</v>
      </c>
      <c r="AG30">
        <v>16.907409999999999</v>
      </c>
      <c r="AH30">
        <v>3.7731400000000002</v>
      </c>
      <c r="AI30">
        <v>0.20651</v>
      </c>
      <c r="AJ30">
        <v>3.3829999999999999E-2</v>
      </c>
      <c r="AK30">
        <v>11.322139999999999</v>
      </c>
      <c r="AL30">
        <v>1.8005100000000001</v>
      </c>
      <c r="AM30">
        <v>5.9630000000000002E-2</v>
      </c>
      <c r="AN30">
        <v>7.8909999999999994E-2</v>
      </c>
      <c r="AO30">
        <v>3.8249999999999999E-2</v>
      </c>
      <c r="AP30">
        <v>1.8010000000000002E-2</v>
      </c>
      <c r="AQ30">
        <v>7.0963399999999996</v>
      </c>
      <c r="AR30">
        <v>0.83572999999999997</v>
      </c>
      <c r="AS30">
        <v>0.38889000000000001</v>
      </c>
      <c r="AT30">
        <v>1.29464</v>
      </c>
    </row>
    <row r="31" spans="1:46">
      <c r="A31" t="s">
        <v>65</v>
      </c>
      <c r="B31" s="1">
        <v>0.53</v>
      </c>
      <c r="C31" s="5">
        <v>51.9</v>
      </c>
      <c r="D31" s="6">
        <f t="shared" si="0"/>
        <v>17.037040000000001</v>
      </c>
      <c r="E31">
        <v>52.092590000000001</v>
      </c>
      <c r="F31">
        <v>3.1719999999999998E-2</v>
      </c>
      <c r="G31">
        <v>47.038870000000003</v>
      </c>
      <c r="H31">
        <v>0.68484</v>
      </c>
      <c r="I31">
        <v>52.750549999999997</v>
      </c>
      <c r="J31">
        <v>0.19087999999999999</v>
      </c>
      <c r="K31">
        <v>0.62292999999999998</v>
      </c>
      <c r="L31">
        <v>7.5600000000000001E-2</v>
      </c>
      <c r="M31">
        <v>1.95963</v>
      </c>
      <c r="N31">
        <v>2.7200000000000002E-3</v>
      </c>
      <c r="O31">
        <v>371.90908999999999</v>
      </c>
      <c r="P31">
        <v>0.67235</v>
      </c>
      <c r="Q31">
        <v>8.3267199999999999</v>
      </c>
      <c r="R31">
        <v>0.92484999999999995</v>
      </c>
      <c r="S31">
        <v>13.77778</v>
      </c>
      <c r="T31">
        <v>0.71814</v>
      </c>
      <c r="U31">
        <v>17.037040000000001</v>
      </c>
      <c r="V31">
        <v>4.9448400000000001</v>
      </c>
      <c r="W31">
        <v>0.39624999999999999</v>
      </c>
      <c r="X31">
        <v>7.3300000000000004E-2</v>
      </c>
      <c r="Y31">
        <v>21.923439999999999</v>
      </c>
      <c r="Z31">
        <v>3.8435199999999998</v>
      </c>
      <c r="AA31">
        <v>0.62741000000000002</v>
      </c>
      <c r="AB31">
        <v>0.12716</v>
      </c>
      <c r="AC31">
        <v>0.35770999999999997</v>
      </c>
      <c r="AD31">
        <v>0.26757999999999998</v>
      </c>
      <c r="AE31">
        <v>21.411519999999999</v>
      </c>
      <c r="AF31">
        <v>3.8690199999999999</v>
      </c>
      <c r="AG31">
        <v>16.88889</v>
      </c>
      <c r="AH31">
        <v>3.2947500000000001</v>
      </c>
      <c r="AI31">
        <v>0.20923</v>
      </c>
      <c r="AJ31">
        <v>3.8879999999999998E-2</v>
      </c>
      <c r="AK31">
        <v>11.138120000000001</v>
      </c>
      <c r="AL31">
        <v>1.5847</v>
      </c>
      <c r="AM31">
        <v>7.2590000000000002E-2</v>
      </c>
      <c r="AN31">
        <v>0.11656999999999999</v>
      </c>
      <c r="AO31">
        <v>3.4540000000000001E-2</v>
      </c>
      <c r="AP31">
        <v>1.8429999999999998E-2</v>
      </c>
      <c r="AQ31">
        <v>7.22173</v>
      </c>
      <c r="AR31">
        <v>0.91352</v>
      </c>
      <c r="AS31">
        <v>0.22222</v>
      </c>
      <c r="AT31">
        <v>0.94503000000000004</v>
      </c>
    </row>
    <row r="32" spans="1:46">
      <c r="A32" t="s">
        <v>66</v>
      </c>
      <c r="B32" s="1">
        <v>0.56000000000000005</v>
      </c>
      <c r="C32" s="5">
        <v>38.299999999999997</v>
      </c>
      <c r="D32" s="6">
        <f t="shared" si="0"/>
        <v>15.7963</v>
      </c>
      <c r="E32">
        <v>54.137990000000002</v>
      </c>
      <c r="F32">
        <v>2.3970000000000002E-2</v>
      </c>
      <c r="G32">
        <v>48.773569999999999</v>
      </c>
      <c r="H32">
        <v>0.27135999999999999</v>
      </c>
      <c r="I32">
        <v>54.890059999999998</v>
      </c>
      <c r="J32">
        <v>0.20905000000000001</v>
      </c>
      <c r="K32">
        <v>0.69</v>
      </c>
      <c r="L32">
        <v>2.6210000000000001E-2</v>
      </c>
      <c r="M32">
        <v>1.96</v>
      </c>
      <c r="N32">
        <v>0</v>
      </c>
      <c r="O32">
        <v>387.33586000000003</v>
      </c>
      <c r="P32">
        <v>0.18126999999999999</v>
      </c>
      <c r="Q32">
        <v>8.1748899999999995</v>
      </c>
      <c r="R32">
        <v>0.73985999999999996</v>
      </c>
      <c r="S32">
        <v>13.5</v>
      </c>
      <c r="T32">
        <v>0.88488</v>
      </c>
      <c r="U32">
        <v>15.7963</v>
      </c>
      <c r="V32">
        <v>3.9448099999999999</v>
      </c>
      <c r="W32">
        <v>0.42799999999999999</v>
      </c>
      <c r="X32">
        <v>8.2869999999999999E-2</v>
      </c>
      <c r="Y32">
        <v>23.82901</v>
      </c>
      <c r="Z32">
        <v>3.66635</v>
      </c>
      <c r="AA32">
        <v>0.59889000000000003</v>
      </c>
      <c r="AB32">
        <v>0.17011999999999999</v>
      </c>
      <c r="AC32">
        <v>0.28138999999999997</v>
      </c>
      <c r="AD32">
        <v>0.22577</v>
      </c>
      <c r="AE32">
        <v>23.366340000000001</v>
      </c>
      <c r="AF32">
        <v>3.4880200000000001</v>
      </c>
      <c r="AG32">
        <v>16.259260000000001</v>
      </c>
      <c r="AH32">
        <v>3.55647</v>
      </c>
      <c r="AI32">
        <v>0.22009999999999999</v>
      </c>
      <c r="AJ32">
        <v>3.603E-2</v>
      </c>
      <c r="AK32">
        <v>12.394729999999999</v>
      </c>
      <c r="AL32">
        <v>1.88181</v>
      </c>
      <c r="AM32">
        <v>5.7410000000000003E-2</v>
      </c>
      <c r="AN32">
        <v>0.10605000000000001</v>
      </c>
      <c r="AO32">
        <v>2.0539999999999999E-2</v>
      </c>
      <c r="AP32">
        <v>1.409E-2</v>
      </c>
      <c r="AQ32">
        <v>7.0390499999999996</v>
      </c>
      <c r="AR32">
        <v>0.73889000000000005</v>
      </c>
      <c r="AS32">
        <v>5.5559999999999998E-2</v>
      </c>
      <c r="AT32">
        <v>0.30198999999999998</v>
      </c>
    </row>
    <row r="33" spans="1:46">
      <c r="A33" t="s">
        <v>67</v>
      </c>
      <c r="B33" s="1">
        <v>0.56000000000000005</v>
      </c>
      <c r="C33" s="5">
        <v>42.2</v>
      </c>
      <c r="D33" s="6">
        <f t="shared" si="0"/>
        <v>17.05556</v>
      </c>
      <c r="E33">
        <v>54.162820000000004</v>
      </c>
      <c r="F33">
        <v>3.7310000000000003E-2</v>
      </c>
      <c r="G33">
        <v>49.082360000000001</v>
      </c>
      <c r="H33">
        <v>1.25919</v>
      </c>
      <c r="I33">
        <v>54.874020000000002</v>
      </c>
      <c r="J33">
        <v>0.19700000000000001</v>
      </c>
      <c r="K33">
        <v>0.62360000000000004</v>
      </c>
      <c r="L33">
        <v>0.12587000000000001</v>
      </c>
      <c r="M33">
        <v>1.94889</v>
      </c>
      <c r="N33">
        <v>1.0030000000000001E-2</v>
      </c>
      <c r="O33">
        <v>385.59928000000002</v>
      </c>
      <c r="P33">
        <v>1.58971</v>
      </c>
      <c r="Q33">
        <v>8.2720599999999997</v>
      </c>
      <c r="R33">
        <v>0.74231000000000003</v>
      </c>
      <c r="S33">
        <v>13.83333</v>
      </c>
      <c r="T33">
        <v>0.86329999999999996</v>
      </c>
      <c r="U33">
        <v>17.05556</v>
      </c>
      <c r="V33">
        <v>3.6207799999999999</v>
      </c>
      <c r="W33">
        <v>0.43623000000000001</v>
      </c>
      <c r="X33">
        <v>8.0799999999999997E-2</v>
      </c>
      <c r="Y33">
        <v>23.873090000000001</v>
      </c>
      <c r="Z33">
        <v>3.83839</v>
      </c>
      <c r="AA33">
        <v>0.59111000000000002</v>
      </c>
      <c r="AB33">
        <v>0.17155000000000001</v>
      </c>
      <c r="AC33">
        <v>0.34837000000000001</v>
      </c>
      <c r="AD33">
        <v>0.34694999999999998</v>
      </c>
      <c r="AE33">
        <v>23.220400000000001</v>
      </c>
      <c r="AF33">
        <v>3.6210599999999999</v>
      </c>
      <c r="AG33">
        <v>16.962959999999999</v>
      </c>
      <c r="AH33">
        <v>3.4255599999999999</v>
      </c>
      <c r="AI33">
        <v>0.22591</v>
      </c>
      <c r="AJ33">
        <v>3.8109999999999998E-2</v>
      </c>
      <c r="AK33">
        <v>12.362170000000001</v>
      </c>
      <c r="AL33">
        <v>2.00108</v>
      </c>
      <c r="AM33">
        <v>9.1850000000000001E-2</v>
      </c>
      <c r="AN33">
        <v>0.16713</v>
      </c>
      <c r="AO33">
        <v>3.8760000000000003E-2</v>
      </c>
      <c r="AP33">
        <v>2.2429999999999999E-2</v>
      </c>
      <c r="AQ33">
        <v>7.1288</v>
      </c>
      <c r="AR33">
        <v>0.73277999999999999</v>
      </c>
      <c r="AS33">
        <v>0.20369999999999999</v>
      </c>
      <c r="AT33">
        <v>0.85516000000000003</v>
      </c>
    </row>
    <row r="34" spans="1:46">
      <c r="A34" t="s">
        <v>68</v>
      </c>
      <c r="B34" s="1">
        <v>0.56000000000000005</v>
      </c>
      <c r="C34" s="5">
        <v>49.5</v>
      </c>
      <c r="D34" s="6">
        <f t="shared" si="0"/>
        <v>15.18519</v>
      </c>
      <c r="E34">
        <v>54.148519999999998</v>
      </c>
      <c r="F34">
        <v>2.7E-2</v>
      </c>
      <c r="G34">
        <v>48.93582</v>
      </c>
      <c r="H34">
        <v>0.70684999999999998</v>
      </c>
      <c r="I34">
        <v>54.884709999999998</v>
      </c>
      <c r="J34">
        <v>0.22559999999999999</v>
      </c>
      <c r="K34">
        <v>0.64280000000000004</v>
      </c>
      <c r="L34">
        <v>7.9460000000000003E-2</v>
      </c>
      <c r="M34">
        <v>1.95963</v>
      </c>
      <c r="N34">
        <v>2.7200000000000002E-3</v>
      </c>
      <c r="O34">
        <v>386.66514999999998</v>
      </c>
      <c r="P34">
        <v>0.67740999999999996</v>
      </c>
      <c r="Q34">
        <v>8.2293800000000008</v>
      </c>
      <c r="R34">
        <v>0.82635999999999998</v>
      </c>
      <c r="S34">
        <v>13.59259</v>
      </c>
      <c r="T34">
        <v>0.78952</v>
      </c>
      <c r="U34">
        <v>15.18519</v>
      </c>
      <c r="V34">
        <v>2.92726</v>
      </c>
      <c r="W34">
        <v>0.41198000000000001</v>
      </c>
      <c r="X34">
        <v>7.664E-2</v>
      </c>
      <c r="Y34">
        <v>22.753430000000002</v>
      </c>
      <c r="Z34">
        <v>3.8425699999999998</v>
      </c>
      <c r="AA34">
        <v>0.64185000000000003</v>
      </c>
      <c r="AB34">
        <v>0.12275</v>
      </c>
      <c r="AC34">
        <v>0.43935999999999997</v>
      </c>
      <c r="AD34">
        <v>0.83767999999999998</v>
      </c>
      <c r="AE34">
        <v>22.314550000000001</v>
      </c>
      <c r="AF34">
        <v>3.6183299999999998</v>
      </c>
      <c r="AG34">
        <v>15.518520000000001</v>
      </c>
      <c r="AH34">
        <v>2.7998699999999999</v>
      </c>
      <c r="AI34">
        <v>0.20846000000000001</v>
      </c>
      <c r="AJ34">
        <v>3.39E-2</v>
      </c>
      <c r="AK34">
        <v>11.382860000000001</v>
      </c>
      <c r="AL34">
        <v>1.9200699999999999</v>
      </c>
      <c r="AM34">
        <v>9.1480000000000006E-2</v>
      </c>
      <c r="AN34">
        <v>0.16214000000000001</v>
      </c>
      <c r="AO34">
        <v>4.9759999999999999E-2</v>
      </c>
      <c r="AP34">
        <v>8.7010000000000004E-2</v>
      </c>
      <c r="AQ34">
        <v>7.0945799999999997</v>
      </c>
      <c r="AR34">
        <v>0.8175</v>
      </c>
      <c r="AS34">
        <v>0</v>
      </c>
      <c r="AT34">
        <v>0</v>
      </c>
    </row>
    <row r="35" spans="1:46">
      <c r="A35" t="s">
        <v>69</v>
      </c>
      <c r="B35" s="1">
        <v>0.57999999999999996</v>
      </c>
      <c r="C35" s="5">
        <v>33.5</v>
      </c>
      <c r="D35" s="6">
        <f t="shared" si="0"/>
        <v>13.962960000000001</v>
      </c>
      <c r="E35">
        <v>56.135899999999999</v>
      </c>
      <c r="F35">
        <v>3.4569999999999997E-2</v>
      </c>
      <c r="G35">
        <v>50.497160000000001</v>
      </c>
      <c r="H35">
        <v>0.4839</v>
      </c>
      <c r="I35">
        <v>56.882210000000001</v>
      </c>
      <c r="J35">
        <v>0.22545999999999999</v>
      </c>
      <c r="K35">
        <v>0.69262000000000001</v>
      </c>
      <c r="L35">
        <v>5.3670000000000002E-2</v>
      </c>
      <c r="M35">
        <v>1.96</v>
      </c>
      <c r="N35">
        <v>0</v>
      </c>
      <c r="O35">
        <v>401.28181000000001</v>
      </c>
      <c r="P35">
        <v>0.50875999999999999</v>
      </c>
      <c r="Q35">
        <v>8.0284899999999997</v>
      </c>
      <c r="R35">
        <v>0.68089999999999995</v>
      </c>
      <c r="S35">
        <v>13.074070000000001</v>
      </c>
      <c r="T35">
        <v>0.60972999999999999</v>
      </c>
      <c r="U35">
        <v>13.962960000000001</v>
      </c>
      <c r="V35">
        <v>3.6444000000000001</v>
      </c>
      <c r="W35">
        <v>0.41589999999999999</v>
      </c>
      <c r="X35">
        <v>8.3159999999999998E-2</v>
      </c>
      <c r="Y35">
        <v>24.341059999999999</v>
      </c>
      <c r="Z35">
        <v>4.7076200000000004</v>
      </c>
      <c r="AA35">
        <v>0.59592999999999996</v>
      </c>
      <c r="AB35">
        <v>0.17510999999999999</v>
      </c>
      <c r="AC35">
        <v>0.40361000000000002</v>
      </c>
      <c r="AD35">
        <v>0.75309000000000004</v>
      </c>
      <c r="AE35">
        <v>23.972580000000001</v>
      </c>
      <c r="AF35">
        <v>4.1456299999999997</v>
      </c>
      <c r="AG35">
        <v>15.259259999999999</v>
      </c>
      <c r="AH35">
        <v>3.16934</v>
      </c>
      <c r="AI35">
        <v>0.22470999999999999</v>
      </c>
      <c r="AJ35">
        <v>3.2820000000000002E-2</v>
      </c>
      <c r="AK35">
        <v>12.931699999999999</v>
      </c>
      <c r="AL35">
        <v>2.1938800000000001</v>
      </c>
      <c r="AM35">
        <v>6.9629999999999997E-2</v>
      </c>
      <c r="AN35">
        <v>0.11872000000000001</v>
      </c>
      <c r="AO35">
        <v>3.6519999999999997E-2</v>
      </c>
      <c r="AP35">
        <v>6.6019999999999995E-2</v>
      </c>
      <c r="AQ35">
        <v>6.85473</v>
      </c>
      <c r="AR35">
        <v>0.66866999999999999</v>
      </c>
      <c r="AS35">
        <v>0</v>
      </c>
      <c r="AT35">
        <v>0</v>
      </c>
    </row>
    <row r="36" spans="1:46">
      <c r="A36" t="s">
        <v>70</v>
      </c>
      <c r="B36" s="1">
        <v>0.57999999999999996</v>
      </c>
      <c r="C36" s="5">
        <v>46.7</v>
      </c>
      <c r="D36" s="6">
        <f t="shared" si="0"/>
        <v>14.59259</v>
      </c>
      <c r="E36">
        <v>56.159109999999998</v>
      </c>
      <c r="F36">
        <v>4.6379999999999998E-2</v>
      </c>
      <c r="G36">
        <v>51.94191</v>
      </c>
      <c r="H36">
        <v>1.47767</v>
      </c>
      <c r="I36">
        <v>56.90352</v>
      </c>
      <c r="J36">
        <v>0.22337000000000001</v>
      </c>
      <c r="K36">
        <v>0.57499999999999996</v>
      </c>
      <c r="L36">
        <v>0.22932</v>
      </c>
      <c r="M36">
        <v>1.9562999999999999</v>
      </c>
      <c r="N36">
        <v>8.7500000000000008E-3</v>
      </c>
      <c r="O36">
        <v>401.14729999999997</v>
      </c>
      <c r="P36">
        <v>1.4402299999999999</v>
      </c>
      <c r="Q36">
        <v>7.9130700000000003</v>
      </c>
      <c r="R36">
        <v>0.87036999999999998</v>
      </c>
      <c r="S36">
        <v>13.38889</v>
      </c>
      <c r="T36">
        <v>0.65637000000000001</v>
      </c>
      <c r="U36">
        <v>14.59259</v>
      </c>
      <c r="V36">
        <v>4.0956400000000004</v>
      </c>
      <c r="W36">
        <v>0.42687999999999998</v>
      </c>
      <c r="X36">
        <v>8.0060000000000006E-2</v>
      </c>
      <c r="Y36">
        <v>23.769870000000001</v>
      </c>
      <c r="Z36">
        <v>3.9341599999999999</v>
      </c>
      <c r="AA36">
        <v>0.64556000000000002</v>
      </c>
      <c r="AB36">
        <v>0.13589000000000001</v>
      </c>
      <c r="AC36">
        <v>0.39761000000000002</v>
      </c>
      <c r="AD36">
        <v>0.35504999999999998</v>
      </c>
      <c r="AE36">
        <v>23.346779999999999</v>
      </c>
      <c r="AF36">
        <v>3.88998</v>
      </c>
      <c r="AG36">
        <v>14.18519</v>
      </c>
      <c r="AH36">
        <v>2.5184199999999999</v>
      </c>
      <c r="AI36">
        <v>0.21493000000000001</v>
      </c>
      <c r="AJ36">
        <v>3.4750000000000003E-2</v>
      </c>
      <c r="AK36">
        <v>11.88508</v>
      </c>
      <c r="AL36">
        <v>1.87205</v>
      </c>
      <c r="AM36">
        <v>0.10074</v>
      </c>
      <c r="AN36">
        <v>0.15531</v>
      </c>
      <c r="AO36">
        <v>6.0929999999999998E-2</v>
      </c>
      <c r="AP36">
        <v>0.15095</v>
      </c>
      <c r="AQ36">
        <v>6.7460899999999997</v>
      </c>
      <c r="AR36">
        <v>0.86297999999999997</v>
      </c>
      <c r="AS36">
        <v>0</v>
      </c>
      <c r="AT36">
        <v>0</v>
      </c>
    </row>
    <row r="37" spans="1:46">
      <c r="A37" t="s">
        <v>71</v>
      </c>
      <c r="B37" s="1">
        <v>0.57999999999999996</v>
      </c>
      <c r="C37" s="5">
        <v>39.4</v>
      </c>
      <c r="D37" s="6">
        <f t="shared" si="0"/>
        <v>13.759259999999999</v>
      </c>
      <c r="E37">
        <v>56.1389</v>
      </c>
      <c r="F37">
        <v>3.805E-2</v>
      </c>
      <c r="G37">
        <v>50.749920000000003</v>
      </c>
      <c r="H37">
        <v>1.53898</v>
      </c>
      <c r="I37">
        <v>56.893729999999998</v>
      </c>
      <c r="J37">
        <v>0.25697999999999999</v>
      </c>
      <c r="K37">
        <v>0.66952</v>
      </c>
      <c r="L37">
        <v>0.18176999999999999</v>
      </c>
      <c r="M37">
        <v>1.94852</v>
      </c>
      <c r="N37">
        <v>9.9799999999999993E-3</v>
      </c>
      <c r="O37">
        <v>399.77008000000001</v>
      </c>
      <c r="P37">
        <v>1.59473</v>
      </c>
      <c r="Q37">
        <v>8.0290999999999997</v>
      </c>
      <c r="R37">
        <v>0.78930999999999996</v>
      </c>
      <c r="S37">
        <v>13.462960000000001</v>
      </c>
      <c r="T37">
        <v>0.57340000000000002</v>
      </c>
      <c r="U37">
        <v>13.759259999999999</v>
      </c>
      <c r="V37">
        <v>3.0649299999999999</v>
      </c>
      <c r="W37">
        <v>0.40655999999999998</v>
      </c>
      <c r="X37">
        <v>7.936E-2</v>
      </c>
      <c r="Y37">
        <v>22.494299999999999</v>
      </c>
      <c r="Z37">
        <v>3.7346900000000001</v>
      </c>
      <c r="AA37">
        <v>0.63741000000000003</v>
      </c>
      <c r="AB37">
        <v>0.14416999999999999</v>
      </c>
      <c r="AC37">
        <v>0.34966000000000003</v>
      </c>
      <c r="AD37">
        <v>0.26790000000000003</v>
      </c>
      <c r="AE37">
        <v>22.26521</v>
      </c>
      <c r="AF37">
        <v>3.60486</v>
      </c>
      <c r="AG37">
        <v>13.77778</v>
      </c>
      <c r="AH37">
        <v>2.3445399999999998</v>
      </c>
      <c r="AI37">
        <v>0.20505000000000001</v>
      </c>
      <c r="AJ37">
        <v>3.0640000000000001E-2</v>
      </c>
      <c r="AK37">
        <v>11.555730000000001</v>
      </c>
      <c r="AL37">
        <v>2.0284599999999999</v>
      </c>
      <c r="AM37">
        <v>7.0739999999999997E-2</v>
      </c>
      <c r="AN37">
        <v>0.11352</v>
      </c>
      <c r="AO37">
        <v>3.6830000000000002E-2</v>
      </c>
      <c r="AP37">
        <v>2.2460000000000001E-2</v>
      </c>
      <c r="AQ37">
        <v>6.8491799999999996</v>
      </c>
      <c r="AR37">
        <v>0.78281999999999996</v>
      </c>
      <c r="AS37">
        <v>0</v>
      </c>
      <c r="AT37">
        <v>0</v>
      </c>
    </row>
    <row r="38" spans="1:46">
      <c r="A38" t="s">
        <v>72</v>
      </c>
      <c r="B38" s="1">
        <v>0.6</v>
      </c>
      <c r="C38" s="5">
        <v>38.1</v>
      </c>
      <c r="D38" s="6">
        <f t="shared" si="0"/>
        <v>12.72222</v>
      </c>
      <c r="E38">
        <v>58.151110000000003</v>
      </c>
      <c r="F38">
        <v>4.5830000000000003E-2</v>
      </c>
      <c r="G38">
        <v>53.117019999999997</v>
      </c>
      <c r="H38">
        <v>1.5520400000000001</v>
      </c>
      <c r="I38">
        <v>58.896090000000001</v>
      </c>
      <c r="J38">
        <v>0.2248</v>
      </c>
      <c r="K38">
        <v>0.71633999999999998</v>
      </c>
      <c r="L38">
        <v>0.15717</v>
      </c>
      <c r="M38">
        <v>1.96889</v>
      </c>
      <c r="N38">
        <v>1.0030000000000001E-2</v>
      </c>
      <c r="O38">
        <v>416.48941000000002</v>
      </c>
      <c r="P38">
        <v>1.71749</v>
      </c>
      <c r="Q38">
        <v>7.7929399999999998</v>
      </c>
      <c r="R38">
        <v>0.76671999999999996</v>
      </c>
      <c r="S38">
        <v>13.518520000000001</v>
      </c>
      <c r="T38">
        <v>0.69338</v>
      </c>
      <c r="U38">
        <v>12.72222</v>
      </c>
      <c r="V38">
        <v>3.1166999999999998</v>
      </c>
      <c r="W38">
        <v>0.41760999999999998</v>
      </c>
      <c r="X38">
        <v>8.9459999999999998E-2</v>
      </c>
      <c r="Y38">
        <v>23.443300000000001</v>
      </c>
      <c r="Z38">
        <v>5.1402799999999997</v>
      </c>
      <c r="AA38">
        <v>0.64444000000000001</v>
      </c>
      <c r="AB38">
        <v>0.13546</v>
      </c>
      <c r="AC38">
        <v>0.41636000000000001</v>
      </c>
      <c r="AD38">
        <v>0.44256000000000001</v>
      </c>
      <c r="AE38">
        <v>23.272040000000001</v>
      </c>
      <c r="AF38">
        <v>4.8414200000000003</v>
      </c>
      <c r="AG38">
        <v>12.83333</v>
      </c>
      <c r="AH38">
        <v>1.9976400000000001</v>
      </c>
      <c r="AI38">
        <v>0.20835000000000001</v>
      </c>
      <c r="AJ38">
        <v>3.4299999999999997E-2</v>
      </c>
      <c r="AK38">
        <v>11.589410000000001</v>
      </c>
      <c r="AL38">
        <v>1.9918</v>
      </c>
      <c r="AM38">
        <v>8.8520000000000001E-2</v>
      </c>
      <c r="AN38">
        <v>0.15712999999999999</v>
      </c>
      <c r="AO38">
        <v>2.8459999999999999E-2</v>
      </c>
      <c r="AP38">
        <v>3.6729999999999999E-2</v>
      </c>
      <c r="AQ38">
        <v>6.6216799999999996</v>
      </c>
      <c r="AR38">
        <v>0.75875000000000004</v>
      </c>
      <c r="AS38">
        <v>0</v>
      </c>
      <c r="AT38">
        <v>0</v>
      </c>
    </row>
    <row r="39" spans="1:46">
      <c r="A39" t="s">
        <v>73</v>
      </c>
      <c r="B39" s="1">
        <v>0.6</v>
      </c>
      <c r="C39" s="5">
        <v>42</v>
      </c>
      <c r="D39" s="6">
        <f t="shared" si="0"/>
        <v>13.44444</v>
      </c>
      <c r="E39">
        <v>58.157510000000002</v>
      </c>
      <c r="F39">
        <v>4.7300000000000002E-2</v>
      </c>
      <c r="G39">
        <v>53.525289999999998</v>
      </c>
      <c r="H39">
        <v>0.94850999999999996</v>
      </c>
      <c r="I39">
        <v>58.932290000000002</v>
      </c>
      <c r="J39">
        <v>0.21844</v>
      </c>
      <c r="K39">
        <v>0.66901999999999995</v>
      </c>
      <c r="L39">
        <v>0.12286999999999999</v>
      </c>
      <c r="M39">
        <v>1.96963</v>
      </c>
      <c r="N39">
        <v>1.009E-2</v>
      </c>
      <c r="O39">
        <v>416.62009</v>
      </c>
      <c r="P39">
        <v>1.4717899999999999</v>
      </c>
      <c r="Q39">
        <v>7.7373900000000004</v>
      </c>
      <c r="R39">
        <v>0.78947000000000001</v>
      </c>
      <c r="S39">
        <v>13.44444</v>
      </c>
      <c r="T39">
        <v>0.71814</v>
      </c>
      <c r="U39">
        <v>13.44444</v>
      </c>
      <c r="V39">
        <v>3.11822</v>
      </c>
      <c r="W39">
        <v>0.43264000000000002</v>
      </c>
      <c r="X39">
        <v>8.6690000000000003E-2</v>
      </c>
      <c r="Y39">
        <v>24.213809999999999</v>
      </c>
      <c r="Z39">
        <v>4.1509900000000002</v>
      </c>
      <c r="AA39">
        <v>0.60741000000000001</v>
      </c>
      <c r="AB39">
        <v>0.14928</v>
      </c>
      <c r="AC39">
        <v>0.34671000000000002</v>
      </c>
      <c r="AD39">
        <v>0.33640999999999999</v>
      </c>
      <c r="AE39">
        <v>23.955480000000001</v>
      </c>
      <c r="AF39">
        <v>4.0358200000000002</v>
      </c>
      <c r="AG39">
        <v>13.7963</v>
      </c>
      <c r="AH39">
        <v>2.8176000000000001</v>
      </c>
      <c r="AI39">
        <v>0.22048000000000001</v>
      </c>
      <c r="AJ39">
        <v>3.4860000000000002E-2</v>
      </c>
      <c r="AK39">
        <v>12.218120000000001</v>
      </c>
      <c r="AL39">
        <v>1.8027899999999999</v>
      </c>
      <c r="AM39">
        <v>5.7779999999999998E-2</v>
      </c>
      <c r="AN39">
        <v>0.12429999999999999</v>
      </c>
      <c r="AO39">
        <v>2.3089999999999999E-2</v>
      </c>
      <c r="AP39">
        <v>1.47E-2</v>
      </c>
      <c r="AQ39">
        <v>6.5658399999999997</v>
      </c>
      <c r="AR39">
        <v>0.78886999999999996</v>
      </c>
      <c r="AS39">
        <v>0</v>
      </c>
      <c r="AT39">
        <v>0</v>
      </c>
    </row>
    <row r="40" spans="1:46">
      <c r="A40" t="s">
        <v>74</v>
      </c>
      <c r="B40" s="1">
        <v>0.6</v>
      </c>
      <c r="C40" s="5">
        <v>41.8</v>
      </c>
      <c r="D40" s="6">
        <f t="shared" si="0"/>
        <v>12.68519</v>
      </c>
      <c r="E40">
        <v>58.135890000000003</v>
      </c>
      <c r="F40">
        <v>3.449E-2</v>
      </c>
      <c r="G40">
        <v>51.627189999999999</v>
      </c>
      <c r="H40">
        <v>0.72882999999999998</v>
      </c>
      <c r="I40">
        <v>58.880369999999999</v>
      </c>
      <c r="J40">
        <v>0.22872000000000001</v>
      </c>
      <c r="K40">
        <v>0.78269999999999995</v>
      </c>
      <c r="L40">
        <v>7.6340000000000005E-2</v>
      </c>
      <c r="M40">
        <v>1.96</v>
      </c>
      <c r="N40">
        <v>0</v>
      </c>
      <c r="O40">
        <v>416.21379999999999</v>
      </c>
      <c r="P40">
        <v>0.23233000000000001</v>
      </c>
      <c r="Q40">
        <v>7.9000199999999996</v>
      </c>
      <c r="R40">
        <v>0.66639999999999999</v>
      </c>
      <c r="S40">
        <v>12.925929999999999</v>
      </c>
      <c r="T40">
        <v>0.57796000000000003</v>
      </c>
      <c r="U40">
        <v>12.68519</v>
      </c>
      <c r="V40">
        <v>3.2669000000000001</v>
      </c>
      <c r="W40">
        <v>0.42122999999999999</v>
      </c>
      <c r="X40">
        <v>8.9690000000000006E-2</v>
      </c>
      <c r="Y40">
        <v>24.019770000000001</v>
      </c>
      <c r="Z40">
        <v>4.63767</v>
      </c>
      <c r="AA40">
        <v>0.62222</v>
      </c>
      <c r="AB40">
        <v>0.14504</v>
      </c>
      <c r="AC40">
        <v>0.32417000000000001</v>
      </c>
      <c r="AD40">
        <v>0.26268999999999998</v>
      </c>
      <c r="AE40">
        <v>23.833410000000001</v>
      </c>
      <c r="AF40">
        <v>4.5659400000000003</v>
      </c>
      <c r="AG40">
        <v>13.18519</v>
      </c>
      <c r="AH40">
        <v>2.7614200000000002</v>
      </c>
      <c r="AI40">
        <v>0.21940999999999999</v>
      </c>
      <c r="AJ40">
        <v>3.4430000000000002E-2</v>
      </c>
      <c r="AK40">
        <v>12.115970000000001</v>
      </c>
      <c r="AL40">
        <v>1.8020499999999999</v>
      </c>
      <c r="AM40">
        <v>4.3700000000000003E-2</v>
      </c>
      <c r="AN40">
        <v>5.1549999999999999E-2</v>
      </c>
      <c r="AO40">
        <v>3.007E-2</v>
      </c>
      <c r="AP40">
        <v>1.6559999999999998E-2</v>
      </c>
      <c r="AQ40">
        <v>6.7155199999999997</v>
      </c>
      <c r="AR40">
        <v>0.65903999999999996</v>
      </c>
      <c r="AS40">
        <v>0</v>
      </c>
      <c r="AT40">
        <v>0</v>
      </c>
    </row>
    <row r="43" spans="1:46">
      <c r="A43">
        <v>17</v>
      </c>
    </row>
    <row r="56" spans="4:4">
      <c r="D56">
        <f>PEARSON(C2:C40,D2:D40)</f>
        <v>-0.82967187672884901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0</xdr:col>
                    <xdr:colOff>47625</xdr:colOff>
                    <xdr:row>43</xdr:row>
                    <xdr:rowOff>76200</xdr:rowOff>
                  </from>
                  <to>
                    <xdr:col>0</xdr:col>
                    <xdr:colOff>647700</xdr:colOff>
                    <xdr:row>46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72CF-39FF-408B-979F-071006A225D5}">
  <dimension ref="A1:AS44"/>
  <sheetViews>
    <sheetView workbookViewId="0">
      <selection activeCell="A9" sqref="A9"/>
    </sheetView>
  </sheetViews>
  <sheetFormatPr defaultRowHeight="16.5"/>
  <sheetData>
    <row r="1" spans="1:45">
      <c r="A1" s="4"/>
      <c r="B1" s="4" t="s">
        <v>84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>
      <c r="A2" s="2" t="s">
        <v>31</v>
      </c>
      <c r="B2" s="2">
        <v>0.85866478900157961</v>
      </c>
      <c r="C2" s="2">
        <f>B2^2</f>
        <v>0.73730521987112718</v>
      </c>
      <c r="D2" s="2">
        <f>RANK(C2,$C$2:$C$43)</f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spans="1:45">
      <c r="A3" s="2" t="s">
        <v>19</v>
      </c>
      <c r="B3" s="2">
        <v>0.84678240828030471</v>
      </c>
      <c r="C3" s="2">
        <f t="shared" ref="C3:C43" si="0">B3^2</f>
        <v>0.71704044697299263</v>
      </c>
      <c r="D3" s="2">
        <f t="shared" ref="D3:D43" si="1">RANK(C3,$C$2:$C$43)</f>
        <v>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spans="1:45">
      <c r="A4" s="2" t="s">
        <v>33</v>
      </c>
      <c r="B4" s="2">
        <v>0.84601133336331102</v>
      </c>
      <c r="C4" s="2">
        <f t="shared" si="0"/>
        <v>0.71573517617916738</v>
      </c>
      <c r="D4" s="2">
        <f t="shared" si="1"/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spans="1:45">
      <c r="A5" s="2" t="s">
        <v>21</v>
      </c>
      <c r="B5" s="2">
        <v>0.84460584257437421</v>
      </c>
      <c r="C5" s="2">
        <f t="shared" si="0"/>
        <v>0.71335902931076856</v>
      </c>
      <c r="D5" s="2">
        <f t="shared" si="1"/>
        <v>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spans="1:45">
      <c r="A6" s="2" t="s">
        <v>27</v>
      </c>
      <c r="B6" s="2">
        <v>0.83843718879741591</v>
      </c>
      <c r="C6" s="2">
        <f t="shared" si="0"/>
        <v>0.7029769195585136</v>
      </c>
      <c r="D6" s="2">
        <f t="shared" si="1"/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spans="1:45">
      <c r="A7" s="2" t="s">
        <v>14</v>
      </c>
      <c r="B7" s="2">
        <v>0.72040661416493412</v>
      </c>
      <c r="C7" s="2">
        <f t="shared" si="0"/>
        <v>0.5189856897325843</v>
      </c>
      <c r="D7" s="2">
        <f t="shared" si="1"/>
        <v>13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>
      <c r="A8" s="2" t="s">
        <v>32</v>
      </c>
      <c r="B8" s="2">
        <v>0.71573924496469343</v>
      </c>
      <c r="C8" s="2">
        <f t="shared" si="0"/>
        <v>0.51228266678262946</v>
      </c>
      <c r="D8" s="2">
        <f t="shared" si="1"/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>
      <c r="A9" s="2" t="s">
        <v>11</v>
      </c>
      <c r="B9" s="2">
        <v>0.70458868626200544</v>
      </c>
      <c r="C9" s="2">
        <f t="shared" si="0"/>
        <v>0.49644521680841874</v>
      </c>
      <c r="D9" s="2">
        <f t="shared" si="1"/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>
      <c r="A10" s="2" t="s">
        <v>1</v>
      </c>
      <c r="B10" s="2">
        <v>0.7022157310968129</v>
      </c>
      <c r="C10" s="2">
        <f t="shared" si="0"/>
        <v>0.49310693299983144</v>
      </c>
      <c r="D10" s="2">
        <f t="shared" si="1"/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>
      <c r="A11" s="2" t="s">
        <v>5</v>
      </c>
      <c r="B11" s="2">
        <v>0.70204114440484056</v>
      </c>
      <c r="C11" s="2">
        <f t="shared" si="0"/>
        <v>0.49286176843725821</v>
      </c>
      <c r="D11" s="2">
        <f t="shared" si="1"/>
        <v>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>
      <c r="A12" s="2" t="s">
        <v>3</v>
      </c>
      <c r="B12" s="2">
        <v>0.70192852578896514</v>
      </c>
      <c r="C12" s="2">
        <f t="shared" si="0"/>
        <v>0.49270365531626992</v>
      </c>
      <c r="D12" s="2">
        <f t="shared" si="1"/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>
      <c r="A13" s="2" t="s">
        <v>34</v>
      </c>
      <c r="B13" s="2">
        <v>0.6310621795328315</v>
      </c>
      <c r="C13" s="2">
        <f t="shared" si="0"/>
        <v>0.39823947443672764</v>
      </c>
      <c r="D13" s="2">
        <f t="shared" si="1"/>
        <v>20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>
      <c r="A14" s="2" t="s">
        <v>22</v>
      </c>
      <c r="B14" s="2">
        <v>0.62639974879575833</v>
      </c>
      <c r="C14" s="2">
        <f t="shared" si="0"/>
        <v>0.39237664529138916</v>
      </c>
      <c r="D14" s="2">
        <f t="shared" si="1"/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>
      <c r="A15" s="2" t="s">
        <v>28</v>
      </c>
      <c r="B15" s="2">
        <v>0.62606163868353304</v>
      </c>
      <c r="C15" s="2">
        <f t="shared" si="0"/>
        <v>0.39195317543111069</v>
      </c>
      <c r="D15" s="2">
        <f t="shared" si="1"/>
        <v>22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>
      <c r="A16" s="2" t="s">
        <v>9</v>
      </c>
      <c r="B16" s="2">
        <v>0.57438645977702929</v>
      </c>
      <c r="C16" s="2">
        <f t="shared" si="0"/>
        <v>0.32991980517518887</v>
      </c>
      <c r="D16" s="2">
        <f t="shared" si="1"/>
        <v>24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>
      <c r="A17" s="2" t="s">
        <v>7</v>
      </c>
      <c r="B17" s="2">
        <v>0.57220338730339992</v>
      </c>
      <c r="C17" s="2">
        <f t="shared" si="0"/>
        <v>0.32741671644148468</v>
      </c>
      <c r="D17" s="2">
        <f t="shared" si="1"/>
        <v>25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>
      <c r="A18" s="2" t="s">
        <v>25</v>
      </c>
      <c r="B18" s="2">
        <v>0.37752845491179138</v>
      </c>
      <c r="C18" s="2">
        <f t="shared" si="0"/>
        <v>0.14252773426808449</v>
      </c>
      <c r="D18" s="2">
        <f t="shared" si="1"/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>
      <c r="A19" s="2" t="s">
        <v>20</v>
      </c>
      <c r="B19" s="2">
        <v>0.36323938089682439</v>
      </c>
      <c r="C19" s="2">
        <f t="shared" si="0"/>
        <v>0.13194284783430826</v>
      </c>
      <c r="D19" s="2">
        <f t="shared" si="1"/>
        <v>27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>
      <c r="A20" s="2" t="s">
        <v>26</v>
      </c>
      <c r="B20" s="2">
        <v>0.35841380971521142</v>
      </c>
      <c r="C20" s="2">
        <f t="shared" si="0"/>
        <v>0.12846045899457179</v>
      </c>
      <c r="D20" s="2">
        <f t="shared" si="1"/>
        <v>28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>
      <c r="A21" s="2" t="s">
        <v>2</v>
      </c>
      <c r="B21" s="2">
        <v>0.28995475281759087</v>
      </c>
      <c r="C21" s="2">
        <f t="shared" si="0"/>
        <v>8.4073758681510222E-2</v>
      </c>
      <c r="D21" s="2">
        <f t="shared" si="1"/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>
      <c r="A22" s="2" t="s">
        <v>8</v>
      </c>
      <c r="B22" s="2">
        <v>0.27026904493373755</v>
      </c>
      <c r="C22" s="2">
        <f t="shared" si="0"/>
        <v>7.3045356649394641E-2</v>
      </c>
      <c r="D22" s="2">
        <f t="shared" si="1"/>
        <v>31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>
      <c r="A23" s="2" t="s">
        <v>4</v>
      </c>
      <c r="B23" s="2">
        <v>0.23563317407649562</v>
      </c>
      <c r="C23" s="2">
        <f t="shared" si="0"/>
        <v>5.5522992725364088E-2</v>
      </c>
      <c r="D23" s="2">
        <f t="shared" si="1"/>
        <v>32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>
      <c r="A24" s="2" t="s">
        <v>23</v>
      </c>
      <c r="B24" s="2">
        <v>0.22334608624741031</v>
      </c>
      <c r="C24" s="2">
        <f t="shared" si="0"/>
        <v>4.9883474242035646E-2</v>
      </c>
      <c r="D24" s="2">
        <f t="shared" si="1"/>
        <v>33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>
      <c r="A25" s="2" t="s">
        <v>36</v>
      </c>
      <c r="B25" s="2">
        <v>0.12456171531984141</v>
      </c>
      <c r="C25" s="2">
        <f t="shared" si="0"/>
        <v>1.5515620923421214E-2</v>
      </c>
      <c r="D25" s="2">
        <f t="shared" si="1"/>
        <v>37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>
      <c r="A26" s="2" t="s">
        <v>24</v>
      </c>
      <c r="B26" s="2">
        <v>0.10199027102636826</v>
      </c>
      <c r="C26" s="2">
        <f t="shared" si="0"/>
        <v>1.0402015384032053E-2</v>
      </c>
      <c r="D26" s="2">
        <f t="shared" si="1"/>
        <v>38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>
      <c r="A27" s="2" t="s">
        <v>12</v>
      </c>
      <c r="B27" s="2">
        <v>7.9034629813859947E-2</v>
      </c>
      <c r="C27" s="2">
        <f t="shared" si="0"/>
        <v>6.2464727098138799E-3</v>
      </c>
      <c r="D27" s="2">
        <f t="shared" si="1"/>
        <v>40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>
      <c r="A28" s="2" t="s">
        <v>38</v>
      </c>
      <c r="B28" s="2">
        <v>6.6133484364459339E-3</v>
      </c>
      <c r="C28" s="2">
        <f t="shared" si="0"/>
        <v>4.3736377541841881E-5</v>
      </c>
      <c r="D28" s="2">
        <f t="shared" si="1"/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>
      <c r="A29" s="2" t="s">
        <v>40</v>
      </c>
      <c r="B29" s="2">
        <v>-4.460254102725817E-2</v>
      </c>
      <c r="C29" s="2">
        <f t="shared" si="0"/>
        <v>1.9893866660882485E-3</v>
      </c>
      <c r="D29" s="2">
        <f t="shared" si="1"/>
        <v>41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>
      <c r="A30" s="2" t="s">
        <v>6</v>
      </c>
      <c r="B30" s="2">
        <v>-9.1958005498891202E-2</v>
      </c>
      <c r="C30" s="2">
        <f t="shared" si="0"/>
        <v>8.4562747753341039E-3</v>
      </c>
      <c r="D30" s="2">
        <f t="shared" si="1"/>
        <v>39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>
      <c r="A31" s="2" t="s">
        <v>39</v>
      </c>
      <c r="B31" s="2">
        <v>-0.15987310668065766</v>
      </c>
      <c r="C31" s="2">
        <f t="shared" si="0"/>
        <v>2.5559410239724942E-2</v>
      </c>
      <c r="D31" s="2">
        <f t="shared" si="1"/>
        <v>36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>
      <c r="A32" s="2" t="s">
        <v>10</v>
      </c>
      <c r="B32" s="2">
        <v>-0.21299409641388853</v>
      </c>
      <c r="C32" s="2">
        <f t="shared" si="0"/>
        <v>4.5366485107168841E-2</v>
      </c>
      <c r="D32" s="2">
        <f t="shared" si="1"/>
        <v>35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>
      <c r="A33" s="2" t="s">
        <v>37</v>
      </c>
      <c r="B33" s="2">
        <v>-0.22077597531424251</v>
      </c>
      <c r="C33" s="2">
        <f t="shared" si="0"/>
        <v>4.8742031275955014E-2</v>
      </c>
      <c r="D33" s="2">
        <f t="shared" si="1"/>
        <v>34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>
      <c r="A34" s="2" t="s">
        <v>35</v>
      </c>
      <c r="B34" s="2">
        <v>-0.30926047315572824</v>
      </c>
      <c r="C34" s="2">
        <f t="shared" si="0"/>
        <v>9.5642040256504912E-2</v>
      </c>
      <c r="D34" s="2">
        <f t="shared" si="1"/>
        <v>29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>
      <c r="A35" s="2" t="s">
        <v>13</v>
      </c>
      <c r="B35" s="2">
        <v>-0.58474227493740594</v>
      </c>
      <c r="C35" s="2">
        <f t="shared" si="0"/>
        <v>0.34192352809897286</v>
      </c>
      <c r="D35" s="2">
        <f t="shared" si="1"/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>
      <c r="A36" s="2" t="s">
        <v>18</v>
      </c>
      <c r="B36" s="2">
        <v>-0.70713522066827394</v>
      </c>
      <c r="C36" s="2">
        <f t="shared" si="0"/>
        <v>0.50004022030956852</v>
      </c>
      <c r="D36" s="2">
        <f t="shared" si="1"/>
        <v>15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>
      <c r="A37" s="2" t="s">
        <v>30</v>
      </c>
      <c r="B37" s="2">
        <v>-0.75371223992280945</v>
      </c>
      <c r="C37" s="2">
        <f t="shared" si="0"/>
        <v>0.56808214060945872</v>
      </c>
      <c r="D37" s="2">
        <f t="shared" si="1"/>
        <v>12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>
      <c r="A38" s="2" t="s">
        <v>29</v>
      </c>
      <c r="B38" s="2">
        <v>-0.82626221905007757</v>
      </c>
      <c r="C38" s="2">
        <f t="shared" si="0"/>
        <v>0.68270925462955834</v>
      </c>
      <c r="D38" s="2">
        <f t="shared" si="1"/>
        <v>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>
      <c r="A39" s="2" t="s">
        <v>17</v>
      </c>
      <c r="B39" s="2">
        <v>-0.82967187672884901</v>
      </c>
      <c r="C39" s="2">
        <f t="shared" si="0"/>
        <v>0.68835542303477038</v>
      </c>
      <c r="D39" s="2">
        <f t="shared" si="1"/>
        <v>10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>
      <c r="A40" s="2" t="s">
        <v>42</v>
      </c>
      <c r="B40" s="2">
        <v>-0.846241362512412</v>
      </c>
      <c r="C40" s="2">
        <f t="shared" si="0"/>
        <v>0.71612444362686345</v>
      </c>
      <c r="D40" s="2">
        <f t="shared" si="1"/>
        <v>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>
      <c r="A41" s="2" t="s">
        <v>15</v>
      </c>
      <c r="B41" s="2">
        <v>-0.85298677015237723</v>
      </c>
      <c r="C41" s="2">
        <f t="shared" si="0"/>
        <v>0.72758643005498447</v>
      </c>
      <c r="D41" s="2">
        <f t="shared" si="1"/>
        <v>4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>
      <c r="A42" s="2" t="s">
        <v>16</v>
      </c>
      <c r="B42" s="2">
        <v>-0.855959224123643</v>
      </c>
      <c r="C42" s="2">
        <f t="shared" si="0"/>
        <v>0.73266619336234895</v>
      </c>
      <c r="D42" s="2">
        <f t="shared" si="1"/>
        <v>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>
      <c r="A43" s="2" t="s">
        <v>41</v>
      </c>
      <c r="B43" s="2">
        <v>-0.86265744867514749</v>
      </c>
      <c r="C43" s="2">
        <f t="shared" si="0"/>
        <v>0.74417787375471467</v>
      </c>
      <c r="D43" s="2">
        <f t="shared" si="1"/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ht="17.25" thickBot="1">
      <c r="A44" s="3" t="s">
        <v>84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</sheetData>
  <autoFilter ref="A1:B44" xr:uid="{C79E1243-B898-4722-A766-C755ECDC1118}">
    <sortState ref="A2:B44">
      <sortCondition descending="1" ref="B1:B44"/>
    </sortState>
  </autoFilter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AB0C-C580-4D7C-89D3-0E65950F6A88}">
  <dimension ref="A1:AQ40"/>
  <sheetViews>
    <sheetView workbookViewId="0"/>
  </sheetViews>
  <sheetFormatPr defaultRowHeight="16.5"/>
  <sheetData>
    <row r="1" spans="1:43">
      <c r="A1" t="s">
        <v>82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6.4</v>
      </c>
      <c r="B2">
        <v>33.825650000000003</v>
      </c>
      <c r="C2">
        <v>3.1109999999999999E-2</v>
      </c>
      <c r="D2">
        <v>30.8916</v>
      </c>
      <c r="E2">
        <v>0.94259999999999999</v>
      </c>
      <c r="F2">
        <v>34.445250000000001</v>
      </c>
      <c r="G2">
        <v>0.19489000000000001</v>
      </c>
      <c r="H2">
        <v>0.41022999999999998</v>
      </c>
      <c r="I2">
        <v>8.226E-2</v>
      </c>
      <c r="J2">
        <v>1.94815</v>
      </c>
      <c r="K2">
        <v>9.92E-3</v>
      </c>
      <c r="L2">
        <v>240.20250999999999</v>
      </c>
      <c r="M2">
        <v>0.91825000000000001</v>
      </c>
      <c r="N2">
        <v>9.4581</v>
      </c>
      <c r="O2">
        <v>0.48483999999999999</v>
      </c>
      <c r="P2">
        <v>31.94444</v>
      </c>
      <c r="Q2">
        <v>13.61661</v>
      </c>
      <c r="R2">
        <v>56.907409999999999</v>
      </c>
      <c r="S2">
        <v>12.58371</v>
      </c>
      <c r="T2">
        <v>0.22001999999999999</v>
      </c>
      <c r="U2">
        <v>7.2679999999999995E-2</v>
      </c>
      <c r="V2">
        <v>7.8672000000000004</v>
      </c>
      <c r="W2">
        <v>2.7412100000000001</v>
      </c>
      <c r="X2">
        <v>0.45369999999999999</v>
      </c>
      <c r="Y2">
        <v>0.17705000000000001</v>
      </c>
      <c r="Z2">
        <v>0.15703</v>
      </c>
      <c r="AA2">
        <v>8.115E-2</v>
      </c>
      <c r="AB2">
        <v>6.3658400000000004</v>
      </c>
      <c r="AC2">
        <v>2.5385599999999999</v>
      </c>
      <c r="AD2">
        <v>62.925930000000001</v>
      </c>
      <c r="AE2">
        <v>13.50591</v>
      </c>
      <c r="AF2">
        <v>0.11545</v>
      </c>
      <c r="AG2">
        <v>2.0570000000000001E-2</v>
      </c>
      <c r="AH2">
        <v>3.6956600000000002</v>
      </c>
      <c r="AI2">
        <v>0.92320999999999998</v>
      </c>
      <c r="AJ2">
        <v>6.7409999999999998E-2</v>
      </c>
      <c r="AK2">
        <v>6.4699999999999994E-2</v>
      </c>
      <c r="AL2">
        <v>4.9250000000000002E-2</v>
      </c>
      <c r="AM2">
        <v>1.9259999999999999E-2</v>
      </c>
      <c r="AN2">
        <v>7.1255499999999996</v>
      </c>
      <c r="AO2">
        <v>1.1394899999999999</v>
      </c>
      <c r="AP2">
        <v>27.037040000000001</v>
      </c>
      <c r="AQ2">
        <v>22.220140000000001</v>
      </c>
    </row>
    <row r="3" spans="1:43">
      <c r="A3">
        <v>14.5</v>
      </c>
      <c r="B3">
        <v>33.819200000000002</v>
      </c>
      <c r="C3">
        <v>2.64E-2</v>
      </c>
      <c r="D3">
        <v>30.331029999999998</v>
      </c>
      <c r="E3">
        <v>0.66242999999999996</v>
      </c>
      <c r="F3">
        <v>34.494050000000001</v>
      </c>
      <c r="G3">
        <v>0.22833000000000001</v>
      </c>
      <c r="H3">
        <v>0.45527000000000001</v>
      </c>
      <c r="I3">
        <v>5.57E-2</v>
      </c>
      <c r="J3">
        <v>1.94296</v>
      </c>
      <c r="K3">
        <v>7.1700000000000002E-3</v>
      </c>
      <c r="L3">
        <v>239.75004000000001</v>
      </c>
      <c r="M3">
        <v>0.56967999999999996</v>
      </c>
      <c r="N3">
        <v>9.3490800000000007</v>
      </c>
      <c r="O3">
        <v>0.60572000000000004</v>
      </c>
      <c r="P3">
        <v>28.425930000000001</v>
      </c>
      <c r="Q3">
        <v>11.78519</v>
      </c>
      <c r="R3">
        <v>58.907409999999999</v>
      </c>
      <c r="S3">
        <v>13.605309999999999</v>
      </c>
      <c r="T3">
        <v>0.22524</v>
      </c>
      <c r="U3">
        <v>7.3649999999999993E-2</v>
      </c>
      <c r="V3">
        <v>7.93032</v>
      </c>
      <c r="W3">
        <v>2.8896799999999998</v>
      </c>
      <c r="X3">
        <v>0.46555999999999997</v>
      </c>
      <c r="Y3">
        <v>0.17974000000000001</v>
      </c>
      <c r="Z3">
        <v>0.14938000000000001</v>
      </c>
      <c r="AA3">
        <v>8.6199999999999999E-2</v>
      </c>
      <c r="AB3">
        <v>6.2420200000000001</v>
      </c>
      <c r="AC3">
        <v>2.8602300000000001</v>
      </c>
      <c r="AD3">
        <v>61.962960000000002</v>
      </c>
      <c r="AE3">
        <v>15.59144</v>
      </c>
      <c r="AF3">
        <v>0.11894</v>
      </c>
      <c r="AG3">
        <v>3.0300000000000001E-2</v>
      </c>
      <c r="AH3">
        <v>3.8278599999999998</v>
      </c>
      <c r="AI3">
        <v>1.4520900000000001</v>
      </c>
      <c r="AJ3">
        <v>4.1480000000000003E-2</v>
      </c>
      <c r="AK3">
        <v>1.2800000000000001E-2</v>
      </c>
      <c r="AL3">
        <v>5.1569999999999998E-2</v>
      </c>
      <c r="AM3">
        <v>2.4119999999999999E-2</v>
      </c>
      <c r="AN3">
        <v>7.0562800000000001</v>
      </c>
      <c r="AO3">
        <v>1.28366</v>
      </c>
      <c r="AP3">
        <v>20.537040000000001</v>
      </c>
      <c r="AQ3">
        <v>21.374220000000001</v>
      </c>
    </row>
    <row r="4" spans="1:43">
      <c r="A4">
        <v>5</v>
      </c>
      <c r="B4">
        <v>33.818710000000003</v>
      </c>
      <c r="C4">
        <v>3.2120000000000003E-2</v>
      </c>
      <c r="D4">
        <v>30.13702</v>
      </c>
      <c r="E4">
        <v>0.48127999999999999</v>
      </c>
      <c r="F4">
        <v>34.490340000000003</v>
      </c>
      <c r="G4">
        <v>0.23782</v>
      </c>
      <c r="H4">
        <v>0.48668</v>
      </c>
      <c r="I4">
        <v>6.472E-2</v>
      </c>
      <c r="J4">
        <v>1.9403699999999999</v>
      </c>
      <c r="K4">
        <v>2.7200000000000002E-3</v>
      </c>
      <c r="L4">
        <v>239.75834</v>
      </c>
      <c r="M4">
        <v>0.45698</v>
      </c>
      <c r="N4">
        <v>9.3623999999999992</v>
      </c>
      <c r="O4">
        <v>0.70359000000000005</v>
      </c>
      <c r="P4">
        <v>33.27778</v>
      </c>
      <c r="Q4">
        <v>16.83596</v>
      </c>
      <c r="R4">
        <v>59.518520000000002</v>
      </c>
      <c r="S4">
        <v>12.596410000000001</v>
      </c>
      <c r="T4">
        <v>0.22381000000000001</v>
      </c>
      <c r="U4">
        <v>6.9309999999999997E-2</v>
      </c>
      <c r="V4">
        <v>8.0433599999999998</v>
      </c>
      <c r="W4">
        <v>3.3744299999999998</v>
      </c>
      <c r="X4">
        <v>0.46815000000000001</v>
      </c>
      <c r="Y4">
        <v>0.19369</v>
      </c>
      <c r="Z4">
        <v>0.20028000000000001</v>
      </c>
      <c r="AA4">
        <v>0.28466000000000002</v>
      </c>
      <c r="AB4">
        <v>6.3164800000000003</v>
      </c>
      <c r="AC4">
        <v>3.3132799999999998</v>
      </c>
      <c r="AD4">
        <v>64</v>
      </c>
      <c r="AE4">
        <v>13.85913</v>
      </c>
      <c r="AF4">
        <v>0.1177</v>
      </c>
      <c r="AG4">
        <v>1.7610000000000001E-2</v>
      </c>
      <c r="AH4">
        <v>3.74627</v>
      </c>
      <c r="AI4">
        <v>1.14923</v>
      </c>
      <c r="AJ4">
        <v>8.1110000000000002E-2</v>
      </c>
      <c r="AK4">
        <v>0.16797999999999999</v>
      </c>
      <c r="AL4">
        <v>4.8079999999999998E-2</v>
      </c>
      <c r="AM4">
        <v>0.10407</v>
      </c>
      <c r="AN4">
        <v>7.0548999999999999</v>
      </c>
      <c r="AO4">
        <v>1.10694</v>
      </c>
      <c r="AP4">
        <v>26.870370000000001</v>
      </c>
      <c r="AQ4">
        <v>24.42474</v>
      </c>
    </row>
    <row r="5" spans="1:43">
      <c r="A5">
        <v>9.1999999999999993</v>
      </c>
      <c r="B5">
        <v>35.801949999999998</v>
      </c>
      <c r="C5">
        <v>2.3939999999999999E-2</v>
      </c>
      <c r="D5">
        <v>32.423479999999998</v>
      </c>
      <c r="E5">
        <v>0.84819999999999995</v>
      </c>
      <c r="F5">
        <v>36.46752</v>
      </c>
      <c r="G5">
        <v>0.23304</v>
      </c>
      <c r="H5">
        <v>0.44041999999999998</v>
      </c>
      <c r="I5">
        <v>8.1079999999999999E-2</v>
      </c>
      <c r="J5">
        <v>1.94889</v>
      </c>
      <c r="K5">
        <v>1.0030000000000001E-2</v>
      </c>
      <c r="L5">
        <v>254.40946</v>
      </c>
      <c r="M5">
        <v>0.90278000000000003</v>
      </c>
      <c r="N5">
        <v>9.3663699999999999</v>
      </c>
      <c r="O5">
        <v>0.58909999999999996</v>
      </c>
      <c r="P5">
        <v>26.296299999999999</v>
      </c>
      <c r="Q5">
        <v>10.58234</v>
      </c>
      <c r="R5">
        <v>45.259259999999998</v>
      </c>
      <c r="S5">
        <v>9.3469499999999996</v>
      </c>
      <c r="T5">
        <v>0.27266000000000001</v>
      </c>
      <c r="U5">
        <v>6.6229999999999997E-2</v>
      </c>
      <c r="V5">
        <v>11.757289999999999</v>
      </c>
      <c r="W5">
        <v>2.7694200000000002</v>
      </c>
      <c r="X5">
        <v>0.66778000000000004</v>
      </c>
      <c r="Y5">
        <v>0.10699</v>
      </c>
      <c r="Z5">
        <v>0.33210000000000001</v>
      </c>
      <c r="AA5">
        <v>0.10715</v>
      </c>
      <c r="AB5">
        <v>10.30982</v>
      </c>
      <c r="AC5">
        <v>2.7981699999999998</v>
      </c>
      <c r="AD5">
        <v>45.425930000000001</v>
      </c>
      <c r="AE5">
        <v>9.7952700000000004</v>
      </c>
      <c r="AF5">
        <v>0.14294999999999999</v>
      </c>
      <c r="AG5">
        <v>3.354E-2</v>
      </c>
      <c r="AH5">
        <v>5.8586799999999997</v>
      </c>
      <c r="AI5">
        <v>1.1842900000000001</v>
      </c>
      <c r="AJ5">
        <v>0.11926</v>
      </c>
      <c r="AK5">
        <v>0.11765</v>
      </c>
      <c r="AL5">
        <v>5.4629999999999998E-2</v>
      </c>
      <c r="AM5">
        <v>3.1210000000000002E-2</v>
      </c>
      <c r="AN5">
        <v>7.92448</v>
      </c>
      <c r="AO5">
        <v>0.63092000000000004</v>
      </c>
      <c r="AP5">
        <v>17.925930000000001</v>
      </c>
      <c r="AQ5">
        <v>17.26033</v>
      </c>
    </row>
    <row r="6" spans="1:43">
      <c r="A6">
        <v>10.5</v>
      </c>
      <c r="B6">
        <v>35.793149999999997</v>
      </c>
      <c r="C6">
        <v>2.852E-2</v>
      </c>
      <c r="D6">
        <v>32.520319999999998</v>
      </c>
      <c r="E6">
        <v>0.40209</v>
      </c>
      <c r="F6">
        <v>36.49212</v>
      </c>
      <c r="G6">
        <v>0.23247000000000001</v>
      </c>
      <c r="H6">
        <v>0.46594999999999998</v>
      </c>
      <c r="I6">
        <v>5.7729999999999997E-2</v>
      </c>
      <c r="J6">
        <v>1.95926</v>
      </c>
      <c r="K6">
        <v>3.81E-3</v>
      </c>
      <c r="L6">
        <v>254.87397999999999</v>
      </c>
      <c r="M6">
        <v>0.36058000000000001</v>
      </c>
      <c r="N6">
        <v>9.3236000000000008</v>
      </c>
      <c r="O6">
        <v>0.65312999999999999</v>
      </c>
      <c r="P6">
        <v>25.796299999999999</v>
      </c>
      <c r="Q6">
        <v>9.0436700000000005</v>
      </c>
      <c r="R6">
        <v>45.129629999999999</v>
      </c>
      <c r="S6">
        <v>9.0283499999999997</v>
      </c>
      <c r="T6">
        <v>0.27032</v>
      </c>
      <c r="U6">
        <v>6.2309999999999997E-2</v>
      </c>
      <c r="V6">
        <v>11.59234</v>
      </c>
      <c r="W6">
        <v>3.0689299999999999</v>
      </c>
      <c r="X6">
        <v>0.66259000000000001</v>
      </c>
      <c r="Y6">
        <v>9.7049999999999997E-2</v>
      </c>
      <c r="Z6">
        <v>0.33593000000000001</v>
      </c>
      <c r="AA6">
        <v>0.13439999999999999</v>
      </c>
      <c r="AB6">
        <v>10.26507</v>
      </c>
      <c r="AC6">
        <v>3.08778</v>
      </c>
      <c r="AD6">
        <v>44.981479999999998</v>
      </c>
      <c r="AE6">
        <v>9.7969799999999996</v>
      </c>
      <c r="AF6">
        <v>0.14130000000000001</v>
      </c>
      <c r="AG6">
        <v>2.1309999999999999E-2</v>
      </c>
      <c r="AH6">
        <v>5.7951199999999998</v>
      </c>
      <c r="AI6">
        <v>1.13079</v>
      </c>
      <c r="AJ6">
        <v>0.11704000000000001</v>
      </c>
      <c r="AK6">
        <v>0.10134</v>
      </c>
      <c r="AL6">
        <v>5.6160000000000002E-2</v>
      </c>
      <c r="AM6">
        <v>4.054E-2</v>
      </c>
      <c r="AN6">
        <v>7.8612599999999997</v>
      </c>
      <c r="AO6">
        <v>0.61653999999999998</v>
      </c>
      <c r="AP6">
        <v>18.425930000000001</v>
      </c>
      <c r="AQ6">
        <v>16.485099999999999</v>
      </c>
    </row>
    <row r="7" spans="1:43">
      <c r="A7">
        <v>8</v>
      </c>
      <c r="B7">
        <v>35.806249999999999</v>
      </c>
      <c r="C7">
        <v>2.6679999999999999E-2</v>
      </c>
      <c r="D7">
        <v>32.721580000000003</v>
      </c>
      <c r="E7">
        <v>0.46869</v>
      </c>
      <c r="F7">
        <v>36.451720000000002</v>
      </c>
      <c r="G7">
        <v>0.22516</v>
      </c>
      <c r="H7">
        <v>0.40365000000000001</v>
      </c>
      <c r="I7">
        <v>4.9209999999999997E-2</v>
      </c>
      <c r="J7">
        <v>1.9477800000000001</v>
      </c>
      <c r="K7">
        <v>1.0580000000000001E-2</v>
      </c>
      <c r="L7">
        <v>254.44077999999999</v>
      </c>
      <c r="M7">
        <v>0.91439000000000004</v>
      </c>
      <c r="N7">
        <v>9.2658100000000001</v>
      </c>
      <c r="O7">
        <v>0.62378</v>
      </c>
      <c r="P7">
        <v>23.370370000000001</v>
      </c>
      <c r="Q7">
        <v>7.3901899999999996</v>
      </c>
      <c r="R7">
        <v>46.314810000000001</v>
      </c>
      <c r="S7">
        <v>11.40643</v>
      </c>
      <c r="T7">
        <v>0.28644999999999998</v>
      </c>
      <c r="U7">
        <v>7.5829999999999995E-2</v>
      </c>
      <c r="V7">
        <v>12.295870000000001</v>
      </c>
      <c r="W7">
        <v>3.4299200000000001</v>
      </c>
      <c r="X7">
        <v>0.66110999999999998</v>
      </c>
      <c r="Y7">
        <v>0.10507</v>
      </c>
      <c r="Z7">
        <v>0.34676000000000001</v>
      </c>
      <c r="AA7">
        <v>0.15848999999999999</v>
      </c>
      <c r="AB7">
        <v>10.657590000000001</v>
      </c>
      <c r="AC7">
        <v>3.5444399999999998</v>
      </c>
      <c r="AD7">
        <v>45.55556</v>
      </c>
      <c r="AE7">
        <v>10.815200000000001</v>
      </c>
      <c r="AF7">
        <v>0.14749999999999999</v>
      </c>
      <c r="AG7">
        <v>2.512E-2</v>
      </c>
      <c r="AH7">
        <v>6.0681700000000003</v>
      </c>
      <c r="AI7">
        <v>1.1274200000000001</v>
      </c>
      <c r="AJ7">
        <v>0.11</v>
      </c>
      <c r="AK7">
        <v>9.4350000000000003E-2</v>
      </c>
      <c r="AL7">
        <v>4.095E-2</v>
      </c>
      <c r="AM7">
        <v>2.0230000000000001E-2</v>
      </c>
      <c r="AN7">
        <v>7.8898999999999999</v>
      </c>
      <c r="AO7">
        <v>0.64934999999999998</v>
      </c>
      <c r="AP7">
        <v>13.981479999999999</v>
      </c>
      <c r="AQ7">
        <v>15.46327</v>
      </c>
    </row>
    <row r="8" spans="1:43">
      <c r="A8">
        <v>21.2</v>
      </c>
      <c r="B8">
        <v>37.757210000000001</v>
      </c>
      <c r="C8">
        <v>2.555E-2</v>
      </c>
      <c r="D8">
        <v>34.035589999999999</v>
      </c>
      <c r="E8">
        <v>0.41604999999999998</v>
      </c>
      <c r="F8">
        <v>38.437130000000003</v>
      </c>
      <c r="G8">
        <v>0.23733000000000001</v>
      </c>
      <c r="H8">
        <v>0.48576000000000003</v>
      </c>
      <c r="I8">
        <v>5.7160000000000002E-2</v>
      </c>
      <c r="J8">
        <v>1.9411099999999999</v>
      </c>
      <c r="K8">
        <v>4.62E-3</v>
      </c>
      <c r="L8">
        <v>267.90553999999997</v>
      </c>
      <c r="M8">
        <v>0.54320999999999997</v>
      </c>
      <c r="N8">
        <v>9.22485</v>
      </c>
      <c r="O8">
        <v>0.82081999999999999</v>
      </c>
      <c r="P8">
        <v>21.22222</v>
      </c>
      <c r="Q8">
        <v>5.9989499999999998</v>
      </c>
      <c r="R8">
        <v>36.574069999999999</v>
      </c>
      <c r="S8">
        <v>6.71692</v>
      </c>
      <c r="T8">
        <v>0.30242999999999998</v>
      </c>
      <c r="U8">
        <v>6.3600000000000004E-2</v>
      </c>
      <c r="V8">
        <v>14.301959999999999</v>
      </c>
      <c r="W8">
        <v>2.7701199999999999</v>
      </c>
      <c r="X8">
        <v>0.66295999999999999</v>
      </c>
      <c r="Y8">
        <v>9.8159999999999997E-2</v>
      </c>
      <c r="Z8">
        <v>0.38347999999999999</v>
      </c>
      <c r="AA8">
        <v>0.16258</v>
      </c>
      <c r="AB8">
        <v>13.046480000000001</v>
      </c>
      <c r="AC8">
        <v>2.6780499999999998</v>
      </c>
      <c r="AD8">
        <v>36.481479999999998</v>
      </c>
      <c r="AE8">
        <v>6.1789100000000001</v>
      </c>
      <c r="AF8">
        <v>0.15867999999999999</v>
      </c>
      <c r="AG8">
        <v>2.7459999999999998E-2</v>
      </c>
      <c r="AH8">
        <v>7.2042700000000002</v>
      </c>
      <c r="AI8">
        <v>1.1844600000000001</v>
      </c>
      <c r="AJ8">
        <v>0.1237</v>
      </c>
      <c r="AK8">
        <v>0.11247</v>
      </c>
      <c r="AL8">
        <v>5.2179999999999997E-2</v>
      </c>
      <c r="AM8">
        <v>2.5530000000000001E-2</v>
      </c>
      <c r="AN8">
        <v>8.0588300000000004</v>
      </c>
      <c r="AO8">
        <v>0.81596000000000002</v>
      </c>
      <c r="AP8">
        <v>12.759259999999999</v>
      </c>
      <c r="AQ8">
        <v>11.58225</v>
      </c>
    </row>
    <row r="9" spans="1:43">
      <c r="A9">
        <v>21.7</v>
      </c>
      <c r="B9">
        <v>37.743429999999996</v>
      </c>
      <c r="C9">
        <v>2.6589999999999999E-2</v>
      </c>
      <c r="D9">
        <v>34.172249999999998</v>
      </c>
      <c r="E9">
        <v>0.54842000000000002</v>
      </c>
      <c r="F9">
        <v>38.429139999999997</v>
      </c>
      <c r="G9">
        <v>0.24277000000000001</v>
      </c>
      <c r="H9">
        <v>0.51375999999999999</v>
      </c>
      <c r="I9">
        <v>9.9449999999999997E-2</v>
      </c>
      <c r="J9">
        <v>1.9570399999999999</v>
      </c>
      <c r="K9">
        <v>7.1700000000000002E-3</v>
      </c>
      <c r="L9">
        <v>268.81713999999999</v>
      </c>
      <c r="M9">
        <v>0.49074000000000001</v>
      </c>
      <c r="N9">
        <v>9.3544699999999992</v>
      </c>
      <c r="O9">
        <v>0.70538999999999996</v>
      </c>
      <c r="P9">
        <v>23.537040000000001</v>
      </c>
      <c r="Q9">
        <v>7.1788800000000004</v>
      </c>
      <c r="R9">
        <v>37.259259999999998</v>
      </c>
      <c r="S9">
        <v>6.9613100000000001</v>
      </c>
      <c r="T9">
        <v>0.30497999999999997</v>
      </c>
      <c r="U9">
        <v>6.0109999999999997E-2</v>
      </c>
      <c r="V9">
        <v>14.05932</v>
      </c>
      <c r="W9">
        <v>2.7882600000000002</v>
      </c>
      <c r="X9">
        <v>0.62258999999999998</v>
      </c>
      <c r="Y9">
        <v>0.13949</v>
      </c>
      <c r="Z9">
        <v>0.36787999999999998</v>
      </c>
      <c r="AA9">
        <v>0.16924</v>
      </c>
      <c r="AB9">
        <v>12.81922</v>
      </c>
      <c r="AC9">
        <v>2.8421799999999999</v>
      </c>
      <c r="AD9">
        <v>37.074069999999999</v>
      </c>
      <c r="AE9">
        <v>6.0962500000000004</v>
      </c>
      <c r="AF9">
        <v>0.15456</v>
      </c>
      <c r="AG9">
        <v>2.333E-2</v>
      </c>
      <c r="AH9">
        <v>6.8947700000000003</v>
      </c>
      <c r="AI9">
        <v>0.85736000000000001</v>
      </c>
      <c r="AJ9">
        <v>0.13</v>
      </c>
      <c r="AK9">
        <v>9.6490000000000006E-2</v>
      </c>
      <c r="AL9">
        <v>5.9909999999999998E-2</v>
      </c>
      <c r="AM9">
        <v>2.3029999999999998E-2</v>
      </c>
      <c r="AN9">
        <v>8.1992499999999993</v>
      </c>
      <c r="AO9">
        <v>0.71001999999999998</v>
      </c>
      <c r="AP9">
        <v>14.27778</v>
      </c>
      <c r="AQ9">
        <v>10.83394</v>
      </c>
    </row>
    <row r="10" spans="1:43">
      <c r="A10">
        <v>19.899999999999999</v>
      </c>
      <c r="B10">
        <v>37.742229999999999</v>
      </c>
      <c r="C10">
        <v>3.1969999999999998E-2</v>
      </c>
      <c r="D10">
        <v>34.250169999999997</v>
      </c>
      <c r="E10">
        <v>1.0373399999999999</v>
      </c>
      <c r="F10">
        <v>38.438850000000002</v>
      </c>
      <c r="G10">
        <v>0.22595999999999999</v>
      </c>
      <c r="H10">
        <v>0.50827999999999995</v>
      </c>
      <c r="I10">
        <v>0.1171</v>
      </c>
      <c r="J10">
        <v>1.95963</v>
      </c>
      <c r="K10">
        <v>2.7200000000000002E-3</v>
      </c>
      <c r="L10">
        <v>269.39744999999999</v>
      </c>
      <c r="M10">
        <v>0.48114000000000001</v>
      </c>
      <c r="N10">
        <v>9.3466500000000003</v>
      </c>
      <c r="O10">
        <v>0.50036999999999998</v>
      </c>
      <c r="P10">
        <v>22.16667</v>
      </c>
      <c r="Q10">
        <v>7.0677300000000001</v>
      </c>
      <c r="R10">
        <v>35.518520000000002</v>
      </c>
      <c r="S10">
        <v>6.6552300000000004</v>
      </c>
      <c r="T10">
        <v>0.29894999999999999</v>
      </c>
      <c r="U10">
        <v>6.5269999999999995E-2</v>
      </c>
      <c r="V10">
        <v>14.431179999999999</v>
      </c>
      <c r="W10">
        <v>3.0017900000000002</v>
      </c>
      <c r="X10">
        <v>0.65703999999999996</v>
      </c>
      <c r="Y10">
        <v>0.11303000000000001</v>
      </c>
      <c r="Z10">
        <v>0.42869000000000002</v>
      </c>
      <c r="AA10">
        <v>0.22943</v>
      </c>
      <c r="AB10">
        <v>13.240320000000001</v>
      </c>
      <c r="AC10">
        <v>2.7930000000000001</v>
      </c>
      <c r="AD10">
        <v>35.981479999999998</v>
      </c>
      <c r="AE10">
        <v>5.7511000000000001</v>
      </c>
      <c r="AF10">
        <v>0.15581</v>
      </c>
      <c r="AG10">
        <v>1.9779999999999999E-2</v>
      </c>
      <c r="AH10">
        <v>7.1424300000000001</v>
      </c>
      <c r="AI10">
        <v>0.92069000000000001</v>
      </c>
      <c r="AJ10">
        <v>0.14444000000000001</v>
      </c>
      <c r="AK10">
        <v>0.10378999999999999</v>
      </c>
      <c r="AL10">
        <v>6.1030000000000001E-2</v>
      </c>
      <c r="AM10">
        <v>2.5930000000000002E-2</v>
      </c>
      <c r="AN10">
        <v>8.1922599999999992</v>
      </c>
      <c r="AO10">
        <v>0.50356999999999996</v>
      </c>
      <c r="AP10">
        <v>11.462960000000001</v>
      </c>
      <c r="AQ10">
        <v>11.143509999999999</v>
      </c>
    </row>
    <row r="11" spans="1:43">
      <c r="A11">
        <v>35.299999999999997</v>
      </c>
      <c r="B11">
        <v>39.737459999999999</v>
      </c>
      <c r="C11">
        <v>2.554E-2</v>
      </c>
      <c r="D11">
        <v>37.05697</v>
      </c>
      <c r="E11">
        <v>0.71794000000000002</v>
      </c>
      <c r="F11">
        <v>40.390770000000003</v>
      </c>
      <c r="G11">
        <v>0.17782000000000001</v>
      </c>
      <c r="H11">
        <v>0.38857999999999998</v>
      </c>
      <c r="I11">
        <v>6.3769999999999993E-2</v>
      </c>
      <c r="J11">
        <v>1.9574100000000001</v>
      </c>
      <c r="K11">
        <v>6.7799999999999996E-3</v>
      </c>
      <c r="L11">
        <v>283.36525999999998</v>
      </c>
      <c r="M11">
        <v>0.76329000000000002</v>
      </c>
      <c r="N11">
        <v>9.2692300000000003</v>
      </c>
      <c r="O11">
        <v>0.65388000000000002</v>
      </c>
      <c r="P11">
        <v>20.351849999999999</v>
      </c>
      <c r="Q11">
        <v>4.9302999999999999</v>
      </c>
      <c r="R11">
        <v>31.72222</v>
      </c>
      <c r="S11">
        <v>6.7079700000000004</v>
      </c>
      <c r="T11">
        <v>0.32489000000000001</v>
      </c>
      <c r="U11">
        <v>6.9309999999999997E-2</v>
      </c>
      <c r="V11">
        <v>16.053789999999999</v>
      </c>
      <c r="W11">
        <v>2.8090299999999999</v>
      </c>
      <c r="X11">
        <v>0.64</v>
      </c>
      <c r="Y11">
        <v>0.11994</v>
      </c>
      <c r="Z11">
        <v>0.37695000000000001</v>
      </c>
      <c r="AA11">
        <v>0.23174</v>
      </c>
      <c r="AB11">
        <v>14.910679999999999</v>
      </c>
      <c r="AC11">
        <v>2.5404200000000001</v>
      </c>
      <c r="AD11">
        <v>31.44444</v>
      </c>
      <c r="AE11">
        <v>5.6356900000000003</v>
      </c>
      <c r="AF11">
        <v>0.16989000000000001</v>
      </c>
      <c r="AG11">
        <v>3.083E-2</v>
      </c>
      <c r="AH11">
        <v>8.0704200000000004</v>
      </c>
      <c r="AI11">
        <v>1.24638</v>
      </c>
      <c r="AJ11">
        <v>0.13481000000000001</v>
      </c>
      <c r="AK11">
        <v>0.11798</v>
      </c>
      <c r="AL11">
        <v>5.781E-2</v>
      </c>
      <c r="AM11">
        <v>3.4360000000000002E-2</v>
      </c>
      <c r="AN11">
        <v>8.2064800000000009</v>
      </c>
      <c r="AO11">
        <v>0.65169999999999995</v>
      </c>
      <c r="AP11">
        <v>9.7407400000000006</v>
      </c>
      <c r="AQ11">
        <v>8.8981300000000001</v>
      </c>
    </row>
    <row r="12" spans="1:43">
      <c r="A12">
        <v>28.8</v>
      </c>
      <c r="B12">
        <v>39.725929999999998</v>
      </c>
      <c r="C12">
        <v>2.376E-2</v>
      </c>
      <c r="D12">
        <v>36.191549999999999</v>
      </c>
      <c r="E12">
        <v>0.51305999999999996</v>
      </c>
      <c r="F12">
        <v>40.377360000000003</v>
      </c>
      <c r="G12">
        <v>0.19742999999999999</v>
      </c>
      <c r="H12">
        <v>0.44811000000000001</v>
      </c>
      <c r="I12">
        <v>5.0090000000000003E-2</v>
      </c>
      <c r="J12">
        <v>1.9462999999999999</v>
      </c>
      <c r="K12">
        <v>1.0149999999999999E-2</v>
      </c>
      <c r="L12">
        <v>282.37177000000003</v>
      </c>
      <c r="M12">
        <v>0.88709000000000005</v>
      </c>
      <c r="N12">
        <v>9.1271000000000004</v>
      </c>
      <c r="O12">
        <v>0.77849000000000002</v>
      </c>
      <c r="P12">
        <v>19</v>
      </c>
      <c r="Q12">
        <v>4.5969600000000002</v>
      </c>
      <c r="R12">
        <v>31.94444</v>
      </c>
      <c r="S12">
        <v>6.4410699999999999</v>
      </c>
      <c r="T12">
        <v>0.33556999999999998</v>
      </c>
      <c r="U12">
        <v>8.1250000000000003E-2</v>
      </c>
      <c r="V12">
        <v>16.379809999999999</v>
      </c>
      <c r="W12">
        <v>3.50922</v>
      </c>
      <c r="X12">
        <v>0.63851999999999998</v>
      </c>
      <c r="Y12">
        <v>0.12767000000000001</v>
      </c>
      <c r="Z12">
        <v>0.36753000000000002</v>
      </c>
      <c r="AA12">
        <v>0.22211</v>
      </c>
      <c r="AB12">
        <v>15.178459999999999</v>
      </c>
      <c r="AC12">
        <v>3.2505299999999999</v>
      </c>
      <c r="AD12">
        <v>31.296299999999999</v>
      </c>
      <c r="AE12">
        <v>5.5986200000000004</v>
      </c>
      <c r="AF12">
        <v>0.17673</v>
      </c>
      <c r="AG12">
        <v>3.354E-2</v>
      </c>
      <c r="AH12">
        <v>8.17835</v>
      </c>
      <c r="AI12">
        <v>1.05599</v>
      </c>
      <c r="AJ12">
        <v>0.11074000000000001</v>
      </c>
      <c r="AK12">
        <v>0.11749999999999999</v>
      </c>
      <c r="AL12">
        <v>4.8390000000000002E-2</v>
      </c>
      <c r="AM12">
        <v>2.5340000000000001E-2</v>
      </c>
      <c r="AN12">
        <v>8.0616699999999994</v>
      </c>
      <c r="AO12">
        <v>0.76932</v>
      </c>
      <c r="AP12">
        <v>8.4814799999999995</v>
      </c>
      <c r="AQ12">
        <v>9.0506799999999998</v>
      </c>
    </row>
    <row r="13" spans="1:43">
      <c r="A13">
        <v>27.9</v>
      </c>
      <c r="B13">
        <v>39.723100000000002</v>
      </c>
      <c r="C13">
        <v>2.4049999999999998E-2</v>
      </c>
      <c r="D13">
        <v>35.988729999999997</v>
      </c>
      <c r="E13">
        <v>0.37387999999999999</v>
      </c>
      <c r="F13">
        <v>40.451000000000001</v>
      </c>
      <c r="G13">
        <v>0.26946999999999999</v>
      </c>
      <c r="H13">
        <v>0.47939999999999999</v>
      </c>
      <c r="I13">
        <v>4.1869999999999997E-2</v>
      </c>
      <c r="J13">
        <v>1.9411099999999999</v>
      </c>
      <c r="K13">
        <v>6.0400000000000002E-3</v>
      </c>
      <c r="L13">
        <v>282.00781000000001</v>
      </c>
      <c r="M13">
        <v>0.50665000000000004</v>
      </c>
      <c r="N13">
        <v>9.27684</v>
      </c>
      <c r="O13">
        <v>0.65117000000000003</v>
      </c>
      <c r="P13">
        <v>20.685189999999999</v>
      </c>
      <c r="Q13">
        <v>5.7521899999999997</v>
      </c>
      <c r="R13">
        <v>33.962960000000002</v>
      </c>
      <c r="S13">
        <v>10.33398</v>
      </c>
      <c r="T13">
        <v>0.34567999999999999</v>
      </c>
      <c r="U13">
        <v>7.9219999999999999E-2</v>
      </c>
      <c r="V13">
        <v>16.24483</v>
      </c>
      <c r="W13">
        <v>3.22485</v>
      </c>
      <c r="X13">
        <v>0.63593</v>
      </c>
      <c r="Y13">
        <v>0.12675</v>
      </c>
      <c r="Z13">
        <v>0.34445999999999999</v>
      </c>
      <c r="AA13">
        <v>0.19900000000000001</v>
      </c>
      <c r="AB13">
        <v>14.728770000000001</v>
      </c>
      <c r="AC13">
        <v>3.3372799999999998</v>
      </c>
      <c r="AD13">
        <v>32</v>
      </c>
      <c r="AE13">
        <v>5.2807899999999997</v>
      </c>
      <c r="AF13">
        <v>0.18032999999999999</v>
      </c>
      <c r="AG13">
        <v>2.613E-2</v>
      </c>
      <c r="AH13">
        <v>8.2114799999999999</v>
      </c>
      <c r="AI13">
        <v>1.0484800000000001</v>
      </c>
      <c r="AJ13">
        <v>7.6670000000000002E-2</v>
      </c>
      <c r="AK13">
        <v>7.3590000000000003E-2</v>
      </c>
      <c r="AL13">
        <v>5.4969999999999998E-2</v>
      </c>
      <c r="AM13">
        <v>1.8079999999999999E-2</v>
      </c>
      <c r="AN13">
        <v>8.2184399999999993</v>
      </c>
      <c r="AO13">
        <v>0.63712999999999997</v>
      </c>
      <c r="AP13">
        <v>10</v>
      </c>
      <c r="AQ13">
        <v>9.46692</v>
      </c>
    </row>
    <row r="14" spans="1:43">
      <c r="A14">
        <v>42.4</v>
      </c>
      <c r="B14">
        <v>41.802129999999998</v>
      </c>
      <c r="C14">
        <v>2.5659999999999999E-2</v>
      </c>
      <c r="D14">
        <v>38.166179999999997</v>
      </c>
      <c r="E14">
        <v>0.56052999999999997</v>
      </c>
      <c r="F14">
        <v>42.452199999999998</v>
      </c>
      <c r="G14">
        <v>0.21326000000000001</v>
      </c>
      <c r="H14">
        <v>0.47047</v>
      </c>
      <c r="I14">
        <v>7.4069999999999997E-2</v>
      </c>
      <c r="J14">
        <v>1.9548099999999999</v>
      </c>
      <c r="K14">
        <v>9.6600000000000002E-3</v>
      </c>
      <c r="L14">
        <v>297.89046999999999</v>
      </c>
      <c r="M14">
        <v>1.1079699999999999</v>
      </c>
      <c r="N14">
        <v>9.0905500000000004</v>
      </c>
      <c r="O14">
        <v>0.79374999999999996</v>
      </c>
      <c r="P14">
        <v>18.814810000000001</v>
      </c>
      <c r="Q14">
        <v>3.9814400000000001</v>
      </c>
      <c r="R14">
        <v>28.092590000000001</v>
      </c>
      <c r="S14">
        <v>4.6794200000000004</v>
      </c>
      <c r="T14">
        <v>0.37037999999999999</v>
      </c>
      <c r="U14">
        <v>7.782E-2</v>
      </c>
      <c r="V14">
        <v>19.000779999999999</v>
      </c>
      <c r="W14">
        <v>3.7473399999999999</v>
      </c>
      <c r="X14">
        <v>0.63036999999999999</v>
      </c>
      <c r="Y14">
        <v>0.12670999999999999</v>
      </c>
      <c r="Z14">
        <v>0.32482</v>
      </c>
      <c r="AA14">
        <v>0.12241</v>
      </c>
      <c r="AB14">
        <v>17.995069999999998</v>
      </c>
      <c r="AC14">
        <v>3.5038999999999998</v>
      </c>
      <c r="AD14">
        <v>29.759260000000001</v>
      </c>
      <c r="AE14">
        <v>6.2884599999999997</v>
      </c>
      <c r="AF14">
        <v>0.19947000000000001</v>
      </c>
      <c r="AG14">
        <v>2.8459999999999999E-2</v>
      </c>
      <c r="AH14">
        <v>10.145160000000001</v>
      </c>
      <c r="AI14">
        <v>1.2824</v>
      </c>
      <c r="AJ14">
        <v>8.6790000000000006E-2</v>
      </c>
      <c r="AK14">
        <v>0.11373999999999999</v>
      </c>
      <c r="AL14">
        <v>5.8740000000000001E-2</v>
      </c>
      <c r="AM14">
        <v>3.3520000000000001E-2</v>
      </c>
      <c r="AN14">
        <v>8.0708800000000007</v>
      </c>
      <c r="AO14">
        <v>0.78856999999999999</v>
      </c>
      <c r="AP14">
        <v>6.3148099999999996</v>
      </c>
      <c r="AQ14">
        <v>6.9031700000000003</v>
      </c>
    </row>
    <row r="15" spans="1:43">
      <c r="A15">
        <v>47.5</v>
      </c>
      <c r="B15">
        <v>41.768639999999998</v>
      </c>
      <c r="C15">
        <v>3.4410000000000003E-2</v>
      </c>
      <c r="D15">
        <v>37.255839999999999</v>
      </c>
      <c r="E15">
        <v>1.09026</v>
      </c>
      <c r="F15">
        <v>42.459519999999998</v>
      </c>
      <c r="G15">
        <v>0.22770000000000001</v>
      </c>
      <c r="H15">
        <v>0.59931000000000001</v>
      </c>
      <c r="I15">
        <v>0.10294</v>
      </c>
      <c r="J15">
        <v>1.96</v>
      </c>
      <c r="K15">
        <v>0</v>
      </c>
      <c r="L15">
        <v>298.49752000000001</v>
      </c>
      <c r="M15">
        <v>0.18265000000000001</v>
      </c>
      <c r="N15">
        <v>9.0989699999999996</v>
      </c>
      <c r="O15">
        <v>0.83189000000000002</v>
      </c>
      <c r="P15">
        <v>17.703700000000001</v>
      </c>
      <c r="Q15">
        <v>3.5799699999999999</v>
      </c>
      <c r="R15">
        <v>27.66667</v>
      </c>
      <c r="S15">
        <v>7.2736299999999998</v>
      </c>
      <c r="T15">
        <v>0.36509000000000003</v>
      </c>
      <c r="U15">
        <v>7.2470000000000007E-2</v>
      </c>
      <c r="V15">
        <v>18.354500000000002</v>
      </c>
      <c r="W15">
        <v>3.0769799999999998</v>
      </c>
      <c r="X15">
        <v>0.62963000000000002</v>
      </c>
      <c r="Y15">
        <v>0.12676999999999999</v>
      </c>
      <c r="Z15">
        <v>0.42462</v>
      </c>
      <c r="AA15">
        <v>0.52583999999999997</v>
      </c>
      <c r="AB15">
        <v>17.17116</v>
      </c>
      <c r="AC15">
        <v>2.9984199999999999</v>
      </c>
      <c r="AD15">
        <v>27.22222</v>
      </c>
      <c r="AE15">
        <v>5.5818700000000003</v>
      </c>
      <c r="AF15">
        <v>0.19061</v>
      </c>
      <c r="AG15">
        <v>2.7709999999999999E-2</v>
      </c>
      <c r="AH15">
        <v>9.2215199999999999</v>
      </c>
      <c r="AI15">
        <v>1.1729799999999999</v>
      </c>
      <c r="AJ15">
        <v>0.11889</v>
      </c>
      <c r="AK15">
        <v>0.15034</v>
      </c>
      <c r="AL15">
        <v>6.4939999999999998E-2</v>
      </c>
      <c r="AM15">
        <v>4.2450000000000002E-2</v>
      </c>
      <c r="AN15">
        <v>8.0692400000000006</v>
      </c>
      <c r="AO15">
        <v>0.82423000000000002</v>
      </c>
      <c r="AP15">
        <v>6.5</v>
      </c>
      <c r="AQ15">
        <v>6.9736700000000003</v>
      </c>
    </row>
    <row r="16" spans="1:43">
      <c r="A16">
        <v>45.6</v>
      </c>
      <c r="B16">
        <v>41.768509999999999</v>
      </c>
      <c r="C16">
        <v>2.5190000000000001E-2</v>
      </c>
      <c r="D16">
        <v>37.171590000000002</v>
      </c>
      <c r="E16">
        <v>1.0048999999999999</v>
      </c>
      <c r="F16">
        <v>42.47343</v>
      </c>
      <c r="G16">
        <v>0.23302</v>
      </c>
      <c r="H16">
        <v>0.60867000000000004</v>
      </c>
      <c r="I16">
        <v>9.4820000000000002E-2</v>
      </c>
      <c r="J16">
        <v>1.96</v>
      </c>
      <c r="K16">
        <v>0</v>
      </c>
      <c r="L16">
        <v>298.50071000000003</v>
      </c>
      <c r="M16">
        <v>0.18756999999999999</v>
      </c>
      <c r="N16">
        <v>9.1309000000000005</v>
      </c>
      <c r="O16">
        <v>0.78076000000000001</v>
      </c>
      <c r="P16">
        <v>17.629629999999999</v>
      </c>
      <c r="Q16">
        <v>3.3437999999999999</v>
      </c>
      <c r="R16">
        <v>28.148150000000001</v>
      </c>
      <c r="S16">
        <v>6.4498300000000004</v>
      </c>
      <c r="T16">
        <v>0.37252000000000002</v>
      </c>
      <c r="U16">
        <v>6.9500000000000006E-2</v>
      </c>
      <c r="V16">
        <v>19.28312</v>
      </c>
      <c r="W16">
        <v>3.7453799999999999</v>
      </c>
      <c r="X16">
        <v>0.65259</v>
      </c>
      <c r="Y16">
        <v>0.11501</v>
      </c>
      <c r="Z16">
        <v>0.38495000000000001</v>
      </c>
      <c r="AA16">
        <v>0.32151000000000002</v>
      </c>
      <c r="AB16">
        <v>18.095890000000001</v>
      </c>
      <c r="AC16">
        <v>3.5567099999999998</v>
      </c>
      <c r="AD16">
        <v>27.88889</v>
      </c>
      <c r="AE16">
        <v>5.3752300000000002</v>
      </c>
      <c r="AF16">
        <v>0.19694</v>
      </c>
      <c r="AG16">
        <v>3.2759999999999997E-2</v>
      </c>
      <c r="AH16">
        <v>10.240830000000001</v>
      </c>
      <c r="AI16">
        <v>1.46434</v>
      </c>
      <c r="AJ16">
        <v>0.12407</v>
      </c>
      <c r="AK16">
        <v>0.17161999999999999</v>
      </c>
      <c r="AL16">
        <v>8.1299999999999997E-2</v>
      </c>
      <c r="AM16">
        <v>8.0490000000000006E-2</v>
      </c>
      <c r="AN16">
        <v>8.1013300000000008</v>
      </c>
      <c r="AO16">
        <v>0.77303999999999995</v>
      </c>
      <c r="AP16">
        <v>5.9074099999999996</v>
      </c>
      <c r="AQ16">
        <v>6.6567299999999996</v>
      </c>
    </row>
    <row r="17" spans="1:43">
      <c r="A17">
        <v>47.1</v>
      </c>
      <c r="B17">
        <v>43.905090000000001</v>
      </c>
      <c r="C17">
        <v>2.4930000000000001E-2</v>
      </c>
      <c r="D17">
        <v>40.575159999999997</v>
      </c>
      <c r="E17">
        <v>0.32635999999999998</v>
      </c>
      <c r="F17">
        <v>44.592449999999999</v>
      </c>
      <c r="G17">
        <v>0.22500000000000001</v>
      </c>
      <c r="H17">
        <v>0.42936000000000002</v>
      </c>
      <c r="I17">
        <v>3.006E-2</v>
      </c>
      <c r="J17">
        <v>1.95963</v>
      </c>
      <c r="K17">
        <v>2.7200000000000002E-3</v>
      </c>
      <c r="L17">
        <v>313.45227999999997</v>
      </c>
      <c r="M17">
        <v>0.33761000000000002</v>
      </c>
      <c r="N17">
        <v>9.0432199999999998</v>
      </c>
      <c r="O17">
        <v>0.69686000000000003</v>
      </c>
      <c r="P17">
        <v>16.240739999999999</v>
      </c>
      <c r="Q17">
        <v>1.98993</v>
      </c>
      <c r="R17">
        <v>25.685189999999999</v>
      </c>
      <c r="S17">
        <v>7.9948699999999997</v>
      </c>
      <c r="T17">
        <v>0.37328</v>
      </c>
      <c r="U17">
        <v>6.9529999999999995E-2</v>
      </c>
      <c r="V17">
        <v>19.339770000000001</v>
      </c>
      <c r="W17">
        <v>3.4373499999999999</v>
      </c>
      <c r="X17">
        <v>0.64185000000000003</v>
      </c>
      <c r="Y17">
        <v>0.12703999999999999</v>
      </c>
      <c r="Z17">
        <v>0.40545999999999999</v>
      </c>
      <c r="AA17">
        <v>0.27905000000000002</v>
      </c>
      <c r="AB17">
        <v>18.29147</v>
      </c>
      <c r="AC17">
        <v>3.5781399999999999</v>
      </c>
      <c r="AD17">
        <v>25.703700000000001</v>
      </c>
      <c r="AE17">
        <v>6.6860299999999997</v>
      </c>
      <c r="AF17">
        <v>0.19561999999999999</v>
      </c>
      <c r="AG17">
        <v>4.3569999999999998E-2</v>
      </c>
      <c r="AH17">
        <v>9.7921800000000001</v>
      </c>
      <c r="AI17">
        <v>1.61327</v>
      </c>
      <c r="AJ17">
        <v>0.11815000000000001</v>
      </c>
      <c r="AK17">
        <v>0.16175</v>
      </c>
      <c r="AL17">
        <v>5.926E-2</v>
      </c>
      <c r="AM17">
        <v>6.7799999999999999E-2</v>
      </c>
      <c r="AN17">
        <v>8.0090900000000005</v>
      </c>
      <c r="AO17">
        <v>0.69755</v>
      </c>
      <c r="AP17">
        <v>3.3703699999999999</v>
      </c>
      <c r="AQ17">
        <v>4.88469</v>
      </c>
    </row>
    <row r="18" spans="1:43">
      <c r="A18">
        <v>36</v>
      </c>
      <c r="B18">
        <v>43.907580000000003</v>
      </c>
      <c r="C18">
        <v>2.1059999999999999E-2</v>
      </c>
      <c r="D18">
        <v>40.818539999999999</v>
      </c>
      <c r="E18">
        <v>0.21203</v>
      </c>
      <c r="F18">
        <v>44.563000000000002</v>
      </c>
      <c r="G18">
        <v>0.23426</v>
      </c>
      <c r="H18">
        <v>0.40246999999999999</v>
      </c>
      <c r="I18">
        <v>2.0299999999999999E-2</v>
      </c>
      <c r="J18">
        <v>1.96</v>
      </c>
      <c r="K18">
        <v>0</v>
      </c>
      <c r="L18">
        <v>313.54473000000002</v>
      </c>
      <c r="M18">
        <v>0.14954000000000001</v>
      </c>
      <c r="N18">
        <v>8.9733000000000001</v>
      </c>
      <c r="O18">
        <v>0.78600000000000003</v>
      </c>
      <c r="P18">
        <v>16.83333</v>
      </c>
      <c r="Q18">
        <v>3.08832</v>
      </c>
      <c r="R18">
        <v>25.407409999999999</v>
      </c>
      <c r="S18">
        <v>8.4753100000000003</v>
      </c>
      <c r="T18">
        <v>0.36975000000000002</v>
      </c>
      <c r="U18">
        <v>6.9809999999999997E-2</v>
      </c>
      <c r="V18">
        <v>19.113910000000001</v>
      </c>
      <c r="W18">
        <v>3.4959099999999999</v>
      </c>
      <c r="X18">
        <v>0.65519000000000005</v>
      </c>
      <c r="Y18">
        <v>0.12444</v>
      </c>
      <c r="Z18">
        <v>0.36618000000000001</v>
      </c>
      <c r="AA18">
        <v>0.18653</v>
      </c>
      <c r="AB18">
        <v>18.103090000000002</v>
      </c>
      <c r="AC18">
        <v>3.5958000000000001</v>
      </c>
      <c r="AD18">
        <v>24.481480000000001</v>
      </c>
      <c r="AE18">
        <v>4.9172000000000002</v>
      </c>
      <c r="AF18">
        <v>0.19572000000000001</v>
      </c>
      <c r="AG18">
        <v>3.2590000000000001E-2</v>
      </c>
      <c r="AH18">
        <v>9.6997900000000001</v>
      </c>
      <c r="AI18">
        <v>1.5897399999999999</v>
      </c>
      <c r="AJ18">
        <v>9.1850000000000001E-2</v>
      </c>
      <c r="AK18">
        <v>0.12789</v>
      </c>
      <c r="AL18">
        <v>4.3830000000000001E-2</v>
      </c>
      <c r="AM18">
        <v>2.4809999999999999E-2</v>
      </c>
      <c r="AN18">
        <v>7.9354300000000002</v>
      </c>
      <c r="AO18">
        <v>0.77063999999999999</v>
      </c>
      <c r="AP18">
        <v>4.0185199999999996</v>
      </c>
      <c r="AQ18">
        <v>5.3110400000000002</v>
      </c>
    </row>
    <row r="19" spans="1:43">
      <c r="A19">
        <v>21.2</v>
      </c>
      <c r="B19">
        <v>43.875729999999997</v>
      </c>
      <c r="C19">
        <v>3.0110000000000001E-2</v>
      </c>
      <c r="D19">
        <v>39.454839999999997</v>
      </c>
      <c r="E19">
        <v>0.63492000000000004</v>
      </c>
      <c r="F19">
        <v>44.578800000000001</v>
      </c>
      <c r="G19">
        <v>0.22803999999999999</v>
      </c>
      <c r="H19">
        <v>0.56789000000000001</v>
      </c>
      <c r="I19">
        <v>8.4379999999999997E-2</v>
      </c>
      <c r="J19">
        <v>1.9470400000000001</v>
      </c>
      <c r="K19">
        <v>9.6399999999999993E-3</v>
      </c>
      <c r="L19">
        <v>311.96454999999997</v>
      </c>
      <c r="M19">
        <v>1.0975699999999999</v>
      </c>
      <c r="N19">
        <v>8.9829299999999996</v>
      </c>
      <c r="O19">
        <v>0.73289000000000004</v>
      </c>
      <c r="P19">
        <v>16.629629999999999</v>
      </c>
      <c r="Q19">
        <v>2.7697600000000002</v>
      </c>
      <c r="R19">
        <v>25.814810000000001</v>
      </c>
      <c r="S19">
        <v>6.1277999999999997</v>
      </c>
      <c r="T19">
        <v>0.38356000000000001</v>
      </c>
      <c r="U19">
        <v>6.7799999999999999E-2</v>
      </c>
      <c r="V19">
        <v>20.15926</v>
      </c>
      <c r="W19">
        <v>3.4937800000000001</v>
      </c>
      <c r="X19">
        <v>0.60370000000000001</v>
      </c>
      <c r="Y19">
        <v>0.15132000000000001</v>
      </c>
      <c r="Z19">
        <v>0.35508000000000001</v>
      </c>
      <c r="AA19">
        <v>0.24748999999999999</v>
      </c>
      <c r="AB19">
        <v>19.127420000000001</v>
      </c>
      <c r="AC19">
        <v>3.4296099999999998</v>
      </c>
      <c r="AD19">
        <v>26.129629999999999</v>
      </c>
      <c r="AE19">
        <v>5.4842700000000004</v>
      </c>
      <c r="AF19">
        <v>0.20318</v>
      </c>
      <c r="AG19">
        <v>3.347E-2</v>
      </c>
      <c r="AH19">
        <v>10.611520000000001</v>
      </c>
      <c r="AI19">
        <v>1.6002700000000001</v>
      </c>
      <c r="AJ19">
        <v>9.4070000000000001E-2</v>
      </c>
      <c r="AK19">
        <v>0.11749999999999999</v>
      </c>
      <c r="AL19">
        <v>5.6070000000000002E-2</v>
      </c>
      <c r="AM19">
        <v>2.6689999999999998E-2</v>
      </c>
      <c r="AN19">
        <v>7.9524499999999998</v>
      </c>
      <c r="AO19">
        <v>0.72196000000000005</v>
      </c>
      <c r="AP19">
        <v>3.5740699999999999</v>
      </c>
      <c r="AQ19">
        <v>5.2037800000000001</v>
      </c>
    </row>
    <row r="20" spans="1:43">
      <c r="A20">
        <v>50.8</v>
      </c>
      <c r="B20">
        <v>45.93967</v>
      </c>
      <c r="C20">
        <v>2.7009999999999999E-2</v>
      </c>
      <c r="D20">
        <v>40.483750000000001</v>
      </c>
      <c r="E20">
        <v>0.62573999999999996</v>
      </c>
      <c r="F20">
        <v>46.677250000000001</v>
      </c>
      <c r="G20">
        <v>0.21906</v>
      </c>
      <c r="H20">
        <v>0.66610999999999998</v>
      </c>
      <c r="I20">
        <v>6.4990000000000006E-2</v>
      </c>
      <c r="J20">
        <v>1.95963</v>
      </c>
      <c r="K20">
        <v>2.7200000000000002E-3</v>
      </c>
      <c r="L20">
        <v>328.35090000000002</v>
      </c>
      <c r="M20">
        <v>0.50394000000000005</v>
      </c>
      <c r="N20">
        <v>8.83948</v>
      </c>
      <c r="O20">
        <v>0.99251</v>
      </c>
      <c r="P20">
        <v>15.851850000000001</v>
      </c>
      <c r="Q20">
        <v>1.8470500000000001</v>
      </c>
      <c r="R20">
        <v>23.425930000000001</v>
      </c>
      <c r="S20">
        <v>6.4386900000000002</v>
      </c>
      <c r="T20">
        <v>0.38724999999999998</v>
      </c>
      <c r="U20">
        <v>7.5579999999999994E-2</v>
      </c>
      <c r="V20">
        <v>20.63824</v>
      </c>
      <c r="W20">
        <v>4.3719900000000003</v>
      </c>
      <c r="X20">
        <v>0.60926000000000002</v>
      </c>
      <c r="Y20">
        <v>0.13794999999999999</v>
      </c>
      <c r="Z20">
        <v>0.35396</v>
      </c>
      <c r="AA20">
        <v>0.26883000000000001</v>
      </c>
      <c r="AB20">
        <v>19.643360000000001</v>
      </c>
      <c r="AC20">
        <v>4.1829099999999997</v>
      </c>
      <c r="AD20">
        <v>23.574069999999999</v>
      </c>
      <c r="AE20">
        <v>5.1417700000000002</v>
      </c>
      <c r="AF20">
        <v>0.20294000000000001</v>
      </c>
      <c r="AG20">
        <v>3.4819999999999997E-2</v>
      </c>
      <c r="AH20">
        <v>10.45044</v>
      </c>
      <c r="AI20">
        <v>1.54993</v>
      </c>
      <c r="AJ20">
        <v>0.11</v>
      </c>
      <c r="AK20">
        <v>0.16955999999999999</v>
      </c>
      <c r="AL20">
        <v>3.9730000000000001E-2</v>
      </c>
      <c r="AM20">
        <v>2.733E-2</v>
      </c>
      <c r="AN20">
        <v>7.7883399999999998</v>
      </c>
      <c r="AO20">
        <v>0.97479000000000005</v>
      </c>
      <c r="AP20">
        <v>3.1666699999999999</v>
      </c>
      <c r="AQ20">
        <v>4.0457299999999998</v>
      </c>
    </row>
    <row r="21" spans="1:43">
      <c r="A21">
        <v>42.1</v>
      </c>
      <c r="B21">
        <v>45.968850000000003</v>
      </c>
      <c r="C21">
        <v>3.0929999999999999E-2</v>
      </c>
      <c r="D21">
        <v>41.500059999999998</v>
      </c>
      <c r="E21">
        <v>1.4559</v>
      </c>
      <c r="F21">
        <v>46.64969</v>
      </c>
      <c r="G21">
        <v>0.22131999999999999</v>
      </c>
      <c r="H21">
        <v>0.54935</v>
      </c>
      <c r="I21">
        <v>0.14787</v>
      </c>
      <c r="J21">
        <v>1.9466699999999999</v>
      </c>
      <c r="K21">
        <v>9.5200000000000007E-3</v>
      </c>
      <c r="L21">
        <v>326.83999999999997</v>
      </c>
      <c r="M21">
        <v>1.2064299999999999</v>
      </c>
      <c r="N21">
        <v>8.99024</v>
      </c>
      <c r="O21">
        <v>0.70015000000000005</v>
      </c>
      <c r="P21">
        <v>15.870369999999999</v>
      </c>
      <c r="Q21">
        <v>2.26579</v>
      </c>
      <c r="R21">
        <v>20.240739999999999</v>
      </c>
      <c r="S21">
        <v>3.8702299999999998</v>
      </c>
      <c r="T21">
        <v>0.35696</v>
      </c>
      <c r="U21">
        <v>6.6900000000000001E-2</v>
      </c>
      <c r="V21">
        <v>19.189990000000002</v>
      </c>
      <c r="W21">
        <v>3.8223699999999998</v>
      </c>
      <c r="X21">
        <v>0.58667000000000002</v>
      </c>
      <c r="Y21">
        <v>0.15876999999999999</v>
      </c>
      <c r="Z21">
        <v>0.27655000000000002</v>
      </c>
      <c r="AA21">
        <v>0.19055</v>
      </c>
      <c r="AB21">
        <v>18.774560000000001</v>
      </c>
      <c r="AC21">
        <v>3.6651600000000002</v>
      </c>
      <c r="AD21">
        <v>21.240739999999999</v>
      </c>
      <c r="AE21">
        <v>3.8993699999999998</v>
      </c>
      <c r="AF21">
        <v>0.19320999999999999</v>
      </c>
      <c r="AG21">
        <v>3.4939999999999999E-2</v>
      </c>
      <c r="AH21">
        <v>9.90855</v>
      </c>
      <c r="AI21">
        <v>1.49315</v>
      </c>
      <c r="AJ21">
        <v>5.2589999999999998E-2</v>
      </c>
      <c r="AK21">
        <v>0.10199999999999999</v>
      </c>
      <c r="AL21">
        <v>3.986E-2</v>
      </c>
      <c r="AM21">
        <v>2.189E-2</v>
      </c>
      <c r="AN21">
        <v>7.9205300000000003</v>
      </c>
      <c r="AO21">
        <v>0.68025000000000002</v>
      </c>
      <c r="AP21">
        <v>3.11111</v>
      </c>
      <c r="AQ21">
        <v>4.3335800000000004</v>
      </c>
    </row>
    <row r="22" spans="1:43">
      <c r="A22">
        <v>51.2</v>
      </c>
      <c r="B22">
        <v>45.949620000000003</v>
      </c>
      <c r="C22">
        <v>3.2739999999999998E-2</v>
      </c>
      <c r="D22">
        <v>42.024679999999996</v>
      </c>
      <c r="E22">
        <v>0.59084000000000003</v>
      </c>
      <c r="F22">
        <v>46.633400000000002</v>
      </c>
      <c r="G22">
        <v>0.20122000000000001</v>
      </c>
      <c r="H22">
        <v>0.54159999999999997</v>
      </c>
      <c r="I22">
        <v>9.758E-2</v>
      </c>
      <c r="J22">
        <v>1.95926</v>
      </c>
      <c r="K22">
        <v>3.81E-3</v>
      </c>
      <c r="L22">
        <v>327.78356000000002</v>
      </c>
      <c r="M22">
        <v>0.55212000000000006</v>
      </c>
      <c r="N22">
        <v>8.92333</v>
      </c>
      <c r="O22">
        <v>0.76061999999999996</v>
      </c>
      <c r="P22">
        <v>15.7963</v>
      </c>
      <c r="Q22">
        <v>2.14018</v>
      </c>
      <c r="R22">
        <v>23</v>
      </c>
      <c r="S22">
        <v>5.0469499999999998</v>
      </c>
      <c r="T22">
        <v>0.40629999999999999</v>
      </c>
      <c r="U22">
        <v>8.4510000000000002E-2</v>
      </c>
      <c r="V22">
        <v>21.66929</v>
      </c>
      <c r="W22">
        <v>3.81636</v>
      </c>
      <c r="X22">
        <v>0.58889000000000002</v>
      </c>
      <c r="Y22">
        <v>0.15284</v>
      </c>
      <c r="Z22">
        <v>0.35476999999999997</v>
      </c>
      <c r="AA22">
        <v>0.23347999999999999</v>
      </c>
      <c r="AB22">
        <v>20.721869999999999</v>
      </c>
      <c r="AC22">
        <v>3.6672099999999999</v>
      </c>
      <c r="AD22">
        <v>23.037040000000001</v>
      </c>
      <c r="AE22">
        <v>4.8055099999999999</v>
      </c>
      <c r="AF22">
        <v>0.2114</v>
      </c>
      <c r="AG22">
        <v>3.3489999999999999E-2</v>
      </c>
      <c r="AH22">
        <v>11.220280000000001</v>
      </c>
      <c r="AI22">
        <v>1.5472699999999999</v>
      </c>
      <c r="AJ22">
        <v>6.6669999999999993E-2</v>
      </c>
      <c r="AK22">
        <v>7.3410000000000003E-2</v>
      </c>
      <c r="AL22">
        <v>5.2810000000000003E-2</v>
      </c>
      <c r="AM22">
        <v>3.4000000000000002E-2</v>
      </c>
      <c r="AN22">
        <v>7.8701999999999996</v>
      </c>
      <c r="AO22">
        <v>0.74931999999999999</v>
      </c>
      <c r="AP22">
        <v>2.5185200000000001</v>
      </c>
      <c r="AQ22">
        <v>4.0689399999999996</v>
      </c>
    </row>
    <row r="23" spans="1:43">
      <c r="A23">
        <v>53.4</v>
      </c>
      <c r="B23">
        <v>47.996789999999997</v>
      </c>
      <c r="C23">
        <v>4.0840000000000001E-2</v>
      </c>
      <c r="D23">
        <v>44.346519999999998</v>
      </c>
      <c r="E23">
        <v>1.2515099999999999</v>
      </c>
      <c r="F23">
        <v>48.702559999999998</v>
      </c>
      <c r="G23">
        <v>0.22986999999999999</v>
      </c>
      <c r="H23">
        <v>0.49808999999999998</v>
      </c>
      <c r="I23">
        <v>0.18511</v>
      </c>
      <c r="J23">
        <v>1.95444</v>
      </c>
      <c r="K23">
        <v>9.0399999999999994E-3</v>
      </c>
      <c r="L23">
        <v>342.26776000000001</v>
      </c>
      <c r="M23">
        <v>1.22238</v>
      </c>
      <c r="N23">
        <v>8.8178900000000002</v>
      </c>
      <c r="O23">
        <v>0.70035999999999998</v>
      </c>
      <c r="P23">
        <v>14.90741</v>
      </c>
      <c r="Q23">
        <v>1.3069999999999999</v>
      </c>
      <c r="R23">
        <v>20.88889</v>
      </c>
      <c r="S23">
        <v>6.5175099999999997</v>
      </c>
      <c r="T23">
        <v>0.38538</v>
      </c>
      <c r="U23">
        <v>8.2229999999999998E-2</v>
      </c>
      <c r="V23">
        <v>20.568239999999999</v>
      </c>
      <c r="W23">
        <v>3.9616699999999998</v>
      </c>
      <c r="X23">
        <v>0.60777999999999999</v>
      </c>
      <c r="Y23">
        <v>0.14091000000000001</v>
      </c>
      <c r="Z23">
        <v>0.35859999999999997</v>
      </c>
      <c r="AA23">
        <v>0.22523000000000001</v>
      </c>
      <c r="AB23">
        <v>19.762589999999999</v>
      </c>
      <c r="AC23">
        <v>3.7189700000000001</v>
      </c>
      <c r="AD23">
        <v>20.77778</v>
      </c>
      <c r="AE23">
        <v>5.0829599999999999</v>
      </c>
      <c r="AF23">
        <v>0.20252999999999999</v>
      </c>
      <c r="AG23">
        <v>3.5409999999999997E-2</v>
      </c>
      <c r="AH23">
        <v>10.474159999999999</v>
      </c>
      <c r="AI23">
        <v>1.6225400000000001</v>
      </c>
      <c r="AJ23">
        <v>6.5559999999999993E-2</v>
      </c>
      <c r="AK23">
        <v>6.3060000000000005E-2</v>
      </c>
      <c r="AL23">
        <v>4.403E-2</v>
      </c>
      <c r="AM23">
        <v>2.3140000000000001E-2</v>
      </c>
      <c r="AN23">
        <v>7.7422399999999998</v>
      </c>
      <c r="AO23">
        <v>0.69342999999999999</v>
      </c>
      <c r="AP23">
        <v>1.5185200000000001</v>
      </c>
      <c r="AQ23">
        <v>3.0265499999999999</v>
      </c>
    </row>
    <row r="24" spans="1:43">
      <c r="A24">
        <v>50.3</v>
      </c>
      <c r="B24">
        <v>47.962879999999998</v>
      </c>
      <c r="C24">
        <v>2.6169999999999999E-2</v>
      </c>
      <c r="D24">
        <v>42.969740000000002</v>
      </c>
      <c r="E24">
        <v>0.44563000000000003</v>
      </c>
      <c r="F24">
        <v>48.700830000000003</v>
      </c>
      <c r="G24">
        <v>0.22625999999999999</v>
      </c>
      <c r="H24">
        <v>0.64563999999999999</v>
      </c>
      <c r="I24">
        <v>5.1490000000000001E-2</v>
      </c>
      <c r="J24">
        <v>1.96</v>
      </c>
      <c r="K24">
        <v>0</v>
      </c>
      <c r="L24">
        <v>342.86714999999998</v>
      </c>
      <c r="M24">
        <v>0.35639999999999999</v>
      </c>
      <c r="N24">
        <v>8.5753199999999996</v>
      </c>
      <c r="O24">
        <v>0.90163000000000004</v>
      </c>
      <c r="P24">
        <v>14.425929999999999</v>
      </c>
      <c r="Q24">
        <v>1.4743299999999999</v>
      </c>
      <c r="R24">
        <v>19.962959999999999</v>
      </c>
      <c r="S24">
        <v>7.2345199999999998</v>
      </c>
      <c r="T24">
        <v>0.39584000000000003</v>
      </c>
      <c r="U24">
        <v>0.10023</v>
      </c>
      <c r="V24">
        <v>20.95355</v>
      </c>
      <c r="W24">
        <v>4.0090599999999998</v>
      </c>
      <c r="X24">
        <v>0.60296000000000005</v>
      </c>
      <c r="Y24">
        <v>0.14663000000000001</v>
      </c>
      <c r="Z24">
        <v>0.29746</v>
      </c>
      <c r="AA24">
        <v>0.20032</v>
      </c>
      <c r="AB24">
        <v>20.141369999999998</v>
      </c>
      <c r="AC24">
        <v>3.8837600000000001</v>
      </c>
      <c r="AD24">
        <v>19.685189999999999</v>
      </c>
      <c r="AE24">
        <v>5.5075399999999997</v>
      </c>
      <c r="AF24">
        <v>0.20368</v>
      </c>
      <c r="AG24">
        <v>3.8240000000000003E-2</v>
      </c>
      <c r="AH24">
        <v>10.75393</v>
      </c>
      <c r="AI24">
        <v>1.67577</v>
      </c>
      <c r="AJ24">
        <v>7.4440000000000006E-2</v>
      </c>
      <c r="AK24">
        <v>0.10692</v>
      </c>
      <c r="AL24">
        <v>3.542E-2</v>
      </c>
      <c r="AM24">
        <v>2.2790000000000001E-2</v>
      </c>
      <c r="AN24">
        <v>7.4998699999999996</v>
      </c>
      <c r="AO24">
        <v>0.89627999999999997</v>
      </c>
      <c r="AP24">
        <v>1.2777799999999999</v>
      </c>
      <c r="AQ24">
        <v>2.96149</v>
      </c>
    </row>
    <row r="25" spans="1:43">
      <c r="A25">
        <v>50.7</v>
      </c>
      <c r="B25">
        <v>47.975079999999998</v>
      </c>
      <c r="C25">
        <v>3.9820000000000001E-2</v>
      </c>
      <c r="D25">
        <v>43.567990000000002</v>
      </c>
      <c r="E25">
        <v>1.7982899999999999</v>
      </c>
      <c r="F25">
        <v>48.69285</v>
      </c>
      <c r="G25">
        <v>0.22619</v>
      </c>
      <c r="H25">
        <v>0.56137000000000004</v>
      </c>
      <c r="I25">
        <v>0.17782999999999999</v>
      </c>
      <c r="J25">
        <v>1.96</v>
      </c>
      <c r="K25">
        <v>0</v>
      </c>
      <c r="L25">
        <v>342.98437999999999</v>
      </c>
      <c r="M25">
        <v>0.17129</v>
      </c>
      <c r="N25">
        <v>8.6446799999999993</v>
      </c>
      <c r="O25">
        <v>0.86665000000000003</v>
      </c>
      <c r="P25">
        <v>14.425929999999999</v>
      </c>
      <c r="Q25">
        <v>1.2224600000000001</v>
      </c>
      <c r="R25">
        <v>21.83333</v>
      </c>
      <c r="S25">
        <v>5.6326200000000002</v>
      </c>
      <c r="T25">
        <v>0.40606999999999999</v>
      </c>
      <c r="U25">
        <v>7.1940000000000004E-2</v>
      </c>
      <c r="V25">
        <v>22.060130000000001</v>
      </c>
      <c r="W25">
        <v>3.9157799999999998</v>
      </c>
      <c r="X25">
        <v>0.58443999999999996</v>
      </c>
      <c r="Y25">
        <v>0.15928</v>
      </c>
      <c r="Z25">
        <v>0.32224999999999998</v>
      </c>
      <c r="AA25">
        <v>0.26722000000000001</v>
      </c>
      <c r="AB25">
        <v>21.10238</v>
      </c>
      <c r="AC25">
        <v>3.8976899999999999</v>
      </c>
      <c r="AD25">
        <v>22.425930000000001</v>
      </c>
      <c r="AE25">
        <v>6.1693100000000003</v>
      </c>
      <c r="AF25">
        <v>0.22126999999999999</v>
      </c>
      <c r="AG25">
        <v>3.7629999999999997E-2</v>
      </c>
      <c r="AH25">
        <v>11.710089999999999</v>
      </c>
      <c r="AI25">
        <v>1.7276800000000001</v>
      </c>
      <c r="AJ25">
        <v>7.5560000000000002E-2</v>
      </c>
      <c r="AK25">
        <v>0.11089</v>
      </c>
      <c r="AL25">
        <v>3.3020000000000001E-2</v>
      </c>
      <c r="AM25">
        <v>1.9800000000000002E-2</v>
      </c>
      <c r="AN25">
        <v>7.58596</v>
      </c>
      <c r="AO25">
        <v>0.86365000000000003</v>
      </c>
      <c r="AP25">
        <v>1.64815</v>
      </c>
      <c r="AQ25">
        <v>3.3373699999999999</v>
      </c>
    </row>
    <row r="26" spans="1:43">
      <c r="A26">
        <v>59.2</v>
      </c>
      <c r="B26">
        <v>50.006869999999999</v>
      </c>
      <c r="C26">
        <v>2.894E-2</v>
      </c>
      <c r="D26">
        <v>45.378140000000002</v>
      </c>
      <c r="E26">
        <v>0.38594000000000001</v>
      </c>
      <c r="F26">
        <v>50.730089999999997</v>
      </c>
      <c r="G26">
        <v>0.22303000000000001</v>
      </c>
      <c r="H26">
        <v>0.64825999999999995</v>
      </c>
      <c r="I26">
        <v>5.561E-2</v>
      </c>
      <c r="J26">
        <v>1.95963</v>
      </c>
      <c r="K26">
        <v>2.7200000000000002E-3</v>
      </c>
      <c r="L26">
        <v>357.42196999999999</v>
      </c>
      <c r="M26">
        <v>0.54793000000000003</v>
      </c>
      <c r="N26">
        <v>8.6217900000000007</v>
      </c>
      <c r="O26">
        <v>0.81220000000000003</v>
      </c>
      <c r="P26">
        <v>14.129630000000001</v>
      </c>
      <c r="Q26">
        <v>1.0102500000000001</v>
      </c>
      <c r="R26">
        <v>19.72222</v>
      </c>
      <c r="S26">
        <v>5.1958500000000001</v>
      </c>
      <c r="T26">
        <v>0.43008000000000002</v>
      </c>
      <c r="U26">
        <v>6.9830000000000003E-2</v>
      </c>
      <c r="V26">
        <v>24.114270000000001</v>
      </c>
      <c r="W26">
        <v>4.1857699999999998</v>
      </c>
      <c r="X26">
        <v>0.60148000000000001</v>
      </c>
      <c r="Y26">
        <v>0.14385000000000001</v>
      </c>
      <c r="Z26">
        <v>0.33295999999999998</v>
      </c>
      <c r="AA26">
        <v>0.23269999999999999</v>
      </c>
      <c r="AB26">
        <v>23.298069999999999</v>
      </c>
      <c r="AC26">
        <v>4.1826499999999998</v>
      </c>
      <c r="AD26">
        <v>19.018519999999999</v>
      </c>
      <c r="AE26">
        <v>3.2591899999999998</v>
      </c>
      <c r="AF26">
        <v>0.22367000000000001</v>
      </c>
      <c r="AG26">
        <v>3.2030000000000003E-2</v>
      </c>
      <c r="AH26">
        <v>12.75929</v>
      </c>
      <c r="AI26">
        <v>1.7880100000000001</v>
      </c>
      <c r="AJ26">
        <v>4.1849999999999998E-2</v>
      </c>
      <c r="AK26">
        <v>4.2250000000000003E-2</v>
      </c>
      <c r="AL26">
        <v>4.2439999999999999E-2</v>
      </c>
      <c r="AM26">
        <v>2.6259999999999999E-2</v>
      </c>
      <c r="AN26">
        <v>7.5411799999999998</v>
      </c>
      <c r="AO26">
        <v>0.80740999999999996</v>
      </c>
      <c r="AP26">
        <v>0.44444</v>
      </c>
      <c r="AQ26">
        <v>1.4097599999999999</v>
      </c>
    </row>
    <row r="27" spans="1:43">
      <c r="A27">
        <v>54.8</v>
      </c>
      <c r="B27">
        <v>49.991909999999997</v>
      </c>
      <c r="C27">
        <v>2.4080000000000001E-2</v>
      </c>
      <c r="D27">
        <v>45.376829999999998</v>
      </c>
      <c r="E27">
        <v>0.24997</v>
      </c>
      <c r="F27">
        <v>50.705820000000003</v>
      </c>
      <c r="G27">
        <v>0.23607</v>
      </c>
      <c r="H27">
        <v>0.69411999999999996</v>
      </c>
      <c r="I27">
        <v>2.768E-2</v>
      </c>
      <c r="J27">
        <v>1.96926</v>
      </c>
      <c r="K27">
        <v>1.0070000000000001E-2</v>
      </c>
      <c r="L27">
        <v>358.30680999999998</v>
      </c>
      <c r="M27">
        <v>0.88051000000000001</v>
      </c>
      <c r="N27">
        <v>8.4910499999999995</v>
      </c>
      <c r="O27">
        <v>0.84906999999999999</v>
      </c>
      <c r="P27">
        <v>14.925929999999999</v>
      </c>
      <c r="Q27">
        <v>1.47753</v>
      </c>
      <c r="R27">
        <v>19.11111</v>
      </c>
      <c r="S27">
        <v>4.7728299999999999</v>
      </c>
      <c r="T27">
        <v>0.40533999999999998</v>
      </c>
      <c r="U27">
        <v>7.0760000000000003E-2</v>
      </c>
      <c r="V27">
        <v>22.88785</v>
      </c>
      <c r="W27">
        <v>3.9308700000000001</v>
      </c>
      <c r="X27">
        <v>0.59704000000000002</v>
      </c>
      <c r="Y27">
        <v>0.16708000000000001</v>
      </c>
      <c r="Z27">
        <v>0.32173000000000002</v>
      </c>
      <c r="AA27">
        <v>0.23502999999999999</v>
      </c>
      <c r="AB27">
        <v>22.256450000000001</v>
      </c>
      <c r="AC27">
        <v>3.9131200000000002</v>
      </c>
      <c r="AD27">
        <v>19.259260000000001</v>
      </c>
      <c r="AE27">
        <v>3.20486</v>
      </c>
      <c r="AF27">
        <v>0.21629999999999999</v>
      </c>
      <c r="AG27">
        <v>3.483E-2</v>
      </c>
      <c r="AH27">
        <v>12.03375</v>
      </c>
      <c r="AI27">
        <v>1.7049399999999999</v>
      </c>
      <c r="AJ27">
        <v>5.5930000000000001E-2</v>
      </c>
      <c r="AK27">
        <v>6.6320000000000004E-2</v>
      </c>
      <c r="AL27">
        <v>5.0500000000000003E-2</v>
      </c>
      <c r="AM27">
        <v>2.6939999999999999E-2</v>
      </c>
      <c r="AN27">
        <v>7.3922100000000004</v>
      </c>
      <c r="AO27">
        <v>0.84289000000000003</v>
      </c>
      <c r="AP27">
        <v>1.14815</v>
      </c>
      <c r="AQ27">
        <v>2.6945600000000001</v>
      </c>
    </row>
    <row r="28" spans="1:43">
      <c r="A28">
        <v>47.4</v>
      </c>
      <c r="B28">
        <v>50.008710000000001</v>
      </c>
      <c r="C28">
        <v>5.8319999999999997E-2</v>
      </c>
      <c r="D28">
        <v>45.5306</v>
      </c>
      <c r="E28">
        <v>1.3967400000000001</v>
      </c>
      <c r="F28">
        <v>50.838290000000001</v>
      </c>
      <c r="G28">
        <v>0.25401000000000001</v>
      </c>
      <c r="H28">
        <v>0.61443999999999999</v>
      </c>
      <c r="I28">
        <v>0.22458</v>
      </c>
      <c r="J28">
        <v>1.95333</v>
      </c>
      <c r="K28">
        <v>9.5200000000000007E-3</v>
      </c>
      <c r="L28">
        <v>356.60885000000002</v>
      </c>
      <c r="M28">
        <v>1.3936599999999999</v>
      </c>
      <c r="N28">
        <v>8.5879100000000008</v>
      </c>
      <c r="O28">
        <v>0.83967999999999998</v>
      </c>
      <c r="P28">
        <v>14.61111</v>
      </c>
      <c r="Q28">
        <v>1.10602</v>
      </c>
      <c r="R28">
        <v>17.296299999999999</v>
      </c>
      <c r="S28">
        <v>3.6684800000000002</v>
      </c>
      <c r="T28">
        <v>0.37951000000000001</v>
      </c>
      <c r="U28">
        <v>6.6619999999999999E-2</v>
      </c>
      <c r="V28">
        <v>21.050049999999999</v>
      </c>
      <c r="W28">
        <v>3.7948400000000002</v>
      </c>
      <c r="X28">
        <v>0.61963000000000001</v>
      </c>
      <c r="Y28">
        <v>0.15498999999999999</v>
      </c>
      <c r="Z28">
        <v>0.32546999999999998</v>
      </c>
      <c r="AA28">
        <v>0.24390999999999999</v>
      </c>
      <c r="AB28">
        <v>20.725470000000001</v>
      </c>
      <c r="AC28">
        <v>3.6453700000000002</v>
      </c>
      <c r="AD28">
        <v>17.981480000000001</v>
      </c>
      <c r="AE28">
        <v>2.9810099999999999</v>
      </c>
      <c r="AF28">
        <v>0.1991</v>
      </c>
      <c r="AG28">
        <v>3.2309999999999998E-2</v>
      </c>
      <c r="AH28">
        <v>10.81541</v>
      </c>
      <c r="AI28">
        <v>1.79271</v>
      </c>
      <c r="AJ28">
        <v>0.10963000000000001</v>
      </c>
      <c r="AK28">
        <v>0.17093</v>
      </c>
      <c r="AL28">
        <v>4.2659999999999997E-2</v>
      </c>
      <c r="AM28">
        <v>2.0570000000000001E-2</v>
      </c>
      <c r="AN28">
        <v>7.4780100000000003</v>
      </c>
      <c r="AO28">
        <v>0.82074999999999998</v>
      </c>
      <c r="AP28">
        <v>1.1296299999999999</v>
      </c>
      <c r="AQ28">
        <v>2.3715799999999998</v>
      </c>
    </row>
    <row r="29" spans="1:43">
      <c r="A29">
        <v>41</v>
      </c>
      <c r="B29">
        <v>52.097749999999998</v>
      </c>
      <c r="C29">
        <v>3.4979999999999997E-2</v>
      </c>
      <c r="D29">
        <v>47.929879999999997</v>
      </c>
      <c r="E29">
        <v>0.68776999999999999</v>
      </c>
      <c r="F29">
        <v>52.813989999999997</v>
      </c>
      <c r="G29">
        <v>0.21343999999999999</v>
      </c>
      <c r="H29">
        <v>0.57665999999999995</v>
      </c>
      <c r="I29">
        <v>0.10124</v>
      </c>
      <c r="J29">
        <v>1.96407</v>
      </c>
      <c r="K29">
        <v>9.8099999999999993E-3</v>
      </c>
      <c r="L29">
        <v>372.26742999999999</v>
      </c>
      <c r="M29">
        <v>1.3796900000000001</v>
      </c>
      <c r="N29">
        <v>8.4168299999999991</v>
      </c>
      <c r="O29">
        <v>0.8266</v>
      </c>
      <c r="P29">
        <v>13.925929999999999</v>
      </c>
      <c r="Q29">
        <v>0.79744999999999999</v>
      </c>
      <c r="R29">
        <v>16.092590000000001</v>
      </c>
      <c r="S29">
        <v>3.8079800000000001</v>
      </c>
      <c r="T29">
        <v>0.38139000000000001</v>
      </c>
      <c r="U29">
        <v>7.6069999999999999E-2</v>
      </c>
      <c r="V29">
        <v>21.708670000000001</v>
      </c>
      <c r="W29">
        <v>3.8413200000000001</v>
      </c>
      <c r="X29">
        <v>0.59148000000000001</v>
      </c>
      <c r="Y29">
        <v>0.15989</v>
      </c>
      <c r="Z29">
        <v>0.36780000000000002</v>
      </c>
      <c r="AA29">
        <v>0.34193000000000001</v>
      </c>
      <c r="AB29">
        <v>21.32544</v>
      </c>
      <c r="AC29">
        <v>3.6247199999999999</v>
      </c>
      <c r="AD29">
        <v>16.574069999999999</v>
      </c>
      <c r="AE29">
        <v>3.4400599999999999</v>
      </c>
      <c r="AF29">
        <v>0.20200000000000001</v>
      </c>
      <c r="AG29">
        <v>3.4380000000000001E-2</v>
      </c>
      <c r="AH29">
        <v>11.113099999999999</v>
      </c>
      <c r="AI29">
        <v>1.88941</v>
      </c>
      <c r="AJ29">
        <v>8.5930000000000006E-2</v>
      </c>
      <c r="AK29">
        <v>0.16153000000000001</v>
      </c>
      <c r="AL29">
        <v>3.0079999999999999E-2</v>
      </c>
      <c r="AM29">
        <v>2.8240000000000001E-2</v>
      </c>
      <c r="AN29">
        <v>7.3019499999999997</v>
      </c>
      <c r="AO29">
        <v>0.81945000000000001</v>
      </c>
      <c r="AP29">
        <v>0.27778000000000003</v>
      </c>
      <c r="AQ29">
        <v>1.43299</v>
      </c>
    </row>
    <row r="30" spans="1:43">
      <c r="A30">
        <v>54.7</v>
      </c>
      <c r="B30">
        <v>52.107550000000003</v>
      </c>
      <c r="C30">
        <v>3.9890000000000002E-2</v>
      </c>
      <c r="D30">
        <v>47.229349999999997</v>
      </c>
      <c r="E30">
        <v>1.14012</v>
      </c>
      <c r="F30">
        <v>52.822299999999998</v>
      </c>
      <c r="G30">
        <v>0.23515</v>
      </c>
      <c r="H30">
        <v>0.60036999999999996</v>
      </c>
      <c r="I30">
        <v>0.11377</v>
      </c>
      <c r="J30">
        <v>1.9566699999999999</v>
      </c>
      <c r="K30">
        <v>7.5199999999999998E-3</v>
      </c>
      <c r="L30">
        <v>371.64026000000001</v>
      </c>
      <c r="M30">
        <v>1.05115</v>
      </c>
      <c r="N30">
        <v>8.2237799999999996</v>
      </c>
      <c r="O30">
        <v>0.84858</v>
      </c>
      <c r="P30">
        <v>14.018520000000001</v>
      </c>
      <c r="Q30">
        <v>0.87934000000000001</v>
      </c>
      <c r="R30">
        <v>16.148150000000001</v>
      </c>
      <c r="S30">
        <v>3.2412899999999998</v>
      </c>
      <c r="T30">
        <v>0.39415</v>
      </c>
      <c r="U30">
        <v>7.5899999999999995E-2</v>
      </c>
      <c r="V30">
        <v>21.95768</v>
      </c>
      <c r="W30">
        <v>4.12338</v>
      </c>
      <c r="X30">
        <v>0.60851999999999995</v>
      </c>
      <c r="Y30">
        <v>0.15543000000000001</v>
      </c>
      <c r="Z30">
        <v>0.33882000000000001</v>
      </c>
      <c r="AA30">
        <v>0.30249999999999999</v>
      </c>
      <c r="AB30">
        <v>21.58521</v>
      </c>
      <c r="AC30">
        <v>3.9162300000000001</v>
      </c>
      <c r="AD30">
        <v>16.907409999999999</v>
      </c>
      <c r="AE30">
        <v>3.7731400000000002</v>
      </c>
      <c r="AF30">
        <v>0.20651</v>
      </c>
      <c r="AG30">
        <v>3.3829999999999999E-2</v>
      </c>
      <c r="AH30">
        <v>11.322139999999999</v>
      </c>
      <c r="AI30">
        <v>1.8005100000000001</v>
      </c>
      <c r="AJ30">
        <v>5.9630000000000002E-2</v>
      </c>
      <c r="AK30">
        <v>7.8909999999999994E-2</v>
      </c>
      <c r="AL30">
        <v>3.8249999999999999E-2</v>
      </c>
      <c r="AM30">
        <v>1.8010000000000002E-2</v>
      </c>
      <c r="AN30">
        <v>7.0963399999999996</v>
      </c>
      <c r="AO30">
        <v>0.83572999999999997</v>
      </c>
      <c r="AP30">
        <v>0.38889000000000001</v>
      </c>
      <c r="AQ30">
        <v>1.29464</v>
      </c>
    </row>
    <row r="31" spans="1:43">
      <c r="A31">
        <v>51.9</v>
      </c>
      <c r="B31">
        <v>52.092590000000001</v>
      </c>
      <c r="C31">
        <v>3.1719999999999998E-2</v>
      </c>
      <c r="D31">
        <v>47.038870000000003</v>
      </c>
      <c r="E31">
        <v>0.68484</v>
      </c>
      <c r="F31">
        <v>52.750549999999997</v>
      </c>
      <c r="G31">
        <v>0.19087999999999999</v>
      </c>
      <c r="H31">
        <v>0.62292999999999998</v>
      </c>
      <c r="I31">
        <v>7.5600000000000001E-2</v>
      </c>
      <c r="J31">
        <v>1.95963</v>
      </c>
      <c r="K31">
        <v>2.7200000000000002E-3</v>
      </c>
      <c r="L31">
        <v>371.90908999999999</v>
      </c>
      <c r="M31">
        <v>0.67235</v>
      </c>
      <c r="N31">
        <v>8.3267199999999999</v>
      </c>
      <c r="O31">
        <v>0.92484999999999995</v>
      </c>
      <c r="P31">
        <v>13.77778</v>
      </c>
      <c r="Q31">
        <v>0.71814</v>
      </c>
      <c r="R31">
        <v>17.037040000000001</v>
      </c>
      <c r="S31">
        <v>4.9448400000000001</v>
      </c>
      <c r="T31">
        <v>0.39624999999999999</v>
      </c>
      <c r="U31">
        <v>7.3300000000000004E-2</v>
      </c>
      <c r="V31">
        <v>21.923439999999999</v>
      </c>
      <c r="W31">
        <v>3.8435199999999998</v>
      </c>
      <c r="X31">
        <v>0.62741000000000002</v>
      </c>
      <c r="Y31">
        <v>0.12716</v>
      </c>
      <c r="Z31">
        <v>0.35770999999999997</v>
      </c>
      <c r="AA31">
        <v>0.26757999999999998</v>
      </c>
      <c r="AB31">
        <v>21.411519999999999</v>
      </c>
      <c r="AC31">
        <v>3.8690199999999999</v>
      </c>
      <c r="AD31">
        <v>16.88889</v>
      </c>
      <c r="AE31">
        <v>3.2947500000000001</v>
      </c>
      <c r="AF31">
        <v>0.20923</v>
      </c>
      <c r="AG31">
        <v>3.8879999999999998E-2</v>
      </c>
      <c r="AH31">
        <v>11.138120000000001</v>
      </c>
      <c r="AI31">
        <v>1.5847</v>
      </c>
      <c r="AJ31">
        <v>7.2590000000000002E-2</v>
      </c>
      <c r="AK31">
        <v>0.11656999999999999</v>
      </c>
      <c r="AL31">
        <v>3.4540000000000001E-2</v>
      </c>
      <c r="AM31">
        <v>1.8429999999999998E-2</v>
      </c>
      <c r="AN31">
        <v>7.22173</v>
      </c>
      <c r="AO31">
        <v>0.91352</v>
      </c>
      <c r="AP31">
        <v>0.22222</v>
      </c>
      <c r="AQ31">
        <v>0.94503000000000004</v>
      </c>
    </row>
    <row r="32" spans="1:43">
      <c r="A32">
        <v>38.299999999999997</v>
      </c>
      <c r="B32">
        <v>54.137990000000002</v>
      </c>
      <c r="C32">
        <v>2.3970000000000002E-2</v>
      </c>
      <c r="D32">
        <v>48.773569999999999</v>
      </c>
      <c r="E32">
        <v>0.27135999999999999</v>
      </c>
      <c r="F32">
        <v>54.890059999999998</v>
      </c>
      <c r="G32">
        <v>0.20905000000000001</v>
      </c>
      <c r="H32">
        <v>0.69</v>
      </c>
      <c r="I32">
        <v>2.6210000000000001E-2</v>
      </c>
      <c r="J32">
        <v>1.96</v>
      </c>
      <c r="K32">
        <v>0</v>
      </c>
      <c r="L32">
        <v>387.33586000000003</v>
      </c>
      <c r="M32">
        <v>0.18126999999999999</v>
      </c>
      <c r="N32">
        <v>8.1748899999999995</v>
      </c>
      <c r="O32">
        <v>0.73985999999999996</v>
      </c>
      <c r="P32">
        <v>13.5</v>
      </c>
      <c r="Q32">
        <v>0.88488</v>
      </c>
      <c r="R32">
        <v>15.7963</v>
      </c>
      <c r="S32">
        <v>3.9448099999999999</v>
      </c>
      <c r="T32">
        <v>0.42799999999999999</v>
      </c>
      <c r="U32">
        <v>8.2869999999999999E-2</v>
      </c>
      <c r="V32">
        <v>23.82901</v>
      </c>
      <c r="W32">
        <v>3.66635</v>
      </c>
      <c r="X32">
        <v>0.59889000000000003</v>
      </c>
      <c r="Y32">
        <v>0.17011999999999999</v>
      </c>
      <c r="Z32">
        <v>0.28138999999999997</v>
      </c>
      <c r="AA32">
        <v>0.22577</v>
      </c>
      <c r="AB32">
        <v>23.366340000000001</v>
      </c>
      <c r="AC32">
        <v>3.4880200000000001</v>
      </c>
      <c r="AD32">
        <v>16.259260000000001</v>
      </c>
      <c r="AE32">
        <v>3.55647</v>
      </c>
      <c r="AF32">
        <v>0.22009999999999999</v>
      </c>
      <c r="AG32">
        <v>3.603E-2</v>
      </c>
      <c r="AH32">
        <v>12.394729999999999</v>
      </c>
      <c r="AI32">
        <v>1.88181</v>
      </c>
      <c r="AJ32">
        <v>5.7410000000000003E-2</v>
      </c>
      <c r="AK32">
        <v>0.10605000000000001</v>
      </c>
      <c r="AL32">
        <v>2.0539999999999999E-2</v>
      </c>
      <c r="AM32">
        <v>1.409E-2</v>
      </c>
      <c r="AN32">
        <v>7.0390499999999996</v>
      </c>
      <c r="AO32">
        <v>0.73889000000000005</v>
      </c>
      <c r="AP32">
        <v>5.5559999999999998E-2</v>
      </c>
      <c r="AQ32">
        <v>0.30198999999999998</v>
      </c>
    </row>
    <row r="33" spans="1:43">
      <c r="A33">
        <v>42.2</v>
      </c>
      <c r="B33">
        <v>54.162820000000004</v>
      </c>
      <c r="C33">
        <v>3.7310000000000003E-2</v>
      </c>
      <c r="D33">
        <v>49.082360000000001</v>
      </c>
      <c r="E33">
        <v>1.25919</v>
      </c>
      <c r="F33">
        <v>54.874020000000002</v>
      </c>
      <c r="G33">
        <v>0.19700000000000001</v>
      </c>
      <c r="H33">
        <v>0.62360000000000004</v>
      </c>
      <c r="I33">
        <v>0.12587000000000001</v>
      </c>
      <c r="J33">
        <v>1.94889</v>
      </c>
      <c r="K33">
        <v>1.0030000000000001E-2</v>
      </c>
      <c r="L33">
        <v>385.59928000000002</v>
      </c>
      <c r="M33">
        <v>1.58971</v>
      </c>
      <c r="N33">
        <v>8.2720599999999997</v>
      </c>
      <c r="O33">
        <v>0.74231000000000003</v>
      </c>
      <c r="P33">
        <v>13.83333</v>
      </c>
      <c r="Q33">
        <v>0.86329999999999996</v>
      </c>
      <c r="R33">
        <v>17.05556</v>
      </c>
      <c r="S33">
        <v>3.6207799999999999</v>
      </c>
      <c r="T33">
        <v>0.43623000000000001</v>
      </c>
      <c r="U33">
        <v>8.0799999999999997E-2</v>
      </c>
      <c r="V33">
        <v>23.873090000000001</v>
      </c>
      <c r="W33">
        <v>3.83839</v>
      </c>
      <c r="X33">
        <v>0.59111000000000002</v>
      </c>
      <c r="Y33">
        <v>0.17155000000000001</v>
      </c>
      <c r="Z33">
        <v>0.34837000000000001</v>
      </c>
      <c r="AA33">
        <v>0.34694999999999998</v>
      </c>
      <c r="AB33">
        <v>23.220400000000001</v>
      </c>
      <c r="AC33">
        <v>3.6210599999999999</v>
      </c>
      <c r="AD33">
        <v>16.962959999999999</v>
      </c>
      <c r="AE33">
        <v>3.4255599999999999</v>
      </c>
      <c r="AF33">
        <v>0.22591</v>
      </c>
      <c r="AG33">
        <v>3.8109999999999998E-2</v>
      </c>
      <c r="AH33">
        <v>12.362170000000001</v>
      </c>
      <c r="AI33">
        <v>2.00108</v>
      </c>
      <c r="AJ33">
        <v>9.1850000000000001E-2</v>
      </c>
      <c r="AK33">
        <v>0.16713</v>
      </c>
      <c r="AL33">
        <v>3.8760000000000003E-2</v>
      </c>
      <c r="AM33">
        <v>2.2429999999999999E-2</v>
      </c>
      <c r="AN33">
        <v>7.1288</v>
      </c>
      <c r="AO33">
        <v>0.73277999999999999</v>
      </c>
      <c r="AP33">
        <v>0.20369999999999999</v>
      </c>
      <c r="AQ33">
        <v>0.85516000000000003</v>
      </c>
    </row>
    <row r="34" spans="1:43">
      <c r="A34">
        <v>49.5</v>
      </c>
      <c r="B34">
        <v>54.148519999999998</v>
      </c>
      <c r="C34">
        <v>2.7E-2</v>
      </c>
      <c r="D34">
        <v>48.93582</v>
      </c>
      <c r="E34">
        <v>0.70684999999999998</v>
      </c>
      <c r="F34">
        <v>54.884709999999998</v>
      </c>
      <c r="G34">
        <v>0.22559999999999999</v>
      </c>
      <c r="H34">
        <v>0.64280000000000004</v>
      </c>
      <c r="I34">
        <v>7.9460000000000003E-2</v>
      </c>
      <c r="J34">
        <v>1.95963</v>
      </c>
      <c r="K34">
        <v>2.7200000000000002E-3</v>
      </c>
      <c r="L34">
        <v>386.66514999999998</v>
      </c>
      <c r="M34">
        <v>0.67740999999999996</v>
      </c>
      <c r="N34">
        <v>8.2293800000000008</v>
      </c>
      <c r="O34">
        <v>0.82635999999999998</v>
      </c>
      <c r="P34">
        <v>13.59259</v>
      </c>
      <c r="Q34">
        <v>0.78952</v>
      </c>
      <c r="R34">
        <v>15.18519</v>
      </c>
      <c r="S34">
        <v>2.92726</v>
      </c>
      <c r="T34">
        <v>0.41198000000000001</v>
      </c>
      <c r="U34">
        <v>7.664E-2</v>
      </c>
      <c r="V34">
        <v>22.753430000000002</v>
      </c>
      <c r="W34">
        <v>3.8425699999999998</v>
      </c>
      <c r="X34">
        <v>0.64185000000000003</v>
      </c>
      <c r="Y34">
        <v>0.12275</v>
      </c>
      <c r="Z34">
        <v>0.43935999999999997</v>
      </c>
      <c r="AA34">
        <v>0.83767999999999998</v>
      </c>
      <c r="AB34">
        <v>22.314550000000001</v>
      </c>
      <c r="AC34">
        <v>3.6183299999999998</v>
      </c>
      <c r="AD34">
        <v>15.518520000000001</v>
      </c>
      <c r="AE34">
        <v>2.7998699999999999</v>
      </c>
      <c r="AF34">
        <v>0.20846000000000001</v>
      </c>
      <c r="AG34">
        <v>3.39E-2</v>
      </c>
      <c r="AH34">
        <v>11.382860000000001</v>
      </c>
      <c r="AI34">
        <v>1.9200699999999999</v>
      </c>
      <c r="AJ34">
        <v>9.1480000000000006E-2</v>
      </c>
      <c r="AK34">
        <v>0.16214000000000001</v>
      </c>
      <c r="AL34">
        <v>4.9759999999999999E-2</v>
      </c>
      <c r="AM34">
        <v>8.7010000000000004E-2</v>
      </c>
      <c r="AN34">
        <v>7.0945799999999997</v>
      </c>
      <c r="AO34">
        <v>0.8175</v>
      </c>
      <c r="AP34">
        <v>0</v>
      </c>
      <c r="AQ34">
        <v>0</v>
      </c>
    </row>
    <row r="35" spans="1:43">
      <c r="A35">
        <v>33.5</v>
      </c>
      <c r="B35">
        <v>56.135899999999999</v>
      </c>
      <c r="C35">
        <v>3.4569999999999997E-2</v>
      </c>
      <c r="D35">
        <v>50.497160000000001</v>
      </c>
      <c r="E35">
        <v>0.4839</v>
      </c>
      <c r="F35">
        <v>56.882210000000001</v>
      </c>
      <c r="G35">
        <v>0.22545999999999999</v>
      </c>
      <c r="H35">
        <v>0.69262000000000001</v>
      </c>
      <c r="I35">
        <v>5.3670000000000002E-2</v>
      </c>
      <c r="J35">
        <v>1.96</v>
      </c>
      <c r="K35">
        <v>0</v>
      </c>
      <c r="L35">
        <v>401.28181000000001</v>
      </c>
      <c r="M35">
        <v>0.50875999999999999</v>
      </c>
      <c r="N35">
        <v>8.0284899999999997</v>
      </c>
      <c r="O35">
        <v>0.68089999999999995</v>
      </c>
      <c r="P35">
        <v>13.074070000000001</v>
      </c>
      <c r="Q35">
        <v>0.60972999999999999</v>
      </c>
      <c r="R35">
        <v>13.962960000000001</v>
      </c>
      <c r="S35">
        <v>3.6444000000000001</v>
      </c>
      <c r="T35">
        <v>0.41589999999999999</v>
      </c>
      <c r="U35">
        <v>8.3159999999999998E-2</v>
      </c>
      <c r="V35">
        <v>24.341059999999999</v>
      </c>
      <c r="W35">
        <v>4.7076200000000004</v>
      </c>
      <c r="X35">
        <v>0.59592999999999996</v>
      </c>
      <c r="Y35">
        <v>0.17510999999999999</v>
      </c>
      <c r="Z35">
        <v>0.40361000000000002</v>
      </c>
      <c r="AA35">
        <v>0.75309000000000004</v>
      </c>
      <c r="AB35">
        <v>23.972580000000001</v>
      </c>
      <c r="AC35">
        <v>4.1456299999999997</v>
      </c>
      <c r="AD35">
        <v>15.259259999999999</v>
      </c>
      <c r="AE35">
        <v>3.16934</v>
      </c>
      <c r="AF35">
        <v>0.22470999999999999</v>
      </c>
      <c r="AG35">
        <v>3.2820000000000002E-2</v>
      </c>
      <c r="AH35">
        <v>12.931699999999999</v>
      </c>
      <c r="AI35">
        <v>2.1938800000000001</v>
      </c>
      <c r="AJ35">
        <v>6.9629999999999997E-2</v>
      </c>
      <c r="AK35">
        <v>0.11872000000000001</v>
      </c>
      <c r="AL35">
        <v>3.6519999999999997E-2</v>
      </c>
      <c r="AM35">
        <v>6.6019999999999995E-2</v>
      </c>
      <c r="AN35">
        <v>6.85473</v>
      </c>
      <c r="AO35">
        <v>0.66866999999999999</v>
      </c>
      <c r="AP35">
        <v>0</v>
      </c>
      <c r="AQ35">
        <v>0</v>
      </c>
    </row>
    <row r="36" spans="1:43">
      <c r="A36">
        <v>46.7</v>
      </c>
      <c r="B36">
        <v>56.159109999999998</v>
      </c>
      <c r="C36">
        <v>4.6379999999999998E-2</v>
      </c>
      <c r="D36">
        <v>51.94191</v>
      </c>
      <c r="E36">
        <v>1.47767</v>
      </c>
      <c r="F36">
        <v>56.90352</v>
      </c>
      <c r="G36">
        <v>0.22337000000000001</v>
      </c>
      <c r="H36">
        <v>0.57499999999999996</v>
      </c>
      <c r="I36">
        <v>0.22932</v>
      </c>
      <c r="J36">
        <v>1.9562999999999999</v>
      </c>
      <c r="K36">
        <v>8.7500000000000008E-3</v>
      </c>
      <c r="L36">
        <v>401.14729999999997</v>
      </c>
      <c r="M36">
        <v>1.4402299999999999</v>
      </c>
      <c r="N36">
        <v>7.9130700000000003</v>
      </c>
      <c r="O36">
        <v>0.87036999999999998</v>
      </c>
      <c r="P36">
        <v>13.38889</v>
      </c>
      <c r="Q36">
        <v>0.65637000000000001</v>
      </c>
      <c r="R36">
        <v>14.59259</v>
      </c>
      <c r="S36">
        <v>4.0956400000000004</v>
      </c>
      <c r="T36">
        <v>0.42687999999999998</v>
      </c>
      <c r="U36">
        <v>8.0060000000000006E-2</v>
      </c>
      <c r="V36">
        <v>23.769870000000001</v>
      </c>
      <c r="W36">
        <v>3.9341599999999999</v>
      </c>
      <c r="X36">
        <v>0.64556000000000002</v>
      </c>
      <c r="Y36">
        <v>0.13589000000000001</v>
      </c>
      <c r="Z36">
        <v>0.39761000000000002</v>
      </c>
      <c r="AA36">
        <v>0.35504999999999998</v>
      </c>
      <c r="AB36">
        <v>23.346779999999999</v>
      </c>
      <c r="AC36">
        <v>3.88998</v>
      </c>
      <c r="AD36">
        <v>14.18519</v>
      </c>
      <c r="AE36">
        <v>2.5184199999999999</v>
      </c>
      <c r="AF36">
        <v>0.21493000000000001</v>
      </c>
      <c r="AG36">
        <v>3.4750000000000003E-2</v>
      </c>
      <c r="AH36">
        <v>11.88508</v>
      </c>
      <c r="AI36">
        <v>1.87205</v>
      </c>
      <c r="AJ36">
        <v>0.10074</v>
      </c>
      <c r="AK36">
        <v>0.15531</v>
      </c>
      <c r="AL36">
        <v>6.0929999999999998E-2</v>
      </c>
      <c r="AM36">
        <v>0.15095</v>
      </c>
      <c r="AN36">
        <v>6.7460899999999997</v>
      </c>
      <c r="AO36">
        <v>0.86297999999999997</v>
      </c>
      <c r="AP36">
        <v>0</v>
      </c>
      <c r="AQ36">
        <v>0</v>
      </c>
    </row>
    <row r="37" spans="1:43">
      <c r="A37">
        <v>39.4</v>
      </c>
      <c r="B37">
        <v>56.1389</v>
      </c>
      <c r="C37">
        <v>3.805E-2</v>
      </c>
      <c r="D37">
        <v>50.749920000000003</v>
      </c>
      <c r="E37">
        <v>1.53898</v>
      </c>
      <c r="F37">
        <v>56.893729999999998</v>
      </c>
      <c r="G37">
        <v>0.25697999999999999</v>
      </c>
      <c r="H37">
        <v>0.66952</v>
      </c>
      <c r="I37">
        <v>0.18176999999999999</v>
      </c>
      <c r="J37">
        <v>1.94852</v>
      </c>
      <c r="K37">
        <v>9.9799999999999993E-3</v>
      </c>
      <c r="L37">
        <v>399.77008000000001</v>
      </c>
      <c r="M37">
        <v>1.59473</v>
      </c>
      <c r="N37">
        <v>8.0290999999999997</v>
      </c>
      <c r="O37">
        <v>0.78930999999999996</v>
      </c>
      <c r="P37">
        <v>13.462960000000001</v>
      </c>
      <c r="Q37">
        <v>0.57340000000000002</v>
      </c>
      <c r="R37">
        <v>13.759259999999999</v>
      </c>
      <c r="S37">
        <v>3.0649299999999999</v>
      </c>
      <c r="T37">
        <v>0.40655999999999998</v>
      </c>
      <c r="U37">
        <v>7.936E-2</v>
      </c>
      <c r="V37">
        <v>22.494299999999999</v>
      </c>
      <c r="W37">
        <v>3.7346900000000001</v>
      </c>
      <c r="X37">
        <v>0.63741000000000003</v>
      </c>
      <c r="Y37">
        <v>0.14416999999999999</v>
      </c>
      <c r="Z37">
        <v>0.34966000000000003</v>
      </c>
      <c r="AA37">
        <v>0.26790000000000003</v>
      </c>
      <c r="AB37">
        <v>22.26521</v>
      </c>
      <c r="AC37">
        <v>3.60486</v>
      </c>
      <c r="AD37">
        <v>13.77778</v>
      </c>
      <c r="AE37">
        <v>2.3445399999999998</v>
      </c>
      <c r="AF37">
        <v>0.20505000000000001</v>
      </c>
      <c r="AG37">
        <v>3.0640000000000001E-2</v>
      </c>
      <c r="AH37">
        <v>11.555730000000001</v>
      </c>
      <c r="AI37">
        <v>2.0284599999999999</v>
      </c>
      <c r="AJ37">
        <v>7.0739999999999997E-2</v>
      </c>
      <c r="AK37">
        <v>0.11352</v>
      </c>
      <c r="AL37">
        <v>3.6830000000000002E-2</v>
      </c>
      <c r="AM37">
        <v>2.2460000000000001E-2</v>
      </c>
      <c r="AN37">
        <v>6.8491799999999996</v>
      </c>
      <c r="AO37">
        <v>0.78281999999999996</v>
      </c>
      <c r="AP37">
        <v>0</v>
      </c>
      <c r="AQ37">
        <v>0</v>
      </c>
    </row>
    <row r="38" spans="1:43">
      <c r="A38">
        <v>38.1</v>
      </c>
      <c r="B38">
        <v>58.151110000000003</v>
      </c>
      <c r="C38">
        <v>4.5830000000000003E-2</v>
      </c>
      <c r="D38">
        <v>53.117019999999997</v>
      </c>
      <c r="E38">
        <v>1.5520400000000001</v>
      </c>
      <c r="F38">
        <v>58.896090000000001</v>
      </c>
      <c r="G38">
        <v>0.2248</v>
      </c>
      <c r="H38">
        <v>0.71633999999999998</v>
      </c>
      <c r="I38">
        <v>0.15717</v>
      </c>
      <c r="J38">
        <v>1.96889</v>
      </c>
      <c r="K38">
        <v>1.0030000000000001E-2</v>
      </c>
      <c r="L38">
        <v>416.48941000000002</v>
      </c>
      <c r="M38">
        <v>1.71749</v>
      </c>
      <c r="N38">
        <v>7.7929399999999998</v>
      </c>
      <c r="O38">
        <v>0.76671999999999996</v>
      </c>
      <c r="P38">
        <v>13.518520000000001</v>
      </c>
      <c r="Q38">
        <v>0.69338</v>
      </c>
      <c r="R38">
        <v>12.72222</v>
      </c>
      <c r="S38">
        <v>3.1166999999999998</v>
      </c>
      <c r="T38">
        <v>0.41760999999999998</v>
      </c>
      <c r="U38">
        <v>8.9459999999999998E-2</v>
      </c>
      <c r="V38">
        <v>23.443300000000001</v>
      </c>
      <c r="W38">
        <v>5.1402799999999997</v>
      </c>
      <c r="X38">
        <v>0.64444000000000001</v>
      </c>
      <c r="Y38">
        <v>0.13546</v>
      </c>
      <c r="Z38">
        <v>0.41636000000000001</v>
      </c>
      <c r="AA38">
        <v>0.44256000000000001</v>
      </c>
      <c r="AB38">
        <v>23.272040000000001</v>
      </c>
      <c r="AC38">
        <v>4.8414200000000003</v>
      </c>
      <c r="AD38">
        <v>12.83333</v>
      </c>
      <c r="AE38">
        <v>1.9976400000000001</v>
      </c>
      <c r="AF38">
        <v>0.20835000000000001</v>
      </c>
      <c r="AG38">
        <v>3.4299999999999997E-2</v>
      </c>
      <c r="AH38">
        <v>11.589410000000001</v>
      </c>
      <c r="AI38">
        <v>1.9918</v>
      </c>
      <c r="AJ38">
        <v>8.8520000000000001E-2</v>
      </c>
      <c r="AK38">
        <v>0.15712999999999999</v>
      </c>
      <c r="AL38">
        <v>2.8459999999999999E-2</v>
      </c>
      <c r="AM38">
        <v>3.6729999999999999E-2</v>
      </c>
      <c r="AN38">
        <v>6.6216799999999996</v>
      </c>
      <c r="AO38">
        <v>0.75875000000000004</v>
      </c>
      <c r="AP38">
        <v>0</v>
      </c>
      <c r="AQ38">
        <v>0</v>
      </c>
    </row>
    <row r="39" spans="1:43">
      <c r="A39">
        <v>42</v>
      </c>
      <c r="B39">
        <v>58.157510000000002</v>
      </c>
      <c r="C39">
        <v>4.7300000000000002E-2</v>
      </c>
      <c r="D39">
        <v>53.525289999999998</v>
      </c>
      <c r="E39">
        <v>0.94850999999999996</v>
      </c>
      <c r="F39">
        <v>58.932290000000002</v>
      </c>
      <c r="G39">
        <v>0.21844</v>
      </c>
      <c r="H39">
        <v>0.66901999999999995</v>
      </c>
      <c r="I39">
        <v>0.12286999999999999</v>
      </c>
      <c r="J39">
        <v>1.96963</v>
      </c>
      <c r="K39">
        <v>1.009E-2</v>
      </c>
      <c r="L39">
        <v>416.62009</v>
      </c>
      <c r="M39">
        <v>1.4717899999999999</v>
      </c>
      <c r="N39">
        <v>7.7373900000000004</v>
      </c>
      <c r="O39">
        <v>0.78947000000000001</v>
      </c>
      <c r="P39">
        <v>13.44444</v>
      </c>
      <c r="Q39">
        <v>0.71814</v>
      </c>
      <c r="R39">
        <v>13.44444</v>
      </c>
      <c r="S39">
        <v>3.11822</v>
      </c>
      <c r="T39">
        <v>0.43264000000000002</v>
      </c>
      <c r="U39">
        <v>8.6690000000000003E-2</v>
      </c>
      <c r="V39">
        <v>24.213809999999999</v>
      </c>
      <c r="W39">
        <v>4.1509900000000002</v>
      </c>
      <c r="X39">
        <v>0.60741000000000001</v>
      </c>
      <c r="Y39">
        <v>0.14928</v>
      </c>
      <c r="Z39">
        <v>0.34671000000000002</v>
      </c>
      <c r="AA39">
        <v>0.33640999999999999</v>
      </c>
      <c r="AB39">
        <v>23.955480000000001</v>
      </c>
      <c r="AC39">
        <v>4.0358200000000002</v>
      </c>
      <c r="AD39">
        <v>13.7963</v>
      </c>
      <c r="AE39">
        <v>2.8176000000000001</v>
      </c>
      <c r="AF39">
        <v>0.22048000000000001</v>
      </c>
      <c r="AG39">
        <v>3.4860000000000002E-2</v>
      </c>
      <c r="AH39">
        <v>12.218120000000001</v>
      </c>
      <c r="AI39">
        <v>1.8027899999999999</v>
      </c>
      <c r="AJ39">
        <v>5.7779999999999998E-2</v>
      </c>
      <c r="AK39">
        <v>0.12429999999999999</v>
      </c>
      <c r="AL39">
        <v>2.3089999999999999E-2</v>
      </c>
      <c r="AM39">
        <v>1.47E-2</v>
      </c>
      <c r="AN39">
        <v>6.5658399999999997</v>
      </c>
      <c r="AO39">
        <v>0.78886999999999996</v>
      </c>
      <c r="AP39">
        <v>0</v>
      </c>
      <c r="AQ39">
        <v>0</v>
      </c>
    </row>
    <row r="40" spans="1:43">
      <c r="A40">
        <v>41.8</v>
      </c>
      <c r="B40">
        <v>58.135890000000003</v>
      </c>
      <c r="C40">
        <v>3.449E-2</v>
      </c>
      <c r="D40">
        <v>51.627189999999999</v>
      </c>
      <c r="E40">
        <v>0.72882999999999998</v>
      </c>
      <c r="F40">
        <v>58.880369999999999</v>
      </c>
      <c r="G40">
        <v>0.22872000000000001</v>
      </c>
      <c r="H40">
        <v>0.78269999999999995</v>
      </c>
      <c r="I40">
        <v>7.6340000000000005E-2</v>
      </c>
      <c r="J40">
        <v>1.96</v>
      </c>
      <c r="K40">
        <v>0</v>
      </c>
      <c r="L40">
        <v>416.21379999999999</v>
      </c>
      <c r="M40">
        <v>0.23233000000000001</v>
      </c>
      <c r="N40">
        <v>7.9000199999999996</v>
      </c>
      <c r="O40">
        <v>0.66639999999999999</v>
      </c>
      <c r="P40">
        <v>12.925929999999999</v>
      </c>
      <c r="Q40">
        <v>0.57796000000000003</v>
      </c>
      <c r="R40">
        <v>12.68519</v>
      </c>
      <c r="S40">
        <v>3.2669000000000001</v>
      </c>
      <c r="T40">
        <v>0.42122999999999999</v>
      </c>
      <c r="U40">
        <v>8.9690000000000006E-2</v>
      </c>
      <c r="V40">
        <v>24.019770000000001</v>
      </c>
      <c r="W40">
        <v>4.63767</v>
      </c>
      <c r="X40">
        <v>0.62222</v>
      </c>
      <c r="Y40">
        <v>0.14504</v>
      </c>
      <c r="Z40">
        <v>0.32417000000000001</v>
      </c>
      <c r="AA40">
        <v>0.26268999999999998</v>
      </c>
      <c r="AB40">
        <v>23.833410000000001</v>
      </c>
      <c r="AC40">
        <v>4.5659400000000003</v>
      </c>
      <c r="AD40">
        <v>13.18519</v>
      </c>
      <c r="AE40">
        <v>2.7614200000000002</v>
      </c>
      <c r="AF40">
        <v>0.21940999999999999</v>
      </c>
      <c r="AG40">
        <v>3.4430000000000002E-2</v>
      </c>
      <c r="AH40">
        <v>12.115970000000001</v>
      </c>
      <c r="AI40">
        <v>1.8020499999999999</v>
      </c>
      <c r="AJ40">
        <v>4.3700000000000003E-2</v>
      </c>
      <c r="AK40">
        <v>5.1549999999999999E-2</v>
      </c>
      <c r="AL40">
        <v>3.007E-2</v>
      </c>
      <c r="AM40">
        <v>1.6559999999999998E-2</v>
      </c>
      <c r="AN40">
        <v>6.7155199999999997</v>
      </c>
      <c r="AO40">
        <v>0.65903999999999996</v>
      </c>
      <c r="AP40">
        <v>0</v>
      </c>
      <c r="AQ4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차트</vt:lpstr>
      <vt:lpstr>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김태경(Taekyung Kim)[tae_ttae]</dc:creator>
  <cp:lastModifiedBy>서상기(Sangkee Seo)[ssk0323]</cp:lastModifiedBy>
  <dcterms:created xsi:type="dcterms:W3CDTF">2023-06-21T08:21:31Z</dcterms:created>
  <dcterms:modified xsi:type="dcterms:W3CDTF">2023-06-29T05:53:40Z</dcterms:modified>
</cp:coreProperties>
</file>