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events" sheetId="2" r:id="rId5"/>
    <sheet state="visible" name="features" sheetId="3" r:id="rId6"/>
    <sheet state="visible" name="carno-driver" sheetId="4" r:id="rId7"/>
    <sheet state="visible" name="result-v0" sheetId="5" r:id="rId8"/>
    <sheet state="visible" name="result-v1" sheetId="6" r:id="rId9"/>
    <sheet state="visible" name="featureselection" sheetId="7" r:id="rId10"/>
    <sheet state="visible" name="工作表14" sheetId="8" r:id="rId11"/>
  </sheets>
  <definedNames/>
  <calcPr/>
</workbook>
</file>

<file path=xl/sharedStrings.xml><?xml version="1.0" encoding="utf-8"?>
<sst xmlns="http://schemas.openxmlformats.org/spreadsheetml/2006/main" count="597" uniqueCount="202">
  <si>
    <t>Barber</t>
  </si>
  <si>
    <t>Gateway</t>
  </si>
  <si>
    <t>O</t>
  </si>
  <si>
    <t>Indy500</t>
  </si>
  <si>
    <t>IndyGP</t>
  </si>
  <si>
    <t>Iowa</t>
  </si>
  <si>
    <t>LongBeach</t>
  </si>
  <si>
    <t>MidOhio</t>
  </si>
  <si>
    <t>Phoenix</t>
  </si>
  <si>
    <t>Pocono</t>
  </si>
  <si>
    <t>Portland</t>
  </si>
  <si>
    <t>RoadAmerica</t>
  </si>
  <si>
    <t>StPete</t>
  </si>
  <si>
    <t>Texas</t>
  </si>
  <si>
    <t>Toronto</t>
  </si>
  <si>
    <t>6 races on paved tracks</t>
  </si>
  <si>
    <t>6 races on road courses</t>
  </si>
  <si>
    <t>5 races on street courses</t>
  </si>
  <si>
    <t>1 short track race</t>
  </si>
  <si>
    <t>5 superspeedway races</t>
  </si>
  <si>
    <t>Verizon IndyCar Series race number 2 of 17</t>
  </si>
  <si>
    <t>Saturday, April 7, 2018 at ISM Raceway, Avondale, AZ</t>
  </si>
  <si>
    <t>250 laps on a 1.022 mile paved track (255.5 miles)</t>
  </si>
  <si>
    <t>Time of race:1:44:00
Average speed:147.395 mph
Pole speed:188.539 mph</t>
  </si>
  <si>
    <t>Cautions:2 for 23 laps
Margin of victory:2.995 sec
Attendance:n/a
Lead changes:12</t>
  </si>
  <si>
    <t>Verizon IndyCar Series race number 6 of 17</t>
  </si>
  <si>
    <t>Sunday, May 27, 2018 at Indianapolis Motor Speedway, Speedway, IN</t>
  </si>
  <si>
    <t>200 laps on a 2.500 mile paved track (500.0 miles)</t>
  </si>
  <si>
    <t>Time of race:2:59:43
Average speed:166.935 mph
Pole speed:229.618 mph</t>
  </si>
  <si>
    <t>Cautions:7 for 41 laps
Margin of victory:3.159 sec
Attendance:n/a
Lead changes:30</t>
  </si>
  <si>
    <t>Verizon IndyCar Series race number 9 of 17</t>
  </si>
  <si>
    <t>Saturday, June 9, 2018 at Texas Motor Speedway, Fort Worth, TX</t>
  </si>
  <si>
    <t>248 laps on a 1.500 mile paved track (372.0 miles)</t>
  </si>
  <si>
    <t>Time of race:2:00:53
Average speed:177.25 mph
Pole speed:220.613 mph</t>
  </si>
  <si>
    <t>Cautions:3 for 29 laps
Margin of victory:4.294 sec
Attendance:n/a
Lead changes:9</t>
  </si>
  <si>
    <t>Verizon IndyCar Series race number 11 of 17</t>
  </si>
  <si>
    <t>Sunday, July 8, 2018 at Iowa Speedway, Newton, IA</t>
  </si>
  <si>
    <t>300 laps on a .894 mile paved track (268.2 miles)</t>
  </si>
  <si>
    <t>Time of race:1:47:32
Average speed:149.737 mph
Pole speed:182.391 mph</t>
  </si>
  <si>
    <t>Cautions:2 for 17 laps
Margin of victory:under caution
Attendance:n/a
Lead changes:4</t>
  </si>
  <si>
    <t>Verizon IndyCar Series race number 14 of 17</t>
  </si>
  <si>
    <t>Sunday, August 19, 2018 at Pocono Raceway, Long Pond, PA</t>
  </si>
  <si>
    <t>Time of race:2:36:49
Average speed:191.304 mph
Pole speed:219.511 mph</t>
  </si>
  <si>
    <t>Cautions:2 for 10 laps
Margin of victory:4.498 sec
Attendance:n/a
Lead changes:11</t>
  </si>
  <si>
    <t>Verizon IndyCar Series race number 15 of 17</t>
  </si>
  <si>
    <t>Saturday, August 25, 2018 at Gateway Motorsports Park, Madison, IL</t>
  </si>
  <si>
    <t>248 laps on a 1.250 mile paved track (310.0 miles)</t>
  </si>
  <si>
    <t>Time of race:1:59:30
Average speed:155.644 mph
Pole speed:no time trials</t>
  </si>
  <si>
    <t>Cautions:2 for 16 laps
Margin of victory:1.312 sec
Attendance:n/a
Lead changes:10</t>
  </si>
  <si>
    <t>Event</t>
  </si>
  <si>
    <t>Records</t>
  </si>
  <si>
    <t>2.Phoenix</t>
  </si>
  <si>
    <t>5.Indy500</t>
  </si>
  <si>
    <t>11.Iowa</t>
  </si>
  <si>
    <t>14.Pocono</t>
  </si>
  <si>
    <t>15.Gateway</t>
  </si>
  <si>
    <t>2017.Indy500</t>
  </si>
  <si>
    <t>Josef Newgarden</t>
  </si>
  <si>
    <t>Type</t>
  </si>
  <si>
    <t>Feature</t>
  </si>
  <si>
    <t>Meaning</t>
  </si>
  <si>
    <t>gobal info</t>
  </si>
  <si>
    <t>Simon Pagenaud</t>
  </si>
  <si>
    <t>stageid</t>
  </si>
  <si>
    <t>firststage</t>
  </si>
  <si>
    <t>Matheus Leist</t>
  </si>
  <si>
    <t>1/0</t>
  </si>
  <si>
    <t>pit_in_caution</t>
  </si>
  <si>
    <t>start_position</t>
  </si>
  <si>
    <t>#</t>
  </si>
  <si>
    <t>0 order of #rank</t>
  </si>
  <si>
    <t>start_rank</t>
  </si>
  <si>
    <t>#rank</t>
  </si>
  <si>
    <t>start_rank_ratio</t>
  </si>
  <si>
    <t>#rank/carnum</t>
  </si>
  <si>
    <t>top_pack</t>
  </si>
  <si>
    <t>Helio Castroneves</t>
  </si>
  <si>
    <t>top5 1/0</t>
  </si>
  <si>
    <t>bottom_pack</t>
  </si>
  <si>
    <t>bottom5 1/0</t>
  </si>
  <si>
    <t>average_rank</t>
  </si>
  <si>
    <t>previous stage</t>
  </si>
  <si>
    <t>average_rank_all</t>
  </si>
  <si>
    <t>all previous stages</t>
  </si>
  <si>
    <t>1 order of #rank</t>
  </si>
  <si>
    <t>change_in_rank</t>
  </si>
  <si>
    <t>change_in_rank_all</t>
  </si>
  <si>
    <t>2 order of #rank</t>
  </si>
  <si>
    <t>rate_of_change</t>
  </si>
  <si>
    <t>rate_of_change_all</t>
  </si>
  <si>
    <t>neighbors</t>
  </si>
  <si>
    <t>prev_nb0_change_in_rank</t>
  </si>
  <si>
    <t>previous car</t>
  </si>
  <si>
    <t>prev_nb1_change_in_rank</t>
  </si>
  <si>
    <t>prev_nb2_change_in_rank</t>
  </si>
  <si>
    <t>follow_nb0_change_in_rank</t>
  </si>
  <si>
    <t>following car</t>
  </si>
  <si>
    <t>follow_nb1_change_in_rank</t>
  </si>
  <si>
    <t>follow_nb2_change_in_rank</t>
  </si>
  <si>
    <t>Laptime</t>
  </si>
  <si>
    <t>laptime_green_mean_prev</t>
  </si>
  <si>
    <t>mean and std of the laptime in green laps of previous stage</t>
  </si>
  <si>
    <t>laptime_green_std_prev</t>
  </si>
  <si>
    <t>laptime_green_mean_all</t>
  </si>
  <si>
    <t>mean and std of the laptime in green laps before</t>
  </si>
  <si>
    <t>laptime_green_std_all</t>
  </si>
  <si>
    <t>laptime_mean_prev</t>
  </si>
  <si>
    <t>mean and std of the laptime in all laps of previous stage</t>
  </si>
  <si>
    <t>laptime_std_prev</t>
  </si>
  <si>
    <t>laptime_mean_all</t>
  </si>
  <si>
    <t>mean and std of the laptime in all laps before</t>
  </si>
  <si>
    <t>laptime_std_all</t>
  </si>
  <si>
    <t>Pitstop</t>
  </si>
  <si>
    <t>laps_prev</t>
  </si>
  <si>
    <t>lap number of the previous stage</t>
  </si>
  <si>
    <t>pittime_prev</t>
  </si>
  <si>
    <t>pittime of previous pitstop</t>
  </si>
  <si>
    <t>James Hinchcliffe</t>
  </si>
  <si>
    <t>crossvalid_stagedata_splitbyevent-withneighbor</t>
  </si>
  <si>
    <t>event</t>
  </si>
  <si>
    <t>trainsize</t>
  </si>
  <si>
    <t>testsize</t>
  </si>
  <si>
    <t>testdistribution</t>
  </si>
  <si>
    <t>currank</t>
  </si>
  <si>
    <t>avgrank</t>
  </si>
  <si>
    <t>dice</t>
  </si>
  <si>
    <t>lr</t>
  </si>
  <si>
    <t>lrl1</t>
  </si>
  <si>
    <t>lsvc</t>
  </si>
  <si>
    <t>lsvcl2</t>
  </si>
  <si>
    <t>rf</t>
  </si>
  <si>
    <t>lrbias</t>
  </si>
  <si>
    <t>xgb</t>
  </si>
  <si>
    <t>+:38,0:16,-:60</t>
  </si>
  <si>
    <t>+:82,0:47,-:96</t>
  </si>
  <si>
    <t>+:39,0:34,-:54</t>
  </si>
  <si>
    <t>+:42,0:28,-:39</t>
  </si>
  <si>
    <t>+:29,0:61,-:36</t>
  </si>
  <si>
    <t>+:34,0:28,-:42</t>
  </si>
  <si>
    <t>crossvalid_stagedata_splitbystage-withneighbor</t>
  </si>
  <si>
    <t>runid</t>
  </si>
  <si>
    <t>stage0</t>
  </si>
  <si>
    <t>+:221,0:167,-:264</t>
  </si>
  <si>
    <t>stage1</t>
  </si>
  <si>
    <t>+:186,0:136,-:195</t>
  </si>
  <si>
    <t>stage2</t>
  </si>
  <si>
    <t>+:140,0:112,-:132</t>
  </si>
  <si>
    <t>stage3</t>
  </si>
  <si>
    <t>+:91,0:89,-:78</t>
  </si>
  <si>
    <t>stage4</t>
  </si>
  <si>
    <t>+:48,0:53,-:47</t>
  </si>
  <si>
    <t>stage5</t>
  </si>
  <si>
    <t>+:26,0:29,-:25</t>
  </si>
  <si>
    <t>stage6</t>
  </si>
  <si>
    <t>+:11,0:13,-:14</t>
  </si>
  <si>
    <t>stage7</t>
  </si>
  <si>
    <t>+:4,0:4,-:8</t>
  </si>
  <si>
    <t>regressor_stagedata_splitbystage-withneighbor_rmse</t>
  </si>
  <si>
    <t>lasso</t>
  </si>
  <si>
    <t>svr</t>
  </si>
  <si>
    <t>ridge</t>
  </si>
  <si>
    <t>regressors_stagedata_splitbyevent-withneighbor_rmse</t>
  </si>
  <si>
    <t>Split</t>
  </si>
  <si>
    <t>stage</t>
  </si>
  <si>
    <t>speedup</t>
  </si>
  <si>
    <t>Robert Wickens</t>
  </si>
  <si>
    <t>Scott Dixon</t>
  </si>
  <si>
    <t>Conor Daly</t>
  </si>
  <si>
    <t>Jay Howard</t>
  </si>
  <si>
    <t>Ed Jones</t>
  </si>
  <si>
    <t>Will Power</t>
  </si>
  <si>
    <t>Mikhail Aleshin</t>
  </si>
  <si>
    <t>Tony Kanaan</t>
  </si>
  <si>
    <t>Max Chilton</t>
  </si>
  <si>
    <t>Graham Rahal</t>
  </si>
  <si>
    <t>Danica Patrick</t>
  </si>
  <si>
    <t>Sebastien Bourdais</t>
  </si>
  <si>
    <t>Pietro Fittipaldi</t>
  </si>
  <si>
    <t>Spencer Pigot</t>
  </si>
  <si>
    <t>Zachary Claman DeMelo</t>
  </si>
  <si>
    <t>Ed Carpenter</t>
  </si>
  <si>
    <t>Carlos Munoz</t>
  </si>
  <si>
    <t>Charlie Kimball</t>
  </si>
  <si>
    <t>Oriol Servia</t>
  </si>
  <si>
    <t>Zach Veach</t>
  </si>
  <si>
    <t>Sebastian Saavedra</t>
  </si>
  <si>
    <t>Alexander Rossi</t>
  </si>
  <si>
    <t>James Davison</t>
  </si>
  <si>
    <t>Ryan Hunter-Reay</t>
  </si>
  <si>
    <t>Takuma Sato</t>
  </si>
  <si>
    <t>Sage Karam</t>
  </si>
  <si>
    <t>J.R. Hildebrand</t>
  </si>
  <si>
    <t>Kyle Kaiser</t>
  </si>
  <si>
    <t>Stefan Wilson</t>
  </si>
  <si>
    <t>Gabby Chaves</t>
  </si>
  <si>
    <t>Juan Pablo Montoya</t>
  </si>
  <si>
    <t>Marco Andretti</t>
  </si>
  <si>
    <t>Driver</t>
  </si>
  <si>
    <t>Fernando Alonso</t>
  </si>
  <si>
    <t>Buddy Lazier</t>
  </si>
  <si>
    <t>Jack Harvey</t>
  </si>
  <si>
    <t>Pippa 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</si>
</sst>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Stainless-Regular"/>
    </font>
    <font>
      <b/>
      <sz val="11.0"/>
      <color rgb="FFFF0000"/>
      <name val="Arial"/>
    </font>
    <font>
      <b/>
      <sz val="11.0"/>
      <color rgb="FF003366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Monospace"/>
    </font>
    <font>
      <sz val="9.0"/>
      <color rgb="FF003366"/>
      <name val="Arial"/>
    </font>
    <font>
      <u/>
      <sz val="9.0"/>
      <color rgb="FF003366"/>
      <name val="Arial"/>
    </font>
    <font>
      <u/>
      <sz val="9.0"/>
      <color rgb="FF000000"/>
      <name val="Arial"/>
    </font>
    <font>
      <u/>
      <sz val="9.0"/>
      <color rgb="FF003366"/>
      <name val="Arial"/>
    </font>
    <font>
      <u/>
      <sz val="9.0"/>
      <color rgb="FF000000"/>
      <name val="Arial"/>
    </font>
    <font/>
    <font>
      <color rgb="FF000000"/>
      <name val="Arial"/>
    </font>
    <font>
      <color rgb="FF980000"/>
    </font>
    <font>
      <b/>
      <sz val="9.0"/>
      <color rgb="FF000000"/>
      <name val="Arial"/>
    </font>
    <font>
      <sz val="9.0"/>
      <color rgb="FF000000"/>
      <name val="Arial"/>
    </font>
    <font>
      <b/>
      <color rgb="FF1155CC"/>
    </font>
    <font>
      <u/>
      <sz val="9.0"/>
      <color rgb="FFFF0000"/>
      <name val="Arial"/>
    </font>
    <font>
      <u/>
      <sz val="9.0"/>
      <color rgb="FFFF0000"/>
      <name val="Arial"/>
    </font>
    <font>
      <u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EEEFF"/>
        <bgColor rgb="FFEEEEFF"/>
      </patternFill>
    </fill>
    <fill>
      <patternFill patternType="solid">
        <fgColor rgb="FFB6D7A8"/>
        <bgColor rgb="FFB6D7A8"/>
      </patternFill>
    </fill>
    <fill>
      <patternFill patternType="solid">
        <fgColor rgb="FFF5F5F5"/>
        <bgColor rgb="FFF5F5F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 vertical="top"/>
    </xf>
    <xf borderId="1" fillId="3" fontId="6" numFmtId="0" xfId="0" applyAlignment="1" applyBorder="1" applyFill="1" applyFont="1">
      <alignment horizontal="center" readingOrder="0" shrinkToFit="0" wrapText="1"/>
    </xf>
    <xf borderId="0" fillId="2" fontId="8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 shrinkToFit="0" wrapText="1"/>
    </xf>
    <xf borderId="0" fillId="0" fontId="2" numFmtId="0" xfId="0" applyFont="1"/>
    <xf borderId="0" fillId="2" fontId="9" numFmtId="0" xfId="0" applyAlignment="1" applyFont="1">
      <alignment horizontal="center" readingOrder="0"/>
    </xf>
    <xf borderId="1" fillId="4" fontId="10" numFmtId="0" xfId="0" applyAlignment="1" applyBorder="1" applyFill="1" applyFont="1">
      <alignment horizontal="center" readingOrder="0"/>
    </xf>
    <xf borderId="1" fillId="4" fontId="11" numFmtId="0" xfId="0" applyAlignment="1" applyBorder="1" applyFont="1">
      <alignment readingOrder="0"/>
    </xf>
    <xf borderId="1" fillId="2" fontId="12" numFmtId="0" xfId="0" applyAlignment="1" applyBorder="1" applyFont="1">
      <alignment horizontal="center" readingOrder="0"/>
    </xf>
    <xf borderId="1" fillId="2" fontId="13" numFmtId="0" xfId="0" applyAlignment="1" applyBorder="1" applyFont="1">
      <alignment readingOrder="0"/>
    </xf>
    <xf borderId="1" fillId="5" fontId="14" numFmtId="0" xfId="0" applyAlignment="1" applyBorder="1" applyFill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3" fillId="0" fontId="14" numFmtId="0" xfId="0" applyBorder="1" applyFont="1"/>
    <xf borderId="4" fillId="0" fontId="14" numFmtId="0" xfId="0" applyBorder="1" applyFont="1"/>
    <xf borderId="2" fillId="2" fontId="15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4" numFmtId="4" xfId="0" applyAlignment="1" applyFont="1" applyNumberFormat="1">
      <alignment readingOrder="0"/>
    </xf>
    <xf borderId="1" fillId="3" fontId="14" numFmtId="0" xfId="0" applyAlignment="1" applyBorder="1" applyFont="1">
      <alignment readingOrder="0"/>
    </xf>
    <xf borderId="1" fillId="3" fontId="14" numFmtId="4" xfId="0" applyAlignment="1" applyBorder="1" applyFont="1" applyNumberFormat="1">
      <alignment readingOrder="0"/>
    </xf>
    <xf borderId="1" fillId="0" fontId="14" numFmtId="4" xfId="0" applyAlignment="1" applyBorder="1" applyFont="1" applyNumberFormat="1">
      <alignment readingOrder="0"/>
    </xf>
    <xf borderId="1" fillId="0" fontId="16" numFmtId="0" xfId="0" applyAlignment="1" applyBorder="1" applyFont="1">
      <alignment readingOrder="0"/>
    </xf>
    <xf borderId="1" fillId="0" fontId="16" numFmtId="4" xfId="0" applyAlignment="1" applyBorder="1" applyFont="1" applyNumberFormat="1">
      <alignment readingOrder="0"/>
    </xf>
    <xf borderId="0" fillId="0" fontId="2" numFmtId="4" xfId="0" applyFont="1" applyNumberFormat="1"/>
    <xf borderId="1" fillId="3" fontId="2" numFmtId="4" xfId="0" applyAlignment="1" applyBorder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5" fillId="2" fontId="17" numFmtId="4" xfId="0" applyAlignment="1" applyBorder="1" applyFont="1" applyNumberFormat="1">
      <alignment horizontal="right"/>
    </xf>
    <xf borderId="5" fillId="2" fontId="17" numFmtId="4" xfId="0" applyAlignment="1" applyBorder="1" applyFont="1" applyNumberFormat="1">
      <alignment horizontal="right" readingOrder="0"/>
    </xf>
    <xf borderId="5" fillId="2" fontId="17" numFmtId="0" xfId="0" applyAlignment="1" applyBorder="1" applyFont="1">
      <alignment horizontal="right" readingOrder="0"/>
    </xf>
    <xf borderId="0" fillId="6" fontId="17" numFmtId="4" xfId="0" applyAlignment="1" applyFill="1" applyFont="1" applyNumberFormat="1">
      <alignment horizontal="right" readingOrder="0"/>
    </xf>
    <xf borderId="0" fillId="6" fontId="18" numFmtId="4" xfId="0" applyAlignment="1" applyFont="1" applyNumberFormat="1">
      <alignment horizontal="right" readingOrder="0"/>
    </xf>
    <xf borderId="0" fillId="6" fontId="18" numFmtId="0" xfId="0" applyAlignment="1" applyFont="1">
      <alignment horizontal="right"/>
    </xf>
    <xf borderId="0" fillId="2" fontId="17" numFmtId="4" xfId="0" applyAlignment="1" applyFont="1" applyNumberFormat="1">
      <alignment horizontal="right" readingOrder="0"/>
    </xf>
    <xf borderId="0" fillId="2" fontId="18" numFmtId="4" xfId="0" applyAlignment="1" applyFont="1" applyNumberFormat="1">
      <alignment horizontal="right" readingOrder="0"/>
    </xf>
    <xf borderId="0" fillId="2" fontId="18" numFmtId="0" xfId="0" applyAlignment="1" applyFont="1">
      <alignment horizontal="right"/>
    </xf>
    <xf borderId="0" fillId="0" fontId="14" numFmtId="0" xfId="0" applyFont="1"/>
    <xf borderId="0" fillId="0" fontId="2" numFmtId="0" xfId="0" applyFont="1"/>
    <xf borderId="5" fillId="2" fontId="17" numFmtId="0" xfId="0" applyAlignment="1" applyBorder="1" applyFont="1">
      <alignment horizontal="right"/>
    </xf>
    <xf borderId="0" fillId="6" fontId="17" numFmtId="0" xfId="0" applyAlignment="1" applyFont="1">
      <alignment horizontal="right" readingOrder="0"/>
    </xf>
    <xf borderId="0" fillId="6" fontId="18" numFmtId="0" xfId="0" applyAlignment="1" applyFont="1">
      <alignment horizontal="right" readingOrder="0"/>
    </xf>
    <xf borderId="0" fillId="2" fontId="17" numFmtId="0" xfId="0" applyAlignment="1" applyFont="1">
      <alignment horizontal="right" readingOrder="0"/>
    </xf>
    <xf borderId="0" fillId="2" fontId="18" numFmtId="0" xfId="0" applyAlignment="1" applyFont="1">
      <alignment horizontal="right" readingOrder="0"/>
    </xf>
    <xf borderId="0" fillId="6" fontId="18" numFmtId="4" xfId="0" applyAlignment="1" applyFont="1" applyNumberFormat="1">
      <alignment horizontal="right"/>
    </xf>
    <xf borderId="0" fillId="2" fontId="18" numFmtId="4" xfId="0" applyAlignment="1" applyFont="1" applyNumberFormat="1">
      <alignment horizontal="right"/>
    </xf>
    <xf borderId="0" fillId="0" fontId="14" numFmtId="4" xfId="0" applyFont="1" applyNumberFormat="1"/>
    <xf borderId="0" fillId="0" fontId="19" numFmtId="4" xfId="0" applyFont="1" applyNumberFormat="1"/>
    <xf borderId="1" fillId="3" fontId="2" numFmtId="0" xfId="0" applyAlignment="1" applyBorder="1" applyFont="1">
      <alignment readingOrder="0"/>
    </xf>
    <xf borderId="1" fillId="4" fontId="20" numFmtId="0" xfId="0" applyAlignment="1" applyBorder="1" applyFont="1">
      <alignment horizontal="center" readingOrder="0"/>
    </xf>
    <xf borderId="1" fillId="4" fontId="21" numFmtId="0" xfId="0" applyAlignment="1" applyBorder="1" applyFont="1">
      <alignment readingOrder="0"/>
    </xf>
    <xf borderId="1" fillId="2" fontId="2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'result-v0'!$G$2</c:f>
            </c:strRef>
          </c:tx>
          <c:spPr>
            <a:solidFill>
              <a:srgbClr val="6FA8DC"/>
            </a:solidFill>
          </c:spPr>
          <c:cat>
            <c:strRef>
              <c:f>'result-v0'!$B$3:$B$8</c:f>
            </c:strRef>
          </c:cat>
          <c:val>
            <c:numRef>
              <c:f>'result-v0'!$G$3:$G$8</c:f>
            </c:numRef>
          </c:val>
        </c:ser>
        <c:ser>
          <c:idx val="1"/>
          <c:order val="1"/>
          <c:tx>
            <c:strRef>
              <c:f>'result-v0'!$H$2</c:f>
            </c:strRef>
          </c:tx>
          <c:spPr>
            <a:solidFill>
              <a:srgbClr val="EA9999"/>
            </a:solidFill>
          </c:spPr>
          <c:cat>
            <c:strRef>
              <c:f>'result-v0'!$B$3:$B$8</c:f>
            </c:strRef>
          </c:cat>
          <c:val>
            <c:numRef>
              <c:f>'result-v0'!$H$3:$H$8</c:f>
            </c:numRef>
          </c:val>
        </c:ser>
        <c:ser>
          <c:idx val="2"/>
          <c:order val="2"/>
          <c:tx>
            <c:strRef>
              <c:f>'result-v0'!$F$2</c:f>
            </c:strRef>
          </c:tx>
          <c:spPr>
            <a:solidFill>
              <a:srgbClr val="FFE599"/>
            </a:solidFill>
          </c:spPr>
          <c:cat>
            <c:strRef>
              <c:f>'result-v0'!$B$3:$B$8</c:f>
            </c:strRef>
          </c:cat>
          <c:val>
            <c:numRef>
              <c:f>'result-v0'!$F$3:$F$9</c:f>
            </c:numRef>
          </c:val>
        </c:ser>
        <c:ser>
          <c:idx val="3"/>
          <c:order val="3"/>
          <c:tx>
            <c:strRef>
              <c:f>'result-v0'!$N$2</c:f>
            </c:strRef>
          </c:tx>
          <c:spPr>
            <a:solidFill>
              <a:schemeClr val="accent4"/>
            </a:solidFill>
          </c:spPr>
          <c:cat>
            <c:strRef>
              <c:f>'result-v0'!$B$3:$B$8</c:f>
            </c:strRef>
          </c:cat>
          <c:val>
            <c:numRef>
              <c:f>'result-v0'!$N$3:$N$8</c:f>
            </c:numRef>
          </c:val>
        </c:ser>
        <c:ser>
          <c:idx val="4"/>
          <c:order val="4"/>
          <c:tx>
            <c:strRef>
              <c:f>'result-v0'!$M$2</c:f>
            </c:strRef>
          </c:tx>
          <c:spPr>
            <a:solidFill>
              <a:schemeClr val="accent5"/>
            </a:solidFill>
          </c:spPr>
          <c:cat>
            <c:strRef>
              <c:f>'result-v0'!$B$3:$B$8</c:f>
            </c:strRef>
          </c:cat>
          <c:val>
            <c:numRef>
              <c:f>'result-v0'!$M$3:$M$8</c:f>
            </c:numRef>
          </c:val>
        </c:ser>
        <c:ser>
          <c:idx val="5"/>
          <c:order val="5"/>
          <c:tx>
            <c:strRef>
              <c:f>'result-v0'!$L$2</c:f>
            </c:strRef>
          </c:tx>
          <c:spPr>
            <a:solidFill>
              <a:schemeClr val="accent6"/>
            </a:solidFill>
          </c:spPr>
          <c:cat>
            <c:strRef>
              <c:f>'result-v0'!$B$3:$B$8</c:f>
            </c:strRef>
          </c:cat>
          <c:val>
            <c:numRef>
              <c:f>'result-v0'!$L$3:$L$8</c:f>
            </c:numRef>
          </c:val>
        </c:ser>
        <c:axId val="1513347081"/>
        <c:axId val="1723102425"/>
      </c:barChart>
      <c:catAx>
        <c:axId val="1513347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102425"/>
      </c:catAx>
      <c:valAx>
        <c:axId val="172310242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347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'result-v0'!$F$30</c:f>
            </c:strRef>
          </c:tx>
          <c:spPr>
            <a:solidFill>
              <a:srgbClr val="A4C2F4"/>
            </a:solidFill>
          </c:spPr>
          <c:cat>
            <c:strRef>
              <c:f>'result-v0'!$B$31:$B$38</c:f>
            </c:strRef>
          </c:cat>
          <c:val>
            <c:numRef>
              <c:f>'result-v0'!$F$31:$F$39</c:f>
            </c:numRef>
          </c:val>
        </c:ser>
        <c:ser>
          <c:idx val="1"/>
          <c:order val="1"/>
          <c:tx>
            <c:strRef>
              <c:f>'result-v0'!$G$30</c:f>
            </c:strRef>
          </c:tx>
          <c:spPr>
            <a:solidFill>
              <a:srgbClr val="EA9999"/>
            </a:solidFill>
          </c:spPr>
          <c:cat>
            <c:strRef>
              <c:f>'result-v0'!$B$31:$B$38</c:f>
            </c:strRef>
          </c:cat>
          <c:val>
            <c:numRef>
              <c:f>'result-v0'!$G$31:$G$39</c:f>
            </c:numRef>
          </c:val>
        </c:ser>
        <c:ser>
          <c:idx val="2"/>
          <c:order val="2"/>
          <c:tx>
            <c:strRef>
              <c:f>'result-v0'!$H$30</c:f>
            </c:strRef>
          </c:tx>
          <c:spPr>
            <a:solidFill>
              <a:srgbClr val="F9CB9C"/>
            </a:solidFill>
          </c:spPr>
          <c:cat>
            <c:strRef>
              <c:f>'result-v0'!$B$31:$B$38</c:f>
            </c:strRef>
          </c:cat>
          <c:val>
            <c:numRef>
              <c:f>'result-v0'!$H$31:$H$39</c:f>
            </c:numRef>
          </c:val>
        </c:ser>
        <c:ser>
          <c:idx val="3"/>
          <c:order val="3"/>
          <c:tx>
            <c:strRef>
              <c:f>'result-v0'!$I$30</c:f>
            </c:strRef>
          </c:tx>
          <c:spPr>
            <a:solidFill>
              <a:schemeClr val="accent4"/>
            </a:solidFill>
          </c:spPr>
          <c:cat>
            <c:strRef>
              <c:f>'result-v0'!$B$31:$B$38</c:f>
            </c:strRef>
          </c:cat>
          <c:val>
            <c:numRef>
              <c:f>'result-v0'!$I$31:$I$39</c:f>
            </c:numRef>
          </c:val>
        </c:ser>
        <c:ser>
          <c:idx val="4"/>
          <c:order val="4"/>
          <c:tx>
            <c:strRef>
              <c:f>'result-v0'!$M$30</c:f>
            </c:strRef>
          </c:tx>
          <c:spPr>
            <a:solidFill>
              <a:schemeClr val="accent5"/>
            </a:solidFill>
          </c:spPr>
          <c:cat>
            <c:strRef>
              <c:f>'result-v0'!$B$31:$B$38</c:f>
            </c:strRef>
          </c:cat>
          <c:val>
            <c:numRef>
              <c:f>'result-v0'!$M$31:$M$38</c:f>
            </c:numRef>
          </c:val>
        </c:ser>
        <c:ser>
          <c:idx val="5"/>
          <c:order val="5"/>
          <c:tx>
            <c:strRef>
              <c:f>'result-v0'!$O$30</c:f>
            </c:strRef>
          </c:tx>
          <c:spPr>
            <a:solidFill>
              <a:schemeClr val="accent6"/>
            </a:solidFill>
          </c:spPr>
          <c:cat>
            <c:strRef>
              <c:f>'result-v0'!$B$31:$B$38</c:f>
            </c:strRef>
          </c:cat>
          <c:val>
            <c:numRef>
              <c:f>'result-v0'!$O$31:$O$38</c:f>
            </c:numRef>
          </c:val>
        </c:ser>
        <c:axId val="1501767749"/>
        <c:axId val="725014072"/>
      </c:barChart>
      <c:catAx>
        <c:axId val="1501767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014072"/>
      </c:catAx>
      <c:valAx>
        <c:axId val="7250140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767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'result-v0'!$F$60</c:f>
            </c:strRef>
          </c:tx>
          <c:spPr>
            <a:solidFill>
              <a:srgbClr val="134F5C"/>
            </a:solidFill>
          </c:spPr>
          <c:cat>
            <c:strRef>
              <c:f>'result-v0'!$B$61:$B$66</c:f>
            </c:strRef>
          </c:cat>
          <c:val>
            <c:numRef>
              <c:f>'result-v0'!$F$61:$F$66</c:f>
            </c:numRef>
          </c:val>
        </c:ser>
        <c:ser>
          <c:idx val="1"/>
          <c:order val="1"/>
          <c:tx>
            <c:strRef>
              <c:f>'result-v0'!$G$60</c:f>
            </c:strRef>
          </c:tx>
          <c:spPr>
            <a:solidFill>
              <a:srgbClr val="990000"/>
            </a:solidFill>
          </c:spPr>
          <c:cat>
            <c:strRef>
              <c:f>'result-v0'!$B$61:$B$66</c:f>
            </c:strRef>
          </c:cat>
          <c:val>
            <c:numRef>
              <c:f>'result-v0'!$G$61:$G$66</c:f>
            </c:numRef>
          </c:val>
        </c:ser>
        <c:ser>
          <c:idx val="2"/>
          <c:order val="2"/>
          <c:tx>
            <c:strRef>
              <c:f>'result-v0'!$H$60</c:f>
            </c:strRef>
          </c:tx>
          <c:spPr>
            <a:solidFill>
              <a:srgbClr val="BF9000"/>
            </a:solidFill>
          </c:spPr>
          <c:cat>
            <c:strRef>
              <c:f>'result-v0'!$B$61:$B$66</c:f>
            </c:strRef>
          </c:cat>
          <c:val>
            <c:numRef>
              <c:f>'result-v0'!$H$61:$H$66</c:f>
            </c:numRef>
          </c:val>
        </c:ser>
        <c:ser>
          <c:idx val="3"/>
          <c:order val="3"/>
          <c:tx>
            <c:strRef>
              <c:f>'result-v0'!$I$60</c:f>
            </c:strRef>
          </c:tx>
          <c:spPr>
            <a:solidFill>
              <a:schemeClr val="accent4"/>
            </a:solidFill>
          </c:spPr>
          <c:cat>
            <c:strRef>
              <c:f>'result-v0'!$B$61:$B$66</c:f>
            </c:strRef>
          </c:cat>
          <c:val>
            <c:numRef>
              <c:f>'result-v0'!$I$61:$I$66</c:f>
            </c:numRef>
          </c:val>
        </c:ser>
        <c:ser>
          <c:idx val="4"/>
          <c:order val="4"/>
          <c:tx>
            <c:strRef>
              <c:f>'result-v0'!$J$60</c:f>
            </c:strRef>
          </c:tx>
          <c:spPr>
            <a:solidFill>
              <a:schemeClr val="accent5"/>
            </a:solidFill>
          </c:spPr>
          <c:cat>
            <c:strRef>
              <c:f>'result-v0'!$B$61:$B$66</c:f>
            </c:strRef>
          </c:cat>
          <c:val>
            <c:numRef>
              <c:f>'result-v0'!$J$61:$J$66</c:f>
            </c:numRef>
          </c:val>
        </c:ser>
        <c:ser>
          <c:idx val="5"/>
          <c:order val="5"/>
          <c:tx>
            <c:strRef>
              <c:f>'result-v0'!$K$60</c:f>
            </c:strRef>
          </c:tx>
          <c:spPr>
            <a:solidFill>
              <a:schemeClr val="accent6"/>
            </a:solidFill>
          </c:spPr>
          <c:cat>
            <c:strRef>
              <c:f>'result-v0'!$B$61:$B$66</c:f>
            </c:strRef>
          </c:cat>
          <c:val>
            <c:numRef>
              <c:f>'result-v0'!$K$61:$K$66</c:f>
            </c:numRef>
          </c:val>
        </c:ser>
        <c:axId val="200515661"/>
        <c:axId val="1315850085"/>
      </c:barChart>
      <c:catAx>
        <c:axId val="200515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850085"/>
      </c:catAx>
      <c:valAx>
        <c:axId val="131585008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RMSE(lower the better)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156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'result-v0'!$F$88</c:f>
            </c:strRef>
          </c:tx>
          <c:spPr>
            <a:solidFill>
              <a:srgbClr val="134F5C"/>
            </a:solidFill>
          </c:spPr>
          <c:cat>
            <c:strRef>
              <c:f>'result-v0'!$B$89:$B$96</c:f>
            </c:strRef>
          </c:cat>
          <c:val>
            <c:numRef>
              <c:f>'result-v0'!$F$89:$F$96</c:f>
            </c:numRef>
          </c:val>
        </c:ser>
        <c:ser>
          <c:idx val="1"/>
          <c:order val="1"/>
          <c:tx>
            <c:strRef>
              <c:f>'result-v0'!$G$88</c:f>
            </c:strRef>
          </c:tx>
          <c:spPr>
            <a:solidFill>
              <a:srgbClr val="990000"/>
            </a:solidFill>
          </c:spPr>
          <c:cat>
            <c:strRef>
              <c:f>'result-v0'!$B$89:$B$96</c:f>
            </c:strRef>
          </c:cat>
          <c:val>
            <c:numRef>
              <c:f>'result-v0'!$G$89:$G$96</c:f>
            </c:numRef>
          </c:val>
        </c:ser>
        <c:ser>
          <c:idx val="2"/>
          <c:order val="2"/>
          <c:tx>
            <c:strRef>
              <c:f>'result-v0'!$H$88</c:f>
            </c:strRef>
          </c:tx>
          <c:spPr>
            <a:solidFill>
              <a:srgbClr val="BF9000"/>
            </a:solidFill>
          </c:spPr>
          <c:cat>
            <c:strRef>
              <c:f>'result-v0'!$B$89:$B$96</c:f>
            </c:strRef>
          </c:cat>
          <c:val>
            <c:numRef>
              <c:f>'result-v0'!$H$89:$H$96</c:f>
            </c:numRef>
          </c:val>
        </c:ser>
        <c:ser>
          <c:idx val="3"/>
          <c:order val="3"/>
          <c:tx>
            <c:strRef>
              <c:f>'result-v0'!$I$88</c:f>
            </c:strRef>
          </c:tx>
          <c:spPr>
            <a:solidFill>
              <a:schemeClr val="accent4"/>
            </a:solidFill>
          </c:spPr>
          <c:cat>
            <c:strRef>
              <c:f>'result-v0'!$B$89:$B$96</c:f>
            </c:strRef>
          </c:cat>
          <c:val>
            <c:numRef>
              <c:f>'result-v0'!$I$89:$I$96</c:f>
            </c:numRef>
          </c:val>
        </c:ser>
        <c:ser>
          <c:idx val="4"/>
          <c:order val="4"/>
          <c:tx>
            <c:strRef>
              <c:f>'result-v0'!$J$88</c:f>
            </c:strRef>
          </c:tx>
          <c:spPr>
            <a:solidFill>
              <a:schemeClr val="accent5"/>
            </a:solidFill>
          </c:spPr>
          <c:cat>
            <c:strRef>
              <c:f>'result-v0'!$B$89:$B$96</c:f>
            </c:strRef>
          </c:cat>
          <c:val>
            <c:numRef>
              <c:f>'result-v0'!$J$89:$J$96</c:f>
            </c:numRef>
          </c:val>
        </c:ser>
        <c:axId val="435297274"/>
        <c:axId val="1417381607"/>
      </c:barChart>
      <c:catAx>
        <c:axId val="435297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381607"/>
      </c:catAx>
      <c:valAx>
        <c:axId val="141738160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RMSE(lower the better)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9727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'result-v1'!$F$1</c:f>
            </c:strRef>
          </c:tx>
          <c:spPr>
            <a:solidFill>
              <a:srgbClr val="134F5C"/>
            </a:solidFill>
          </c:spPr>
          <c:cat>
            <c:strRef>
              <c:f>'result-v1'!$B$2:$B$7</c:f>
            </c:strRef>
          </c:cat>
          <c:val>
            <c:numRef>
              <c:f>'result-v1'!$F$2:$F$8</c:f>
            </c:numRef>
          </c:val>
        </c:ser>
        <c:ser>
          <c:idx val="1"/>
          <c:order val="1"/>
          <c:tx>
            <c:strRef>
              <c:f>'result-v1'!$G$1</c:f>
            </c:strRef>
          </c:tx>
          <c:spPr>
            <a:solidFill>
              <a:srgbClr val="990000"/>
            </a:solidFill>
          </c:spPr>
          <c:cat>
            <c:strRef>
              <c:f>'result-v1'!$B$2:$B$7</c:f>
            </c:strRef>
          </c:cat>
          <c:val>
            <c:numRef>
              <c:f>'result-v1'!$G$2:$G$8</c:f>
            </c:numRef>
          </c:val>
        </c:ser>
        <c:ser>
          <c:idx val="2"/>
          <c:order val="2"/>
          <c:tx>
            <c:strRef>
              <c:f>'result-v1'!$H$1</c:f>
            </c:strRef>
          </c:tx>
          <c:spPr>
            <a:solidFill>
              <a:srgbClr val="BF9000"/>
            </a:solidFill>
          </c:spPr>
          <c:cat>
            <c:strRef>
              <c:f>'result-v1'!$B$2:$B$7</c:f>
            </c:strRef>
          </c:cat>
          <c:val>
            <c:numRef>
              <c:f>'result-v1'!$H$2:$H$8</c:f>
            </c:numRef>
          </c:val>
        </c:ser>
        <c:ser>
          <c:idx val="3"/>
          <c:order val="3"/>
          <c:tx>
            <c:strRef>
              <c:f>'result-v1'!$I$1</c:f>
            </c:strRef>
          </c:tx>
          <c:spPr>
            <a:solidFill>
              <a:schemeClr val="accent4"/>
            </a:solidFill>
          </c:spPr>
          <c:cat>
            <c:strRef>
              <c:f>'result-v1'!$B$2:$B$7</c:f>
            </c:strRef>
          </c:cat>
          <c:val>
            <c:numRef>
              <c:f>'result-v1'!$I$2:$I$8</c:f>
            </c:numRef>
          </c:val>
        </c:ser>
        <c:ser>
          <c:idx val="4"/>
          <c:order val="4"/>
          <c:tx>
            <c:strRef>
              <c:f>'result-v1'!$J$1</c:f>
            </c:strRef>
          </c:tx>
          <c:spPr>
            <a:solidFill>
              <a:schemeClr val="accent5"/>
            </a:solidFill>
          </c:spPr>
          <c:cat>
            <c:strRef>
              <c:f>'result-v1'!$B$2:$B$7</c:f>
            </c:strRef>
          </c:cat>
          <c:val>
            <c:numRef>
              <c:f>'result-v1'!$J$2:$J$8</c:f>
            </c:numRef>
          </c:val>
        </c:ser>
        <c:ser>
          <c:idx val="5"/>
          <c:order val="5"/>
          <c:tx>
            <c:strRef>
              <c:f>'result-v1'!$K$1</c:f>
            </c:strRef>
          </c:tx>
          <c:spPr>
            <a:solidFill>
              <a:schemeClr val="accent6"/>
            </a:solidFill>
          </c:spPr>
          <c:cat>
            <c:strRef>
              <c:f>'result-v1'!$B$2:$B$7</c:f>
            </c:strRef>
          </c:cat>
          <c:val>
            <c:numRef>
              <c:f>'result-v1'!$K$2:$K$8</c:f>
            </c:numRef>
          </c:val>
        </c:ser>
        <c:ser>
          <c:idx val="6"/>
          <c:order val="6"/>
          <c:tx>
            <c:strRef>
              <c:f>'result-v1'!$L$1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'result-v1'!$B$2:$B$7</c:f>
            </c:strRef>
          </c:cat>
          <c:val>
            <c:numRef>
              <c:f>'result-v1'!$L$2:$L$8</c:f>
            </c:numRef>
          </c:val>
        </c:ser>
        <c:ser>
          <c:idx val="7"/>
          <c:order val="7"/>
          <c:tx>
            <c:strRef>
              <c:f>'result-v1'!$B$1</c:f>
            </c:strRef>
          </c:tx>
          <c:cat>
            <c:strRef>
              <c:f>'result-v1'!$B$2:$B$7</c:f>
            </c:strRef>
          </c:cat>
          <c:val>
            <c:numRef>
              <c:f>'result-v1'!$B$2:$B$7</c:f>
            </c:numRef>
          </c:val>
        </c:ser>
        <c:axId val="1568224631"/>
        <c:axId val="1665717559"/>
      </c:barChart>
      <c:catAx>
        <c:axId val="1568224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717559"/>
      </c:catAx>
      <c:valAx>
        <c:axId val="166571755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224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'result-v1'!$F$30</c:f>
            </c:strRef>
          </c:tx>
          <c:spPr>
            <a:solidFill>
              <a:srgbClr val="134F5C"/>
            </a:solidFill>
          </c:spPr>
          <c:cat>
            <c:strRef>
              <c:f>'result-v1'!$B$31:$B$38</c:f>
            </c:strRef>
          </c:cat>
          <c:val>
            <c:numRef>
              <c:f>'result-v1'!$F$31:$F$39</c:f>
            </c:numRef>
          </c:val>
        </c:ser>
        <c:ser>
          <c:idx val="1"/>
          <c:order val="1"/>
          <c:tx>
            <c:strRef>
              <c:f>'result-v1'!$G$30</c:f>
            </c:strRef>
          </c:tx>
          <c:spPr>
            <a:solidFill>
              <a:srgbClr val="990000"/>
            </a:solidFill>
          </c:spPr>
          <c:cat>
            <c:strRef>
              <c:f>'result-v1'!$B$31:$B$38</c:f>
            </c:strRef>
          </c:cat>
          <c:val>
            <c:numRef>
              <c:f>'result-v1'!$G$31:$G$39</c:f>
            </c:numRef>
          </c:val>
        </c:ser>
        <c:ser>
          <c:idx val="2"/>
          <c:order val="2"/>
          <c:tx>
            <c:strRef>
              <c:f>'result-v1'!$H$30</c:f>
            </c:strRef>
          </c:tx>
          <c:spPr>
            <a:solidFill>
              <a:srgbClr val="BF9000"/>
            </a:solidFill>
          </c:spPr>
          <c:cat>
            <c:strRef>
              <c:f>'result-v1'!$B$31:$B$38</c:f>
            </c:strRef>
          </c:cat>
          <c:val>
            <c:numRef>
              <c:f>'result-v1'!$H$31:$H$39</c:f>
            </c:numRef>
          </c:val>
        </c:ser>
        <c:ser>
          <c:idx val="3"/>
          <c:order val="3"/>
          <c:tx>
            <c:strRef>
              <c:f>'result-v1'!$I$30</c:f>
            </c:strRef>
          </c:tx>
          <c:spPr>
            <a:solidFill>
              <a:schemeClr val="accent4"/>
            </a:solidFill>
          </c:spPr>
          <c:cat>
            <c:strRef>
              <c:f>'result-v1'!$B$31:$B$38</c:f>
            </c:strRef>
          </c:cat>
          <c:val>
            <c:numRef>
              <c:f>'result-v1'!$I$31:$I$39</c:f>
            </c:numRef>
          </c:val>
        </c:ser>
        <c:ser>
          <c:idx val="4"/>
          <c:order val="4"/>
          <c:tx>
            <c:strRef>
              <c:f>'result-v1'!$J$30</c:f>
            </c:strRef>
          </c:tx>
          <c:spPr>
            <a:solidFill>
              <a:schemeClr val="accent5"/>
            </a:solidFill>
          </c:spPr>
          <c:cat>
            <c:strRef>
              <c:f>'result-v1'!$B$31:$B$38</c:f>
            </c:strRef>
          </c:cat>
          <c:val>
            <c:numRef>
              <c:f>'result-v1'!$J$31:$J$39</c:f>
            </c:numRef>
          </c:val>
        </c:ser>
        <c:ser>
          <c:idx val="5"/>
          <c:order val="5"/>
          <c:tx>
            <c:strRef>
              <c:f>'result-v1'!$K$30</c:f>
            </c:strRef>
          </c:tx>
          <c:spPr>
            <a:solidFill>
              <a:schemeClr val="accent6"/>
            </a:solidFill>
          </c:spPr>
          <c:cat>
            <c:strRef>
              <c:f>'result-v1'!$B$31:$B$38</c:f>
            </c:strRef>
          </c:cat>
          <c:val>
            <c:numRef>
              <c:f>'result-v1'!$K$31:$K$39</c:f>
            </c:numRef>
          </c:val>
        </c:ser>
        <c:ser>
          <c:idx val="6"/>
          <c:order val="6"/>
          <c:tx>
            <c:strRef>
              <c:f>'result-v1'!$L$30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'result-v1'!$B$31:$B$38</c:f>
            </c:strRef>
          </c:cat>
          <c:val>
            <c:numRef>
              <c:f>'result-v1'!$L$31:$L$39</c:f>
            </c:numRef>
          </c:val>
        </c:ser>
        <c:axId val="638838735"/>
        <c:axId val="574856338"/>
      </c:barChart>
      <c:catAx>
        <c:axId val="63883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56338"/>
      </c:catAx>
      <c:valAx>
        <c:axId val="5748563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838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featureselection!$F$1</c:f>
            </c:strRef>
          </c:tx>
          <c:spPr>
            <a:solidFill>
              <a:srgbClr val="134F5C"/>
            </a:solidFill>
          </c:spPr>
          <c:cat>
            <c:strRef>
              <c:f>featureselection!$B$2:$B$7</c:f>
            </c:strRef>
          </c:cat>
          <c:val>
            <c:numRef>
              <c:f>featureselection!$F$2:$F$8</c:f>
            </c:numRef>
          </c:val>
        </c:ser>
        <c:ser>
          <c:idx val="1"/>
          <c:order val="1"/>
          <c:tx>
            <c:strRef>
              <c:f>featureselection!$G$1</c:f>
            </c:strRef>
          </c:tx>
          <c:spPr>
            <a:solidFill>
              <a:srgbClr val="990000"/>
            </a:solidFill>
          </c:spPr>
          <c:cat>
            <c:strRef>
              <c:f>featureselection!$B$2:$B$7</c:f>
            </c:strRef>
          </c:cat>
          <c:val>
            <c:numRef>
              <c:f>featureselection!$G$2:$G$8</c:f>
            </c:numRef>
          </c:val>
        </c:ser>
        <c:ser>
          <c:idx val="2"/>
          <c:order val="2"/>
          <c:tx>
            <c:strRef>
              <c:f>featureselection!$H$1</c:f>
            </c:strRef>
          </c:tx>
          <c:spPr>
            <a:solidFill>
              <a:srgbClr val="BF9000"/>
            </a:solidFill>
          </c:spPr>
          <c:cat>
            <c:strRef>
              <c:f>featureselection!$B$2:$B$7</c:f>
            </c:strRef>
          </c:cat>
          <c:val>
            <c:numRef>
              <c:f>featureselection!$H$2:$H$8</c:f>
            </c:numRef>
          </c:val>
        </c:ser>
        <c:ser>
          <c:idx val="3"/>
          <c:order val="3"/>
          <c:tx>
            <c:strRef>
              <c:f>featureselection!$I$1</c:f>
            </c:strRef>
          </c:tx>
          <c:spPr>
            <a:solidFill>
              <a:schemeClr val="accent4"/>
            </a:solidFill>
          </c:spPr>
          <c:cat>
            <c:strRef>
              <c:f>featureselection!$B$2:$B$7</c:f>
            </c:strRef>
          </c:cat>
          <c:val>
            <c:numRef>
              <c:f>featureselection!$I$2:$I$8</c:f>
            </c:numRef>
          </c:val>
        </c:ser>
        <c:ser>
          <c:idx val="4"/>
          <c:order val="4"/>
          <c:tx>
            <c:strRef>
              <c:f>featureselection!$J$1</c:f>
            </c:strRef>
          </c:tx>
          <c:spPr>
            <a:solidFill>
              <a:schemeClr val="accent5"/>
            </a:solidFill>
          </c:spPr>
          <c:cat>
            <c:strRef>
              <c:f>featureselection!$B$2:$B$7</c:f>
            </c:strRef>
          </c:cat>
          <c:val>
            <c:numRef>
              <c:f>featureselection!$J$2:$J$8</c:f>
            </c:numRef>
          </c:val>
        </c:ser>
        <c:ser>
          <c:idx val="5"/>
          <c:order val="5"/>
          <c:tx>
            <c:strRef>
              <c:f>featureselection!$K$1</c:f>
            </c:strRef>
          </c:tx>
          <c:spPr>
            <a:solidFill>
              <a:schemeClr val="accent6"/>
            </a:solidFill>
          </c:spPr>
          <c:cat>
            <c:strRef>
              <c:f>featureselection!$B$2:$B$7</c:f>
            </c:strRef>
          </c:cat>
          <c:val>
            <c:numRef>
              <c:f>featureselection!$K$2:$K$8</c:f>
            </c:numRef>
          </c:val>
        </c:ser>
        <c:ser>
          <c:idx val="6"/>
          <c:order val="6"/>
          <c:tx>
            <c:strRef>
              <c:f>featureselection!$L$1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featureselection!$B$2:$B$7</c:f>
            </c:strRef>
          </c:cat>
          <c:val>
            <c:numRef>
              <c:f>featureselection!$L$2:$L$8</c:f>
            </c:numRef>
          </c:val>
        </c:ser>
        <c:ser>
          <c:idx val="7"/>
          <c:order val="7"/>
          <c:tx>
            <c:strRef>
              <c:f>featureselection!$B$1</c:f>
            </c:strRef>
          </c:tx>
          <c:cat>
            <c:strRef>
              <c:f>featureselection!$B$2:$B$7</c:f>
            </c:strRef>
          </c:cat>
          <c:val>
            <c:numRef>
              <c:f>featureselection!$B$2:$B$7</c:f>
            </c:numRef>
          </c:val>
        </c:ser>
        <c:axId val="2143171016"/>
        <c:axId val="717702267"/>
      </c:barChart>
      <c:catAx>
        <c:axId val="214317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702267"/>
      </c:catAx>
      <c:valAx>
        <c:axId val="71770226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17101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featureselection!$F$30</c:f>
            </c:strRef>
          </c:tx>
          <c:spPr>
            <a:solidFill>
              <a:srgbClr val="134F5C"/>
            </a:solidFill>
          </c:spPr>
          <c:cat>
            <c:strRef>
              <c:f>featureselection!$B$31:$B$38</c:f>
            </c:strRef>
          </c:cat>
          <c:val>
            <c:numRef>
              <c:f>featureselection!$F$31:$F$38</c:f>
            </c:numRef>
          </c:val>
        </c:ser>
        <c:ser>
          <c:idx val="1"/>
          <c:order val="1"/>
          <c:tx>
            <c:strRef>
              <c:f>featureselection!$G$30</c:f>
            </c:strRef>
          </c:tx>
          <c:spPr>
            <a:solidFill>
              <a:srgbClr val="990000"/>
            </a:solidFill>
          </c:spPr>
          <c:cat>
            <c:strRef>
              <c:f>featureselection!$B$31:$B$38</c:f>
            </c:strRef>
          </c:cat>
          <c:val>
            <c:numRef>
              <c:f>featureselection!$G$31:$G$38</c:f>
            </c:numRef>
          </c:val>
        </c:ser>
        <c:ser>
          <c:idx val="2"/>
          <c:order val="2"/>
          <c:tx>
            <c:strRef>
              <c:f>featureselection!$H$30</c:f>
            </c:strRef>
          </c:tx>
          <c:spPr>
            <a:solidFill>
              <a:srgbClr val="BF9000"/>
            </a:solidFill>
          </c:spPr>
          <c:cat>
            <c:strRef>
              <c:f>featureselection!$B$31:$B$38</c:f>
            </c:strRef>
          </c:cat>
          <c:val>
            <c:numRef>
              <c:f>featureselection!$H$31:$H$38</c:f>
            </c:numRef>
          </c:val>
        </c:ser>
        <c:ser>
          <c:idx val="3"/>
          <c:order val="3"/>
          <c:tx>
            <c:strRef>
              <c:f>featureselection!$I$30</c:f>
            </c:strRef>
          </c:tx>
          <c:spPr>
            <a:solidFill>
              <a:schemeClr val="accent4"/>
            </a:solidFill>
          </c:spPr>
          <c:cat>
            <c:strRef>
              <c:f>featureselection!$B$31:$B$38</c:f>
            </c:strRef>
          </c:cat>
          <c:val>
            <c:numRef>
              <c:f>featureselection!$I$31:$I$38</c:f>
            </c:numRef>
          </c:val>
        </c:ser>
        <c:ser>
          <c:idx val="4"/>
          <c:order val="4"/>
          <c:tx>
            <c:strRef>
              <c:f>featureselection!$J$30</c:f>
            </c:strRef>
          </c:tx>
          <c:spPr>
            <a:solidFill>
              <a:schemeClr val="accent5"/>
            </a:solidFill>
          </c:spPr>
          <c:cat>
            <c:strRef>
              <c:f>featureselection!$B$31:$B$38</c:f>
            </c:strRef>
          </c:cat>
          <c:val>
            <c:numRef>
              <c:f>featureselection!$J$31:$J$38</c:f>
            </c:numRef>
          </c:val>
        </c:ser>
        <c:ser>
          <c:idx val="5"/>
          <c:order val="5"/>
          <c:tx>
            <c:strRef>
              <c:f>featureselection!$K$30</c:f>
            </c:strRef>
          </c:tx>
          <c:spPr>
            <a:solidFill>
              <a:schemeClr val="accent6"/>
            </a:solidFill>
          </c:spPr>
          <c:cat>
            <c:strRef>
              <c:f>featureselection!$B$31:$B$38</c:f>
            </c:strRef>
          </c:cat>
          <c:val>
            <c:numRef>
              <c:f>featureselection!$K$31:$K$38</c:f>
            </c:numRef>
          </c:val>
        </c:ser>
        <c:ser>
          <c:idx val="6"/>
          <c:order val="6"/>
          <c:tx>
            <c:strRef>
              <c:f>featureselection!$L$30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featureselection!$B$31:$B$38</c:f>
            </c:strRef>
          </c:cat>
          <c:val>
            <c:numRef>
              <c:f>featureselection!$L$31:$L$38</c:f>
            </c:numRef>
          </c:val>
        </c:ser>
        <c:axId val="1236735023"/>
        <c:axId val="1700841850"/>
      </c:barChart>
      <c:catAx>
        <c:axId val="123673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841850"/>
      </c:catAx>
      <c:valAx>
        <c:axId val="170084185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3502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featureselection!$E$61</c:f>
            </c:strRef>
          </c:tx>
          <c:spPr>
            <a:solidFill>
              <a:srgbClr val="134F5C"/>
            </a:solidFill>
          </c:spPr>
          <c:cat>
            <c:strRef>
              <c:f>featureselection!$A$62:$A$67</c:f>
            </c:strRef>
          </c:cat>
          <c:val>
            <c:numRef>
              <c:f>featureselection!$E$62:$E$68</c:f>
            </c:numRef>
          </c:val>
        </c:ser>
        <c:ser>
          <c:idx val="1"/>
          <c:order val="1"/>
          <c:tx>
            <c:strRef>
              <c:f>featureselection!$F$61</c:f>
            </c:strRef>
          </c:tx>
          <c:spPr>
            <a:solidFill>
              <a:srgbClr val="990000"/>
            </a:solidFill>
          </c:spPr>
          <c:cat>
            <c:strRef>
              <c:f>featureselection!$A$62:$A$67</c:f>
            </c:strRef>
          </c:cat>
          <c:val>
            <c:numRef>
              <c:f>featureselection!$F$62:$F$68</c:f>
            </c:numRef>
          </c:val>
        </c:ser>
        <c:ser>
          <c:idx val="2"/>
          <c:order val="2"/>
          <c:tx>
            <c:strRef>
              <c:f>featureselection!$G$61</c:f>
            </c:strRef>
          </c:tx>
          <c:spPr>
            <a:solidFill>
              <a:srgbClr val="BF9000"/>
            </a:solidFill>
          </c:spPr>
          <c:cat>
            <c:strRef>
              <c:f>featureselection!$A$62:$A$67</c:f>
            </c:strRef>
          </c:cat>
          <c:val>
            <c:numRef>
              <c:f>featureselection!$G$62:$G$68</c:f>
            </c:numRef>
          </c:val>
        </c:ser>
        <c:ser>
          <c:idx val="3"/>
          <c:order val="3"/>
          <c:tx>
            <c:strRef>
              <c:f>featureselection!$H$61</c:f>
            </c:strRef>
          </c:tx>
          <c:spPr>
            <a:solidFill>
              <a:schemeClr val="accent4"/>
            </a:solidFill>
          </c:spPr>
          <c:cat>
            <c:strRef>
              <c:f>featureselection!$A$62:$A$67</c:f>
            </c:strRef>
          </c:cat>
          <c:val>
            <c:numRef>
              <c:f>featureselection!$H$62:$H$68</c:f>
            </c:numRef>
          </c:val>
        </c:ser>
        <c:ser>
          <c:idx val="4"/>
          <c:order val="4"/>
          <c:tx>
            <c:strRef>
              <c:f>featureselection!$I$61</c:f>
            </c:strRef>
          </c:tx>
          <c:spPr>
            <a:solidFill>
              <a:schemeClr val="accent5"/>
            </a:solidFill>
          </c:spPr>
          <c:cat>
            <c:strRef>
              <c:f>featureselection!$A$62:$A$67</c:f>
            </c:strRef>
          </c:cat>
          <c:val>
            <c:numRef>
              <c:f>featureselection!$I$62:$I$68</c:f>
            </c:numRef>
          </c:val>
        </c:ser>
        <c:ser>
          <c:idx val="5"/>
          <c:order val="5"/>
          <c:tx>
            <c:strRef>
              <c:f>featureselection!$J$61</c:f>
            </c:strRef>
          </c:tx>
          <c:spPr>
            <a:solidFill>
              <a:schemeClr val="accent6"/>
            </a:solidFill>
          </c:spPr>
          <c:cat>
            <c:strRef>
              <c:f>featureselection!$A$62:$A$67</c:f>
            </c:strRef>
          </c:cat>
          <c:val>
            <c:numRef>
              <c:f>featureselection!$J$62:$J$68</c:f>
            </c:numRef>
          </c:val>
        </c:ser>
        <c:ser>
          <c:idx val="6"/>
          <c:order val="6"/>
          <c:tx>
            <c:strRef>
              <c:f>featureselection!$K$61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featureselection!$A$62:$A$67</c:f>
            </c:strRef>
          </c:cat>
          <c:val>
            <c:numRef>
              <c:f>featureselection!$K$62:$K$68</c:f>
            </c:numRef>
          </c:val>
        </c:ser>
        <c:axId val="22498598"/>
        <c:axId val="1073765395"/>
      </c:barChart>
      <c:catAx>
        <c:axId val="22498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765395"/>
      </c:catAx>
      <c:valAx>
        <c:axId val="107376539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Sign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9859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9315450" cy="370522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9</xdr:row>
      <xdr:rowOff>47625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</xdr:colOff>
      <xdr:row>39</xdr:row>
      <xdr:rowOff>19050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67</xdr:row>
      <xdr:rowOff>19050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952500</xdr:colOff>
      <xdr:row>97</xdr:row>
      <xdr:rowOff>9525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9</xdr:row>
      <xdr:rowOff>47625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581025</xdr:colOff>
      <xdr:row>40</xdr:row>
      <xdr:rowOff>47625</xdr:rowOff>
    </xdr:from>
    <xdr:ext cx="5715000" cy="35337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9</xdr:row>
      <xdr:rowOff>47625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581025</xdr:colOff>
      <xdr:row>40</xdr:row>
      <xdr:rowOff>47625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581025</xdr:colOff>
      <xdr:row>69</xdr:row>
      <xdr:rowOff>47625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acing-reference.info/driver/Robert_Wickens" TargetMode="External"/><Relationship Id="rId190" Type="http://schemas.openxmlformats.org/officeDocument/2006/relationships/hyperlink" Target="https://www.racing-reference.info/driver/Alexander_Rossi" TargetMode="External"/><Relationship Id="rId42" Type="http://schemas.openxmlformats.org/officeDocument/2006/relationships/hyperlink" Target="https://www.racing-reference.info/driver/Robert_Wickens" TargetMode="External"/><Relationship Id="rId41" Type="http://schemas.openxmlformats.org/officeDocument/2006/relationships/hyperlink" Target="https://www.racing-reference.info/rquery?id=6&amp;trk=t0&amp;series=O&amp;cn=1&amp;yr=2018" TargetMode="External"/><Relationship Id="rId44" Type="http://schemas.openxmlformats.org/officeDocument/2006/relationships/hyperlink" Target="https://www.racing-reference.info/driver/Robert_Wickens" TargetMode="External"/><Relationship Id="rId194" Type="http://schemas.openxmlformats.org/officeDocument/2006/relationships/hyperlink" Target="https://www.racing-reference.info/driver/Alexander_Rossi" TargetMode="External"/><Relationship Id="rId43" Type="http://schemas.openxmlformats.org/officeDocument/2006/relationships/hyperlink" Target="https://www.racing-reference.info/rquery?id=6&amp;trk=t0&amp;series=O&amp;cn=1&amp;yr=2018" TargetMode="External"/><Relationship Id="rId193" Type="http://schemas.openxmlformats.org/officeDocument/2006/relationships/hyperlink" Target="https://www.racing-reference.info/rquery?id=27&amp;trk=t0&amp;series=O&amp;cn=1&amp;yr=2018" TargetMode="External"/><Relationship Id="rId46" Type="http://schemas.openxmlformats.org/officeDocument/2006/relationships/hyperlink" Target="https://www.racing-reference.info/driver/Scott_Dixon" TargetMode="External"/><Relationship Id="rId192" Type="http://schemas.openxmlformats.org/officeDocument/2006/relationships/hyperlink" Target="https://www.racing-reference.info/driver/James_Davison" TargetMode="External"/><Relationship Id="rId45" Type="http://schemas.openxmlformats.org/officeDocument/2006/relationships/hyperlink" Target="https://www.racing-reference.info/rquery?id=9&amp;trk=t0&amp;series=O&amp;cn=1&amp;yr=2018" TargetMode="External"/><Relationship Id="rId191" Type="http://schemas.openxmlformats.org/officeDocument/2006/relationships/hyperlink" Target="https://www.racing-reference.info/rquery?id=18&amp;trk=t0&amp;series=O&amp;cn=1&amp;yr=2017" TargetMode="External"/><Relationship Id="rId48" Type="http://schemas.openxmlformats.org/officeDocument/2006/relationships/hyperlink" Target="https://www.racing-reference.info/driver/Conor_Daly" TargetMode="External"/><Relationship Id="rId187" Type="http://schemas.openxmlformats.org/officeDocument/2006/relationships/hyperlink" Target="https://www.racing-reference.info/rquery?id=26&amp;trk=t0&amp;series=O&amp;cn=1&amp;yr=2018" TargetMode="External"/><Relationship Id="rId47" Type="http://schemas.openxmlformats.org/officeDocument/2006/relationships/hyperlink" Target="https://www.racing-reference.info/rquery?id=4&amp;trk=t0&amp;series=O&amp;cn=1&amp;yr=2017" TargetMode="External"/><Relationship Id="rId186" Type="http://schemas.openxmlformats.org/officeDocument/2006/relationships/hyperlink" Target="https://www.racing-reference.info/driver/Zach_Veach" TargetMode="External"/><Relationship Id="rId185" Type="http://schemas.openxmlformats.org/officeDocument/2006/relationships/hyperlink" Target="https://www.racing-reference.info/rquery?id=26&amp;trk=t0&amp;series=O&amp;cn=1&amp;yr=2018" TargetMode="External"/><Relationship Id="rId49" Type="http://schemas.openxmlformats.org/officeDocument/2006/relationships/hyperlink" Target="https://www.racing-reference.info/rquery?id=9&amp;trk=t0&amp;series=O&amp;cn=1&amp;yr=2018" TargetMode="External"/><Relationship Id="rId184" Type="http://schemas.openxmlformats.org/officeDocument/2006/relationships/hyperlink" Target="https://www.racing-reference.info/driver/Spencer_Pigot" TargetMode="External"/><Relationship Id="rId189" Type="http://schemas.openxmlformats.org/officeDocument/2006/relationships/hyperlink" Target="https://www.racing-reference.info/rquery?id=27&amp;trk=t0&amp;series=O&amp;cn=1&amp;yr=2018" TargetMode="External"/><Relationship Id="rId188" Type="http://schemas.openxmlformats.org/officeDocument/2006/relationships/hyperlink" Target="https://www.racing-reference.info/driver/Zach_Veach" TargetMode="External"/><Relationship Id="rId31" Type="http://schemas.openxmlformats.org/officeDocument/2006/relationships/hyperlink" Target="https://www.racing-reference.info/rquery?id=5&amp;trk=t0&amp;series=O&amp;cn=1&amp;yr=2018" TargetMode="External"/><Relationship Id="rId30" Type="http://schemas.openxmlformats.org/officeDocument/2006/relationships/hyperlink" Target="https://www.racing-reference.info/driver/James_Hinchcliffe" TargetMode="External"/><Relationship Id="rId33" Type="http://schemas.openxmlformats.org/officeDocument/2006/relationships/hyperlink" Target="https://www.racing-reference.info/rquery?id=5&amp;trk=t0&amp;series=O&amp;cn=1&amp;yr=2018" TargetMode="External"/><Relationship Id="rId183" Type="http://schemas.openxmlformats.org/officeDocument/2006/relationships/hyperlink" Target="https://www.racing-reference.info/rquery?id=21&amp;trk=t0&amp;series=O&amp;cn=1&amp;yr=2018" TargetMode="External"/><Relationship Id="rId32" Type="http://schemas.openxmlformats.org/officeDocument/2006/relationships/hyperlink" Target="https://www.racing-reference.info/driver/James_Hinchcliffe" TargetMode="External"/><Relationship Id="rId182" Type="http://schemas.openxmlformats.org/officeDocument/2006/relationships/hyperlink" Target="https://www.racing-reference.info/driver/Zach_Veach" TargetMode="External"/><Relationship Id="rId35" Type="http://schemas.openxmlformats.org/officeDocument/2006/relationships/hyperlink" Target="https://www.racing-reference.info/rquery?id=3&amp;trk=t0&amp;series=O&amp;cn=1&amp;yr=2017" TargetMode="External"/><Relationship Id="rId181" Type="http://schemas.openxmlformats.org/officeDocument/2006/relationships/hyperlink" Target="https://www.racing-reference.info/rquery?id=26&amp;trk=t0&amp;series=O&amp;cn=1&amp;yr=2018" TargetMode="External"/><Relationship Id="rId34" Type="http://schemas.openxmlformats.org/officeDocument/2006/relationships/hyperlink" Target="https://www.racing-reference.info/driver/James_Hinchcliffe" TargetMode="External"/><Relationship Id="rId180" Type="http://schemas.openxmlformats.org/officeDocument/2006/relationships/hyperlink" Target="https://www.racing-reference.info/driver/Sebastian_Saavedra" TargetMode="External"/><Relationship Id="rId37" Type="http://schemas.openxmlformats.org/officeDocument/2006/relationships/hyperlink" Target="https://www.racing-reference.info/rquery?id=6&amp;trk=t0&amp;series=O&amp;cn=1&amp;yr=2018" TargetMode="External"/><Relationship Id="rId176" Type="http://schemas.openxmlformats.org/officeDocument/2006/relationships/hyperlink" Target="https://www.racing-reference.info/driver/Charlie_Kimball" TargetMode="External"/><Relationship Id="rId297" Type="http://schemas.openxmlformats.org/officeDocument/2006/relationships/hyperlink" Target="https://www.racing-reference.info/rquery?id=60&amp;trk=t0&amp;series=O&amp;cn=1&amp;yr=2018" TargetMode="External"/><Relationship Id="rId36" Type="http://schemas.openxmlformats.org/officeDocument/2006/relationships/hyperlink" Target="https://www.racing-reference.info/driver/Helio_Castroneves" TargetMode="External"/><Relationship Id="rId175" Type="http://schemas.openxmlformats.org/officeDocument/2006/relationships/hyperlink" Target="https://www.racing-reference.info/rquery?id=23&amp;trk=t0&amp;series=O&amp;cn=1&amp;yr=2018" TargetMode="External"/><Relationship Id="rId296" Type="http://schemas.openxmlformats.org/officeDocument/2006/relationships/hyperlink" Target="https://www.racing-reference.info/driver/Jack_Harvey" TargetMode="External"/><Relationship Id="rId39" Type="http://schemas.openxmlformats.org/officeDocument/2006/relationships/hyperlink" Target="https://www.racing-reference.info/rquery?id=6&amp;trk=t0&amp;series=O&amp;cn=1&amp;yr=2018" TargetMode="External"/><Relationship Id="rId174" Type="http://schemas.openxmlformats.org/officeDocument/2006/relationships/hyperlink" Target="https://www.racing-reference.info/driver/Charlie_Kimball" TargetMode="External"/><Relationship Id="rId295" Type="http://schemas.openxmlformats.org/officeDocument/2006/relationships/hyperlink" Target="https://www.racing-reference.info/rquery?id=50&amp;trk=t0&amp;series=O&amp;cn=1&amp;yr=2017" TargetMode="External"/><Relationship Id="rId38" Type="http://schemas.openxmlformats.org/officeDocument/2006/relationships/hyperlink" Target="https://www.racing-reference.info/driver/Robert_Wickens" TargetMode="External"/><Relationship Id="rId173" Type="http://schemas.openxmlformats.org/officeDocument/2006/relationships/hyperlink" Target="https://www.racing-reference.info/rquery?id=23&amp;trk=t0&amp;series=O&amp;cn=1&amp;yr=2018" TargetMode="External"/><Relationship Id="rId294" Type="http://schemas.openxmlformats.org/officeDocument/2006/relationships/hyperlink" Target="https://www.racing-reference.info/driver/Max_Chilton" TargetMode="External"/><Relationship Id="rId179" Type="http://schemas.openxmlformats.org/officeDocument/2006/relationships/hyperlink" Target="https://www.racing-reference.info/rquery?id=17&amp;trk=t0&amp;series=O&amp;cn=1&amp;yr=2017" TargetMode="External"/><Relationship Id="rId178" Type="http://schemas.openxmlformats.org/officeDocument/2006/relationships/hyperlink" Target="https://www.racing-reference.info/driver/Zach_Veach" TargetMode="External"/><Relationship Id="rId299" Type="http://schemas.openxmlformats.org/officeDocument/2006/relationships/hyperlink" Target="https://www.racing-reference.info/rquery?id=63&amp;trk=t0&amp;series=O&amp;cn=1&amp;yr=2017" TargetMode="External"/><Relationship Id="rId177" Type="http://schemas.openxmlformats.org/officeDocument/2006/relationships/hyperlink" Target="https://www.racing-reference.info/rquery?id=26&amp;trk=t0&amp;series=O&amp;cn=1&amp;yr=2018" TargetMode="External"/><Relationship Id="rId298" Type="http://schemas.openxmlformats.org/officeDocument/2006/relationships/hyperlink" Target="https://www.racing-reference.info/driver/Jack_Harvey" TargetMode="External"/><Relationship Id="rId20" Type="http://schemas.openxmlformats.org/officeDocument/2006/relationships/hyperlink" Target="https://www.racing-reference.info/driver/Matheus_Leist" TargetMode="External"/><Relationship Id="rId22" Type="http://schemas.openxmlformats.org/officeDocument/2006/relationships/hyperlink" Target="https://www.racing-reference.info/driver/Matheus_Leist" TargetMode="External"/><Relationship Id="rId21" Type="http://schemas.openxmlformats.org/officeDocument/2006/relationships/hyperlink" Target="https://www.racing-reference.info/rquery?id=4&amp;trk=t0&amp;series=O&amp;cn=1&amp;yr=2018" TargetMode="External"/><Relationship Id="rId24" Type="http://schemas.openxmlformats.org/officeDocument/2006/relationships/hyperlink" Target="https://www.racing-reference.info/driver/Josef_Newgarden" TargetMode="External"/><Relationship Id="rId23" Type="http://schemas.openxmlformats.org/officeDocument/2006/relationships/hyperlink" Target="https://www.racing-reference.info/rquery?id=2&amp;trk=t0&amp;series=O&amp;cn=1&amp;yr=2017" TargetMode="External"/><Relationship Id="rId26" Type="http://schemas.openxmlformats.org/officeDocument/2006/relationships/hyperlink" Target="https://www.racing-reference.info/driver/James_Hinchcliffe" TargetMode="External"/><Relationship Id="rId25" Type="http://schemas.openxmlformats.org/officeDocument/2006/relationships/hyperlink" Target="https://www.racing-reference.info/rquery?id=5&amp;trk=t0&amp;series=O&amp;cn=1&amp;yr=2018" TargetMode="External"/><Relationship Id="rId28" Type="http://schemas.openxmlformats.org/officeDocument/2006/relationships/hyperlink" Target="https://www.racing-reference.info/driver/Matheus_Leist" TargetMode="External"/><Relationship Id="rId27" Type="http://schemas.openxmlformats.org/officeDocument/2006/relationships/hyperlink" Target="https://www.racing-reference.info/rquery?id=4&amp;trk=t0&amp;series=O&amp;cn=1&amp;yr=2018" TargetMode="External"/><Relationship Id="rId29" Type="http://schemas.openxmlformats.org/officeDocument/2006/relationships/hyperlink" Target="https://www.racing-reference.info/rquery?id=5&amp;trk=t0&amp;series=O&amp;cn=1&amp;yr=2018" TargetMode="External"/><Relationship Id="rId11" Type="http://schemas.openxmlformats.org/officeDocument/2006/relationships/hyperlink" Target="https://www.racing-reference.info/rquery?id=1&amp;trk=t0&amp;series=O&amp;cn=1&amp;yr=2017" TargetMode="External"/><Relationship Id="rId10" Type="http://schemas.openxmlformats.org/officeDocument/2006/relationships/hyperlink" Target="https://www.racing-reference.info/driver/Josef_Newgarden" TargetMode="External"/><Relationship Id="rId13" Type="http://schemas.openxmlformats.org/officeDocument/2006/relationships/hyperlink" Target="https://www.racing-reference.info/rquery?id=4&amp;trk=t0&amp;series=O&amp;cn=1&amp;yr=2018" TargetMode="External"/><Relationship Id="rId12" Type="http://schemas.openxmlformats.org/officeDocument/2006/relationships/hyperlink" Target="https://www.racing-reference.info/driver/Simon_Pagenaud" TargetMode="External"/><Relationship Id="rId15" Type="http://schemas.openxmlformats.org/officeDocument/2006/relationships/hyperlink" Target="https://www.racing-reference.info/rquery?id=3&amp;trk=t0&amp;series=O&amp;cn=1&amp;yr=2018" TargetMode="External"/><Relationship Id="rId198" Type="http://schemas.openxmlformats.org/officeDocument/2006/relationships/hyperlink" Target="https://www.racing-reference.info/driver/Alexander_Rossi" TargetMode="External"/><Relationship Id="rId14" Type="http://schemas.openxmlformats.org/officeDocument/2006/relationships/hyperlink" Target="https://www.racing-reference.info/driver/Matheus_Leist" TargetMode="External"/><Relationship Id="rId197" Type="http://schemas.openxmlformats.org/officeDocument/2006/relationships/hyperlink" Target="https://www.racing-reference.info/rquery?id=27&amp;trk=t0&amp;series=O&amp;cn=1&amp;yr=2018" TargetMode="External"/><Relationship Id="rId17" Type="http://schemas.openxmlformats.org/officeDocument/2006/relationships/hyperlink" Target="https://www.racing-reference.info/rquery?id=4&amp;trk=t0&amp;series=O&amp;cn=1&amp;yr=2018" TargetMode="External"/><Relationship Id="rId196" Type="http://schemas.openxmlformats.org/officeDocument/2006/relationships/hyperlink" Target="https://www.racing-reference.info/driver/Simon_Pagenaud" TargetMode="External"/><Relationship Id="rId16" Type="http://schemas.openxmlformats.org/officeDocument/2006/relationships/hyperlink" Target="https://www.racing-reference.info/driver/Helio_Castroneves" TargetMode="External"/><Relationship Id="rId195" Type="http://schemas.openxmlformats.org/officeDocument/2006/relationships/hyperlink" Target="https://www.racing-reference.info/rquery?id=22&amp;trk=t0&amp;series=O&amp;cn=1&amp;yr=2018" TargetMode="External"/><Relationship Id="rId19" Type="http://schemas.openxmlformats.org/officeDocument/2006/relationships/hyperlink" Target="https://www.racing-reference.info/rquery?id=4&amp;trk=t0&amp;series=O&amp;cn=1&amp;yr=2018" TargetMode="External"/><Relationship Id="rId18" Type="http://schemas.openxmlformats.org/officeDocument/2006/relationships/hyperlink" Target="https://www.racing-reference.info/driver/Matheus_Leist" TargetMode="External"/><Relationship Id="rId199" Type="http://schemas.openxmlformats.org/officeDocument/2006/relationships/hyperlink" Target="https://www.racing-reference.info/rquery?id=27&amp;trk=t0&amp;series=O&amp;cn=1&amp;yr=2018" TargetMode="External"/><Relationship Id="rId84" Type="http://schemas.openxmlformats.org/officeDocument/2006/relationships/hyperlink" Target="https://www.racing-reference.info/driver/Max_Chilton" TargetMode="External"/><Relationship Id="rId83" Type="http://schemas.openxmlformats.org/officeDocument/2006/relationships/hyperlink" Target="https://www.racing-reference.info/rquery?id=8&amp;trk=t0&amp;series=O&amp;cn=1&amp;yr=2017" TargetMode="External"/><Relationship Id="rId86" Type="http://schemas.openxmlformats.org/officeDocument/2006/relationships/hyperlink" Target="https://www.racing-reference.info/driver/Tony_Kanaan" TargetMode="External"/><Relationship Id="rId85" Type="http://schemas.openxmlformats.org/officeDocument/2006/relationships/hyperlink" Target="https://www.racing-reference.info/rquery?id=14&amp;trk=t0&amp;series=O&amp;cn=1&amp;yr=2018" TargetMode="External"/><Relationship Id="rId88" Type="http://schemas.openxmlformats.org/officeDocument/2006/relationships/hyperlink" Target="https://www.racing-reference.info/driver/Will_Power" TargetMode="External"/><Relationship Id="rId150" Type="http://schemas.openxmlformats.org/officeDocument/2006/relationships/hyperlink" Target="https://www.racing-reference.info/driver/Spencer_Pigot" TargetMode="External"/><Relationship Id="rId271" Type="http://schemas.openxmlformats.org/officeDocument/2006/relationships/hyperlink" Target="https://www.racing-reference.info/race?s=3&amp;series=O&amp;id=2018-14" TargetMode="External"/><Relationship Id="rId87" Type="http://schemas.openxmlformats.org/officeDocument/2006/relationships/hyperlink" Target="https://www.racing-reference.info/rquery?id=12&amp;trk=t0&amp;series=O&amp;cn=1&amp;yr=2018" TargetMode="External"/><Relationship Id="rId270" Type="http://schemas.openxmlformats.org/officeDocument/2006/relationships/hyperlink" Target="https://www.racing-reference.info/race?s=4&amp;series=O&amp;id=2018-11" TargetMode="External"/><Relationship Id="rId89" Type="http://schemas.openxmlformats.org/officeDocument/2006/relationships/hyperlink" Target="https://www.racing-reference.info/rquery?id=14&amp;trk=t0&amp;series=O&amp;cn=1&amp;yr=2018" TargetMode="External"/><Relationship Id="rId80" Type="http://schemas.openxmlformats.org/officeDocument/2006/relationships/hyperlink" Target="https://www.racing-reference.info/driver/Will_Power" TargetMode="External"/><Relationship Id="rId82" Type="http://schemas.openxmlformats.org/officeDocument/2006/relationships/hyperlink" Target="https://www.racing-reference.info/driver/Tony_Kanaan" TargetMode="External"/><Relationship Id="rId81" Type="http://schemas.openxmlformats.org/officeDocument/2006/relationships/hyperlink" Target="https://www.racing-reference.info/rquery?id=14&amp;trk=t0&amp;series=O&amp;cn=1&amp;yr=2018" TargetMode="External"/><Relationship Id="rId1" Type="http://schemas.openxmlformats.org/officeDocument/2006/relationships/hyperlink" Target="https://www.racing-reference.info/rquery?id=1&amp;trk=t0&amp;series=O&amp;cn=1&amp;yr=2018" TargetMode="External"/><Relationship Id="rId2" Type="http://schemas.openxmlformats.org/officeDocument/2006/relationships/hyperlink" Target="https://www.racing-reference.info/driver/Josef_Newgarden" TargetMode="External"/><Relationship Id="rId3" Type="http://schemas.openxmlformats.org/officeDocument/2006/relationships/hyperlink" Target="https://www.racing-reference.info/rquery?id=1&amp;trk=t0&amp;series=O&amp;cn=1&amp;yr=2018" TargetMode="External"/><Relationship Id="rId149" Type="http://schemas.openxmlformats.org/officeDocument/2006/relationships/hyperlink" Target="https://www.racing-reference.info/rquery?id=21&amp;trk=t0&amp;series=O&amp;cn=1&amp;yr=2018" TargetMode="External"/><Relationship Id="rId4" Type="http://schemas.openxmlformats.org/officeDocument/2006/relationships/hyperlink" Target="https://www.racing-reference.info/driver/Josef_Newgarden" TargetMode="External"/><Relationship Id="rId148" Type="http://schemas.openxmlformats.org/officeDocument/2006/relationships/hyperlink" Target="https://www.racing-reference.info/driver/Sebastien_Bourdais" TargetMode="External"/><Relationship Id="rId269" Type="http://schemas.openxmlformats.org/officeDocument/2006/relationships/hyperlink" Target="https://www.racing-reference.info/race?s=3&amp;series=O&amp;id=2018-11" TargetMode="External"/><Relationship Id="rId9" Type="http://schemas.openxmlformats.org/officeDocument/2006/relationships/hyperlink" Target="https://www.racing-reference.info/rquery?id=1&amp;trk=t0&amp;series=O&amp;cn=1&amp;yr=2018" TargetMode="External"/><Relationship Id="rId143" Type="http://schemas.openxmlformats.org/officeDocument/2006/relationships/hyperlink" Target="https://www.racing-reference.info/rquery?id=14&amp;trk=t0&amp;series=O&amp;cn=1&amp;yr=2017" TargetMode="External"/><Relationship Id="rId264" Type="http://schemas.openxmlformats.org/officeDocument/2006/relationships/hyperlink" Target="https://www.racing-reference.info/driver/Takuma_Sato" TargetMode="External"/><Relationship Id="rId142" Type="http://schemas.openxmlformats.org/officeDocument/2006/relationships/hyperlink" Target="https://www.racing-reference.info/driver/Spencer_Pigot" TargetMode="External"/><Relationship Id="rId263" Type="http://schemas.openxmlformats.org/officeDocument/2006/relationships/hyperlink" Target="https://www.racing-reference.info/rquery?id=26&amp;trk=t0&amp;series=O&amp;cn=1&amp;yr=2017" TargetMode="External"/><Relationship Id="rId141" Type="http://schemas.openxmlformats.org/officeDocument/2006/relationships/hyperlink" Target="https://www.racing-reference.info/rquery?id=21&amp;trk=t0&amp;series=O&amp;cn=1&amp;yr=2018" TargetMode="External"/><Relationship Id="rId262" Type="http://schemas.openxmlformats.org/officeDocument/2006/relationships/hyperlink" Target="https://www.racing-reference.info/race?s=4&amp;series=O&amp;id=2018-15" TargetMode="External"/><Relationship Id="rId140" Type="http://schemas.openxmlformats.org/officeDocument/2006/relationships/hyperlink" Target="https://www.racing-reference.info/driver/Ed_Carpenter" TargetMode="External"/><Relationship Id="rId261" Type="http://schemas.openxmlformats.org/officeDocument/2006/relationships/hyperlink" Target="https://www.racing-reference.info/race?s=3&amp;series=O&amp;id=2018-15" TargetMode="External"/><Relationship Id="rId5" Type="http://schemas.openxmlformats.org/officeDocument/2006/relationships/hyperlink" Target="https://www.racing-reference.info/rquery?id=1&amp;trk=t0&amp;series=O&amp;cn=1&amp;yr=2018" TargetMode="External"/><Relationship Id="rId147" Type="http://schemas.openxmlformats.org/officeDocument/2006/relationships/hyperlink" Target="https://www.racing-reference.info/rquery?id=18&amp;trk=t0&amp;series=O&amp;cn=1&amp;yr=2018" TargetMode="External"/><Relationship Id="rId268" Type="http://schemas.openxmlformats.org/officeDocument/2006/relationships/hyperlink" Target="https://www.racing-reference.info/driver/Ryan_Hunter-Reay" TargetMode="External"/><Relationship Id="rId6" Type="http://schemas.openxmlformats.org/officeDocument/2006/relationships/hyperlink" Target="https://www.racing-reference.info/driver/Josef_Newgarden" TargetMode="External"/><Relationship Id="rId146" Type="http://schemas.openxmlformats.org/officeDocument/2006/relationships/hyperlink" Target="https://www.racing-reference.info/driver/Spencer_Pigot" TargetMode="External"/><Relationship Id="rId267" Type="http://schemas.openxmlformats.org/officeDocument/2006/relationships/hyperlink" Target="https://www.racing-reference.info/rquery?id=28&amp;trk=t0&amp;series=O&amp;cn=1&amp;yr=2018" TargetMode="External"/><Relationship Id="rId7" Type="http://schemas.openxmlformats.org/officeDocument/2006/relationships/hyperlink" Target="https://www.racing-reference.info/rquery?id=1&amp;trk=t0&amp;series=O&amp;cn=1&amp;yr=2018" TargetMode="External"/><Relationship Id="rId145" Type="http://schemas.openxmlformats.org/officeDocument/2006/relationships/hyperlink" Target="https://www.racing-reference.info/rquery?id=21&amp;trk=t0&amp;series=O&amp;cn=1&amp;yr=2018" TargetMode="External"/><Relationship Id="rId266" Type="http://schemas.openxmlformats.org/officeDocument/2006/relationships/hyperlink" Target="https://www.racing-reference.info/driver/Marco_Andretti" TargetMode="External"/><Relationship Id="rId8" Type="http://schemas.openxmlformats.org/officeDocument/2006/relationships/hyperlink" Target="https://www.racing-reference.info/driver/Josef_Newgarden" TargetMode="External"/><Relationship Id="rId144" Type="http://schemas.openxmlformats.org/officeDocument/2006/relationships/hyperlink" Target="https://www.racing-reference.info/driver/Carlos_Munoz" TargetMode="External"/><Relationship Id="rId265" Type="http://schemas.openxmlformats.org/officeDocument/2006/relationships/hyperlink" Target="https://www.racing-reference.info/rquery?id=98&amp;trk=t0&amp;series=O&amp;cn=1&amp;yr=2018" TargetMode="External"/><Relationship Id="rId73" Type="http://schemas.openxmlformats.org/officeDocument/2006/relationships/hyperlink" Target="https://www.racing-reference.info/rquery?id=12&amp;trk=t0&amp;series=O&amp;cn=1&amp;yr=2018" TargetMode="External"/><Relationship Id="rId72" Type="http://schemas.openxmlformats.org/officeDocument/2006/relationships/hyperlink" Target="https://www.racing-reference.info/driver/Mikhail_Aleshin" TargetMode="External"/><Relationship Id="rId75" Type="http://schemas.openxmlformats.org/officeDocument/2006/relationships/hyperlink" Target="https://www.racing-reference.info/rquery?id=10&amp;trk=t0&amp;series=O&amp;cn=1&amp;yr=2018" TargetMode="External"/><Relationship Id="rId74" Type="http://schemas.openxmlformats.org/officeDocument/2006/relationships/hyperlink" Target="https://www.racing-reference.info/driver/Will_Power" TargetMode="External"/><Relationship Id="rId77" Type="http://schemas.openxmlformats.org/officeDocument/2006/relationships/hyperlink" Target="https://www.racing-reference.info/rquery?id=12&amp;trk=t0&amp;series=O&amp;cn=1&amp;yr=2018" TargetMode="External"/><Relationship Id="rId260" Type="http://schemas.openxmlformats.org/officeDocument/2006/relationships/hyperlink" Target="https://www.racing-reference.info/driver/Marco_Andretti" TargetMode="External"/><Relationship Id="rId76" Type="http://schemas.openxmlformats.org/officeDocument/2006/relationships/hyperlink" Target="https://www.racing-reference.info/driver/Ed_Jones" TargetMode="External"/><Relationship Id="rId79" Type="http://schemas.openxmlformats.org/officeDocument/2006/relationships/hyperlink" Target="https://www.racing-reference.info/rquery?id=12&amp;trk=t0&amp;series=O&amp;cn=1&amp;yr=2018" TargetMode="External"/><Relationship Id="rId78" Type="http://schemas.openxmlformats.org/officeDocument/2006/relationships/hyperlink" Target="https://www.racing-reference.info/driver/Will_Power" TargetMode="External"/><Relationship Id="rId71" Type="http://schemas.openxmlformats.org/officeDocument/2006/relationships/hyperlink" Target="https://www.racing-reference.info/rquery?id=7&amp;trk=t0&amp;series=O&amp;cn=1&amp;yr=2017" TargetMode="External"/><Relationship Id="rId70" Type="http://schemas.openxmlformats.org/officeDocument/2006/relationships/hyperlink" Target="https://www.racing-reference.info/driver/Will_Power" TargetMode="External"/><Relationship Id="rId139" Type="http://schemas.openxmlformats.org/officeDocument/2006/relationships/hyperlink" Target="https://www.racing-reference.info/rquery?id=20&amp;trk=t0&amp;series=O&amp;cn=1&amp;yr=2018" TargetMode="External"/><Relationship Id="rId138" Type="http://schemas.openxmlformats.org/officeDocument/2006/relationships/hyperlink" Target="https://www.racing-reference.info/driver/Ed_Carpenter" TargetMode="External"/><Relationship Id="rId259" Type="http://schemas.openxmlformats.org/officeDocument/2006/relationships/hyperlink" Target="https://www.racing-reference.info/rquery?id=98&amp;trk=t0&amp;series=O&amp;cn=1&amp;yr=2018" TargetMode="External"/><Relationship Id="rId137" Type="http://schemas.openxmlformats.org/officeDocument/2006/relationships/hyperlink" Target="https://www.racing-reference.info/rquery?id=20&amp;trk=t0&amp;series=O&amp;cn=1&amp;yr=2018" TargetMode="External"/><Relationship Id="rId258" Type="http://schemas.openxmlformats.org/officeDocument/2006/relationships/hyperlink" Target="https://www.racing-reference.info/driver/Marco_Andretti" TargetMode="External"/><Relationship Id="rId132" Type="http://schemas.openxmlformats.org/officeDocument/2006/relationships/hyperlink" Target="https://www.racing-reference.info/driver/Will_Power" TargetMode="External"/><Relationship Id="rId253" Type="http://schemas.openxmlformats.org/officeDocument/2006/relationships/hyperlink" Target="https://www.racing-reference.info/rquery?id=88&amp;trk=t0&amp;series=O&amp;cn=1&amp;yr=2018" TargetMode="External"/><Relationship Id="rId131" Type="http://schemas.openxmlformats.org/officeDocument/2006/relationships/hyperlink" Target="https://www.racing-reference.info/rquery?id=12&amp;trk=t0&amp;series=O&amp;cn=1&amp;yr=2017" TargetMode="External"/><Relationship Id="rId252" Type="http://schemas.openxmlformats.org/officeDocument/2006/relationships/hyperlink" Target="https://www.racing-reference.info/driver/Sage_Karam" TargetMode="External"/><Relationship Id="rId130" Type="http://schemas.openxmlformats.org/officeDocument/2006/relationships/hyperlink" Target="https://www.racing-reference.info/driver/Ed_Carpenter" TargetMode="External"/><Relationship Id="rId251" Type="http://schemas.openxmlformats.org/officeDocument/2006/relationships/hyperlink" Target="https://www.racing-reference.info/rquery?id=24&amp;trk=t0&amp;series=O&amp;cn=1&amp;yr=2017" TargetMode="External"/><Relationship Id="rId250" Type="http://schemas.openxmlformats.org/officeDocument/2006/relationships/hyperlink" Target="https://www.racing-reference.info/driver/Marco_Andretti" TargetMode="External"/><Relationship Id="rId136" Type="http://schemas.openxmlformats.org/officeDocument/2006/relationships/hyperlink" Target="https://www.racing-reference.info/driver/Conor_Daly" TargetMode="External"/><Relationship Id="rId257" Type="http://schemas.openxmlformats.org/officeDocument/2006/relationships/hyperlink" Target="https://www.racing-reference.info/rquery?id=98&amp;trk=t0&amp;series=O&amp;cn=1&amp;yr=2018" TargetMode="External"/><Relationship Id="rId135" Type="http://schemas.openxmlformats.org/officeDocument/2006/relationships/hyperlink" Target="https://www.racing-reference.info/rquery?id=17&amp;trk=t0&amp;series=O&amp;cn=1&amp;yr=2018" TargetMode="External"/><Relationship Id="rId256" Type="http://schemas.openxmlformats.org/officeDocument/2006/relationships/hyperlink" Target="https://www.racing-reference.info/driver/Alexander_Rossi" TargetMode="External"/><Relationship Id="rId134" Type="http://schemas.openxmlformats.org/officeDocument/2006/relationships/hyperlink" Target="https://www.racing-reference.info/driver/Ed_Carpenter" TargetMode="External"/><Relationship Id="rId255" Type="http://schemas.openxmlformats.org/officeDocument/2006/relationships/hyperlink" Target="https://www.racing-reference.info/rquery?id=27&amp;trk=t0&amp;series=O&amp;cn=1&amp;yr=2018" TargetMode="External"/><Relationship Id="rId133" Type="http://schemas.openxmlformats.org/officeDocument/2006/relationships/hyperlink" Target="https://www.racing-reference.info/rquery?id=20&amp;trk=t0&amp;series=O&amp;cn=1&amp;yr=2018" TargetMode="External"/><Relationship Id="rId254" Type="http://schemas.openxmlformats.org/officeDocument/2006/relationships/hyperlink" Target="https://www.racing-reference.info/driver/Gabby_Chaves" TargetMode="External"/><Relationship Id="rId62" Type="http://schemas.openxmlformats.org/officeDocument/2006/relationships/hyperlink" Target="https://www.racing-reference.info/driver/Ed_Jones" TargetMode="External"/><Relationship Id="rId61" Type="http://schemas.openxmlformats.org/officeDocument/2006/relationships/hyperlink" Target="https://www.racing-reference.info/rquery?id=10&amp;trk=t0&amp;series=O&amp;cn=1&amp;yr=2018" TargetMode="External"/><Relationship Id="rId64" Type="http://schemas.openxmlformats.org/officeDocument/2006/relationships/hyperlink" Target="https://www.racing-reference.info/driver/Scott_Dixon" TargetMode="External"/><Relationship Id="rId63" Type="http://schemas.openxmlformats.org/officeDocument/2006/relationships/hyperlink" Target="https://www.racing-reference.info/rquery?id=9&amp;trk=t0&amp;series=O&amp;cn=1&amp;yr=2018" TargetMode="External"/><Relationship Id="rId66" Type="http://schemas.openxmlformats.org/officeDocument/2006/relationships/hyperlink" Target="https://www.racing-reference.info/driver/Ed_Jones" TargetMode="External"/><Relationship Id="rId172" Type="http://schemas.openxmlformats.org/officeDocument/2006/relationships/hyperlink" Target="https://www.racing-reference.info/driver/Ed_Carpenter" TargetMode="External"/><Relationship Id="rId293" Type="http://schemas.openxmlformats.org/officeDocument/2006/relationships/hyperlink" Target="https://www.racing-reference.info/rquery?id=59&amp;trk=t0&amp;series=O&amp;cn=1&amp;yr=2018" TargetMode="External"/><Relationship Id="rId65" Type="http://schemas.openxmlformats.org/officeDocument/2006/relationships/hyperlink" Target="https://www.racing-reference.info/rquery?id=10&amp;trk=t0&amp;series=O&amp;cn=1&amp;yr=2018" TargetMode="External"/><Relationship Id="rId171" Type="http://schemas.openxmlformats.org/officeDocument/2006/relationships/hyperlink" Target="https://www.racing-reference.info/rquery?id=20&amp;trk=t0&amp;series=O&amp;cn=1&amp;yr=2018" TargetMode="External"/><Relationship Id="rId292" Type="http://schemas.openxmlformats.org/officeDocument/2006/relationships/hyperlink" Target="https://www.racing-reference.info/driver/Buddy_Lazier" TargetMode="External"/><Relationship Id="rId68" Type="http://schemas.openxmlformats.org/officeDocument/2006/relationships/hyperlink" Target="https://www.racing-reference.info/driver/Ed_Jones" TargetMode="External"/><Relationship Id="rId170" Type="http://schemas.openxmlformats.org/officeDocument/2006/relationships/hyperlink" Target="https://www.racing-reference.info/driver/Charlie_Kimball" TargetMode="External"/><Relationship Id="rId291" Type="http://schemas.openxmlformats.org/officeDocument/2006/relationships/hyperlink" Target="https://www.racing-reference.info/rquery?id=44&amp;trk=t0&amp;series=O&amp;cn=1&amp;yr=2017" TargetMode="External"/><Relationship Id="rId67" Type="http://schemas.openxmlformats.org/officeDocument/2006/relationships/hyperlink" Target="https://www.racing-reference.info/rquery?id=10&amp;trk=t0&amp;series=O&amp;cn=1&amp;yr=2018" TargetMode="External"/><Relationship Id="rId290" Type="http://schemas.openxmlformats.org/officeDocument/2006/relationships/hyperlink" Target="https://www.racing-reference.info/driver/James_Davison" TargetMode="External"/><Relationship Id="rId60" Type="http://schemas.openxmlformats.org/officeDocument/2006/relationships/hyperlink" Target="https://www.racing-reference.info/driver/James_Hinchcliffe" TargetMode="External"/><Relationship Id="rId165" Type="http://schemas.openxmlformats.org/officeDocument/2006/relationships/hyperlink" Target="https://www.racing-reference.info/rquery?id=23&amp;trk=t0&amp;series=O&amp;cn=1&amp;yr=2018" TargetMode="External"/><Relationship Id="rId286" Type="http://schemas.openxmlformats.org/officeDocument/2006/relationships/hyperlink" Target="https://www.racing-reference.info/driver/Kyle_Kaiser" TargetMode="External"/><Relationship Id="rId69" Type="http://schemas.openxmlformats.org/officeDocument/2006/relationships/hyperlink" Target="https://www.racing-reference.info/rquery?id=12&amp;trk=t0&amp;series=O&amp;cn=1&amp;yr=2018" TargetMode="External"/><Relationship Id="rId164" Type="http://schemas.openxmlformats.org/officeDocument/2006/relationships/hyperlink" Target="https://www.racing-reference.info/driver/Simon_Pagenaud" TargetMode="External"/><Relationship Id="rId285" Type="http://schemas.openxmlformats.org/officeDocument/2006/relationships/hyperlink" Target="https://www.racing-reference.info/rquery?id=32&amp;trk=t0&amp;series=O&amp;cn=1&amp;yr=2018" TargetMode="External"/><Relationship Id="rId163" Type="http://schemas.openxmlformats.org/officeDocument/2006/relationships/hyperlink" Target="https://www.racing-reference.info/rquery?id=22&amp;trk=t0&amp;series=O&amp;cn=1&amp;yr=2018" TargetMode="External"/><Relationship Id="rId284" Type="http://schemas.openxmlformats.org/officeDocument/2006/relationships/hyperlink" Target="https://www.racing-reference.info/driver/Fernando_Alonso" TargetMode="External"/><Relationship Id="rId162" Type="http://schemas.openxmlformats.org/officeDocument/2006/relationships/hyperlink" Target="https://www.racing-reference.info/driver/Simon_Pagenaud" TargetMode="External"/><Relationship Id="rId283" Type="http://schemas.openxmlformats.org/officeDocument/2006/relationships/hyperlink" Target="https://www.racing-reference.info/rquery?id=29&amp;trk=t0&amp;series=O&amp;cn=1&amp;yr=2017" TargetMode="External"/><Relationship Id="rId169" Type="http://schemas.openxmlformats.org/officeDocument/2006/relationships/hyperlink" Target="https://www.racing-reference.info/rquery?id=23&amp;trk=t0&amp;series=O&amp;cn=1&amp;yr=2018" TargetMode="External"/><Relationship Id="rId168" Type="http://schemas.openxmlformats.org/officeDocument/2006/relationships/hyperlink" Target="https://www.racing-reference.info/driver/Oriol_Servia" TargetMode="External"/><Relationship Id="rId289" Type="http://schemas.openxmlformats.org/officeDocument/2006/relationships/hyperlink" Target="https://www.racing-reference.info/rquery?id=33&amp;trk=t0&amp;series=O&amp;cn=1&amp;yr=2018" TargetMode="External"/><Relationship Id="rId167" Type="http://schemas.openxmlformats.org/officeDocument/2006/relationships/hyperlink" Target="https://www.racing-reference.info/rquery?id=16&amp;trk=t0&amp;series=O&amp;cn=1&amp;yr=2017" TargetMode="External"/><Relationship Id="rId288" Type="http://schemas.openxmlformats.org/officeDocument/2006/relationships/hyperlink" Target="https://www.racing-reference.info/driver/Zach_Veach" TargetMode="External"/><Relationship Id="rId166" Type="http://schemas.openxmlformats.org/officeDocument/2006/relationships/hyperlink" Target="https://www.racing-reference.info/driver/Charlie_Kimball" TargetMode="External"/><Relationship Id="rId287" Type="http://schemas.openxmlformats.org/officeDocument/2006/relationships/hyperlink" Target="https://www.racing-reference.info/rquery?id=40&amp;trk=t0&amp;series=O&amp;cn=1&amp;yr=2017" TargetMode="External"/><Relationship Id="rId51" Type="http://schemas.openxmlformats.org/officeDocument/2006/relationships/hyperlink" Target="https://www.racing-reference.info/rquery?id=7&amp;trk=t0&amp;series=O&amp;cn=1&amp;yr=2018" TargetMode="External"/><Relationship Id="rId50" Type="http://schemas.openxmlformats.org/officeDocument/2006/relationships/hyperlink" Target="https://www.racing-reference.info/driver/Scott_Dixon" TargetMode="External"/><Relationship Id="rId53" Type="http://schemas.openxmlformats.org/officeDocument/2006/relationships/hyperlink" Target="https://www.racing-reference.info/rquery?id=9&amp;trk=t0&amp;series=O&amp;cn=1&amp;yr=2018" TargetMode="External"/><Relationship Id="rId52" Type="http://schemas.openxmlformats.org/officeDocument/2006/relationships/hyperlink" Target="https://www.racing-reference.info/driver/Jay_Howard" TargetMode="External"/><Relationship Id="rId55" Type="http://schemas.openxmlformats.org/officeDocument/2006/relationships/hyperlink" Target="https://www.racing-reference.info/rquery?id=9&amp;trk=t0&amp;series=O&amp;cn=1&amp;yr=2018" TargetMode="External"/><Relationship Id="rId161" Type="http://schemas.openxmlformats.org/officeDocument/2006/relationships/hyperlink" Target="https://www.racing-reference.info/rquery?id=22&amp;trk=t0&amp;series=O&amp;cn=1&amp;yr=2018" TargetMode="External"/><Relationship Id="rId282" Type="http://schemas.openxmlformats.org/officeDocument/2006/relationships/hyperlink" Target="https://www.racing-reference.info/driver/Takuma_Sato" TargetMode="External"/><Relationship Id="rId54" Type="http://schemas.openxmlformats.org/officeDocument/2006/relationships/hyperlink" Target="https://www.racing-reference.info/driver/Scott_Dixon" TargetMode="External"/><Relationship Id="rId160" Type="http://schemas.openxmlformats.org/officeDocument/2006/relationships/hyperlink" Target="https://www.racing-reference.info/driver/Zachary_Claman_DeMelo" TargetMode="External"/><Relationship Id="rId281" Type="http://schemas.openxmlformats.org/officeDocument/2006/relationships/hyperlink" Target="https://www.racing-reference.info/rquery?id=30&amp;trk=t0&amp;series=O&amp;cn=1&amp;yr=2018" TargetMode="External"/><Relationship Id="rId57" Type="http://schemas.openxmlformats.org/officeDocument/2006/relationships/hyperlink" Target="https://www.racing-reference.info/rquery?id=10&amp;trk=t0&amp;series=O&amp;cn=1&amp;yr=2018" TargetMode="External"/><Relationship Id="rId280" Type="http://schemas.openxmlformats.org/officeDocument/2006/relationships/hyperlink" Target="https://www.racing-reference.info/driver/Ryan_Hunter-Reay" TargetMode="External"/><Relationship Id="rId56" Type="http://schemas.openxmlformats.org/officeDocument/2006/relationships/hyperlink" Target="https://www.racing-reference.info/driver/Scott_Dixon" TargetMode="External"/><Relationship Id="rId159" Type="http://schemas.openxmlformats.org/officeDocument/2006/relationships/hyperlink" Target="https://www.racing-reference.info/rquery?id=19&amp;trk=t0&amp;series=O&amp;cn=1&amp;yr=2018" TargetMode="External"/><Relationship Id="rId59" Type="http://schemas.openxmlformats.org/officeDocument/2006/relationships/hyperlink" Target="https://www.racing-reference.info/rquery?id=5&amp;trk=t0&amp;series=O&amp;cn=1&amp;yr=2017" TargetMode="External"/><Relationship Id="rId154" Type="http://schemas.openxmlformats.org/officeDocument/2006/relationships/hyperlink" Target="https://www.racing-reference.info/driver/Simon_Pagenaud" TargetMode="External"/><Relationship Id="rId275" Type="http://schemas.openxmlformats.org/officeDocument/2006/relationships/hyperlink" Target="https://www.racing-reference.info/race?s=3&amp;series=O&amp;id=2018-02" TargetMode="External"/><Relationship Id="rId58" Type="http://schemas.openxmlformats.org/officeDocument/2006/relationships/hyperlink" Target="https://www.racing-reference.info/driver/Ed_Jones" TargetMode="External"/><Relationship Id="rId153" Type="http://schemas.openxmlformats.org/officeDocument/2006/relationships/hyperlink" Target="https://www.racing-reference.info/rquery?id=22&amp;trk=t0&amp;series=O&amp;cn=1&amp;yr=2018" TargetMode="External"/><Relationship Id="rId274" Type="http://schemas.openxmlformats.org/officeDocument/2006/relationships/hyperlink" Target="https://www.racing-reference.info/driver/Marco_Andretti" TargetMode="External"/><Relationship Id="rId152" Type="http://schemas.openxmlformats.org/officeDocument/2006/relationships/hyperlink" Target="https://www.racing-reference.info/driver/Spencer_Pigot" TargetMode="External"/><Relationship Id="rId273" Type="http://schemas.openxmlformats.org/officeDocument/2006/relationships/hyperlink" Target="https://www.racing-reference.info/rquery?id=27&amp;trk=t0&amp;series=O&amp;cn=1&amp;yr=2017" TargetMode="External"/><Relationship Id="rId151" Type="http://schemas.openxmlformats.org/officeDocument/2006/relationships/hyperlink" Target="https://www.racing-reference.info/rquery?id=21&amp;trk=t0&amp;series=O&amp;cn=1&amp;yr=2018" TargetMode="External"/><Relationship Id="rId272" Type="http://schemas.openxmlformats.org/officeDocument/2006/relationships/hyperlink" Target="https://www.racing-reference.info/race?s=4&amp;series=O&amp;id=2018-14" TargetMode="External"/><Relationship Id="rId158" Type="http://schemas.openxmlformats.org/officeDocument/2006/relationships/hyperlink" Target="https://www.racing-reference.info/driver/Simon_Pagenaud" TargetMode="External"/><Relationship Id="rId279" Type="http://schemas.openxmlformats.org/officeDocument/2006/relationships/hyperlink" Target="https://www.racing-reference.info/rquery?id=28&amp;trk=t0&amp;series=O&amp;cn=1&amp;yr=2017" TargetMode="External"/><Relationship Id="rId157" Type="http://schemas.openxmlformats.org/officeDocument/2006/relationships/hyperlink" Target="https://www.racing-reference.info/rquery?id=22&amp;trk=t0&amp;series=O&amp;cn=1&amp;yr=2018" TargetMode="External"/><Relationship Id="rId278" Type="http://schemas.openxmlformats.org/officeDocument/2006/relationships/hyperlink" Target="https://www.racing-reference.info/driver/Carlos_Munoz" TargetMode="External"/><Relationship Id="rId156" Type="http://schemas.openxmlformats.org/officeDocument/2006/relationships/hyperlink" Target="https://www.racing-reference.info/driver/Graham_Rahal" TargetMode="External"/><Relationship Id="rId277" Type="http://schemas.openxmlformats.org/officeDocument/2006/relationships/hyperlink" Target="https://www.racing-reference.info/rquery?id=29&amp;trk=t0&amp;series=O&amp;cn=1&amp;yr=2018" TargetMode="External"/><Relationship Id="rId155" Type="http://schemas.openxmlformats.org/officeDocument/2006/relationships/hyperlink" Target="https://www.racing-reference.info/rquery?id=15&amp;trk=t0&amp;series=O&amp;cn=1&amp;yr=2017" TargetMode="External"/><Relationship Id="rId276" Type="http://schemas.openxmlformats.org/officeDocument/2006/relationships/hyperlink" Target="https://www.racing-reference.info/race?s=4&amp;series=O&amp;id=2018-02" TargetMode="External"/><Relationship Id="rId107" Type="http://schemas.openxmlformats.org/officeDocument/2006/relationships/hyperlink" Target="https://www.racing-reference.info/rquery?id=10&amp;trk=t0&amp;series=O&amp;cn=1&amp;yr=2017" TargetMode="External"/><Relationship Id="rId228" Type="http://schemas.openxmlformats.org/officeDocument/2006/relationships/hyperlink" Target="https://www.racing-reference.info/driver/J_R_Hildebrand" TargetMode="External"/><Relationship Id="rId106" Type="http://schemas.openxmlformats.org/officeDocument/2006/relationships/hyperlink" Target="https://www.racing-reference.info/driver/Sebastien_Bourdais" TargetMode="External"/><Relationship Id="rId227" Type="http://schemas.openxmlformats.org/officeDocument/2006/relationships/hyperlink" Target="https://www.racing-reference.info/rquery?id=21&amp;trk=t0&amp;series=O&amp;cn=1&amp;yr=2017" TargetMode="External"/><Relationship Id="rId105" Type="http://schemas.openxmlformats.org/officeDocument/2006/relationships/hyperlink" Target="https://www.racing-reference.info/rquery?id=18&amp;trk=t0&amp;series=O&amp;cn=1&amp;yr=2018" TargetMode="External"/><Relationship Id="rId226" Type="http://schemas.openxmlformats.org/officeDocument/2006/relationships/hyperlink" Target="https://www.racing-reference.info/driver/Max_Chilton" TargetMode="External"/><Relationship Id="rId104" Type="http://schemas.openxmlformats.org/officeDocument/2006/relationships/hyperlink" Target="https://www.racing-reference.info/driver/Graham_Rahal" TargetMode="External"/><Relationship Id="rId225" Type="http://schemas.openxmlformats.org/officeDocument/2006/relationships/hyperlink" Target="https://www.racing-reference.info/rquery?id=59&amp;trk=t0&amp;series=O&amp;cn=1&amp;yr=2018" TargetMode="External"/><Relationship Id="rId109" Type="http://schemas.openxmlformats.org/officeDocument/2006/relationships/hyperlink" Target="https://www.racing-reference.info/rquery?id=18&amp;trk=t0&amp;series=O&amp;cn=1&amp;yr=2018" TargetMode="External"/><Relationship Id="rId108" Type="http://schemas.openxmlformats.org/officeDocument/2006/relationships/hyperlink" Target="https://www.racing-reference.info/driver/Tony_Kanaan" TargetMode="External"/><Relationship Id="rId229" Type="http://schemas.openxmlformats.org/officeDocument/2006/relationships/hyperlink" Target="https://www.racing-reference.info/rquery?id=32&amp;trk=t0&amp;series=O&amp;cn=1&amp;yr=2018" TargetMode="External"/><Relationship Id="rId220" Type="http://schemas.openxmlformats.org/officeDocument/2006/relationships/hyperlink" Target="https://www.racing-reference.info/driver/Sage_Karam" TargetMode="External"/><Relationship Id="rId103" Type="http://schemas.openxmlformats.org/officeDocument/2006/relationships/hyperlink" Target="https://www.racing-reference.info/rquery?id=15&amp;trk=t0&amp;series=O&amp;cn=1&amp;yr=2018" TargetMode="External"/><Relationship Id="rId224" Type="http://schemas.openxmlformats.org/officeDocument/2006/relationships/hyperlink" Target="https://www.racing-reference.info/driver/Takuma_Sato" TargetMode="External"/><Relationship Id="rId102" Type="http://schemas.openxmlformats.org/officeDocument/2006/relationships/hyperlink" Target="https://www.racing-reference.info/driver/Graham_Rahal" TargetMode="External"/><Relationship Id="rId223" Type="http://schemas.openxmlformats.org/officeDocument/2006/relationships/hyperlink" Target="https://www.racing-reference.info/rquery?id=30&amp;trk=t0&amp;series=O&amp;cn=1&amp;yr=2018" TargetMode="External"/><Relationship Id="rId101" Type="http://schemas.openxmlformats.org/officeDocument/2006/relationships/hyperlink" Target="https://www.racing-reference.info/rquery?id=15&amp;trk=t0&amp;series=O&amp;cn=1&amp;yr=2018" TargetMode="External"/><Relationship Id="rId222" Type="http://schemas.openxmlformats.org/officeDocument/2006/relationships/hyperlink" Target="https://www.racing-reference.info/driver/Takuma_Sato" TargetMode="External"/><Relationship Id="rId100" Type="http://schemas.openxmlformats.org/officeDocument/2006/relationships/hyperlink" Target="https://www.racing-reference.info/driver/Danica_Patrick" TargetMode="External"/><Relationship Id="rId221" Type="http://schemas.openxmlformats.org/officeDocument/2006/relationships/hyperlink" Target="https://www.racing-reference.info/rquery?id=30&amp;trk=t0&amp;series=O&amp;cn=1&amp;yr=2018" TargetMode="External"/><Relationship Id="rId217" Type="http://schemas.openxmlformats.org/officeDocument/2006/relationships/hyperlink" Target="https://www.racing-reference.info/rquery?id=30&amp;trk=t0&amp;series=O&amp;cn=1&amp;yr=2018" TargetMode="External"/><Relationship Id="rId216" Type="http://schemas.openxmlformats.org/officeDocument/2006/relationships/hyperlink" Target="https://www.racing-reference.info/driver/Ed_Carpenter" TargetMode="External"/><Relationship Id="rId215" Type="http://schemas.openxmlformats.org/officeDocument/2006/relationships/hyperlink" Target="https://www.racing-reference.info/rquery?id=20&amp;trk=t0&amp;series=O&amp;cn=1&amp;yr=2017" TargetMode="External"/><Relationship Id="rId214" Type="http://schemas.openxmlformats.org/officeDocument/2006/relationships/hyperlink" Target="https://www.racing-reference.info/driver/Takuma_Sato" TargetMode="External"/><Relationship Id="rId219" Type="http://schemas.openxmlformats.org/officeDocument/2006/relationships/hyperlink" Target="https://www.racing-reference.info/rquery?id=24&amp;trk=t0&amp;series=O&amp;cn=1&amp;yr=2018" TargetMode="External"/><Relationship Id="rId218" Type="http://schemas.openxmlformats.org/officeDocument/2006/relationships/hyperlink" Target="https://www.racing-reference.info/driver/Takuma_Sato" TargetMode="External"/><Relationship Id="rId213" Type="http://schemas.openxmlformats.org/officeDocument/2006/relationships/hyperlink" Target="https://www.racing-reference.info/rquery?id=30&amp;trk=t0&amp;series=O&amp;cn=1&amp;yr=2018" TargetMode="External"/><Relationship Id="rId212" Type="http://schemas.openxmlformats.org/officeDocument/2006/relationships/hyperlink" Target="https://www.racing-reference.info/driver/Ryan_Hunter-Reay" TargetMode="External"/><Relationship Id="rId211" Type="http://schemas.openxmlformats.org/officeDocument/2006/relationships/hyperlink" Target="https://www.racing-reference.info/rquery?id=28&amp;trk=t0&amp;series=O&amp;cn=1&amp;yr=2018" TargetMode="External"/><Relationship Id="rId210" Type="http://schemas.openxmlformats.org/officeDocument/2006/relationships/hyperlink" Target="https://www.racing-reference.info/driver/Ryan_Hunter-Reay" TargetMode="External"/><Relationship Id="rId129" Type="http://schemas.openxmlformats.org/officeDocument/2006/relationships/hyperlink" Target="https://www.racing-reference.info/rquery?id=20&amp;trk=t0&amp;series=O&amp;cn=1&amp;yr=2018" TargetMode="External"/><Relationship Id="rId128" Type="http://schemas.openxmlformats.org/officeDocument/2006/relationships/hyperlink" Target="https://www.racing-reference.info/driver/Pietro_Fittipaldi" TargetMode="External"/><Relationship Id="rId249" Type="http://schemas.openxmlformats.org/officeDocument/2006/relationships/hyperlink" Target="https://www.racing-reference.info/rquery?id=98&amp;trk=t0&amp;series=O&amp;cn=1&amp;yr=2018" TargetMode="External"/><Relationship Id="rId127" Type="http://schemas.openxmlformats.org/officeDocument/2006/relationships/hyperlink" Target="https://www.racing-reference.info/rquery?id=19&amp;trk=t0&amp;series=O&amp;cn=1&amp;yr=2018" TargetMode="External"/><Relationship Id="rId248" Type="http://schemas.openxmlformats.org/officeDocument/2006/relationships/hyperlink" Target="https://www.racing-reference.info/driver/Conor_Daly" TargetMode="External"/><Relationship Id="rId126" Type="http://schemas.openxmlformats.org/officeDocument/2006/relationships/hyperlink" Target="https://www.racing-reference.info/driver/Zachary_Claman_DeMelo" TargetMode="External"/><Relationship Id="rId247" Type="http://schemas.openxmlformats.org/officeDocument/2006/relationships/hyperlink" Target="https://www.racing-reference.info/rquery?id=88&amp;trk=t0&amp;series=O&amp;cn=1&amp;yr=2018" TargetMode="External"/><Relationship Id="rId121" Type="http://schemas.openxmlformats.org/officeDocument/2006/relationships/hyperlink" Target="https://www.racing-reference.info/rquery?id=19&amp;trk=t0&amp;series=O&amp;cn=1&amp;yr=2018" TargetMode="External"/><Relationship Id="rId242" Type="http://schemas.openxmlformats.org/officeDocument/2006/relationships/hyperlink" Target="https://www.racing-reference.info/driver/Max_Chilton" TargetMode="External"/><Relationship Id="rId120" Type="http://schemas.openxmlformats.org/officeDocument/2006/relationships/hyperlink" Target="https://www.racing-reference.info/driver/Spencer_Pigot" TargetMode="External"/><Relationship Id="rId241" Type="http://schemas.openxmlformats.org/officeDocument/2006/relationships/hyperlink" Target="https://www.racing-reference.info/rquery?id=59&amp;trk=t0&amp;series=O&amp;cn=1&amp;yr=2018" TargetMode="External"/><Relationship Id="rId240" Type="http://schemas.openxmlformats.org/officeDocument/2006/relationships/hyperlink" Target="https://www.racing-reference.info/driver/Juan_Pablo_Montoya" TargetMode="External"/><Relationship Id="rId125" Type="http://schemas.openxmlformats.org/officeDocument/2006/relationships/hyperlink" Target="https://www.racing-reference.info/rquery?id=19&amp;trk=t0&amp;series=O&amp;cn=1&amp;yr=2018" TargetMode="External"/><Relationship Id="rId246" Type="http://schemas.openxmlformats.org/officeDocument/2006/relationships/hyperlink" Target="https://www.racing-reference.info/driver/Gabby_Chaves" TargetMode="External"/><Relationship Id="rId124" Type="http://schemas.openxmlformats.org/officeDocument/2006/relationships/hyperlink" Target="https://www.racing-reference.info/driver/Graham_Rahal" TargetMode="External"/><Relationship Id="rId245" Type="http://schemas.openxmlformats.org/officeDocument/2006/relationships/hyperlink" Target="https://www.racing-reference.info/rquery?id=88&amp;trk=t0&amp;series=O&amp;cn=1&amp;yr=2018" TargetMode="External"/><Relationship Id="rId123" Type="http://schemas.openxmlformats.org/officeDocument/2006/relationships/hyperlink" Target="https://www.racing-reference.info/rquery?id=15&amp;trk=t0&amp;series=O&amp;cn=1&amp;yr=2018" TargetMode="External"/><Relationship Id="rId244" Type="http://schemas.openxmlformats.org/officeDocument/2006/relationships/hyperlink" Target="https://www.racing-reference.info/driver/Zach_Veach" TargetMode="External"/><Relationship Id="rId122" Type="http://schemas.openxmlformats.org/officeDocument/2006/relationships/hyperlink" Target="https://www.racing-reference.info/driver/Pietro_Fittipaldi" TargetMode="External"/><Relationship Id="rId243" Type="http://schemas.openxmlformats.org/officeDocument/2006/relationships/hyperlink" Target="https://www.racing-reference.info/rquery?id=26&amp;trk=t0&amp;series=O&amp;cn=1&amp;yr=2018" TargetMode="External"/><Relationship Id="rId95" Type="http://schemas.openxmlformats.org/officeDocument/2006/relationships/hyperlink" Target="https://www.racing-reference.info/rquery?id=9&amp;trk=t0&amp;series=O&amp;cn=1&amp;yr=2017" TargetMode="External"/><Relationship Id="rId94" Type="http://schemas.openxmlformats.org/officeDocument/2006/relationships/hyperlink" Target="https://www.racing-reference.info/driver/Graham_Rahal" TargetMode="External"/><Relationship Id="rId97" Type="http://schemas.openxmlformats.org/officeDocument/2006/relationships/hyperlink" Target="https://www.racing-reference.info/rquery?id=15&amp;trk=t0&amp;series=O&amp;cn=1&amp;yr=2018" TargetMode="External"/><Relationship Id="rId96" Type="http://schemas.openxmlformats.org/officeDocument/2006/relationships/hyperlink" Target="https://www.racing-reference.info/driver/Scott_Dixon" TargetMode="External"/><Relationship Id="rId99" Type="http://schemas.openxmlformats.org/officeDocument/2006/relationships/hyperlink" Target="https://www.racing-reference.info/rquery?id=13&amp;trk=t0&amp;series=O&amp;cn=1&amp;yr=2018" TargetMode="External"/><Relationship Id="rId98" Type="http://schemas.openxmlformats.org/officeDocument/2006/relationships/hyperlink" Target="https://www.racing-reference.info/driver/Graham_Rahal" TargetMode="External"/><Relationship Id="rId91" Type="http://schemas.openxmlformats.org/officeDocument/2006/relationships/hyperlink" Target="https://www.racing-reference.info/rquery?id=14&amp;trk=t0&amp;series=O&amp;cn=1&amp;yr=2018" TargetMode="External"/><Relationship Id="rId90" Type="http://schemas.openxmlformats.org/officeDocument/2006/relationships/hyperlink" Target="https://www.racing-reference.info/driver/Tony_Kanaan" TargetMode="External"/><Relationship Id="rId93" Type="http://schemas.openxmlformats.org/officeDocument/2006/relationships/hyperlink" Target="https://www.racing-reference.info/rquery?id=15&amp;trk=t0&amp;series=O&amp;cn=1&amp;yr=2018" TargetMode="External"/><Relationship Id="rId92" Type="http://schemas.openxmlformats.org/officeDocument/2006/relationships/hyperlink" Target="https://www.racing-reference.info/driver/Tony_Kanaan" TargetMode="External"/><Relationship Id="rId118" Type="http://schemas.openxmlformats.org/officeDocument/2006/relationships/hyperlink" Target="https://www.racing-reference.info/driver/Pietro_Fittipaldi" TargetMode="External"/><Relationship Id="rId239" Type="http://schemas.openxmlformats.org/officeDocument/2006/relationships/hyperlink" Target="https://www.racing-reference.info/rquery?id=22&amp;trk=t0&amp;series=O&amp;cn=1&amp;yr=2017" TargetMode="External"/><Relationship Id="rId117" Type="http://schemas.openxmlformats.org/officeDocument/2006/relationships/hyperlink" Target="https://www.racing-reference.info/rquery?id=19&amp;trk=t0&amp;series=O&amp;cn=1&amp;yr=2018" TargetMode="External"/><Relationship Id="rId238" Type="http://schemas.openxmlformats.org/officeDocument/2006/relationships/hyperlink" Target="https://www.racing-reference.info/driver/Gabby_Chaves" TargetMode="External"/><Relationship Id="rId116" Type="http://schemas.openxmlformats.org/officeDocument/2006/relationships/hyperlink" Target="https://www.racing-reference.info/driver/Sebastien_Bourdais" TargetMode="External"/><Relationship Id="rId237" Type="http://schemas.openxmlformats.org/officeDocument/2006/relationships/hyperlink" Target="https://www.racing-reference.info/rquery?id=88&amp;trk=t0&amp;series=O&amp;cn=1&amp;yr=2018" TargetMode="External"/><Relationship Id="rId115" Type="http://schemas.openxmlformats.org/officeDocument/2006/relationships/hyperlink" Target="https://www.racing-reference.info/rquery?id=18&amp;trk=t0&amp;series=O&amp;cn=1&amp;yr=2018" TargetMode="External"/><Relationship Id="rId236" Type="http://schemas.openxmlformats.org/officeDocument/2006/relationships/hyperlink" Target="https://www.racing-reference.info/driver/Max_Chilton" TargetMode="External"/><Relationship Id="rId119" Type="http://schemas.openxmlformats.org/officeDocument/2006/relationships/hyperlink" Target="https://www.racing-reference.info/rquery?id=11&amp;trk=t0&amp;series=O&amp;cn=1&amp;yr=2017" TargetMode="External"/><Relationship Id="rId110" Type="http://schemas.openxmlformats.org/officeDocument/2006/relationships/hyperlink" Target="https://www.racing-reference.info/driver/Sebastien_Bourdais" TargetMode="External"/><Relationship Id="rId231" Type="http://schemas.openxmlformats.org/officeDocument/2006/relationships/hyperlink" Target="https://www.racing-reference.info/rquery?id=25&amp;trk=t0&amp;series=O&amp;cn=1&amp;yr=2018" TargetMode="External"/><Relationship Id="rId230" Type="http://schemas.openxmlformats.org/officeDocument/2006/relationships/hyperlink" Target="https://www.racing-reference.info/driver/Kyle_Kaiser" TargetMode="External"/><Relationship Id="rId114" Type="http://schemas.openxmlformats.org/officeDocument/2006/relationships/hyperlink" Target="https://www.racing-reference.info/driver/Sebastien_Bourdais" TargetMode="External"/><Relationship Id="rId235" Type="http://schemas.openxmlformats.org/officeDocument/2006/relationships/hyperlink" Target="https://www.racing-reference.info/rquery?id=59&amp;trk=t0&amp;series=O&amp;cn=1&amp;yr=2018" TargetMode="External"/><Relationship Id="rId113" Type="http://schemas.openxmlformats.org/officeDocument/2006/relationships/hyperlink" Target="https://www.racing-reference.info/rquery?id=18&amp;trk=t0&amp;series=O&amp;cn=1&amp;yr=2018" TargetMode="External"/><Relationship Id="rId234" Type="http://schemas.openxmlformats.org/officeDocument/2006/relationships/hyperlink" Target="https://www.racing-reference.info/driver/Max_Chilton" TargetMode="External"/><Relationship Id="rId112" Type="http://schemas.openxmlformats.org/officeDocument/2006/relationships/hyperlink" Target="https://www.racing-reference.info/driver/Tony_Kanaan" TargetMode="External"/><Relationship Id="rId233" Type="http://schemas.openxmlformats.org/officeDocument/2006/relationships/hyperlink" Target="https://www.racing-reference.info/rquery?id=59&amp;trk=t0&amp;series=O&amp;cn=1&amp;yr=2018" TargetMode="External"/><Relationship Id="rId111" Type="http://schemas.openxmlformats.org/officeDocument/2006/relationships/hyperlink" Target="https://www.racing-reference.info/rquery?id=14&amp;trk=t0&amp;series=O&amp;cn=1&amp;yr=2018" TargetMode="External"/><Relationship Id="rId232" Type="http://schemas.openxmlformats.org/officeDocument/2006/relationships/hyperlink" Target="https://www.racing-reference.info/driver/Stefan_Wilson" TargetMode="External"/><Relationship Id="rId305" Type="http://schemas.openxmlformats.org/officeDocument/2006/relationships/hyperlink" Target="https://www.racing-reference.info/rquery?id=66&amp;trk=t0&amp;series=O&amp;cn=1&amp;yr=2018" TargetMode="External"/><Relationship Id="rId304" Type="http://schemas.openxmlformats.org/officeDocument/2006/relationships/hyperlink" Target="https://www.racing-reference.info/driver/Jay_Howard" TargetMode="External"/><Relationship Id="rId303" Type="http://schemas.openxmlformats.org/officeDocument/2006/relationships/hyperlink" Target="https://www.racing-reference.info/rquery?id=77&amp;trk=t0&amp;series=O&amp;cn=1&amp;yr=2017" TargetMode="External"/><Relationship Id="rId302" Type="http://schemas.openxmlformats.org/officeDocument/2006/relationships/hyperlink" Target="https://www.racing-reference.info/driver/Oriol_Servia" TargetMode="External"/><Relationship Id="rId309" Type="http://schemas.openxmlformats.org/officeDocument/2006/relationships/hyperlink" Target="https://www.racing-reference.info/rquery?id=88&amp;trk=t0&amp;series=O&amp;cn=1&amp;yr=2018" TargetMode="External"/><Relationship Id="rId308" Type="http://schemas.openxmlformats.org/officeDocument/2006/relationships/hyperlink" Target="https://www.racing-reference.info/driver/Charlie_Kimball" TargetMode="External"/><Relationship Id="rId307" Type="http://schemas.openxmlformats.org/officeDocument/2006/relationships/hyperlink" Target="https://www.racing-reference.info/rquery?id=83&amp;trk=t0&amp;series=O&amp;cn=1&amp;yr=2017" TargetMode="External"/><Relationship Id="rId306" Type="http://schemas.openxmlformats.org/officeDocument/2006/relationships/hyperlink" Target="https://www.racing-reference.info/driver/J_R_Hildebrand" TargetMode="External"/><Relationship Id="rId301" Type="http://schemas.openxmlformats.org/officeDocument/2006/relationships/hyperlink" Target="https://www.racing-reference.info/rquery?id=64&amp;trk=t0&amp;series=O&amp;cn=1&amp;yr=2018" TargetMode="External"/><Relationship Id="rId300" Type="http://schemas.openxmlformats.org/officeDocument/2006/relationships/hyperlink" Target="https://www.racing-reference.info/driver/Pippa_Mann" TargetMode="External"/><Relationship Id="rId206" Type="http://schemas.openxmlformats.org/officeDocument/2006/relationships/hyperlink" Target="https://www.racing-reference.info/driver/Ryan_Hunter-Reay" TargetMode="External"/><Relationship Id="rId205" Type="http://schemas.openxmlformats.org/officeDocument/2006/relationships/hyperlink" Target="https://www.racing-reference.info/rquery?id=28&amp;trk=t0&amp;series=O&amp;cn=1&amp;yr=2018" TargetMode="External"/><Relationship Id="rId204" Type="http://schemas.openxmlformats.org/officeDocument/2006/relationships/hyperlink" Target="https://www.racing-reference.info/driver/Ed_Jones" TargetMode="External"/><Relationship Id="rId203" Type="http://schemas.openxmlformats.org/officeDocument/2006/relationships/hyperlink" Target="https://www.racing-reference.info/rquery?id=19&amp;trk=t0&amp;series=O&amp;cn=1&amp;yr=2017" TargetMode="External"/><Relationship Id="rId209" Type="http://schemas.openxmlformats.org/officeDocument/2006/relationships/hyperlink" Target="https://www.racing-reference.info/rquery?id=28&amp;trk=t0&amp;series=O&amp;cn=1&amp;yr=2018" TargetMode="External"/><Relationship Id="rId208" Type="http://schemas.openxmlformats.org/officeDocument/2006/relationships/hyperlink" Target="https://www.racing-reference.info/driver/Charlie_Kimball" TargetMode="External"/><Relationship Id="rId207" Type="http://schemas.openxmlformats.org/officeDocument/2006/relationships/hyperlink" Target="https://www.racing-reference.info/rquery?id=23&amp;trk=t0&amp;series=O&amp;cn=1&amp;yr=2018" TargetMode="External"/><Relationship Id="rId202" Type="http://schemas.openxmlformats.org/officeDocument/2006/relationships/hyperlink" Target="https://www.racing-reference.info/driver/Ryan_Hunter-Reay" TargetMode="External"/><Relationship Id="rId201" Type="http://schemas.openxmlformats.org/officeDocument/2006/relationships/hyperlink" Target="https://www.racing-reference.info/rquery?id=28&amp;trk=t0&amp;series=O&amp;cn=1&amp;yr=2018" TargetMode="External"/><Relationship Id="rId200" Type="http://schemas.openxmlformats.org/officeDocument/2006/relationships/hyperlink" Target="https://www.racing-reference.info/driver/Alexander_Rossi" TargetMode="External"/><Relationship Id="rId321" Type="http://schemas.openxmlformats.org/officeDocument/2006/relationships/drawing" Target="../drawings/drawing4.xml"/><Relationship Id="rId320" Type="http://schemas.openxmlformats.org/officeDocument/2006/relationships/hyperlink" Target="https://www.racing-reference.info/race?s=4&amp;series=O&amp;id=2017-06" TargetMode="External"/><Relationship Id="rId316" Type="http://schemas.openxmlformats.org/officeDocument/2006/relationships/hyperlink" Target="https://www.racing-reference.info/driver/Alexander_Rossi" TargetMode="External"/><Relationship Id="rId315" Type="http://schemas.openxmlformats.org/officeDocument/2006/relationships/hyperlink" Target="https://www.racing-reference.info/rquery?id=98&amp;trk=t0&amp;series=O&amp;cn=1&amp;yr=2017" TargetMode="External"/><Relationship Id="rId314" Type="http://schemas.openxmlformats.org/officeDocument/2006/relationships/hyperlink" Target="https://www.racing-reference.info/driver/Marco_Andretti" TargetMode="External"/><Relationship Id="rId313" Type="http://schemas.openxmlformats.org/officeDocument/2006/relationships/hyperlink" Target="https://www.racing-reference.info/rquery?id=98&amp;trk=t0&amp;series=O&amp;cn=1&amp;yr=2018" TargetMode="External"/><Relationship Id="rId319" Type="http://schemas.openxmlformats.org/officeDocument/2006/relationships/hyperlink" Target="https://www.racing-reference.info/race?s=3&amp;series=O&amp;id=2017-06" TargetMode="External"/><Relationship Id="rId318" Type="http://schemas.openxmlformats.org/officeDocument/2006/relationships/hyperlink" Target="https://www.racing-reference.info/race?s=4&amp;series=O&amp;id=2018-06" TargetMode="External"/><Relationship Id="rId317" Type="http://schemas.openxmlformats.org/officeDocument/2006/relationships/hyperlink" Target="https://www.racing-reference.info/race?s=3&amp;series=O&amp;id=2018-06" TargetMode="External"/><Relationship Id="rId312" Type="http://schemas.openxmlformats.org/officeDocument/2006/relationships/hyperlink" Target="https://www.racing-reference.info/driver/Gabby_Chaves" TargetMode="External"/><Relationship Id="rId311" Type="http://schemas.openxmlformats.org/officeDocument/2006/relationships/hyperlink" Target="https://www.racing-reference.info/rquery?id=88&amp;trk=t0&amp;series=O&amp;cn=1&amp;yr=2017" TargetMode="External"/><Relationship Id="rId310" Type="http://schemas.openxmlformats.org/officeDocument/2006/relationships/hyperlink" Target="https://www.racing-reference.info/driver/Gabby_Chav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</row>
    <row r="3">
      <c r="A3" s="2" t="s">
        <v>3</v>
      </c>
      <c r="B3" s="2" t="s">
        <v>2</v>
      </c>
    </row>
    <row r="4">
      <c r="A4" s="2" t="s">
        <v>4</v>
      </c>
    </row>
    <row r="5">
      <c r="A5" s="2" t="s">
        <v>5</v>
      </c>
      <c r="B5" s="2" t="s">
        <v>2</v>
      </c>
    </row>
    <row r="6">
      <c r="A6" s="2" t="s">
        <v>6</v>
      </c>
    </row>
    <row r="7">
      <c r="A7" s="2" t="s">
        <v>7</v>
      </c>
    </row>
    <row r="8">
      <c r="A8" s="2" t="s">
        <v>8</v>
      </c>
      <c r="B8" s="2" t="s">
        <v>2</v>
      </c>
    </row>
    <row r="9">
      <c r="A9" s="2" t="s">
        <v>9</v>
      </c>
      <c r="B9" s="2" t="s">
        <v>2</v>
      </c>
    </row>
    <row r="10">
      <c r="A10" s="2" t="s">
        <v>10</v>
      </c>
    </row>
    <row r="11">
      <c r="A11" s="2" t="s">
        <v>11</v>
      </c>
    </row>
    <row r="12">
      <c r="A12" s="2" t="s">
        <v>12</v>
      </c>
    </row>
    <row r="13">
      <c r="A13" s="2" t="s">
        <v>13</v>
      </c>
      <c r="B13" s="2" t="s">
        <v>2</v>
      </c>
    </row>
    <row r="14">
      <c r="A14" s="2" t="s">
        <v>14</v>
      </c>
    </row>
    <row r="16">
      <c r="A16" s="3" t="s">
        <v>15</v>
      </c>
    </row>
    <row r="17">
      <c r="A17" s="3" t="s">
        <v>16</v>
      </c>
    </row>
    <row r="18">
      <c r="A18" s="3" t="s">
        <v>17</v>
      </c>
    </row>
    <row r="19">
      <c r="A19" s="3" t="s">
        <v>18</v>
      </c>
    </row>
    <row r="20">
      <c r="A20" s="3" t="s">
        <v>19</v>
      </c>
    </row>
    <row r="22">
      <c r="A22" s="4" t="s">
        <v>20</v>
      </c>
    </row>
    <row r="23">
      <c r="A23" s="5" t="s">
        <v>21</v>
      </c>
    </row>
    <row r="24">
      <c r="A24" s="5" t="s">
        <v>22</v>
      </c>
    </row>
    <row r="25">
      <c r="A25" s="6"/>
    </row>
    <row r="26">
      <c r="A26" s="7" t="s">
        <v>23</v>
      </c>
      <c r="B26" s="7" t="s">
        <v>24</v>
      </c>
    </row>
    <row r="29">
      <c r="A29" s="4" t="s">
        <v>25</v>
      </c>
    </row>
    <row r="30">
      <c r="A30" s="5" t="s">
        <v>26</v>
      </c>
    </row>
    <row r="31">
      <c r="A31" s="5" t="s">
        <v>27</v>
      </c>
    </row>
    <row r="32">
      <c r="A32" s="6"/>
    </row>
    <row r="33">
      <c r="A33" s="7" t="s">
        <v>28</v>
      </c>
      <c r="B33" s="7" t="s">
        <v>29</v>
      </c>
    </row>
    <row r="36">
      <c r="A36" s="4" t="s">
        <v>30</v>
      </c>
    </row>
    <row r="37">
      <c r="A37" s="5" t="s">
        <v>31</v>
      </c>
    </row>
    <row r="38">
      <c r="A38" s="5" t="s">
        <v>32</v>
      </c>
    </row>
    <row r="39">
      <c r="A39" s="6"/>
    </row>
    <row r="40">
      <c r="A40" s="7" t="s">
        <v>33</v>
      </c>
      <c r="B40" s="7" t="s">
        <v>34</v>
      </c>
    </row>
    <row r="42">
      <c r="A42" s="4" t="s">
        <v>35</v>
      </c>
    </row>
    <row r="43">
      <c r="A43" s="5" t="s">
        <v>36</v>
      </c>
    </row>
    <row r="44">
      <c r="A44" s="5" t="s">
        <v>37</v>
      </c>
    </row>
    <row r="45">
      <c r="A45" s="6"/>
    </row>
    <row r="46">
      <c r="A46" s="7" t="s">
        <v>38</v>
      </c>
      <c r="B46" s="7" t="s">
        <v>39</v>
      </c>
    </row>
    <row r="49">
      <c r="A49" s="4" t="s">
        <v>40</v>
      </c>
    </row>
    <row r="50">
      <c r="A50" s="5" t="s">
        <v>41</v>
      </c>
    </row>
    <row r="51">
      <c r="A51" s="5" t="s">
        <v>27</v>
      </c>
    </row>
    <row r="52">
      <c r="A52" s="6"/>
    </row>
    <row r="53">
      <c r="A53" s="7" t="s">
        <v>42</v>
      </c>
      <c r="B53" s="7" t="s">
        <v>43</v>
      </c>
    </row>
    <row r="55">
      <c r="A55" s="4" t="s">
        <v>44</v>
      </c>
    </row>
    <row r="56">
      <c r="A56" s="5" t="s">
        <v>45</v>
      </c>
    </row>
    <row r="57">
      <c r="A57" s="5" t="s">
        <v>46</v>
      </c>
    </row>
    <row r="58">
      <c r="A58" s="6"/>
    </row>
    <row r="59">
      <c r="A59" s="7" t="s">
        <v>47</v>
      </c>
      <c r="B59" s="7" t="s"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7.43"/>
    <col customWidth="1" min="7" max="7" width="31.29"/>
  </cols>
  <sheetData>
    <row r="1">
      <c r="A1" s="8" t="s">
        <v>49</v>
      </c>
      <c r="B1" s="8" t="s">
        <v>50</v>
      </c>
      <c r="C1" s="9"/>
      <c r="H1" s="2"/>
    </row>
    <row r="2">
      <c r="A2" s="10" t="s">
        <v>8</v>
      </c>
      <c r="B2" s="11">
        <v>114.0</v>
      </c>
      <c r="C2" s="9"/>
    </row>
    <row r="3">
      <c r="A3" s="10" t="s">
        <v>3</v>
      </c>
      <c r="B3" s="11">
        <v>225.0</v>
      </c>
      <c r="C3" s="9"/>
      <c r="H3" s="2"/>
    </row>
    <row r="4">
      <c r="A4" s="10" t="s">
        <v>13</v>
      </c>
      <c r="B4" s="11">
        <v>127.0</v>
      </c>
      <c r="C4" s="9"/>
      <c r="H4" s="2"/>
    </row>
    <row r="5">
      <c r="A5" s="10" t="s">
        <v>5</v>
      </c>
      <c r="B5" s="11">
        <v>109.0</v>
      </c>
      <c r="C5" s="9"/>
      <c r="H5" s="2"/>
    </row>
    <row r="6">
      <c r="A6" s="10" t="s">
        <v>9</v>
      </c>
      <c r="B6" s="11">
        <v>126.0</v>
      </c>
      <c r="C6" s="9"/>
      <c r="H6" s="2"/>
    </row>
    <row r="7">
      <c r="A7" s="10" t="s">
        <v>1</v>
      </c>
      <c r="B7" s="11">
        <v>104.0</v>
      </c>
    </row>
    <row r="8">
      <c r="B8" s="12">
        <f>SUM(B2:B7)</f>
        <v>805</v>
      </c>
      <c r="H8" s="2"/>
    </row>
    <row r="9">
      <c r="H9" s="2"/>
    </row>
    <row r="11">
      <c r="H11" s="2"/>
    </row>
    <row r="12">
      <c r="H12" s="2"/>
    </row>
    <row r="14">
      <c r="H14" s="2"/>
    </row>
    <row r="15">
      <c r="H15" s="2"/>
    </row>
    <row r="17">
      <c r="H17" s="2"/>
    </row>
    <row r="18">
      <c r="H18" s="2"/>
    </row>
    <row r="19">
      <c r="H19" s="2"/>
    </row>
    <row r="20">
      <c r="H20" s="2"/>
    </row>
    <row r="21">
      <c r="H21" s="2"/>
    </row>
    <row r="22">
      <c r="H22" s="2"/>
    </row>
    <row r="24">
      <c r="H24" s="2"/>
    </row>
    <row r="25">
      <c r="H25" s="2"/>
    </row>
    <row r="26">
      <c r="H26" s="2"/>
    </row>
    <row r="27">
      <c r="H27" s="2"/>
    </row>
    <row r="28">
      <c r="H28" s="2"/>
    </row>
    <row r="29">
      <c r="H29" s="2"/>
    </row>
    <row r="30">
      <c r="H3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29"/>
    <col customWidth="1" min="3" max="3" width="50.57"/>
  </cols>
  <sheetData>
    <row r="1">
      <c r="A1" s="18" t="s">
        <v>58</v>
      </c>
      <c r="B1" s="18" t="s">
        <v>59</v>
      </c>
      <c r="C1" s="18" t="s">
        <v>60</v>
      </c>
    </row>
    <row r="2">
      <c r="A2" s="19" t="s">
        <v>61</v>
      </c>
      <c r="B2" s="20" t="s">
        <v>63</v>
      </c>
      <c r="C2" s="21"/>
    </row>
    <row r="3">
      <c r="A3" s="22"/>
      <c r="B3" s="20" t="s">
        <v>64</v>
      </c>
      <c r="C3" s="20" t="s">
        <v>66</v>
      </c>
    </row>
    <row r="4">
      <c r="A4" s="22"/>
      <c r="B4" s="20" t="s">
        <v>67</v>
      </c>
      <c r="C4" s="20" t="s">
        <v>66</v>
      </c>
    </row>
    <row r="5">
      <c r="A5" s="23"/>
      <c r="B5" s="20" t="s">
        <v>68</v>
      </c>
      <c r="C5" s="20" t="s">
        <v>69</v>
      </c>
    </row>
    <row r="6">
      <c r="A6" s="19" t="s">
        <v>70</v>
      </c>
      <c r="B6" s="20" t="s">
        <v>71</v>
      </c>
      <c r="C6" s="20" t="s">
        <v>72</v>
      </c>
    </row>
    <row r="7">
      <c r="A7" s="22"/>
      <c r="B7" s="20" t="s">
        <v>73</v>
      </c>
      <c r="C7" s="20" t="s">
        <v>74</v>
      </c>
    </row>
    <row r="8">
      <c r="A8" s="22"/>
      <c r="B8" s="20" t="s">
        <v>75</v>
      </c>
      <c r="C8" s="20" t="s">
        <v>77</v>
      </c>
    </row>
    <row r="9">
      <c r="A9" s="22"/>
      <c r="B9" s="20" t="s">
        <v>78</v>
      </c>
      <c r="C9" s="20" t="s">
        <v>79</v>
      </c>
    </row>
    <row r="10">
      <c r="A10" s="22"/>
      <c r="B10" s="20" t="s">
        <v>80</v>
      </c>
      <c r="C10" s="20" t="s">
        <v>81</v>
      </c>
    </row>
    <row r="11">
      <c r="A11" s="23"/>
      <c r="B11" s="20" t="s">
        <v>82</v>
      </c>
      <c r="C11" s="20" t="s">
        <v>83</v>
      </c>
    </row>
    <row r="12">
      <c r="A12" s="24" t="s">
        <v>84</v>
      </c>
      <c r="B12" s="20" t="s">
        <v>85</v>
      </c>
      <c r="C12" s="20" t="s">
        <v>81</v>
      </c>
    </row>
    <row r="13">
      <c r="A13" s="23"/>
      <c r="B13" s="20" t="s">
        <v>86</v>
      </c>
      <c r="C13" s="20" t="s">
        <v>83</v>
      </c>
    </row>
    <row r="14">
      <c r="A14" s="19" t="s">
        <v>87</v>
      </c>
      <c r="B14" s="20" t="s">
        <v>88</v>
      </c>
      <c r="C14" s="20" t="s">
        <v>81</v>
      </c>
    </row>
    <row r="15">
      <c r="A15" s="23"/>
      <c r="B15" s="20" t="s">
        <v>89</v>
      </c>
      <c r="C15" s="20" t="s">
        <v>83</v>
      </c>
    </row>
    <row r="16">
      <c r="A16" s="19" t="s">
        <v>90</v>
      </c>
      <c r="B16" s="20" t="s">
        <v>91</v>
      </c>
      <c r="C16" s="20" t="s">
        <v>92</v>
      </c>
    </row>
    <row r="17">
      <c r="A17" s="22"/>
      <c r="B17" s="20" t="s">
        <v>93</v>
      </c>
      <c r="C17" s="20"/>
    </row>
    <row r="18">
      <c r="A18" s="22"/>
      <c r="B18" s="20" t="s">
        <v>94</v>
      </c>
      <c r="C18" s="20"/>
    </row>
    <row r="19">
      <c r="A19" s="22"/>
      <c r="B19" s="20" t="s">
        <v>95</v>
      </c>
      <c r="C19" s="20" t="s">
        <v>96</v>
      </c>
    </row>
    <row r="20">
      <c r="A20" s="22"/>
      <c r="B20" s="20" t="s">
        <v>97</v>
      </c>
      <c r="C20" s="20"/>
    </row>
    <row r="21">
      <c r="A21" s="23"/>
      <c r="B21" s="20" t="s">
        <v>98</v>
      </c>
      <c r="C21" s="20"/>
    </row>
    <row r="22">
      <c r="A22" s="19" t="s">
        <v>99</v>
      </c>
      <c r="B22" s="25" t="s">
        <v>100</v>
      </c>
      <c r="C22" s="25" t="s">
        <v>101</v>
      </c>
    </row>
    <row r="23">
      <c r="A23" s="22"/>
      <c r="B23" s="25" t="s">
        <v>102</v>
      </c>
      <c r="C23" s="21"/>
    </row>
    <row r="24">
      <c r="A24" s="22"/>
      <c r="B24" s="25" t="s">
        <v>103</v>
      </c>
      <c r="C24" s="25" t="s">
        <v>104</v>
      </c>
    </row>
    <row r="25">
      <c r="A25" s="22"/>
      <c r="B25" s="25" t="s">
        <v>105</v>
      </c>
      <c r="C25" s="21"/>
    </row>
    <row r="26">
      <c r="A26" s="22"/>
      <c r="B26" s="25" t="s">
        <v>106</v>
      </c>
      <c r="C26" s="25" t="s">
        <v>107</v>
      </c>
    </row>
    <row r="27">
      <c r="A27" s="22"/>
      <c r="B27" s="25" t="s">
        <v>108</v>
      </c>
      <c r="C27" s="21"/>
    </row>
    <row r="28">
      <c r="A28" s="22"/>
      <c r="B28" s="25" t="s">
        <v>109</v>
      </c>
      <c r="C28" s="25" t="s">
        <v>110</v>
      </c>
    </row>
    <row r="29">
      <c r="A29" s="23"/>
      <c r="B29" s="25" t="s">
        <v>111</v>
      </c>
      <c r="C29" s="21"/>
    </row>
    <row r="30">
      <c r="A30" s="19" t="s">
        <v>112</v>
      </c>
      <c r="B30" s="25" t="s">
        <v>113</v>
      </c>
      <c r="C30" s="25" t="s">
        <v>114</v>
      </c>
    </row>
    <row r="31">
      <c r="A31" s="23"/>
      <c r="B31" s="25" t="s">
        <v>115</v>
      </c>
      <c r="C31" s="25" t="s">
        <v>116</v>
      </c>
    </row>
  </sheetData>
  <mergeCells count="7">
    <mergeCell ref="A2:A5"/>
    <mergeCell ref="A12:A13"/>
    <mergeCell ref="A14:A15"/>
    <mergeCell ref="A16:A21"/>
    <mergeCell ref="A6:A11"/>
    <mergeCell ref="A22:A29"/>
    <mergeCell ref="A30:A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51</v>
      </c>
      <c r="C1" s="13" t="s">
        <v>52</v>
      </c>
      <c r="E1" s="13" t="s">
        <v>53</v>
      </c>
      <c r="G1" s="13" t="s">
        <v>54</v>
      </c>
      <c r="I1" s="13" t="s">
        <v>55</v>
      </c>
      <c r="K1" s="2" t="s">
        <v>56</v>
      </c>
    </row>
    <row r="2">
      <c r="A2" s="14">
        <v>1.0</v>
      </c>
      <c r="B2" s="15" t="s">
        <v>57</v>
      </c>
      <c r="C2" s="16">
        <v>1.0</v>
      </c>
      <c r="D2" s="17" t="s">
        <v>57</v>
      </c>
      <c r="E2" s="16">
        <v>1.0</v>
      </c>
      <c r="F2" s="17" t="s">
        <v>57</v>
      </c>
      <c r="G2" s="14">
        <v>1.0</v>
      </c>
      <c r="H2" s="15" t="s">
        <v>57</v>
      </c>
      <c r="I2" s="14">
        <v>1.0</v>
      </c>
      <c r="J2" s="15" t="s">
        <v>57</v>
      </c>
      <c r="K2" s="16">
        <v>1.0</v>
      </c>
      <c r="L2" s="17" t="s">
        <v>62</v>
      </c>
    </row>
    <row r="3">
      <c r="A3" s="14">
        <v>4.0</v>
      </c>
      <c r="B3" s="15" t="s">
        <v>65</v>
      </c>
      <c r="C3" s="14">
        <v>3.0</v>
      </c>
      <c r="D3" s="15" t="s">
        <v>76</v>
      </c>
      <c r="E3" s="16">
        <v>4.0</v>
      </c>
      <c r="F3" s="17" t="s">
        <v>65</v>
      </c>
      <c r="G3" s="14">
        <v>4.0</v>
      </c>
      <c r="H3" s="15" t="s">
        <v>65</v>
      </c>
      <c r="I3" s="16">
        <v>4.0</v>
      </c>
      <c r="J3" s="17" t="s">
        <v>65</v>
      </c>
      <c r="K3" s="14">
        <v>2.0</v>
      </c>
      <c r="L3" s="15" t="s">
        <v>57</v>
      </c>
    </row>
    <row r="4">
      <c r="A4" s="16">
        <v>5.0</v>
      </c>
      <c r="B4" s="17" t="s">
        <v>117</v>
      </c>
      <c r="C4" s="14">
        <v>4.0</v>
      </c>
      <c r="D4" s="15" t="s">
        <v>65</v>
      </c>
      <c r="E4" s="14">
        <v>5.0</v>
      </c>
      <c r="F4" s="15" t="s">
        <v>117</v>
      </c>
      <c r="G4" s="16">
        <v>5.0</v>
      </c>
      <c r="H4" s="17" t="s">
        <v>117</v>
      </c>
      <c r="I4" s="14">
        <v>5.0</v>
      </c>
      <c r="J4" s="15" t="s">
        <v>117</v>
      </c>
      <c r="K4" s="16">
        <v>3.0</v>
      </c>
      <c r="L4" s="17" t="s">
        <v>76</v>
      </c>
    </row>
    <row r="5">
      <c r="A5" s="16">
        <v>6.0</v>
      </c>
      <c r="B5" s="17" t="s">
        <v>165</v>
      </c>
      <c r="C5" s="14">
        <v>6.0</v>
      </c>
      <c r="D5" s="15" t="s">
        <v>165</v>
      </c>
      <c r="E5" s="14">
        <v>6.0</v>
      </c>
      <c r="F5" s="15" t="s">
        <v>165</v>
      </c>
      <c r="G5" s="14">
        <v>6.0</v>
      </c>
      <c r="H5" s="15" t="s">
        <v>165</v>
      </c>
      <c r="I5" s="14">
        <v>9.0</v>
      </c>
      <c r="J5" s="15" t="s">
        <v>166</v>
      </c>
      <c r="K5" s="16">
        <v>4.0</v>
      </c>
      <c r="L5" s="17" t="s">
        <v>167</v>
      </c>
    </row>
    <row r="6">
      <c r="A6" s="16">
        <v>9.0</v>
      </c>
      <c r="B6" s="17" t="s">
        <v>166</v>
      </c>
      <c r="C6" s="16">
        <v>7.0</v>
      </c>
      <c r="D6" s="17" t="s">
        <v>168</v>
      </c>
      <c r="E6" s="16">
        <v>9.0</v>
      </c>
      <c r="F6" s="17" t="s">
        <v>166</v>
      </c>
      <c r="G6" s="14">
        <v>9.0</v>
      </c>
      <c r="H6" s="15" t="s">
        <v>166</v>
      </c>
      <c r="I6" s="16">
        <v>10.0</v>
      </c>
      <c r="J6" s="17" t="s">
        <v>169</v>
      </c>
      <c r="K6" s="16">
        <v>5.0</v>
      </c>
      <c r="L6" s="17" t="s">
        <v>117</v>
      </c>
    </row>
    <row r="7">
      <c r="A7" s="16">
        <v>10.0</v>
      </c>
      <c r="B7" s="17" t="s">
        <v>169</v>
      </c>
      <c r="C7" s="14">
        <v>9.0</v>
      </c>
      <c r="D7" s="15" t="s">
        <v>166</v>
      </c>
      <c r="E7" s="14">
        <v>10.0</v>
      </c>
      <c r="F7" s="15" t="s">
        <v>169</v>
      </c>
      <c r="G7" s="16">
        <v>10.0</v>
      </c>
      <c r="H7" s="17" t="s">
        <v>169</v>
      </c>
      <c r="I7" s="14">
        <v>12.0</v>
      </c>
      <c r="J7" s="15" t="s">
        <v>170</v>
      </c>
      <c r="K7" s="14">
        <v>7.0</v>
      </c>
      <c r="L7" s="15" t="s">
        <v>171</v>
      </c>
    </row>
    <row r="8">
      <c r="A8" s="16">
        <v>12.0</v>
      </c>
      <c r="B8" s="17" t="s">
        <v>170</v>
      </c>
      <c r="C8" s="14">
        <v>10.0</v>
      </c>
      <c r="D8" s="15" t="s">
        <v>169</v>
      </c>
      <c r="E8" s="16">
        <v>12.0</v>
      </c>
      <c r="F8" s="17" t="s">
        <v>170</v>
      </c>
      <c r="G8" s="16">
        <v>12.0</v>
      </c>
      <c r="H8" s="17" t="s">
        <v>170</v>
      </c>
      <c r="I8" s="14">
        <v>14.0</v>
      </c>
      <c r="J8" s="15" t="s">
        <v>172</v>
      </c>
      <c r="K8" s="16">
        <v>8.0</v>
      </c>
      <c r="L8" s="17" t="s">
        <v>173</v>
      </c>
    </row>
    <row r="9">
      <c r="A9" s="16">
        <v>14.0</v>
      </c>
      <c r="B9" s="17" t="s">
        <v>172</v>
      </c>
      <c r="C9" s="14">
        <v>12.0</v>
      </c>
      <c r="D9" s="15" t="s">
        <v>170</v>
      </c>
      <c r="E9" s="14">
        <v>14.0</v>
      </c>
      <c r="F9" s="15" t="s">
        <v>172</v>
      </c>
      <c r="G9" s="14">
        <v>14.0</v>
      </c>
      <c r="H9" s="15" t="s">
        <v>172</v>
      </c>
      <c r="I9" s="16">
        <v>15.0</v>
      </c>
      <c r="J9" s="17" t="s">
        <v>174</v>
      </c>
      <c r="K9" s="16">
        <v>9.0</v>
      </c>
      <c r="L9" s="17" t="s">
        <v>166</v>
      </c>
    </row>
    <row r="10">
      <c r="A10" s="14">
        <v>15.0</v>
      </c>
      <c r="B10" s="15" t="s">
        <v>174</v>
      </c>
      <c r="C10" s="16">
        <v>13.0</v>
      </c>
      <c r="D10" s="17" t="s">
        <v>175</v>
      </c>
      <c r="E10" s="14">
        <v>15.0</v>
      </c>
      <c r="F10" s="15" t="s">
        <v>174</v>
      </c>
      <c r="G10" s="16">
        <v>15.0</v>
      </c>
      <c r="H10" s="17" t="s">
        <v>174</v>
      </c>
      <c r="I10" s="14">
        <v>18.0</v>
      </c>
      <c r="J10" s="15" t="s">
        <v>176</v>
      </c>
      <c r="K10" s="14">
        <v>10.0</v>
      </c>
      <c r="L10" s="15" t="s">
        <v>172</v>
      </c>
    </row>
    <row r="11">
      <c r="A11" s="14">
        <v>18.0</v>
      </c>
      <c r="B11" s="15" t="s">
        <v>176</v>
      </c>
      <c r="C11" s="14">
        <v>14.0</v>
      </c>
      <c r="D11" s="15" t="s">
        <v>172</v>
      </c>
      <c r="E11" s="14">
        <v>18.0</v>
      </c>
      <c r="F11" s="15" t="s">
        <v>176</v>
      </c>
      <c r="G11" s="16">
        <v>18.0</v>
      </c>
      <c r="H11" s="17" t="s">
        <v>176</v>
      </c>
      <c r="I11" s="14">
        <v>19.0</v>
      </c>
      <c r="J11" s="15" t="s">
        <v>177</v>
      </c>
      <c r="K11" s="16">
        <v>11.0</v>
      </c>
      <c r="L11" s="17" t="s">
        <v>178</v>
      </c>
    </row>
    <row r="12">
      <c r="A12" s="57">
        <v>19.0</v>
      </c>
      <c r="B12" s="58" t="s">
        <v>177</v>
      </c>
      <c r="C12" s="16">
        <v>15.0</v>
      </c>
      <c r="D12" s="17" t="s">
        <v>174</v>
      </c>
      <c r="E12" s="16">
        <v>19.0</v>
      </c>
      <c r="F12" s="17" t="s">
        <v>179</v>
      </c>
      <c r="G12" s="16">
        <v>19.0</v>
      </c>
      <c r="H12" s="17" t="s">
        <v>177</v>
      </c>
      <c r="I12" s="16">
        <v>20.0</v>
      </c>
      <c r="J12" s="17" t="s">
        <v>180</v>
      </c>
      <c r="K12" s="14">
        <v>12.0</v>
      </c>
      <c r="L12" s="15" t="s">
        <v>170</v>
      </c>
    </row>
    <row r="13">
      <c r="A13" s="14">
        <v>20.0</v>
      </c>
      <c r="B13" s="15" t="s">
        <v>180</v>
      </c>
      <c r="C13" s="14">
        <v>17.0</v>
      </c>
      <c r="D13" s="15" t="s">
        <v>167</v>
      </c>
      <c r="E13" s="16">
        <v>20.0</v>
      </c>
      <c r="F13" s="17" t="s">
        <v>180</v>
      </c>
      <c r="G13" s="16">
        <v>20.0</v>
      </c>
      <c r="H13" s="17" t="s">
        <v>180</v>
      </c>
      <c r="I13" s="16">
        <v>21.0</v>
      </c>
      <c r="J13" s="17" t="s">
        <v>178</v>
      </c>
      <c r="K13" s="16">
        <v>14.0</v>
      </c>
      <c r="L13" s="17" t="s">
        <v>181</v>
      </c>
    </row>
    <row r="14">
      <c r="A14" s="16">
        <v>21.0</v>
      </c>
      <c r="B14" s="17" t="s">
        <v>178</v>
      </c>
      <c r="C14" s="16">
        <v>18.0</v>
      </c>
      <c r="D14" s="17" t="s">
        <v>176</v>
      </c>
      <c r="E14" s="16">
        <v>21.0</v>
      </c>
      <c r="F14" s="17" t="s">
        <v>178</v>
      </c>
      <c r="G14" s="16">
        <v>21.0</v>
      </c>
      <c r="H14" s="17" t="s">
        <v>178</v>
      </c>
      <c r="I14" s="16">
        <v>22.0</v>
      </c>
      <c r="J14" s="17" t="s">
        <v>62</v>
      </c>
      <c r="K14" s="16">
        <v>15.0</v>
      </c>
      <c r="L14" s="17" t="s">
        <v>174</v>
      </c>
    </row>
    <row r="15">
      <c r="A15" s="16">
        <v>22.0</v>
      </c>
      <c r="B15" s="17" t="s">
        <v>62</v>
      </c>
      <c r="C15" s="57">
        <v>19.0</v>
      </c>
      <c r="D15" s="58" t="s">
        <v>179</v>
      </c>
      <c r="E15" s="16">
        <v>22.0</v>
      </c>
      <c r="F15" s="17" t="s">
        <v>62</v>
      </c>
      <c r="G15" s="16">
        <v>22.0</v>
      </c>
      <c r="H15" s="17" t="s">
        <v>62</v>
      </c>
      <c r="I15" s="14">
        <v>23.0</v>
      </c>
      <c r="J15" s="15" t="s">
        <v>182</v>
      </c>
      <c r="K15" s="14">
        <v>16.0</v>
      </c>
      <c r="L15" s="15" t="s">
        <v>183</v>
      </c>
    </row>
    <row r="16">
      <c r="A16" s="14">
        <v>23.0</v>
      </c>
      <c r="B16" s="15" t="s">
        <v>182</v>
      </c>
      <c r="C16" s="16">
        <v>20.0</v>
      </c>
      <c r="D16" s="17" t="s">
        <v>180</v>
      </c>
      <c r="E16" s="16">
        <v>23.0</v>
      </c>
      <c r="F16" s="17" t="s">
        <v>182</v>
      </c>
      <c r="G16" s="14">
        <v>23.0</v>
      </c>
      <c r="H16" s="15" t="s">
        <v>182</v>
      </c>
      <c r="I16" s="14">
        <v>26.0</v>
      </c>
      <c r="J16" s="15" t="s">
        <v>184</v>
      </c>
      <c r="K16" s="14">
        <v>17.0</v>
      </c>
      <c r="L16" s="15" t="s">
        <v>185</v>
      </c>
    </row>
    <row r="17">
      <c r="A17" s="16">
        <v>26.0</v>
      </c>
      <c r="B17" s="17" t="s">
        <v>184</v>
      </c>
      <c r="C17" s="16">
        <v>21.0</v>
      </c>
      <c r="D17" s="17" t="s">
        <v>178</v>
      </c>
      <c r="E17" s="16">
        <v>26.0</v>
      </c>
      <c r="F17" s="17" t="s">
        <v>184</v>
      </c>
      <c r="G17" s="16">
        <v>26.0</v>
      </c>
      <c r="H17" s="17" t="s">
        <v>184</v>
      </c>
      <c r="I17" s="16">
        <v>27.0</v>
      </c>
      <c r="J17" s="17" t="s">
        <v>186</v>
      </c>
      <c r="K17" s="16">
        <v>18.0</v>
      </c>
      <c r="L17" s="17" t="s">
        <v>187</v>
      </c>
    </row>
    <row r="18">
      <c r="A18" s="14">
        <v>27.0</v>
      </c>
      <c r="B18" s="15" t="s">
        <v>186</v>
      </c>
      <c r="C18" s="16">
        <v>22.0</v>
      </c>
      <c r="D18" s="17" t="s">
        <v>62</v>
      </c>
      <c r="E18" s="14">
        <v>27.0</v>
      </c>
      <c r="F18" s="15" t="s">
        <v>186</v>
      </c>
      <c r="G18" s="14">
        <v>27.0</v>
      </c>
      <c r="H18" s="15" t="s">
        <v>186</v>
      </c>
      <c r="I18" s="16">
        <v>28.0</v>
      </c>
      <c r="J18" s="17" t="s">
        <v>188</v>
      </c>
      <c r="K18" s="14">
        <v>19.0</v>
      </c>
      <c r="L18" s="15" t="s">
        <v>169</v>
      </c>
    </row>
    <row r="19">
      <c r="A19" s="14">
        <v>28.0</v>
      </c>
      <c r="B19" s="15" t="s">
        <v>188</v>
      </c>
      <c r="C19" s="16">
        <v>23.0</v>
      </c>
      <c r="D19" s="17" t="s">
        <v>182</v>
      </c>
      <c r="E19" s="14">
        <v>28.0</v>
      </c>
      <c r="F19" s="15" t="s">
        <v>188</v>
      </c>
      <c r="G19" s="16">
        <v>28.0</v>
      </c>
      <c r="H19" s="17" t="s">
        <v>188</v>
      </c>
      <c r="I19" s="14">
        <v>30.0</v>
      </c>
      <c r="J19" s="15" t="s">
        <v>189</v>
      </c>
      <c r="K19" s="14">
        <v>20.0</v>
      </c>
      <c r="L19" s="15" t="s">
        <v>180</v>
      </c>
    </row>
    <row r="20">
      <c r="A20" s="14">
        <v>30.0</v>
      </c>
      <c r="B20" s="15" t="s">
        <v>189</v>
      </c>
      <c r="C20" s="16">
        <v>24.0</v>
      </c>
      <c r="D20" s="17" t="s">
        <v>190</v>
      </c>
      <c r="E20" s="14">
        <v>30.0</v>
      </c>
      <c r="F20" s="15" t="s">
        <v>189</v>
      </c>
      <c r="G20" s="14">
        <v>30.0</v>
      </c>
      <c r="H20" s="15" t="s">
        <v>189</v>
      </c>
      <c r="I20" s="14">
        <v>59.0</v>
      </c>
      <c r="J20" s="15" t="s">
        <v>173</v>
      </c>
      <c r="K20" s="16">
        <v>21.0</v>
      </c>
      <c r="L20" s="17" t="s">
        <v>191</v>
      </c>
    </row>
    <row r="21">
      <c r="A21" s="14">
        <v>32.0</v>
      </c>
      <c r="B21" s="15" t="s">
        <v>192</v>
      </c>
      <c r="C21" s="14">
        <v>25.0</v>
      </c>
      <c r="D21" s="15" t="s">
        <v>193</v>
      </c>
      <c r="E21" s="14">
        <v>59.0</v>
      </c>
      <c r="F21" s="15" t="s">
        <v>173</v>
      </c>
      <c r="G21" s="14">
        <v>59.0</v>
      </c>
      <c r="H21" s="15" t="s">
        <v>173</v>
      </c>
      <c r="I21" s="16">
        <v>88.0</v>
      </c>
      <c r="J21" s="17" t="s">
        <v>194</v>
      </c>
      <c r="K21" s="16">
        <v>22.0</v>
      </c>
      <c r="L21" s="17" t="s">
        <v>195</v>
      </c>
    </row>
    <row r="22">
      <c r="A22" s="16">
        <v>59.0</v>
      </c>
      <c r="B22" s="17" t="s">
        <v>173</v>
      </c>
      <c r="C22" s="14">
        <v>26.0</v>
      </c>
      <c r="D22" s="15" t="s">
        <v>184</v>
      </c>
      <c r="E22" s="57">
        <v>88.0</v>
      </c>
      <c r="F22" s="58" t="s">
        <v>194</v>
      </c>
      <c r="G22" s="57">
        <v>88.0</v>
      </c>
      <c r="H22" s="58" t="s">
        <v>167</v>
      </c>
      <c r="I22" s="16">
        <v>98.0</v>
      </c>
      <c r="J22" s="17" t="s">
        <v>196</v>
      </c>
      <c r="K22" s="16">
        <v>24.0</v>
      </c>
      <c r="L22" s="17" t="s">
        <v>190</v>
      </c>
    </row>
    <row r="23">
      <c r="A23" s="14">
        <v>88.0</v>
      </c>
      <c r="B23" s="15" t="s">
        <v>194</v>
      </c>
      <c r="C23" s="16">
        <v>27.0</v>
      </c>
      <c r="D23" s="17" t="s">
        <v>186</v>
      </c>
      <c r="E23" s="16">
        <v>98.0</v>
      </c>
      <c r="F23" s="17" t="s">
        <v>196</v>
      </c>
      <c r="G23" s="14">
        <v>98.0</v>
      </c>
      <c r="H23" s="15" t="s">
        <v>196</v>
      </c>
      <c r="I23" s="59" t="s">
        <v>69</v>
      </c>
      <c r="J23" s="59" t="s">
        <v>197</v>
      </c>
      <c r="K23" s="14">
        <v>26.0</v>
      </c>
      <c r="L23" s="15" t="s">
        <v>189</v>
      </c>
    </row>
    <row r="24">
      <c r="A24" s="16">
        <v>98.0</v>
      </c>
      <c r="B24" s="17" t="s">
        <v>196</v>
      </c>
      <c r="C24" s="14">
        <v>28.0</v>
      </c>
      <c r="D24" s="15" t="s">
        <v>188</v>
      </c>
      <c r="E24" s="59" t="s">
        <v>69</v>
      </c>
      <c r="F24" s="59" t="s">
        <v>197</v>
      </c>
      <c r="G24" s="59" t="s">
        <v>69</v>
      </c>
      <c r="H24" s="59" t="s">
        <v>197</v>
      </c>
      <c r="K24" s="16">
        <v>27.0</v>
      </c>
      <c r="L24" s="17" t="s">
        <v>196</v>
      </c>
    </row>
    <row r="25">
      <c r="A25" s="59" t="s">
        <v>69</v>
      </c>
      <c r="B25" s="59" t="s">
        <v>197</v>
      </c>
      <c r="C25" s="14">
        <v>29.0</v>
      </c>
      <c r="D25" s="15" t="s">
        <v>181</v>
      </c>
      <c r="K25" s="14">
        <v>28.0</v>
      </c>
      <c r="L25" s="15" t="s">
        <v>188</v>
      </c>
    </row>
    <row r="26">
      <c r="C26" s="16">
        <v>30.0</v>
      </c>
      <c r="D26" s="17" t="s">
        <v>189</v>
      </c>
      <c r="K26" s="16">
        <v>29.0</v>
      </c>
      <c r="L26" s="17" t="s">
        <v>198</v>
      </c>
    </row>
    <row r="27">
      <c r="C27" s="14">
        <v>32.0</v>
      </c>
      <c r="D27" s="15" t="s">
        <v>192</v>
      </c>
      <c r="K27" s="16">
        <v>40.0</v>
      </c>
      <c r="L27" s="17" t="s">
        <v>184</v>
      </c>
    </row>
    <row r="28">
      <c r="C28" s="14">
        <v>33.0</v>
      </c>
      <c r="D28" s="15" t="s">
        <v>187</v>
      </c>
      <c r="K28" s="14">
        <v>44.0</v>
      </c>
      <c r="L28" s="15" t="s">
        <v>199</v>
      </c>
    </row>
    <row r="29">
      <c r="C29" s="16">
        <v>59.0</v>
      </c>
      <c r="D29" s="17" t="s">
        <v>173</v>
      </c>
      <c r="K29" s="14">
        <v>50.0</v>
      </c>
      <c r="L29" s="15" t="s">
        <v>200</v>
      </c>
    </row>
    <row r="30">
      <c r="C30" s="16">
        <v>60.0</v>
      </c>
      <c r="D30" s="17" t="s">
        <v>200</v>
      </c>
      <c r="K30" s="14">
        <v>63.0</v>
      </c>
      <c r="L30" s="15" t="s">
        <v>201</v>
      </c>
    </row>
    <row r="31">
      <c r="C31" s="14">
        <v>64.0</v>
      </c>
      <c r="D31" s="15" t="s">
        <v>183</v>
      </c>
      <c r="K31" s="14">
        <v>77.0</v>
      </c>
      <c r="L31" s="15" t="s">
        <v>168</v>
      </c>
    </row>
    <row r="32">
      <c r="C32" s="14">
        <v>66.0</v>
      </c>
      <c r="D32" s="15" t="s">
        <v>191</v>
      </c>
      <c r="K32" s="14">
        <v>83.0</v>
      </c>
      <c r="L32" s="15" t="s">
        <v>182</v>
      </c>
    </row>
    <row r="33">
      <c r="C33" s="16">
        <v>88.0</v>
      </c>
      <c r="D33" s="17" t="s">
        <v>194</v>
      </c>
      <c r="K33" s="14">
        <v>88.0</v>
      </c>
      <c r="L33" s="15" t="s">
        <v>194</v>
      </c>
    </row>
    <row r="34">
      <c r="C34" s="16">
        <v>98.0</v>
      </c>
      <c r="D34" s="17" t="s">
        <v>196</v>
      </c>
      <c r="K34" s="14">
        <v>98.0</v>
      </c>
      <c r="L34" s="15" t="s">
        <v>186</v>
      </c>
    </row>
    <row r="35">
      <c r="C35" s="59" t="s">
        <v>69</v>
      </c>
      <c r="D35" s="59" t="s">
        <v>197</v>
      </c>
      <c r="K35" s="59" t="s">
        <v>69</v>
      </c>
      <c r="L35" s="59" t="s">
        <v>197</v>
      </c>
    </row>
  </sheetData>
  <mergeCells count="6">
    <mergeCell ref="C1:D1"/>
    <mergeCell ref="E1:F1"/>
    <mergeCell ref="G1:H1"/>
    <mergeCell ref="I1:J1"/>
    <mergeCell ref="A1:B1"/>
    <mergeCell ref="K1:L1"/>
  </mergeCells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ref="L2"/>
    <hyperlink r:id="rId13" ref="A3"/>
    <hyperlink r:id="rId14" ref="B3"/>
    <hyperlink r:id="rId15" ref="C3"/>
    <hyperlink r:id="rId16" ref="D3"/>
    <hyperlink r:id="rId17" ref="E3"/>
    <hyperlink r:id="rId18" ref="F3"/>
    <hyperlink r:id="rId19" ref="G3"/>
    <hyperlink r:id="rId20" ref="H3"/>
    <hyperlink r:id="rId21" ref="I3"/>
    <hyperlink r:id="rId22" ref="J3"/>
    <hyperlink r:id="rId23" ref="K3"/>
    <hyperlink r:id="rId24" ref="L3"/>
    <hyperlink r:id="rId25" ref="A4"/>
    <hyperlink r:id="rId26" ref="B4"/>
    <hyperlink r:id="rId27" ref="C4"/>
    <hyperlink r:id="rId28" ref="D4"/>
    <hyperlink r:id="rId29" ref="E4"/>
    <hyperlink r:id="rId30" ref="F4"/>
    <hyperlink r:id="rId31" ref="G4"/>
    <hyperlink r:id="rId32" ref="H4"/>
    <hyperlink r:id="rId33" ref="I4"/>
    <hyperlink r:id="rId34" ref="J4"/>
    <hyperlink r:id="rId35" ref="K4"/>
    <hyperlink r:id="rId36" ref="L4"/>
    <hyperlink r:id="rId37" ref="A5"/>
    <hyperlink r:id="rId38" ref="B5"/>
    <hyperlink r:id="rId39" ref="C5"/>
    <hyperlink r:id="rId40" ref="D5"/>
    <hyperlink r:id="rId41" ref="E5"/>
    <hyperlink r:id="rId42" ref="F5"/>
    <hyperlink r:id="rId43" ref="G5"/>
    <hyperlink r:id="rId44" ref="H5"/>
    <hyperlink r:id="rId45" ref="I5"/>
    <hyperlink r:id="rId46" ref="J5"/>
    <hyperlink r:id="rId47" ref="K5"/>
    <hyperlink r:id="rId48" ref="L5"/>
    <hyperlink r:id="rId49" ref="A6"/>
    <hyperlink r:id="rId50" ref="B6"/>
    <hyperlink r:id="rId51" ref="C6"/>
    <hyperlink r:id="rId52" ref="D6"/>
    <hyperlink r:id="rId53" ref="E6"/>
    <hyperlink r:id="rId54" ref="F6"/>
    <hyperlink r:id="rId55" ref="G6"/>
    <hyperlink r:id="rId56" ref="H6"/>
    <hyperlink r:id="rId57" ref="I6"/>
    <hyperlink r:id="rId58" ref="J6"/>
    <hyperlink r:id="rId59" ref="K6"/>
    <hyperlink r:id="rId60" ref="L6"/>
    <hyperlink r:id="rId61" ref="A7"/>
    <hyperlink r:id="rId62" ref="B7"/>
    <hyperlink r:id="rId63" ref="C7"/>
    <hyperlink r:id="rId64" ref="D7"/>
    <hyperlink r:id="rId65" ref="E7"/>
    <hyperlink r:id="rId66" ref="F7"/>
    <hyperlink r:id="rId67" ref="G7"/>
    <hyperlink r:id="rId68" ref="H7"/>
    <hyperlink r:id="rId69" ref="I7"/>
    <hyperlink r:id="rId70" ref="J7"/>
    <hyperlink r:id="rId71" ref="K7"/>
    <hyperlink r:id="rId72" ref="L7"/>
    <hyperlink r:id="rId73" ref="A8"/>
    <hyperlink r:id="rId74" ref="B8"/>
    <hyperlink r:id="rId75" ref="C8"/>
    <hyperlink r:id="rId76" ref="D8"/>
    <hyperlink r:id="rId77" ref="E8"/>
    <hyperlink r:id="rId78" ref="F8"/>
    <hyperlink r:id="rId79" ref="G8"/>
    <hyperlink r:id="rId80" ref="H8"/>
    <hyperlink r:id="rId81" ref="I8"/>
    <hyperlink r:id="rId82" ref="J8"/>
    <hyperlink r:id="rId83" ref="K8"/>
    <hyperlink r:id="rId84" ref="L8"/>
    <hyperlink r:id="rId85" ref="A9"/>
    <hyperlink r:id="rId86" ref="B9"/>
    <hyperlink r:id="rId87" ref="C9"/>
    <hyperlink r:id="rId88" ref="D9"/>
    <hyperlink r:id="rId89" ref="E9"/>
    <hyperlink r:id="rId90" ref="F9"/>
    <hyperlink r:id="rId91" ref="G9"/>
    <hyperlink r:id="rId92" ref="H9"/>
    <hyperlink r:id="rId93" ref="I9"/>
    <hyperlink r:id="rId94" ref="J9"/>
    <hyperlink r:id="rId95" ref="K9"/>
    <hyperlink r:id="rId96" ref="L9"/>
    <hyperlink r:id="rId97" ref="A10"/>
    <hyperlink r:id="rId98" ref="B10"/>
    <hyperlink r:id="rId99" ref="C10"/>
    <hyperlink r:id="rId100" ref="D10"/>
    <hyperlink r:id="rId101" ref="E10"/>
    <hyperlink r:id="rId102" ref="F10"/>
    <hyperlink r:id="rId103" ref="G10"/>
    <hyperlink r:id="rId104" ref="H10"/>
    <hyperlink r:id="rId105" ref="I10"/>
    <hyperlink r:id="rId106" ref="J10"/>
    <hyperlink r:id="rId107" ref="K10"/>
    <hyperlink r:id="rId108" ref="L10"/>
    <hyperlink r:id="rId109" ref="A11"/>
    <hyperlink r:id="rId110" ref="B11"/>
    <hyperlink r:id="rId111" ref="C11"/>
    <hyperlink r:id="rId112" ref="D11"/>
    <hyperlink r:id="rId113" ref="E11"/>
    <hyperlink r:id="rId114" ref="F11"/>
    <hyperlink r:id="rId115" ref="G11"/>
    <hyperlink r:id="rId116" ref="H11"/>
    <hyperlink r:id="rId117" ref="I11"/>
    <hyperlink r:id="rId118" ref="J11"/>
    <hyperlink r:id="rId119" ref="K11"/>
    <hyperlink r:id="rId120" ref="L11"/>
    <hyperlink r:id="rId121" ref="A12"/>
    <hyperlink r:id="rId122" ref="B12"/>
    <hyperlink r:id="rId123" ref="C12"/>
    <hyperlink r:id="rId124" ref="D12"/>
    <hyperlink r:id="rId125" ref="E12"/>
    <hyperlink r:id="rId126" ref="F12"/>
    <hyperlink r:id="rId127" ref="G12"/>
    <hyperlink r:id="rId128" ref="H12"/>
    <hyperlink r:id="rId129" ref="I12"/>
    <hyperlink r:id="rId130" ref="J12"/>
    <hyperlink r:id="rId131" ref="K12"/>
    <hyperlink r:id="rId132" ref="L12"/>
    <hyperlink r:id="rId133" ref="A13"/>
    <hyperlink r:id="rId134" ref="B13"/>
    <hyperlink r:id="rId135" ref="C13"/>
    <hyperlink r:id="rId136" ref="D13"/>
    <hyperlink r:id="rId137" ref="E13"/>
    <hyperlink r:id="rId138" ref="F13"/>
    <hyperlink r:id="rId139" ref="G13"/>
    <hyperlink r:id="rId140" ref="H13"/>
    <hyperlink r:id="rId141" ref="I13"/>
    <hyperlink r:id="rId142" ref="J13"/>
    <hyperlink r:id="rId143" ref="K13"/>
    <hyperlink r:id="rId144" ref="L13"/>
    <hyperlink r:id="rId145" ref="A14"/>
    <hyperlink r:id="rId146" ref="B14"/>
    <hyperlink r:id="rId147" ref="C14"/>
    <hyperlink r:id="rId148" ref="D14"/>
    <hyperlink r:id="rId149" ref="E14"/>
    <hyperlink r:id="rId150" ref="F14"/>
    <hyperlink r:id="rId151" ref="G14"/>
    <hyperlink r:id="rId152" ref="H14"/>
    <hyperlink r:id="rId153" ref="I14"/>
    <hyperlink r:id="rId154" ref="J14"/>
    <hyperlink r:id="rId155" ref="K14"/>
    <hyperlink r:id="rId156" ref="L14"/>
    <hyperlink r:id="rId157" ref="A15"/>
    <hyperlink r:id="rId158" ref="B15"/>
    <hyperlink r:id="rId159" ref="C15"/>
    <hyperlink r:id="rId160" ref="D15"/>
    <hyperlink r:id="rId161" ref="E15"/>
    <hyperlink r:id="rId162" ref="F15"/>
    <hyperlink r:id="rId163" ref="G15"/>
    <hyperlink r:id="rId164" ref="H15"/>
    <hyperlink r:id="rId165" ref="I15"/>
    <hyperlink r:id="rId166" ref="J15"/>
    <hyperlink r:id="rId167" ref="K15"/>
    <hyperlink r:id="rId168" ref="L15"/>
    <hyperlink r:id="rId169" ref="A16"/>
    <hyperlink r:id="rId170" ref="B16"/>
    <hyperlink r:id="rId171" ref="C16"/>
    <hyperlink r:id="rId172" ref="D16"/>
    <hyperlink r:id="rId173" ref="E16"/>
    <hyperlink r:id="rId174" ref="F16"/>
    <hyperlink r:id="rId175" ref="G16"/>
    <hyperlink r:id="rId176" ref="H16"/>
    <hyperlink r:id="rId177" ref="I16"/>
    <hyperlink r:id="rId178" ref="J16"/>
    <hyperlink r:id="rId179" ref="K16"/>
    <hyperlink r:id="rId180" ref="L16"/>
    <hyperlink r:id="rId181" ref="A17"/>
    <hyperlink r:id="rId182" ref="B17"/>
    <hyperlink r:id="rId183" ref="C17"/>
    <hyperlink r:id="rId184" ref="D17"/>
    <hyperlink r:id="rId185" ref="E17"/>
    <hyperlink r:id="rId186" ref="F17"/>
    <hyperlink r:id="rId187" ref="G17"/>
    <hyperlink r:id="rId188" ref="H17"/>
    <hyperlink r:id="rId189" ref="I17"/>
    <hyperlink r:id="rId190" ref="J17"/>
    <hyperlink r:id="rId191" ref="K17"/>
    <hyperlink r:id="rId192" ref="L17"/>
    <hyperlink r:id="rId193" ref="A18"/>
    <hyperlink r:id="rId194" ref="B18"/>
    <hyperlink r:id="rId195" ref="C18"/>
    <hyperlink r:id="rId196" ref="D18"/>
    <hyperlink r:id="rId197" ref="E18"/>
    <hyperlink r:id="rId198" ref="F18"/>
    <hyperlink r:id="rId199" ref="G18"/>
    <hyperlink r:id="rId200" ref="H18"/>
    <hyperlink r:id="rId201" ref="I18"/>
    <hyperlink r:id="rId202" ref="J18"/>
    <hyperlink r:id="rId203" ref="K18"/>
    <hyperlink r:id="rId204" ref="L18"/>
    <hyperlink r:id="rId205" ref="A19"/>
    <hyperlink r:id="rId206" ref="B19"/>
    <hyperlink r:id="rId207" ref="C19"/>
    <hyperlink r:id="rId208" ref="D19"/>
    <hyperlink r:id="rId209" ref="E19"/>
    <hyperlink r:id="rId210" ref="F19"/>
    <hyperlink r:id="rId211" ref="G19"/>
    <hyperlink r:id="rId212" ref="H19"/>
    <hyperlink r:id="rId213" ref="I19"/>
    <hyperlink r:id="rId214" ref="J19"/>
    <hyperlink r:id="rId215" ref="K19"/>
    <hyperlink r:id="rId216" ref="L19"/>
    <hyperlink r:id="rId217" ref="A20"/>
    <hyperlink r:id="rId218" ref="B20"/>
    <hyperlink r:id="rId219" ref="C20"/>
    <hyperlink r:id="rId220" ref="D20"/>
    <hyperlink r:id="rId221" ref="E20"/>
    <hyperlink r:id="rId222" ref="F20"/>
    <hyperlink r:id="rId223" ref="G20"/>
    <hyperlink r:id="rId224" ref="H20"/>
    <hyperlink r:id="rId225" ref="I20"/>
    <hyperlink r:id="rId226" ref="J20"/>
    <hyperlink r:id="rId227" ref="K20"/>
    <hyperlink r:id="rId228" ref="L20"/>
    <hyperlink r:id="rId229" ref="A21"/>
    <hyperlink r:id="rId230" ref="B21"/>
    <hyperlink r:id="rId231" ref="C21"/>
    <hyperlink r:id="rId232" ref="D21"/>
    <hyperlink r:id="rId233" ref="E21"/>
    <hyperlink r:id="rId234" ref="F21"/>
    <hyperlink r:id="rId235" ref="G21"/>
    <hyperlink r:id="rId236" ref="H21"/>
    <hyperlink r:id="rId237" ref="I21"/>
    <hyperlink r:id="rId238" ref="J21"/>
    <hyperlink r:id="rId239" ref="K21"/>
    <hyperlink r:id="rId240" ref="L21"/>
    <hyperlink r:id="rId241" ref="A22"/>
    <hyperlink r:id="rId242" ref="B22"/>
    <hyperlink r:id="rId243" ref="C22"/>
    <hyperlink r:id="rId244" ref="D22"/>
    <hyperlink r:id="rId245" ref="E22"/>
    <hyperlink r:id="rId246" ref="F22"/>
    <hyperlink r:id="rId247" ref="G22"/>
    <hyperlink r:id="rId248" ref="H22"/>
    <hyperlink r:id="rId249" ref="I22"/>
    <hyperlink r:id="rId250" ref="J22"/>
    <hyperlink r:id="rId251" ref="K22"/>
    <hyperlink r:id="rId252" ref="L22"/>
    <hyperlink r:id="rId253" ref="A23"/>
    <hyperlink r:id="rId254" ref="B23"/>
    <hyperlink r:id="rId255" ref="C23"/>
    <hyperlink r:id="rId256" ref="D23"/>
    <hyperlink r:id="rId257" ref="E23"/>
    <hyperlink r:id="rId258" ref="F23"/>
    <hyperlink r:id="rId259" ref="G23"/>
    <hyperlink r:id="rId260" ref="H23"/>
    <hyperlink r:id="rId261" ref="I23"/>
    <hyperlink r:id="rId262" ref="J23"/>
    <hyperlink r:id="rId263" ref="K23"/>
    <hyperlink r:id="rId264" ref="L23"/>
    <hyperlink r:id="rId265" ref="A24"/>
    <hyperlink r:id="rId266" ref="B24"/>
    <hyperlink r:id="rId267" ref="C24"/>
    <hyperlink r:id="rId268" ref="D24"/>
    <hyperlink r:id="rId269" ref="E24"/>
    <hyperlink r:id="rId270" ref="F24"/>
    <hyperlink r:id="rId271" ref="G24"/>
    <hyperlink r:id="rId272" ref="H24"/>
    <hyperlink r:id="rId273" ref="K24"/>
    <hyperlink r:id="rId274" ref="L24"/>
    <hyperlink r:id="rId275" ref="A25"/>
    <hyperlink r:id="rId276" ref="B25"/>
    <hyperlink r:id="rId277" ref="C25"/>
    <hyperlink r:id="rId278" ref="D25"/>
    <hyperlink r:id="rId279" ref="K25"/>
    <hyperlink r:id="rId280" ref="L25"/>
    <hyperlink r:id="rId281" ref="C26"/>
    <hyperlink r:id="rId282" ref="D26"/>
    <hyperlink r:id="rId283" ref="K26"/>
    <hyperlink r:id="rId284" ref="L26"/>
    <hyperlink r:id="rId285" ref="C27"/>
    <hyperlink r:id="rId286" ref="D27"/>
    <hyperlink r:id="rId287" ref="K27"/>
    <hyperlink r:id="rId288" ref="L27"/>
    <hyperlink r:id="rId289" ref="C28"/>
    <hyperlink r:id="rId290" ref="D28"/>
    <hyperlink r:id="rId291" ref="K28"/>
    <hyperlink r:id="rId292" ref="L28"/>
    <hyperlink r:id="rId293" ref="C29"/>
    <hyperlink r:id="rId294" ref="D29"/>
    <hyperlink r:id="rId295" ref="K29"/>
    <hyperlink r:id="rId296" ref="L29"/>
    <hyperlink r:id="rId297" ref="C30"/>
    <hyperlink r:id="rId298" ref="D30"/>
    <hyperlink r:id="rId299" ref="K30"/>
    <hyperlink r:id="rId300" ref="L30"/>
    <hyperlink r:id="rId301" ref="C31"/>
    <hyperlink r:id="rId302" ref="D31"/>
    <hyperlink r:id="rId303" ref="K31"/>
    <hyperlink r:id="rId304" ref="L31"/>
    <hyperlink r:id="rId305" ref="C32"/>
    <hyperlink r:id="rId306" ref="D32"/>
    <hyperlink r:id="rId307" ref="K32"/>
    <hyperlink r:id="rId308" ref="L32"/>
    <hyperlink r:id="rId309" ref="C33"/>
    <hyperlink r:id="rId310" ref="D33"/>
    <hyperlink r:id="rId311" ref="K33"/>
    <hyperlink r:id="rId312" ref="L33"/>
    <hyperlink r:id="rId313" ref="C34"/>
    <hyperlink r:id="rId314" ref="D34"/>
    <hyperlink r:id="rId315" ref="K34"/>
    <hyperlink r:id="rId316" ref="L34"/>
    <hyperlink r:id="rId317" ref="C35"/>
    <hyperlink r:id="rId318" ref="D35"/>
    <hyperlink r:id="rId319" ref="K35"/>
    <hyperlink r:id="rId320" ref="L35"/>
  </hyperlinks>
  <drawing r:id="rId3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118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</row>
    <row r="2">
      <c r="B2" s="28" t="s">
        <v>119</v>
      </c>
      <c r="C2" s="28" t="s">
        <v>120</v>
      </c>
      <c r="D2" s="28" t="s">
        <v>121</v>
      </c>
      <c r="E2" s="28" t="s">
        <v>122</v>
      </c>
      <c r="F2" s="29" t="s">
        <v>123</v>
      </c>
      <c r="G2" s="29" t="s">
        <v>124</v>
      </c>
      <c r="H2" s="29" t="s">
        <v>125</v>
      </c>
      <c r="I2" s="29" t="s">
        <v>126</v>
      </c>
      <c r="J2" s="29" t="s">
        <v>127</v>
      </c>
      <c r="K2" s="29" t="s">
        <v>128</v>
      </c>
      <c r="L2" s="29" t="s">
        <v>129</v>
      </c>
      <c r="M2" s="29" t="s">
        <v>130</v>
      </c>
      <c r="N2" s="29" t="s">
        <v>131</v>
      </c>
      <c r="O2" s="29" t="s">
        <v>132</v>
      </c>
    </row>
    <row r="3">
      <c r="A3" s="2">
        <v>0.0</v>
      </c>
      <c r="B3" s="25" t="s">
        <v>8</v>
      </c>
      <c r="C3" s="25">
        <v>691.0</v>
      </c>
      <c r="D3" s="25">
        <v>114.0</v>
      </c>
      <c r="E3" s="25" t="s">
        <v>133</v>
      </c>
      <c r="F3" s="30">
        <v>0.140350877192982</v>
      </c>
      <c r="G3" s="30">
        <v>0.324561403508771</v>
      </c>
      <c r="H3" s="30">
        <v>0.368421052631578</v>
      </c>
      <c r="I3" s="30">
        <v>0.543859649122807</v>
      </c>
      <c r="J3" s="30">
        <v>0.552631578947368</v>
      </c>
      <c r="K3" s="30">
        <v>0.5</v>
      </c>
      <c r="L3" s="30">
        <v>0.491228070175438</v>
      </c>
      <c r="M3" s="30">
        <v>0.517543859649122</v>
      </c>
      <c r="N3" s="30">
        <v>0.543859649122807</v>
      </c>
      <c r="O3" s="30">
        <v>0.43859649122807</v>
      </c>
    </row>
    <row r="4">
      <c r="A4" s="2">
        <v>0.0</v>
      </c>
      <c r="B4" s="25" t="s">
        <v>3</v>
      </c>
      <c r="C4" s="25">
        <v>580.0</v>
      </c>
      <c r="D4" s="25">
        <v>225.0</v>
      </c>
      <c r="E4" s="25" t="s">
        <v>134</v>
      </c>
      <c r="F4" s="30">
        <v>0.208888888888888</v>
      </c>
      <c r="G4" s="30">
        <v>0.324444444444444</v>
      </c>
      <c r="H4" s="30">
        <v>0.395555555555555</v>
      </c>
      <c r="I4" s="30">
        <v>0.56</v>
      </c>
      <c r="J4" s="30">
        <v>0.555555555555555</v>
      </c>
      <c r="K4" s="30">
        <v>0.555555555555555</v>
      </c>
      <c r="L4" s="30">
        <v>0.542222222222222</v>
      </c>
      <c r="M4" s="30">
        <v>0.52</v>
      </c>
      <c r="N4" s="30">
        <v>0.56</v>
      </c>
      <c r="O4" s="30">
        <v>0.528888888888888</v>
      </c>
    </row>
    <row r="5">
      <c r="A5" s="2">
        <v>0.0</v>
      </c>
      <c r="B5" s="25" t="s">
        <v>13</v>
      </c>
      <c r="C5" s="25">
        <v>678.0</v>
      </c>
      <c r="D5" s="25">
        <v>127.0</v>
      </c>
      <c r="E5" s="25" t="s">
        <v>135</v>
      </c>
      <c r="F5" s="30">
        <v>0.26771653543307</v>
      </c>
      <c r="G5" s="30">
        <v>0.314960629921259</v>
      </c>
      <c r="H5" s="30">
        <v>0.291338582677165</v>
      </c>
      <c r="I5" s="30">
        <v>0.559055118110236</v>
      </c>
      <c r="J5" s="30">
        <v>0.574803149606299</v>
      </c>
      <c r="K5" s="30">
        <v>0.598425196850393</v>
      </c>
      <c r="L5" s="30">
        <v>0.559055118110236</v>
      </c>
      <c r="M5" s="30">
        <v>0.503937007874015</v>
      </c>
      <c r="N5" s="30">
        <v>0.574803149606299</v>
      </c>
      <c r="O5" s="30">
        <v>0.448818897637795</v>
      </c>
    </row>
    <row r="6">
      <c r="A6" s="2">
        <v>0.0</v>
      </c>
      <c r="B6" s="25" t="s">
        <v>5</v>
      </c>
      <c r="C6" s="25">
        <v>696.0</v>
      </c>
      <c r="D6" s="25">
        <v>109.0</v>
      </c>
      <c r="E6" s="25" t="s">
        <v>136</v>
      </c>
      <c r="F6" s="30">
        <v>0.256880733944954</v>
      </c>
      <c r="G6" s="30">
        <v>0.293577981651376</v>
      </c>
      <c r="H6" s="30">
        <v>0.256880733944954</v>
      </c>
      <c r="I6" s="30">
        <v>0.348623853211009</v>
      </c>
      <c r="J6" s="30">
        <v>0.357798165137614</v>
      </c>
      <c r="K6" s="30">
        <v>0.357798165137614</v>
      </c>
      <c r="L6" s="30">
        <v>0.431192660550458</v>
      </c>
      <c r="M6" s="30">
        <v>0.394495412844036</v>
      </c>
      <c r="N6" s="30">
        <v>0.357798165137614</v>
      </c>
      <c r="O6" s="30">
        <v>0.302752293577981</v>
      </c>
    </row>
    <row r="7">
      <c r="A7" s="2">
        <v>0.0</v>
      </c>
      <c r="B7" s="25" t="s">
        <v>9</v>
      </c>
      <c r="C7" s="25">
        <v>679.0</v>
      </c>
      <c r="D7" s="25">
        <v>126.0</v>
      </c>
      <c r="E7" s="31" t="s">
        <v>137</v>
      </c>
      <c r="F7" s="32">
        <v>0.484126984126984</v>
      </c>
      <c r="G7" s="30">
        <v>0.277777777777777</v>
      </c>
      <c r="H7" s="30">
        <v>0.238095238095238</v>
      </c>
      <c r="I7" s="30">
        <v>0.365079365079365</v>
      </c>
      <c r="J7" s="30">
        <v>0.365079365079365</v>
      </c>
      <c r="K7" s="30">
        <v>0.349206349206349</v>
      </c>
      <c r="L7" s="30">
        <v>0.468253968253968</v>
      </c>
      <c r="M7" s="30">
        <v>0.333333333333333</v>
      </c>
      <c r="N7" s="30">
        <v>0.357142857142857</v>
      </c>
      <c r="O7" s="30">
        <v>0.46031746031746</v>
      </c>
    </row>
    <row r="8">
      <c r="A8" s="2">
        <v>0.0</v>
      </c>
      <c r="B8" s="25" t="s">
        <v>1</v>
      </c>
      <c r="C8" s="25">
        <v>701.0</v>
      </c>
      <c r="D8" s="25">
        <v>104.0</v>
      </c>
      <c r="E8" s="25" t="s">
        <v>138</v>
      </c>
      <c r="F8" s="30">
        <v>0.269230769230769</v>
      </c>
      <c r="G8" s="30">
        <v>0.326923076923076</v>
      </c>
      <c r="H8" s="30">
        <v>0.25</v>
      </c>
      <c r="I8" s="30">
        <v>0.48076923076923</v>
      </c>
      <c r="J8" s="30">
        <v>0.432692307692307</v>
      </c>
      <c r="K8" s="30">
        <v>0.432692307692307</v>
      </c>
      <c r="L8" s="30">
        <v>0.384615384615384</v>
      </c>
      <c r="M8" s="30">
        <v>0.48076923076923</v>
      </c>
      <c r="N8" s="30">
        <v>0.451923076923076</v>
      </c>
      <c r="O8" s="30">
        <v>0.403846153846153</v>
      </c>
    </row>
    <row r="9">
      <c r="F9" s="33">
        <f t="shared" ref="F9:O9" si="1">AVERAGE(F3:F8)</f>
        <v>0.2711991315</v>
      </c>
      <c r="G9" s="33">
        <f t="shared" si="1"/>
        <v>0.310374219</v>
      </c>
      <c r="H9" s="33">
        <f t="shared" si="1"/>
        <v>0.3000485272</v>
      </c>
      <c r="I9" s="33">
        <f t="shared" si="1"/>
        <v>0.4762312027</v>
      </c>
      <c r="J9" s="33">
        <f t="shared" si="1"/>
        <v>0.4730933537</v>
      </c>
      <c r="K9" s="33">
        <f t="shared" si="1"/>
        <v>0.4656129291</v>
      </c>
      <c r="L9" s="33">
        <f t="shared" si="1"/>
        <v>0.479427904</v>
      </c>
      <c r="M9" s="33">
        <f t="shared" si="1"/>
        <v>0.4583464741</v>
      </c>
      <c r="N9" s="33">
        <f t="shared" si="1"/>
        <v>0.474254483</v>
      </c>
      <c r="O9" s="33">
        <f t="shared" si="1"/>
        <v>0.4305366976</v>
      </c>
    </row>
    <row r="29">
      <c r="A29" s="2" t="s">
        <v>139</v>
      </c>
    </row>
    <row r="30">
      <c r="B30" s="28" t="s">
        <v>140</v>
      </c>
      <c r="C30" s="28" t="s">
        <v>120</v>
      </c>
      <c r="D30" s="28" t="s">
        <v>121</v>
      </c>
      <c r="E30" s="28" t="s">
        <v>122</v>
      </c>
      <c r="F30" s="29" t="s">
        <v>123</v>
      </c>
      <c r="G30" s="29" t="s">
        <v>124</v>
      </c>
      <c r="H30" s="29" t="s">
        <v>125</v>
      </c>
      <c r="I30" s="29" t="s">
        <v>126</v>
      </c>
      <c r="J30" s="29" t="s">
        <v>127</v>
      </c>
      <c r="K30" s="29" t="s">
        <v>128</v>
      </c>
      <c r="L30" s="29" t="s">
        <v>129</v>
      </c>
      <c r="M30" s="29" t="s">
        <v>130</v>
      </c>
      <c r="N30" s="29" t="s">
        <v>131</v>
      </c>
      <c r="O30" s="29" t="s">
        <v>132</v>
      </c>
    </row>
    <row r="31">
      <c r="A31" s="2">
        <v>0.0</v>
      </c>
      <c r="B31" s="25" t="s">
        <v>141</v>
      </c>
      <c r="C31" s="25">
        <v>153.0</v>
      </c>
      <c r="D31" s="25">
        <v>652.0</v>
      </c>
      <c r="E31" s="25" t="s">
        <v>142</v>
      </c>
      <c r="F31" s="30">
        <v>0.256134969325153</v>
      </c>
      <c r="G31" s="30">
        <v>0.312883435582822</v>
      </c>
      <c r="H31" s="30">
        <v>0.363496932515337</v>
      </c>
      <c r="I31" s="30">
        <v>0.464723926380368</v>
      </c>
      <c r="J31" s="30">
        <v>0.447852760736196</v>
      </c>
      <c r="K31" s="30">
        <v>0.441717791411042</v>
      </c>
      <c r="L31" s="30">
        <v>0.274539877300613</v>
      </c>
      <c r="M31" s="30">
        <v>0.400306748466257</v>
      </c>
      <c r="N31" s="30">
        <v>0.447852760736196</v>
      </c>
      <c r="O31" s="30">
        <v>0.355828220858895</v>
      </c>
    </row>
    <row r="32">
      <c r="A32" s="2">
        <v>0.0</v>
      </c>
      <c r="B32" s="25" t="s">
        <v>143</v>
      </c>
      <c r="C32" s="25">
        <v>288.0</v>
      </c>
      <c r="D32" s="25">
        <v>517.0</v>
      </c>
      <c r="E32" s="25" t="s">
        <v>144</v>
      </c>
      <c r="F32" s="30">
        <v>0.263056092843326</v>
      </c>
      <c r="G32" s="30">
        <v>0.307543520309477</v>
      </c>
      <c r="H32" s="30">
        <v>0.352030947775628</v>
      </c>
      <c r="I32" s="30">
        <v>0.435203094777562</v>
      </c>
      <c r="J32" s="30">
        <v>0.448742746615087</v>
      </c>
      <c r="K32" s="30">
        <v>0.456479690522243</v>
      </c>
      <c r="L32" s="30">
        <v>0.450676982591876</v>
      </c>
      <c r="M32" s="30">
        <v>0.454545454545454</v>
      </c>
      <c r="N32" s="30">
        <v>0.433268858800773</v>
      </c>
      <c r="O32" s="30">
        <v>0.462282398452611</v>
      </c>
    </row>
    <row r="33">
      <c r="A33" s="2">
        <v>0.0</v>
      </c>
      <c r="B33" s="25" t="s">
        <v>145</v>
      </c>
      <c r="C33" s="25">
        <v>421.0</v>
      </c>
      <c r="D33" s="25">
        <v>384.0</v>
      </c>
      <c r="E33" s="25" t="s">
        <v>146</v>
      </c>
      <c r="F33" s="30">
        <v>0.291666666666666</v>
      </c>
      <c r="G33" s="30">
        <v>0.263020833333333</v>
      </c>
      <c r="H33" s="30">
        <v>0.317708333333333</v>
      </c>
      <c r="I33" s="30">
        <v>0.442708333333333</v>
      </c>
      <c r="J33" s="30">
        <v>0.427083333333333</v>
      </c>
      <c r="K33" s="30">
        <v>0.455729166666666</v>
      </c>
      <c r="L33" s="30">
        <v>0.421875</v>
      </c>
      <c r="M33" s="30">
        <v>0.447916666666666</v>
      </c>
      <c r="N33" s="30">
        <v>0.442708333333333</v>
      </c>
      <c r="O33" s="30">
        <v>0.434895833333333</v>
      </c>
    </row>
    <row r="34">
      <c r="A34" s="2">
        <v>0.0</v>
      </c>
      <c r="B34" s="25" t="s">
        <v>147</v>
      </c>
      <c r="C34" s="25">
        <v>547.0</v>
      </c>
      <c r="D34" s="25">
        <v>258.0</v>
      </c>
      <c r="E34" s="25" t="s">
        <v>148</v>
      </c>
      <c r="F34" s="30">
        <v>0.344961240310077</v>
      </c>
      <c r="G34" s="30">
        <v>0.228682170542635</v>
      </c>
      <c r="H34" s="30">
        <v>0.333333333333333</v>
      </c>
      <c r="I34" s="30">
        <v>0.457364341085271</v>
      </c>
      <c r="J34" s="30">
        <v>0.441860465116279</v>
      </c>
      <c r="K34" s="30">
        <v>0.445736434108527</v>
      </c>
      <c r="L34" s="30">
        <v>0.406976744186046</v>
      </c>
      <c r="M34" s="30">
        <v>0.453488372093023</v>
      </c>
      <c r="N34" s="30">
        <v>0.457364341085271</v>
      </c>
      <c r="O34" s="30">
        <v>0.441860465116279</v>
      </c>
    </row>
    <row r="35">
      <c r="A35" s="2">
        <v>0.0</v>
      </c>
      <c r="B35" s="25" t="s">
        <v>149</v>
      </c>
      <c r="C35" s="25">
        <v>657.0</v>
      </c>
      <c r="D35" s="25">
        <v>148.0</v>
      </c>
      <c r="E35" s="25" t="s">
        <v>150</v>
      </c>
      <c r="F35" s="30">
        <v>0.358108108108108</v>
      </c>
      <c r="G35" s="30">
        <v>0.209459459459459</v>
      </c>
      <c r="H35" s="30">
        <v>0.344594594594594</v>
      </c>
      <c r="I35" s="30">
        <v>0.5</v>
      </c>
      <c r="J35" s="30">
        <v>0.5</v>
      </c>
      <c r="K35" s="30">
        <v>0.466216216216216</v>
      </c>
      <c r="L35" s="30">
        <v>0.425675675675675</v>
      </c>
      <c r="M35" s="30">
        <v>0.466216216216216</v>
      </c>
      <c r="N35" s="30">
        <v>0.506756756756756</v>
      </c>
      <c r="O35" s="30">
        <v>0.445945945945945</v>
      </c>
    </row>
    <row r="36">
      <c r="A36" s="2">
        <v>0.0</v>
      </c>
      <c r="B36" s="25" t="s">
        <v>151</v>
      </c>
      <c r="C36" s="25">
        <v>725.0</v>
      </c>
      <c r="D36" s="25">
        <v>80.0</v>
      </c>
      <c r="E36" s="25" t="s">
        <v>152</v>
      </c>
      <c r="F36" s="30">
        <v>0.3625</v>
      </c>
      <c r="G36" s="30">
        <v>0.2</v>
      </c>
      <c r="H36" s="30">
        <v>0.325</v>
      </c>
      <c r="I36" s="30">
        <v>0.575</v>
      </c>
      <c r="J36" s="30">
        <v>0.5875</v>
      </c>
      <c r="K36" s="30">
        <v>0.55</v>
      </c>
      <c r="L36" s="30">
        <v>0.5375</v>
      </c>
      <c r="M36" s="30">
        <v>0.575</v>
      </c>
      <c r="N36" s="30">
        <v>0.5875</v>
      </c>
      <c r="O36" s="30">
        <v>0.6125</v>
      </c>
    </row>
    <row r="37">
      <c r="A37" s="2">
        <v>0.0</v>
      </c>
      <c r="B37" s="25" t="s">
        <v>153</v>
      </c>
      <c r="C37" s="25">
        <v>767.0</v>
      </c>
      <c r="D37" s="25">
        <v>38.0</v>
      </c>
      <c r="E37" s="25" t="s">
        <v>154</v>
      </c>
      <c r="F37" s="30">
        <v>0.342105263157894</v>
      </c>
      <c r="G37" s="30">
        <v>0.236842105263157</v>
      </c>
      <c r="H37" s="30">
        <v>0.263157894736842</v>
      </c>
      <c r="I37" s="30">
        <v>0.447368421052631</v>
      </c>
      <c r="J37" s="30">
        <v>0.447368421052631</v>
      </c>
      <c r="K37" s="30">
        <v>0.473684210526315</v>
      </c>
      <c r="L37" s="30">
        <v>0.368421052631578</v>
      </c>
      <c r="M37" s="30">
        <v>0.5</v>
      </c>
      <c r="N37" s="30">
        <v>0.473684210526315</v>
      </c>
      <c r="O37" s="30">
        <v>0.526315789473684</v>
      </c>
    </row>
    <row r="38">
      <c r="A38" s="2">
        <v>0.0</v>
      </c>
      <c r="B38" s="25" t="s">
        <v>155</v>
      </c>
      <c r="C38" s="25">
        <v>789.0</v>
      </c>
      <c r="D38" s="25">
        <v>16.0</v>
      </c>
      <c r="E38" s="25" t="s">
        <v>156</v>
      </c>
      <c r="F38" s="30">
        <v>0.25</v>
      </c>
      <c r="G38" s="30">
        <v>0.1875</v>
      </c>
      <c r="H38" s="30">
        <v>0.3125</v>
      </c>
      <c r="I38" s="30">
        <v>0.3125</v>
      </c>
      <c r="J38" s="30">
        <v>0.375</v>
      </c>
      <c r="K38" s="30">
        <v>0.3125</v>
      </c>
      <c r="L38" s="30">
        <v>0.25</v>
      </c>
      <c r="M38" s="30">
        <v>0.6875</v>
      </c>
      <c r="N38" s="30">
        <v>0.3125</v>
      </c>
      <c r="O38" s="30">
        <v>0.625</v>
      </c>
    </row>
    <row r="39">
      <c r="F39" s="33">
        <f t="shared" ref="F39:O39" si="2">AVERAGE(F31:F38)</f>
        <v>0.3085665426</v>
      </c>
      <c r="G39" s="33">
        <f t="shared" si="2"/>
        <v>0.2432414406</v>
      </c>
      <c r="H39" s="33">
        <f t="shared" si="2"/>
        <v>0.3264777545</v>
      </c>
      <c r="I39" s="33">
        <f t="shared" si="2"/>
        <v>0.4543585146</v>
      </c>
      <c r="J39" s="33">
        <f t="shared" si="2"/>
        <v>0.4594259659</v>
      </c>
      <c r="K39" s="33">
        <f t="shared" si="2"/>
        <v>0.4502579387</v>
      </c>
      <c r="L39" s="33">
        <f t="shared" si="2"/>
        <v>0.3919581665</v>
      </c>
      <c r="M39" s="33">
        <f t="shared" si="2"/>
        <v>0.4981216822</v>
      </c>
      <c r="N39" s="33">
        <f t="shared" si="2"/>
        <v>0.4577044077</v>
      </c>
      <c r="O39" s="33">
        <f t="shared" si="2"/>
        <v>0.4880785816</v>
      </c>
    </row>
    <row r="59">
      <c r="A59" s="2" t="s">
        <v>157</v>
      </c>
    </row>
    <row r="60">
      <c r="B60" s="28" t="s">
        <v>140</v>
      </c>
      <c r="C60" s="28" t="s">
        <v>120</v>
      </c>
      <c r="D60" s="28" t="s">
        <v>121</v>
      </c>
      <c r="E60" s="28" t="s">
        <v>122</v>
      </c>
      <c r="F60" s="29" t="s">
        <v>123</v>
      </c>
      <c r="G60" s="29" t="s">
        <v>124</v>
      </c>
      <c r="H60" s="34" t="s">
        <v>158</v>
      </c>
      <c r="I60" s="34" t="s">
        <v>159</v>
      </c>
      <c r="J60" s="34" t="s">
        <v>130</v>
      </c>
      <c r="K60" s="34" t="s">
        <v>132</v>
      </c>
      <c r="N60" s="34" t="s">
        <v>160</v>
      </c>
      <c r="O60" s="34" t="s">
        <v>125</v>
      </c>
    </row>
    <row r="61">
      <c r="A61" s="2">
        <v>0.0</v>
      </c>
      <c r="B61" s="25" t="s">
        <v>8</v>
      </c>
      <c r="C61" s="25">
        <v>691.0</v>
      </c>
      <c r="D61" s="25">
        <v>114.0</v>
      </c>
      <c r="E61" s="25" t="s">
        <v>133</v>
      </c>
      <c r="F61" s="30">
        <v>4.73416103462423</v>
      </c>
      <c r="G61" s="30">
        <v>5.6064055887646</v>
      </c>
      <c r="H61" s="35">
        <v>4.44086758365195</v>
      </c>
      <c r="I61" s="35">
        <v>4.7002861478883</v>
      </c>
      <c r="J61" s="35">
        <v>4.53261591330479</v>
      </c>
      <c r="K61" s="35">
        <v>4.2591673310384</v>
      </c>
      <c r="N61" s="35">
        <v>4.42080684779611</v>
      </c>
      <c r="O61" s="35">
        <v>7.00876644050462</v>
      </c>
    </row>
    <row r="62">
      <c r="A62" s="2">
        <v>0.0</v>
      </c>
      <c r="B62" s="25" t="s">
        <v>3</v>
      </c>
      <c r="C62" s="25">
        <v>580.0</v>
      </c>
      <c r="D62" s="25">
        <v>225.0</v>
      </c>
      <c r="E62" s="25" t="s">
        <v>134</v>
      </c>
      <c r="F62" s="30">
        <v>6.165134944905</v>
      </c>
      <c r="G62" s="30">
        <v>6.93632526179173</v>
      </c>
      <c r="H62" s="35">
        <v>5.69207490644244</v>
      </c>
      <c r="I62" s="35">
        <v>6.14450745805391</v>
      </c>
      <c r="J62" s="35">
        <v>5.76401110338972</v>
      </c>
      <c r="K62" s="35">
        <v>5.81841664589132</v>
      </c>
      <c r="N62" s="35">
        <v>5.51054707343512</v>
      </c>
      <c r="O62" s="35">
        <v>7.54512351713932</v>
      </c>
    </row>
    <row r="63">
      <c r="A63" s="2">
        <v>0.0</v>
      </c>
      <c r="B63" s="25" t="s">
        <v>13</v>
      </c>
      <c r="C63" s="25">
        <v>678.0</v>
      </c>
      <c r="D63" s="25">
        <v>127.0</v>
      </c>
      <c r="E63" s="25" t="s">
        <v>135</v>
      </c>
      <c r="F63" s="30">
        <v>4.25746218444374</v>
      </c>
      <c r="G63" s="30">
        <v>5.47810035817171</v>
      </c>
      <c r="H63" s="35">
        <v>3.77797719393768</v>
      </c>
      <c r="I63" s="35">
        <v>4.13433817393191</v>
      </c>
      <c r="J63" s="35">
        <v>3.9639849114184</v>
      </c>
      <c r="K63" s="35">
        <v>4.01819221435625</v>
      </c>
      <c r="N63" s="35">
        <v>3.75548150019048</v>
      </c>
      <c r="O63" s="35">
        <v>6.72637305597816</v>
      </c>
    </row>
    <row r="64">
      <c r="A64" s="2">
        <v>0.0</v>
      </c>
      <c r="B64" s="25" t="s">
        <v>5</v>
      </c>
      <c r="C64" s="25">
        <v>696.0</v>
      </c>
      <c r="D64" s="25">
        <v>109.0</v>
      </c>
      <c r="E64" s="25" t="s">
        <v>136</v>
      </c>
      <c r="F64" s="30">
        <v>3.98160909798718</v>
      </c>
      <c r="G64" s="30">
        <v>5.80069836581185</v>
      </c>
      <c r="H64" s="35">
        <v>3.69171728449881</v>
      </c>
      <c r="I64" s="35">
        <v>3.90915864712554</v>
      </c>
      <c r="J64" s="35">
        <v>4.01520447455382</v>
      </c>
      <c r="K64" s="35">
        <v>4.05661538494055</v>
      </c>
      <c r="N64" s="35">
        <v>3.86475634041176</v>
      </c>
      <c r="O64" s="35">
        <v>6.45307692770374</v>
      </c>
    </row>
    <row r="65">
      <c r="A65" s="2">
        <v>0.0</v>
      </c>
      <c r="B65" s="25" t="s">
        <v>9</v>
      </c>
      <c r="C65" s="25">
        <v>679.0</v>
      </c>
      <c r="D65" s="25">
        <v>126.0</v>
      </c>
      <c r="E65" s="25" t="s">
        <v>137</v>
      </c>
      <c r="F65" s="30">
        <v>2.47527455587943</v>
      </c>
      <c r="G65" s="30">
        <v>2.92853249279711</v>
      </c>
      <c r="H65" s="35">
        <v>2.49217643113886</v>
      </c>
      <c r="I65" s="35">
        <v>2.38227104841672</v>
      </c>
      <c r="J65" s="35">
        <v>3.07310994953072</v>
      </c>
      <c r="K65" s="35">
        <v>2.9101151014941</v>
      </c>
      <c r="N65" s="35">
        <v>2.56525326088522</v>
      </c>
      <c r="O65" s="35">
        <v>5.6110718213303</v>
      </c>
    </row>
    <row r="66">
      <c r="A66" s="2">
        <v>0.0</v>
      </c>
      <c r="B66" s="25" t="s">
        <v>1</v>
      </c>
      <c r="C66" s="25">
        <v>701.0</v>
      </c>
      <c r="D66" s="25">
        <v>104.0</v>
      </c>
      <c r="E66" s="25" t="s">
        <v>138</v>
      </c>
      <c r="F66" s="30">
        <v>3.4123643957278</v>
      </c>
      <c r="G66" s="30">
        <v>4.30133029511711</v>
      </c>
      <c r="H66" s="35">
        <v>3.11009444113605</v>
      </c>
      <c r="I66" s="35">
        <v>3.34136416048174</v>
      </c>
      <c r="J66" s="35">
        <v>3.53563140373497</v>
      </c>
      <c r="K66" s="35">
        <v>3.32369540066627</v>
      </c>
      <c r="N66" s="35">
        <v>3.10524114475951</v>
      </c>
      <c r="O66" s="35">
        <v>5.88593499532833</v>
      </c>
    </row>
    <row r="67">
      <c r="F67" s="33">
        <f t="shared" ref="F67:K67" si="3">AVERAGE(F61:F66)</f>
        <v>4.171001036</v>
      </c>
      <c r="G67" s="33">
        <f t="shared" si="3"/>
        <v>5.17523206</v>
      </c>
      <c r="H67" s="33">
        <f t="shared" si="3"/>
        <v>3.86748464</v>
      </c>
      <c r="I67" s="33">
        <f t="shared" si="3"/>
        <v>4.101987606</v>
      </c>
      <c r="J67" s="33">
        <f t="shared" si="3"/>
        <v>4.147426293</v>
      </c>
      <c r="K67" s="33">
        <f t="shared" si="3"/>
        <v>4.064367013</v>
      </c>
      <c r="N67" s="33">
        <f t="shared" ref="N67:O67" si="4">AVERAGE(N61:N66)</f>
        <v>3.870347695</v>
      </c>
      <c r="O67" s="33">
        <f t="shared" si="4"/>
        <v>6.538391126</v>
      </c>
    </row>
    <row r="71">
      <c r="K71" s="34" t="s">
        <v>123</v>
      </c>
      <c r="L71" s="34" t="s">
        <v>124</v>
      </c>
      <c r="M71" s="34" t="s">
        <v>158</v>
      </c>
      <c r="N71" s="34" t="s">
        <v>159</v>
      </c>
      <c r="O71" s="34" t="s">
        <v>130</v>
      </c>
      <c r="P71" s="34" t="s">
        <v>132</v>
      </c>
    </row>
    <row r="72">
      <c r="K72" s="12">
        <v>4.171001035594563</v>
      </c>
      <c r="L72" s="12">
        <v>5.1752320604090185</v>
      </c>
      <c r="M72" s="12">
        <v>3.867484640134298</v>
      </c>
      <c r="N72" s="12">
        <v>4.10198760598302</v>
      </c>
      <c r="O72" s="12">
        <v>4.147426292655404</v>
      </c>
      <c r="P72" s="12">
        <v>4.064367013064482</v>
      </c>
    </row>
    <row r="73">
      <c r="K73" s="33">
        <f t="shared" ref="K73:P73" si="5">AVERAGE(K67:K72)</f>
        <v>4.117684024</v>
      </c>
      <c r="L73" s="12">
        <f t="shared" si="5"/>
        <v>5.17523206</v>
      </c>
      <c r="M73" s="12">
        <f t="shared" si="5"/>
        <v>3.86748464</v>
      </c>
      <c r="N73" s="33">
        <f t="shared" si="5"/>
        <v>3.98616765</v>
      </c>
      <c r="O73" s="33">
        <f t="shared" si="5"/>
        <v>5.342908709</v>
      </c>
      <c r="P73" s="12">
        <f t="shared" si="5"/>
        <v>4.064367013</v>
      </c>
    </row>
    <row r="74">
      <c r="M74" s="2">
        <f>1-M72/L72</f>
        <v>0.2526934841</v>
      </c>
    </row>
    <row r="75">
      <c r="M75" s="2">
        <f>1-M73/K73</f>
        <v>0.06076216211</v>
      </c>
    </row>
    <row r="87">
      <c r="B87" s="2" t="s">
        <v>161</v>
      </c>
    </row>
    <row r="88">
      <c r="B88" s="28" t="s">
        <v>140</v>
      </c>
      <c r="C88" s="28" t="s">
        <v>120</v>
      </c>
      <c r="D88" s="28" t="s">
        <v>121</v>
      </c>
      <c r="E88" s="28" t="s">
        <v>122</v>
      </c>
      <c r="F88" s="29" t="s">
        <v>123</v>
      </c>
      <c r="G88" s="29" t="s">
        <v>124</v>
      </c>
      <c r="H88" s="34" t="s">
        <v>158</v>
      </c>
      <c r="I88" s="34" t="s">
        <v>159</v>
      </c>
      <c r="J88" s="29" t="s">
        <v>132</v>
      </c>
      <c r="K88" s="29" t="s">
        <v>130</v>
      </c>
      <c r="N88" s="34" t="s">
        <v>160</v>
      </c>
      <c r="O88" s="34" t="s">
        <v>125</v>
      </c>
    </row>
    <row r="89">
      <c r="A89" s="2">
        <v>0.0</v>
      </c>
      <c r="B89" s="25" t="s">
        <v>141</v>
      </c>
      <c r="C89" s="25">
        <v>153.0</v>
      </c>
      <c r="D89" s="25">
        <v>652.0</v>
      </c>
      <c r="E89" s="25" t="s">
        <v>142</v>
      </c>
      <c r="F89" s="30">
        <v>4.74777959081345</v>
      </c>
      <c r="G89" s="30">
        <v>5.87042923132424</v>
      </c>
      <c r="H89" s="35">
        <v>4.85298627979004</v>
      </c>
      <c r="I89" s="35">
        <v>4.76014084558808</v>
      </c>
      <c r="J89" s="30">
        <v>5.13054057901722</v>
      </c>
      <c r="K89" s="30">
        <v>4.97565615181598</v>
      </c>
      <c r="N89" s="35">
        <v>4.9608817859142</v>
      </c>
      <c r="O89" s="35">
        <v>6.15831524248043</v>
      </c>
    </row>
    <row r="90">
      <c r="A90" s="2">
        <v>0.0</v>
      </c>
      <c r="B90" s="25" t="s">
        <v>143</v>
      </c>
      <c r="C90" s="25">
        <v>288.0</v>
      </c>
      <c r="D90" s="25">
        <v>517.0</v>
      </c>
      <c r="E90" s="25" t="s">
        <v>144</v>
      </c>
      <c r="F90" s="30">
        <v>4.68298702804477</v>
      </c>
      <c r="G90" s="30">
        <v>5.52630153284601</v>
      </c>
      <c r="H90" s="35">
        <v>4.45270221847755</v>
      </c>
      <c r="I90" s="35">
        <v>4.77854856412988</v>
      </c>
      <c r="J90" s="30">
        <v>4.92372466178849</v>
      </c>
      <c r="K90" s="30">
        <v>4.54937409345135</v>
      </c>
      <c r="N90" s="35">
        <v>4.69066671456892</v>
      </c>
      <c r="O90" s="35">
        <v>6.85664200989358</v>
      </c>
    </row>
    <row r="91">
      <c r="A91" s="2">
        <v>0.0</v>
      </c>
      <c r="B91" s="25" t="s">
        <v>145</v>
      </c>
      <c r="C91" s="25">
        <v>421.0</v>
      </c>
      <c r="D91" s="25">
        <v>384.0</v>
      </c>
      <c r="E91" s="25" t="s">
        <v>146</v>
      </c>
      <c r="F91" s="30">
        <v>4.90376131148325</v>
      </c>
      <c r="G91" s="30">
        <v>5.68135759494535</v>
      </c>
      <c r="H91" s="35">
        <v>4.74279169010649</v>
      </c>
      <c r="I91" s="35">
        <v>4.99768791127026</v>
      </c>
      <c r="J91" s="30">
        <v>4.80418593734507</v>
      </c>
      <c r="K91" s="30">
        <v>4.63680427732829</v>
      </c>
      <c r="N91" s="35">
        <v>4.6190295962229</v>
      </c>
      <c r="O91" s="35">
        <v>7.05170635378416</v>
      </c>
    </row>
    <row r="92">
      <c r="A92" s="2">
        <v>0.0</v>
      </c>
      <c r="B92" s="25" t="s">
        <v>147</v>
      </c>
      <c r="C92" s="25">
        <v>547.0</v>
      </c>
      <c r="D92" s="25">
        <v>258.0</v>
      </c>
      <c r="E92" s="25" t="s">
        <v>148</v>
      </c>
      <c r="F92" s="30">
        <v>4.7344195718346</v>
      </c>
      <c r="G92" s="30">
        <v>5.5418562425812</v>
      </c>
      <c r="H92" s="35">
        <v>4.76091739569016</v>
      </c>
      <c r="I92" s="35">
        <v>4.82191390601703</v>
      </c>
      <c r="J92" s="30">
        <v>5.11827230756498</v>
      </c>
      <c r="K92" s="30">
        <v>4.61563764313374</v>
      </c>
      <c r="N92" s="35">
        <v>4.8679468829075</v>
      </c>
      <c r="O92" s="35">
        <v>7.01106545110583</v>
      </c>
    </row>
    <row r="93">
      <c r="A93" s="2">
        <v>0.0</v>
      </c>
      <c r="B93" s="25" t="s">
        <v>149</v>
      </c>
      <c r="C93" s="25">
        <v>657.0</v>
      </c>
      <c r="D93" s="25">
        <v>148.0</v>
      </c>
      <c r="E93" s="25" t="s">
        <v>150</v>
      </c>
      <c r="F93" s="30">
        <v>4.91481489024819</v>
      </c>
      <c r="G93" s="30">
        <v>5.64698972827918</v>
      </c>
      <c r="H93" s="35">
        <v>4.51212390264623</v>
      </c>
      <c r="I93" s="35">
        <v>4.95311652544862</v>
      </c>
      <c r="J93" s="30">
        <v>4.69018628514603</v>
      </c>
      <c r="K93" s="30">
        <v>4.43209036460223</v>
      </c>
      <c r="N93" s="35">
        <v>4.55942940266536</v>
      </c>
      <c r="O93" s="35">
        <v>6.45043472241275</v>
      </c>
    </row>
    <row r="94">
      <c r="A94" s="2">
        <v>0.0</v>
      </c>
      <c r="B94" s="25" t="s">
        <v>151</v>
      </c>
      <c r="C94" s="25">
        <v>725.0</v>
      </c>
      <c r="D94" s="25">
        <v>80.0</v>
      </c>
      <c r="E94" s="25" t="s">
        <v>152</v>
      </c>
      <c r="F94" s="30">
        <v>5.05470078244004</v>
      </c>
      <c r="G94" s="30">
        <v>5.84856228349221</v>
      </c>
      <c r="H94" s="35">
        <v>4.39386831041404</v>
      </c>
      <c r="I94" s="35">
        <v>5.07943802345658</v>
      </c>
      <c r="J94" s="30">
        <v>4.5232938901537</v>
      </c>
      <c r="K94" s="30">
        <v>4.4876343991016</v>
      </c>
      <c r="N94" s="35">
        <v>4.36572425549391</v>
      </c>
      <c r="O94" s="35">
        <v>6.65018796726829</v>
      </c>
    </row>
    <row r="95">
      <c r="A95" s="2">
        <v>0.0</v>
      </c>
      <c r="B95" s="25" t="s">
        <v>153</v>
      </c>
      <c r="C95" s="25">
        <v>767.0</v>
      </c>
      <c r="D95" s="25">
        <v>38.0</v>
      </c>
      <c r="E95" s="25" t="s">
        <v>154</v>
      </c>
      <c r="F95" s="30">
        <v>3.85254529670423</v>
      </c>
      <c r="G95" s="30">
        <v>4.35817446773593</v>
      </c>
      <c r="H95" s="35">
        <v>2.74034193299737</v>
      </c>
      <c r="I95" s="35">
        <v>3.86051852200375</v>
      </c>
      <c r="J95" s="30">
        <v>2.91999965618455</v>
      </c>
      <c r="K95" s="30">
        <v>3.64594258984162</v>
      </c>
      <c r="N95" s="35">
        <v>2.67617862915636</v>
      </c>
      <c r="O95" s="35">
        <v>7.17451630498713</v>
      </c>
    </row>
    <row r="96">
      <c r="A96" s="2">
        <v>0.0</v>
      </c>
      <c r="B96" s="25" t="s">
        <v>155</v>
      </c>
      <c r="C96" s="25">
        <v>789.0</v>
      </c>
      <c r="D96" s="25">
        <v>16.0</v>
      </c>
      <c r="E96" s="25" t="s">
        <v>156</v>
      </c>
      <c r="F96" s="30">
        <v>2.6809513236909</v>
      </c>
      <c r="G96" s="30">
        <v>3.04583206667653</v>
      </c>
      <c r="H96" s="35">
        <v>1.86728285567301</v>
      </c>
      <c r="I96" s="35">
        <v>2.66872429536111</v>
      </c>
      <c r="J96" s="30">
        <v>2.28030948680074</v>
      </c>
      <c r="K96" s="30">
        <v>3.59690926352055</v>
      </c>
      <c r="N96" s="35">
        <v>1.76720767829495</v>
      </c>
      <c r="O96" s="35">
        <v>5.99478940414089</v>
      </c>
    </row>
    <row r="97">
      <c r="F97" s="33">
        <f t="shared" ref="F97:K97" si="6">AVERAGE(F91:F96)</f>
        <v>4.356865529</v>
      </c>
      <c r="G97" s="33">
        <f t="shared" si="6"/>
        <v>5.020462064</v>
      </c>
      <c r="H97" s="33">
        <f t="shared" si="6"/>
        <v>3.836221015</v>
      </c>
      <c r="I97" s="33">
        <f t="shared" si="6"/>
        <v>4.396899864</v>
      </c>
      <c r="J97" s="33">
        <f t="shared" si="6"/>
        <v>4.056041261</v>
      </c>
      <c r="K97" s="33">
        <f t="shared" si="6"/>
        <v>4.235836423</v>
      </c>
      <c r="N97" s="33">
        <f t="shared" ref="N97:O97" si="7">AVERAGE(N91:N96)</f>
        <v>3.809252741</v>
      </c>
      <c r="O97" s="33">
        <f t="shared" si="7"/>
        <v>6.722116701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7.71"/>
    <col customWidth="1" min="7" max="7" width="8.57"/>
    <col customWidth="1" min="8" max="8" width="6.43"/>
    <col customWidth="1" min="9" max="9" width="7.86"/>
    <col customWidth="1" min="10" max="10" width="7.29"/>
    <col customWidth="1" min="11" max="11" width="7.57"/>
    <col customWidth="1" min="12" max="12" width="6.86"/>
  </cols>
  <sheetData>
    <row r="1">
      <c r="A1" s="36"/>
      <c r="B1" s="37" t="s">
        <v>140</v>
      </c>
      <c r="C1" s="37" t="s">
        <v>120</v>
      </c>
      <c r="D1" s="37" t="s">
        <v>121</v>
      </c>
      <c r="E1" s="38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  <c r="J1" s="37" t="s">
        <v>127</v>
      </c>
      <c r="K1" s="37" t="s">
        <v>128</v>
      </c>
      <c r="L1" s="37" t="s">
        <v>129</v>
      </c>
      <c r="M1" s="37" t="s">
        <v>130</v>
      </c>
      <c r="N1" s="37" t="s">
        <v>131</v>
      </c>
      <c r="O1" s="37" t="s">
        <v>132</v>
      </c>
    </row>
    <row r="2">
      <c r="A2" s="39">
        <v>0.0</v>
      </c>
      <c r="B2" s="40" t="s">
        <v>8</v>
      </c>
      <c r="C2" s="40">
        <v>691.0</v>
      </c>
      <c r="D2" s="40">
        <v>114.0</v>
      </c>
      <c r="E2" s="41" t="str">
        <f>+:38,0:16,-:60</f>
        <v>#ERROR!</v>
      </c>
      <c r="F2" s="40">
        <v>0.140351</v>
      </c>
      <c r="G2" s="40">
        <v>0.324561</v>
      </c>
      <c r="H2" s="40">
        <v>0.368421</v>
      </c>
      <c r="I2" s="40">
        <v>0.535088</v>
      </c>
      <c r="J2" s="40">
        <v>0.535088</v>
      </c>
      <c r="K2" s="40">
        <v>0.517544</v>
      </c>
      <c r="L2" s="40">
        <v>0.491228</v>
      </c>
      <c r="M2" s="40">
        <v>0.54386</v>
      </c>
      <c r="N2" s="40">
        <v>0.526316</v>
      </c>
      <c r="O2" s="40">
        <v>0.412281</v>
      </c>
    </row>
    <row r="3">
      <c r="A3" s="42">
        <v>0.0</v>
      </c>
      <c r="B3" s="43" t="s">
        <v>3</v>
      </c>
      <c r="C3" s="43">
        <v>580.0</v>
      </c>
      <c r="D3" s="43">
        <v>225.0</v>
      </c>
      <c r="E3" s="44" t="str">
        <f>+:82,0:47,-:96</f>
        <v>#ERROR!</v>
      </c>
      <c r="F3" s="43">
        <v>0.208889</v>
      </c>
      <c r="G3" s="43">
        <v>0.324444</v>
      </c>
      <c r="H3" s="43">
        <v>0.395556</v>
      </c>
      <c r="I3" s="43">
        <v>0.56</v>
      </c>
      <c r="J3" s="43">
        <v>0.546667</v>
      </c>
      <c r="K3" s="43">
        <v>0.546667</v>
      </c>
      <c r="L3" s="43">
        <v>0.453333</v>
      </c>
      <c r="M3" s="43">
        <v>0.435556</v>
      </c>
      <c r="N3" s="43">
        <v>0.56</v>
      </c>
      <c r="O3" s="43">
        <v>0.506667</v>
      </c>
    </row>
    <row r="4">
      <c r="A4" s="39">
        <v>0.0</v>
      </c>
      <c r="B4" s="40" t="s">
        <v>13</v>
      </c>
      <c r="C4" s="40">
        <v>678.0</v>
      </c>
      <c r="D4" s="40">
        <v>127.0</v>
      </c>
      <c r="E4" s="41" t="str">
        <f>+:39,0:34,-:54</f>
        <v>#ERROR!</v>
      </c>
      <c r="F4" s="40">
        <v>0.267717</v>
      </c>
      <c r="G4" s="40">
        <v>0.314961</v>
      </c>
      <c r="H4" s="40">
        <v>0.291339</v>
      </c>
      <c r="I4" s="40">
        <v>0.519685</v>
      </c>
      <c r="J4" s="40">
        <v>0.559055</v>
      </c>
      <c r="K4" s="40">
        <v>0.519685</v>
      </c>
      <c r="L4" s="40">
        <v>0.464567</v>
      </c>
      <c r="M4" s="40">
        <v>0.480315</v>
      </c>
      <c r="N4" s="40">
        <v>0.527559</v>
      </c>
      <c r="O4" s="40">
        <v>0.480315</v>
      </c>
    </row>
    <row r="5">
      <c r="A5" s="42">
        <v>0.0</v>
      </c>
      <c r="B5" s="43" t="s">
        <v>5</v>
      </c>
      <c r="C5" s="43">
        <v>696.0</v>
      </c>
      <c r="D5" s="43">
        <v>109.0</v>
      </c>
      <c r="E5" s="44" t="str">
        <f>+:42,0:28,-:39</f>
        <v>#ERROR!</v>
      </c>
      <c r="F5" s="43">
        <v>0.256881</v>
      </c>
      <c r="G5" s="43">
        <v>0.293578</v>
      </c>
      <c r="H5" s="43">
        <v>0.256881</v>
      </c>
      <c r="I5" s="43">
        <v>0.412844</v>
      </c>
      <c r="J5" s="43">
        <v>0.40367</v>
      </c>
      <c r="K5" s="43">
        <v>0.394495</v>
      </c>
      <c r="L5" s="43">
        <v>0.385321</v>
      </c>
      <c r="M5" s="43">
        <v>0.385321</v>
      </c>
      <c r="N5" s="43">
        <v>0.40367</v>
      </c>
      <c r="O5" s="43">
        <v>0.366972</v>
      </c>
    </row>
    <row r="6">
      <c r="A6" s="39">
        <v>0.0</v>
      </c>
      <c r="B6" s="40" t="s">
        <v>9</v>
      </c>
      <c r="C6" s="40">
        <v>679.0</v>
      </c>
      <c r="D6" s="40">
        <v>126.0</v>
      </c>
      <c r="E6" s="41" t="str">
        <f>+:29,0:61,-:36</f>
        <v>#ERROR!</v>
      </c>
      <c r="F6" s="40">
        <v>0.484127</v>
      </c>
      <c r="G6" s="40">
        <v>0.277778</v>
      </c>
      <c r="H6" s="40">
        <v>0.238095</v>
      </c>
      <c r="I6" s="40">
        <v>0.404762</v>
      </c>
      <c r="J6" s="40">
        <v>0.380952</v>
      </c>
      <c r="K6" s="40">
        <v>0.365079</v>
      </c>
      <c r="L6" s="40">
        <v>0.222222</v>
      </c>
      <c r="M6" s="40">
        <v>0.357143</v>
      </c>
      <c r="N6" s="40">
        <v>0.412698</v>
      </c>
      <c r="O6" s="40">
        <v>0.388889</v>
      </c>
    </row>
    <row r="7">
      <c r="A7" s="42">
        <v>0.0</v>
      </c>
      <c r="B7" s="43" t="s">
        <v>1</v>
      </c>
      <c r="C7" s="43">
        <v>701.0</v>
      </c>
      <c r="D7" s="43">
        <v>104.0</v>
      </c>
      <c r="E7" s="44" t="str">
        <f>+:34,0:28,-:42</f>
        <v>#ERROR!</v>
      </c>
      <c r="F7" s="43">
        <v>0.269231</v>
      </c>
      <c r="G7" s="43">
        <v>0.326923</v>
      </c>
      <c r="H7" s="43">
        <v>0.25</v>
      </c>
      <c r="I7" s="43">
        <v>0.5</v>
      </c>
      <c r="J7" s="43">
        <v>0.461538</v>
      </c>
      <c r="K7" s="43">
        <v>0.442308</v>
      </c>
      <c r="L7" s="43">
        <v>0.394231</v>
      </c>
      <c r="M7" s="43">
        <v>0.509615</v>
      </c>
      <c r="N7" s="43">
        <v>0.471154</v>
      </c>
      <c r="O7" s="43">
        <v>0.471154</v>
      </c>
    </row>
    <row r="8">
      <c r="E8" s="46"/>
      <c r="F8" s="33">
        <f t="shared" ref="F8:O8" si="1">AVERAGE(F2:F7)</f>
        <v>0.2711993333</v>
      </c>
      <c r="G8" s="33">
        <f t="shared" si="1"/>
        <v>0.3103741667</v>
      </c>
      <c r="H8" s="33">
        <f t="shared" si="1"/>
        <v>0.3000486667</v>
      </c>
      <c r="I8" s="33">
        <f t="shared" si="1"/>
        <v>0.4887298333</v>
      </c>
      <c r="J8" s="33">
        <f t="shared" si="1"/>
        <v>0.4811616667</v>
      </c>
      <c r="K8" s="33">
        <f t="shared" si="1"/>
        <v>0.4642963333</v>
      </c>
      <c r="L8" s="33">
        <f t="shared" si="1"/>
        <v>0.401817</v>
      </c>
      <c r="M8" s="33">
        <f t="shared" si="1"/>
        <v>0.4519683333</v>
      </c>
      <c r="N8" s="33">
        <f t="shared" si="1"/>
        <v>0.4835661667</v>
      </c>
      <c r="O8" s="33">
        <f t="shared" si="1"/>
        <v>0.437713</v>
      </c>
    </row>
    <row r="9">
      <c r="E9" s="46"/>
    </row>
    <row r="10">
      <c r="E10" s="46"/>
    </row>
    <row r="11">
      <c r="E11" s="46"/>
    </row>
    <row r="12">
      <c r="E12" s="46"/>
    </row>
    <row r="13">
      <c r="E13" s="46"/>
    </row>
    <row r="14">
      <c r="E14" s="46"/>
    </row>
    <row r="15">
      <c r="E15" s="46"/>
    </row>
    <row r="16">
      <c r="E16" s="46"/>
    </row>
    <row r="17">
      <c r="E17" s="46"/>
    </row>
    <row r="18">
      <c r="E18" s="46"/>
    </row>
    <row r="19">
      <c r="E19" s="46"/>
    </row>
    <row r="20">
      <c r="E20" s="46"/>
    </row>
    <row r="21">
      <c r="E21" s="46"/>
    </row>
    <row r="22">
      <c r="E22" s="46"/>
    </row>
    <row r="23">
      <c r="E23" s="46"/>
    </row>
    <row r="24">
      <c r="E24" s="46"/>
    </row>
    <row r="25">
      <c r="E25" s="46"/>
    </row>
    <row r="26">
      <c r="E26" s="46"/>
    </row>
    <row r="27">
      <c r="E27" s="46"/>
    </row>
    <row r="28">
      <c r="E28" s="46"/>
    </row>
    <row r="29">
      <c r="E29" s="46"/>
    </row>
    <row r="30">
      <c r="A30" s="47"/>
      <c r="B30" s="38" t="s">
        <v>140</v>
      </c>
      <c r="C30" s="38" t="s">
        <v>120</v>
      </c>
      <c r="D30" s="38" t="s">
        <v>121</v>
      </c>
      <c r="E30" s="38" t="s">
        <v>122</v>
      </c>
      <c r="F30" s="37" t="s">
        <v>123</v>
      </c>
      <c r="G30" s="37" t="s">
        <v>124</v>
      </c>
      <c r="H30" s="37" t="s">
        <v>125</v>
      </c>
      <c r="I30" s="37" t="s">
        <v>126</v>
      </c>
      <c r="J30" s="37" t="s">
        <v>127</v>
      </c>
      <c r="K30" s="37" t="s">
        <v>128</v>
      </c>
      <c r="L30" s="37" t="s">
        <v>129</v>
      </c>
      <c r="M30" s="37" t="s">
        <v>130</v>
      </c>
      <c r="N30" s="37" t="s">
        <v>131</v>
      </c>
      <c r="O30" s="37" t="s">
        <v>132</v>
      </c>
    </row>
    <row r="31">
      <c r="A31" s="48">
        <v>0.0</v>
      </c>
      <c r="B31" s="49" t="s">
        <v>141</v>
      </c>
      <c r="C31" s="49">
        <v>153.0</v>
      </c>
      <c r="D31" s="49">
        <v>652.0</v>
      </c>
      <c r="E31" s="41" t="str">
        <f>+:221,0:167,-:264</f>
        <v>#ERROR!</v>
      </c>
      <c r="F31" s="40">
        <v>0.256135</v>
      </c>
      <c r="G31" s="40">
        <v>0.312883</v>
      </c>
      <c r="H31" s="40">
        <v>0.363497</v>
      </c>
      <c r="I31" s="40">
        <v>0.464724</v>
      </c>
      <c r="J31" s="40">
        <v>0.46319</v>
      </c>
      <c r="K31" s="40">
        <v>0.417178</v>
      </c>
      <c r="L31" s="40">
        <v>0.41411</v>
      </c>
      <c r="M31" s="40">
        <v>0.374233</v>
      </c>
      <c r="N31" s="40">
        <v>0.447853</v>
      </c>
      <c r="O31" s="40">
        <v>0.355828</v>
      </c>
    </row>
    <row r="32">
      <c r="A32" s="50">
        <v>0.0</v>
      </c>
      <c r="B32" s="51" t="s">
        <v>143</v>
      </c>
      <c r="C32" s="51">
        <v>288.0</v>
      </c>
      <c r="D32" s="51">
        <v>517.0</v>
      </c>
      <c r="E32" s="44" t="str">
        <f>+:186,0:136,-:195</f>
        <v>#ERROR!</v>
      </c>
      <c r="F32" s="43">
        <v>0.263056</v>
      </c>
      <c r="G32" s="43">
        <v>0.307544</v>
      </c>
      <c r="H32" s="43">
        <v>0.352031</v>
      </c>
      <c r="I32" s="43">
        <v>0.373308</v>
      </c>
      <c r="J32" s="43">
        <v>0.37911</v>
      </c>
      <c r="K32" s="43">
        <v>0.363636</v>
      </c>
      <c r="L32" s="43">
        <v>0.307544</v>
      </c>
      <c r="M32" s="43">
        <v>0.427466</v>
      </c>
      <c r="N32" s="43">
        <v>0.371373</v>
      </c>
      <c r="O32" s="43">
        <v>0.40619</v>
      </c>
    </row>
    <row r="33">
      <c r="A33" s="48">
        <v>0.0</v>
      </c>
      <c r="B33" s="49" t="s">
        <v>145</v>
      </c>
      <c r="C33" s="49">
        <v>421.0</v>
      </c>
      <c r="D33" s="49">
        <v>384.0</v>
      </c>
      <c r="E33" s="41" t="str">
        <f>+:140,0:112,-:132</f>
        <v>#ERROR!</v>
      </c>
      <c r="F33" s="40">
        <v>0.291667</v>
      </c>
      <c r="G33" s="40">
        <v>0.263021</v>
      </c>
      <c r="H33" s="40">
        <v>0.317708</v>
      </c>
      <c r="I33" s="40">
        <v>0.361979</v>
      </c>
      <c r="J33" s="40">
        <v>0.364583</v>
      </c>
      <c r="K33" s="40">
        <v>0.375</v>
      </c>
      <c r="L33" s="40">
        <v>0.351562</v>
      </c>
      <c r="M33" s="40">
        <v>0.460938</v>
      </c>
      <c r="N33" s="40">
        <v>0.356771</v>
      </c>
      <c r="O33" s="40">
        <v>0.455729</v>
      </c>
    </row>
    <row r="34">
      <c r="A34" s="50">
        <v>0.0</v>
      </c>
      <c r="B34" s="51" t="s">
        <v>147</v>
      </c>
      <c r="C34" s="51">
        <v>547.0</v>
      </c>
      <c r="D34" s="51">
        <v>258.0</v>
      </c>
      <c r="E34" s="44" t="str">
        <f>+:91,0:89,-:78</f>
        <v>#ERROR!</v>
      </c>
      <c r="F34" s="43">
        <v>0.344961</v>
      </c>
      <c r="G34" s="43">
        <v>0.228682</v>
      </c>
      <c r="H34" s="43">
        <v>0.333333</v>
      </c>
      <c r="I34" s="43">
        <v>0.457364</v>
      </c>
      <c r="J34" s="43">
        <v>0.449612</v>
      </c>
      <c r="K34" s="43">
        <v>0.453488</v>
      </c>
      <c r="L34" s="43">
        <v>0.449612</v>
      </c>
      <c r="M34" s="43">
        <v>0.403101</v>
      </c>
      <c r="N34" s="43">
        <v>0.449612</v>
      </c>
      <c r="O34" s="43">
        <v>0.426357</v>
      </c>
    </row>
    <row r="35">
      <c r="A35" s="48">
        <v>0.0</v>
      </c>
      <c r="B35" s="49" t="s">
        <v>149</v>
      </c>
      <c r="C35" s="49">
        <v>657.0</v>
      </c>
      <c r="D35" s="49">
        <v>148.0</v>
      </c>
      <c r="E35" s="41" t="str">
        <f>+:48,0:53,-:47</f>
        <v>#ERROR!</v>
      </c>
      <c r="F35" s="40">
        <v>0.358108</v>
      </c>
      <c r="G35" s="40">
        <v>0.209459</v>
      </c>
      <c r="H35" s="40">
        <v>0.344595</v>
      </c>
      <c r="I35" s="40">
        <v>0.472973</v>
      </c>
      <c r="J35" s="40">
        <v>0.47973</v>
      </c>
      <c r="K35" s="40">
        <v>0.47973</v>
      </c>
      <c r="L35" s="40">
        <v>0.412162</v>
      </c>
      <c r="M35" s="40">
        <v>0.513514</v>
      </c>
      <c r="N35" s="40">
        <v>0.466216</v>
      </c>
      <c r="O35" s="40">
        <v>0.493243</v>
      </c>
    </row>
    <row r="36">
      <c r="A36" s="50">
        <v>0.0</v>
      </c>
      <c r="B36" s="51" t="s">
        <v>151</v>
      </c>
      <c r="C36" s="51">
        <v>725.0</v>
      </c>
      <c r="D36" s="51">
        <v>80.0</v>
      </c>
      <c r="E36" s="44" t="str">
        <f>+:26,0:29,-:25</f>
        <v>#ERROR!</v>
      </c>
      <c r="F36" s="43">
        <v>0.3625</v>
      </c>
      <c r="G36" s="43">
        <v>0.2</v>
      </c>
      <c r="H36" s="43">
        <v>0.325</v>
      </c>
      <c r="I36" s="43">
        <v>0.5125</v>
      </c>
      <c r="J36" s="43">
        <v>0.5125</v>
      </c>
      <c r="K36" s="43">
        <v>0.5125</v>
      </c>
      <c r="L36" s="43">
        <v>0.475</v>
      </c>
      <c r="M36" s="43">
        <v>0.5</v>
      </c>
      <c r="N36" s="43">
        <v>0.5125</v>
      </c>
      <c r="O36" s="43">
        <v>0.625</v>
      </c>
    </row>
    <row r="37">
      <c r="A37" s="48">
        <v>0.0</v>
      </c>
      <c r="B37" s="49" t="s">
        <v>153</v>
      </c>
      <c r="C37" s="49">
        <v>767.0</v>
      </c>
      <c r="D37" s="49">
        <v>38.0</v>
      </c>
      <c r="E37" s="41" t="str">
        <f>+:11,0:13,-:14</f>
        <v>#ERROR!</v>
      </c>
      <c r="F37" s="40">
        <v>0.342105</v>
      </c>
      <c r="G37" s="40">
        <v>0.236842</v>
      </c>
      <c r="H37" s="40">
        <v>0.263158</v>
      </c>
      <c r="I37" s="40">
        <v>0.368421</v>
      </c>
      <c r="J37" s="40">
        <v>0.394737</v>
      </c>
      <c r="K37" s="40">
        <v>0.421053</v>
      </c>
      <c r="L37" s="40">
        <v>0.315789</v>
      </c>
      <c r="M37" s="40">
        <v>0.552632</v>
      </c>
      <c r="N37" s="40">
        <v>0.368421</v>
      </c>
      <c r="O37" s="40">
        <v>0.526316</v>
      </c>
    </row>
    <row r="38">
      <c r="A38" s="50">
        <v>0.0</v>
      </c>
      <c r="B38" s="51" t="s">
        <v>155</v>
      </c>
      <c r="C38" s="51">
        <v>789.0</v>
      </c>
      <c r="D38" s="51">
        <v>16.0</v>
      </c>
      <c r="E38" s="44" t="str">
        <f>+:4,0:4,-:8</f>
        <v>#ERROR!</v>
      </c>
      <c r="F38" s="43">
        <v>0.25</v>
      </c>
      <c r="G38" s="43">
        <v>0.1875</v>
      </c>
      <c r="H38" s="43">
        <v>0.3125</v>
      </c>
      <c r="I38" s="43">
        <v>0.0625</v>
      </c>
      <c r="J38" s="43">
        <v>0.1875</v>
      </c>
      <c r="K38" s="43">
        <v>0.1875</v>
      </c>
      <c r="L38" s="43">
        <v>0.25</v>
      </c>
      <c r="M38" s="43">
        <v>0.4375</v>
      </c>
      <c r="N38" s="43">
        <v>0.125</v>
      </c>
      <c r="O38" s="43">
        <v>0.375</v>
      </c>
    </row>
    <row r="39">
      <c r="E39" s="46"/>
      <c r="F39" s="33">
        <f t="shared" ref="F39:O39" si="2">AVERAGE(F31:F38)</f>
        <v>0.3085665</v>
      </c>
      <c r="G39" s="33">
        <f t="shared" si="2"/>
        <v>0.243241375</v>
      </c>
      <c r="H39" s="33">
        <f t="shared" si="2"/>
        <v>0.32647775</v>
      </c>
      <c r="I39" s="33">
        <f t="shared" si="2"/>
        <v>0.384221125</v>
      </c>
      <c r="J39" s="33">
        <f t="shared" si="2"/>
        <v>0.40387025</v>
      </c>
      <c r="K39" s="33">
        <f t="shared" si="2"/>
        <v>0.401260625</v>
      </c>
      <c r="L39" s="33">
        <f t="shared" si="2"/>
        <v>0.371972375</v>
      </c>
      <c r="M39" s="33">
        <f t="shared" si="2"/>
        <v>0.458673</v>
      </c>
      <c r="N39" s="33">
        <f t="shared" si="2"/>
        <v>0.38721825</v>
      </c>
      <c r="O39" s="33">
        <f t="shared" si="2"/>
        <v>0.457957875</v>
      </c>
    </row>
    <row r="40">
      <c r="E40" s="46"/>
    </row>
    <row r="41">
      <c r="E41" s="46"/>
    </row>
    <row r="42">
      <c r="E42" s="46"/>
    </row>
    <row r="43">
      <c r="E43" s="46"/>
    </row>
    <row r="44">
      <c r="E44" s="46"/>
    </row>
    <row r="45">
      <c r="E45" s="46"/>
    </row>
    <row r="46">
      <c r="E46" s="46"/>
    </row>
    <row r="47">
      <c r="E47" s="46"/>
    </row>
    <row r="48">
      <c r="E48" s="46"/>
    </row>
    <row r="49">
      <c r="E49" s="46"/>
    </row>
    <row r="50">
      <c r="E50" s="46"/>
    </row>
    <row r="51">
      <c r="E51" s="46"/>
    </row>
    <row r="52">
      <c r="E52" s="46"/>
    </row>
    <row r="53">
      <c r="E53" s="46"/>
    </row>
    <row r="54">
      <c r="E54" s="46"/>
    </row>
    <row r="55">
      <c r="E55" s="46"/>
    </row>
    <row r="56">
      <c r="E56" s="46"/>
    </row>
    <row r="57">
      <c r="E57" s="46"/>
    </row>
    <row r="58">
      <c r="E58" s="46"/>
    </row>
    <row r="59">
      <c r="E59" s="46"/>
    </row>
    <row r="60">
      <c r="E60" s="46"/>
    </row>
    <row r="61">
      <c r="A61" s="36"/>
      <c r="B61" s="37" t="s">
        <v>140</v>
      </c>
      <c r="C61" s="37" t="s">
        <v>120</v>
      </c>
      <c r="D61" s="37" t="s">
        <v>121</v>
      </c>
      <c r="E61" s="37" t="s">
        <v>122</v>
      </c>
      <c r="F61" s="37" t="s">
        <v>123</v>
      </c>
      <c r="G61" s="37" t="s">
        <v>124</v>
      </c>
      <c r="H61" s="37" t="s">
        <v>125</v>
      </c>
      <c r="I61" s="37" t="s">
        <v>158</v>
      </c>
      <c r="J61" s="37" t="s">
        <v>160</v>
      </c>
      <c r="K61" s="37" t="s">
        <v>130</v>
      </c>
      <c r="L61" s="37" t="s">
        <v>159</v>
      </c>
      <c r="M61" s="37" t="s">
        <v>132</v>
      </c>
    </row>
    <row r="62">
      <c r="A62" s="39">
        <v>0.0</v>
      </c>
      <c r="B62" s="40" t="s">
        <v>8</v>
      </c>
      <c r="C62" s="40">
        <v>691.0</v>
      </c>
      <c r="D62" s="40">
        <v>114.0</v>
      </c>
      <c r="E62" s="52" t="str">
        <f>+:38,0:16,-:60</f>
        <v>#ERROR!</v>
      </c>
      <c r="F62" s="40">
        <v>4.734161</v>
      </c>
      <c r="G62" s="40">
        <v>5.606406</v>
      </c>
      <c r="H62" s="40">
        <v>7.008766</v>
      </c>
      <c r="I62" s="40">
        <v>4.400403</v>
      </c>
      <c r="J62" s="40">
        <v>4.431463</v>
      </c>
      <c r="K62" s="40">
        <v>4.504548</v>
      </c>
      <c r="L62" s="40">
        <v>4.729786</v>
      </c>
      <c r="M62" s="40">
        <v>4.301693</v>
      </c>
    </row>
    <row r="63">
      <c r="A63" s="42">
        <v>0.0</v>
      </c>
      <c r="B63" s="43" t="s">
        <v>3</v>
      </c>
      <c r="C63" s="43">
        <v>580.0</v>
      </c>
      <c r="D63" s="43">
        <v>225.0</v>
      </c>
      <c r="E63" s="53" t="str">
        <f>+:82,0:47,-:96</f>
        <v>#ERROR!</v>
      </c>
      <c r="F63" s="43">
        <v>6.165135</v>
      </c>
      <c r="G63" s="43">
        <v>6.936325</v>
      </c>
      <c r="H63" s="43">
        <v>7.545124</v>
      </c>
      <c r="I63" s="43">
        <v>5.715484</v>
      </c>
      <c r="J63" s="43">
        <v>5.561906</v>
      </c>
      <c r="K63" s="43">
        <v>5.763216</v>
      </c>
      <c r="L63" s="43">
        <v>6.156521</v>
      </c>
      <c r="M63" s="43">
        <v>5.838106</v>
      </c>
    </row>
    <row r="64">
      <c r="A64" s="39">
        <v>0.0</v>
      </c>
      <c r="B64" s="40" t="s">
        <v>13</v>
      </c>
      <c r="C64" s="40">
        <v>678.0</v>
      </c>
      <c r="D64" s="40">
        <v>127.0</v>
      </c>
      <c r="E64" s="52" t="str">
        <f>+:39,0:34,-:54</f>
        <v>#ERROR!</v>
      </c>
      <c r="F64" s="40">
        <v>4.257462</v>
      </c>
      <c r="G64" s="40">
        <v>5.4781</v>
      </c>
      <c r="H64" s="40">
        <v>6.726373</v>
      </c>
      <c r="I64" s="40">
        <v>3.864016</v>
      </c>
      <c r="J64" s="40">
        <v>3.868805</v>
      </c>
      <c r="K64" s="40">
        <v>3.888132</v>
      </c>
      <c r="L64" s="40">
        <v>4.186221</v>
      </c>
      <c r="M64" s="40">
        <v>4.092364</v>
      </c>
    </row>
    <row r="65">
      <c r="A65" s="42">
        <v>0.0</v>
      </c>
      <c r="B65" s="43" t="s">
        <v>5</v>
      </c>
      <c r="C65" s="43">
        <v>696.0</v>
      </c>
      <c r="D65" s="43">
        <v>109.0</v>
      </c>
      <c r="E65" s="53" t="str">
        <f>+:42,0:28,-:39</f>
        <v>#ERROR!</v>
      </c>
      <c r="F65" s="43">
        <v>3.981609</v>
      </c>
      <c r="G65" s="43">
        <v>5.800698</v>
      </c>
      <c r="H65" s="43">
        <v>6.453077</v>
      </c>
      <c r="I65" s="43">
        <v>3.586033</v>
      </c>
      <c r="J65" s="43">
        <v>3.897547</v>
      </c>
      <c r="K65" s="43">
        <v>3.971974</v>
      </c>
      <c r="L65" s="43">
        <v>3.903263</v>
      </c>
      <c r="M65" s="43">
        <v>3.863548</v>
      </c>
    </row>
    <row r="66">
      <c r="A66" s="39">
        <v>0.0</v>
      </c>
      <c r="B66" s="40" t="s">
        <v>9</v>
      </c>
      <c r="C66" s="40">
        <v>679.0</v>
      </c>
      <c r="D66" s="40">
        <v>126.0</v>
      </c>
      <c r="E66" s="52" t="str">
        <f>+:29,0:61,-:36</f>
        <v>#ERROR!</v>
      </c>
      <c r="F66" s="40">
        <v>2.475275</v>
      </c>
      <c r="G66" s="40">
        <v>2.928532</v>
      </c>
      <c r="H66" s="40">
        <v>5.611072</v>
      </c>
      <c r="I66" s="40">
        <v>6.595338</v>
      </c>
      <c r="J66" s="40">
        <v>9.78913</v>
      </c>
      <c r="K66" s="40">
        <v>3.931686</v>
      </c>
      <c r="L66" s="40">
        <v>2.431709</v>
      </c>
      <c r="M66" s="40">
        <v>4.17136</v>
      </c>
    </row>
    <row r="67">
      <c r="A67" s="42">
        <v>0.0</v>
      </c>
      <c r="B67" s="43" t="s">
        <v>1</v>
      </c>
      <c r="C67" s="43">
        <v>701.0</v>
      </c>
      <c r="D67" s="43">
        <v>104.0</v>
      </c>
      <c r="E67" s="53" t="str">
        <f>+:34,0:28,-:42</f>
        <v>#ERROR!</v>
      </c>
      <c r="F67" s="43">
        <v>3.412364</v>
      </c>
      <c r="G67" s="43">
        <v>4.30133</v>
      </c>
      <c r="H67" s="43">
        <v>5.885935</v>
      </c>
      <c r="I67" s="43">
        <v>2.927814</v>
      </c>
      <c r="J67" s="43">
        <v>2.903145</v>
      </c>
      <c r="K67" s="43">
        <v>3.257668</v>
      </c>
      <c r="L67" s="43">
        <v>3.348868</v>
      </c>
      <c r="M67" s="43">
        <v>2.994072</v>
      </c>
    </row>
    <row r="68">
      <c r="E68" s="46"/>
      <c r="F68" s="33">
        <f t="shared" ref="F68:M68" si="3">AVERAGE(F62:F67)</f>
        <v>4.171001</v>
      </c>
      <c r="G68" s="33">
        <f t="shared" si="3"/>
        <v>5.175231833</v>
      </c>
      <c r="H68" s="33">
        <f t="shared" si="3"/>
        <v>6.538391167</v>
      </c>
      <c r="I68" s="33">
        <f t="shared" si="3"/>
        <v>4.514848</v>
      </c>
      <c r="J68" s="33">
        <f t="shared" si="3"/>
        <v>5.075332667</v>
      </c>
      <c r="K68" s="33">
        <f t="shared" si="3"/>
        <v>4.219537333</v>
      </c>
      <c r="L68" s="33">
        <f t="shared" si="3"/>
        <v>4.126061333</v>
      </c>
      <c r="M68" s="33">
        <f t="shared" si="3"/>
        <v>4.2101905</v>
      </c>
    </row>
    <row r="69">
      <c r="E69" s="46"/>
    </row>
    <row r="70">
      <c r="E70" s="46"/>
    </row>
    <row r="71">
      <c r="E71" s="46"/>
    </row>
    <row r="72">
      <c r="E72" s="46"/>
    </row>
    <row r="73">
      <c r="E73" s="46"/>
    </row>
    <row r="74">
      <c r="E74" s="46"/>
    </row>
    <row r="75">
      <c r="E75" s="46"/>
    </row>
    <row r="76">
      <c r="E76" s="46"/>
    </row>
    <row r="77">
      <c r="E77" s="46"/>
    </row>
    <row r="78">
      <c r="E78" s="46"/>
    </row>
    <row r="79">
      <c r="E79" s="46"/>
    </row>
    <row r="80">
      <c r="E80" s="46"/>
    </row>
    <row r="81">
      <c r="E81" s="46"/>
    </row>
    <row r="82">
      <c r="E82" s="46"/>
    </row>
    <row r="83">
      <c r="E83" s="46"/>
    </row>
    <row r="84">
      <c r="E84" s="46"/>
    </row>
    <row r="85">
      <c r="E85" s="46"/>
    </row>
    <row r="86">
      <c r="E86" s="46"/>
    </row>
    <row r="87">
      <c r="E87" s="46"/>
    </row>
    <row r="88">
      <c r="E88" s="46"/>
    </row>
    <row r="89">
      <c r="E89" s="46"/>
    </row>
    <row r="90">
      <c r="E90" s="46"/>
    </row>
    <row r="91">
      <c r="E91" s="46"/>
    </row>
    <row r="92">
      <c r="E92" s="46"/>
    </row>
    <row r="93">
      <c r="E93" s="46"/>
    </row>
    <row r="94">
      <c r="E94" s="46"/>
    </row>
    <row r="95">
      <c r="E95" s="46"/>
    </row>
    <row r="96">
      <c r="E96" s="46"/>
    </row>
    <row r="97">
      <c r="E97" s="46"/>
    </row>
    <row r="98">
      <c r="E98" s="46"/>
    </row>
    <row r="99">
      <c r="E99" s="46"/>
    </row>
    <row r="100">
      <c r="E100" s="46"/>
    </row>
    <row r="101">
      <c r="E101" s="46"/>
    </row>
    <row r="102">
      <c r="E102" s="46"/>
    </row>
    <row r="103">
      <c r="E103" s="46"/>
    </row>
    <row r="104">
      <c r="E104" s="46"/>
    </row>
    <row r="105">
      <c r="E105" s="46"/>
    </row>
    <row r="106">
      <c r="E106" s="46"/>
    </row>
    <row r="107">
      <c r="E107" s="46"/>
    </row>
    <row r="108">
      <c r="E108" s="46"/>
    </row>
    <row r="109">
      <c r="E109" s="46"/>
    </row>
    <row r="110">
      <c r="E110" s="46"/>
    </row>
    <row r="111">
      <c r="E111" s="46"/>
    </row>
    <row r="112">
      <c r="E112" s="46"/>
    </row>
    <row r="113">
      <c r="E113" s="46"/>
    </row>
    <row r="114">
      <c r="E114" s="46"/>
    </row>
    <row r="115">
      <c r="E115" s="46"/>
    </row>
    <row r="116">
      <c r="E116" s="46"/>
    </row>
    <row r="117">
      <c r="E117" s="46"/>
    </row>
    <row r="118">
      <c r="E118" s="46"/>
    </row>
    <row r="119">
      <c r="E119" s="46"/>
    </row>
    <row r="120">
      <c r="E120" s="46"/>
    </row>
    <row r="121">
      <c r="E121" s="46"/>
    </row>
    <row r="122">
      <c r="E122" s="46"/>
    </row>
    <row r="123">
      <c r="E123" s="46"/>
    </row>
    <row r="124">
      <c r="E124" s="46"/>
    </row>
    <row r="125">
      <c r="E125" s="46"/>
    </row>
    <row r="126">
      <c r="E126" s="46"/>
    </row>
    <row r="127">
      <c r="E127" s="46"/>
    </row>
    <row r="128">
      <c r="E128" s="46"/>
    </row>
    <row r="129">
      <c r="E129" s="46"/>
    </row>
    <row r="130">
      <c r="E130" s="46"/>
    </row>
    <row r="131">
      <c r="E131" s="46"/>
    </row>
    <row r="132">
      <c r="E132" s="46"/>
    </row>
    <row r="133">
      <c r="E133" s="46"/>
    </row>
    <row r="134">
      <c r="E134" s="46"/>
    </row>
    <row r="135">
      <c r="E135" s="46"/>
    </row>
    <row r="136">
      <c r="E136" s="46"/>
    </row>
    <row r="137">
      <c r="E137" s="46"/>
    </row>
    <row r="138">
      <c r="E138" s="46"/>
    </row>
    <row r="139">
      <c r="E139" s="46"/>
    </row>
    <row r="140">
      <c r="E140" s="46"/>
    </row>
    <row r="141">
      <c r="E141" s="46"/>
    </row>
    <row r="142">
      <c r="E142" s="46"/>
    </row>
    <row r="143">
      <c r="E143" s="46"/>
    </row>
    <row r="144">
      <c r="E144" s="46"/>
    </row>
    <row r="145">
      <c r="E145" s="46"/>
    </row>
    <row r="146">
      <c r="E146" s="46"/>
    </row>
    <row r="147">
      <c r="E147" s="46"/>
    </row>
    <row r="148">
      <c r="E148" s="46"/>
    </row>
    <row r="149">
      <c r="E149" s="46"/>
    </row>
    <row r="150">
      <c r="E150" s="46"/>
    </row>
    <row r="151">
      <c r="E151" s="46"/>
    </row>
    <row r="152">
      <c r="E152" s="46"/>
    </row>
    <row r="153">
      <c r="E153" s="46"/>
    </row>
    <row r="154">
      <c r="E154" s="46"/>
    </row>
    <row r="155">
      <c r="E155" s="46"/>
    </row>
    <row r="156">
      <c r="E156" s="46"/>
    </row>
    <row r="157">
      <c r="E157" s="46"/>
    </row>
    <row r="158">
      <c r="E158" s="46"/>
    </row>
    <row r="159">
      <c r="E159" s="46"/>
    </row>
    <row r="160">
      <c r="E160" s="46"/>
    </row>
    <row r="161">
      <c r="E161" s="46"/>
    </row>
    <row r="162">
      <c r="E162" s="46"/>
    </row>
    <row r="163">
      <c r="E163" s="46"/>
    </row>
    <row r="164">
      <c r="E164" s="46"/>
    </row>
    <row r="165">
      <c r="E165" s="46"/>
    </row>
    <row r="166">
      <c r="E166" s="46"/>
    </row>
    <row r="167">
      <c r="E167" s="46"/>
    </row>
    <row r="168">
      <c r="E168" s="46"/>
    </row>
    <row r="169">
      <c r="E169" s="46"/>
    </row>
    <row r="170">
      <c r="E170" s="46"/>
    </row>
    <row r="171">
      <c r="E171" s="46"/>
    </row>
    <row r="172">
      <c r="E172" s="46"/>
    </row>
    <row r="173">
      <c r="E173" s="46"/>
    </row>
    <row r="174">
      <c r="E174" s="46"/>
    </row>
    <row r="175">
      <c r="E175" s="46"/>
    </row>
    <row r="176">
      <c r="E176" s="46"/>
    </row>
    <row r="177">
      <c r="E177" s="46"/>
    </row>
    <row r="178">
      <c r="E178" s="46"/>
    </row>
    <row r="179">
      <c r="E179" s="46"/>
    </row>
    <row r="180">
      <c r="E180" s="46"/>
    </row>
    <row r="181">
      <c r="E181" s="46"/>
    </row>
    <row r="182">
      <c r="E182" s="46"/>
    </row>
    <row r="183">
      <c r="E183" s="46"/>
    </row>
    <row r="184">
      <c r="E184" s="46"/>
    </row>
    <row r="185">
      <c r="E185" s="46"/>
    </row>
    <row r="186">
      <c r="E186" s="46"/>
    </row>
    <row r="187">
      <c r="E187" s="46"/>
    </row>
    <row r="188">
      <c r="E188" s="46"/>
    </row>
    <row r="189">
      <c r="E189" s="46"/>
    </row>
    <row r="190">
      <c r="E190" s="46"/>
    </row>
    <row r="191">
      <c r="E191" s="46"/>
    </row>
    <row r="192">
      <c r="E192" s="46"/>
    </row>
    <row r="193">
      <c r="E193" s="46"/>
    </row>
    <row r="194">
      <c r="E194" s="46"/>
    </row>
    <row r="195">
      <c r="E195" s="46"/>
    </row>
    <row r="196">
      <c r="E196" s="46"/>
    </row>
    <row r="197">
      <c r="E197" s="46"/>
    </row>
    <row r="198">
      <c r="E198" s="46"/>
    </row>
    <row r="199">
      <c r="E199" s="46"/>
    </row>
    <row r="200">
      <c r="E200" s="46"/>
    </row>
    <row r="201">
      <c r="E201" s="46"/>
    </row>
    <row r="202">
      <c r="E202" s="46"/>
    </row>
    <row r="203">
      <c r="E203" s="46"/>
    </row>
    <row r="204">
      <c r="E204" s="46"/>
    </row>
    <row r="205">
      <c r="E205" s="46"/>
    </row>
    <row r="206">
      <c r="E206" s="46"/>
    </row>
    <row r="207">
      <c r="E207" s="46"/>
    </row>
    <row r="208">
      <c r="E208" s="46"/>
    </row>
    <row r="209">
      <c r="E209" s="46"/>
    </row>
    <row r="210">
      <c r="E210" s="46"/>
    </row>
    <row r="211">
      <c r="E211" s="46"/>
    </row>
    <row r="212">
      <c r="E212" s="46"/>
    </row>
    <row r="213">
      <c r="E213" s="46"/>
    </row>
    <row r="214">
      <c r="E214" s="46"/>
    </row>
    <row r="215">
      <c r="E215" s="46"/>
    </row>
    <row r="216">
      <c r="E216" s="46"/>
    </row>
    <row r="217">
      <c r="E217" s="46"/>
    </row>
    <row r="218">
      <c r="E218" s="46"/>
    </row>
    <row r="219">
      <c r="E219" s="46"/>
    </row>
    <row r="220">
      <c r="E220" s="46"/>
    </row>
    <row r="221">
      <c r="E221" s="46"/>
    </row>
    <row r="222">
      <c r="E222" s="46"/>
    </row>
    <row r="223">
      <c r="E223" s="46"/>
    </row>
    <row r="224">
      <c r="E224" s="46"/>
    </row>
    <row r="225">
      <c r="E225" s="46"/>
    </row>
    <row r="226">
      <c r="E226" s="46"/>
    </row>
    <row r="227">
      <c r="E227" s="46"/>
    </row>
    <row r="228">
      <c r="E228" s="46"/>
    </row>
    <row r="229">
      <c r="E229" s="46"/>
    </row>
    <row r="230">
      <c r="E230" s="46"/>
    </row>
    <row r="231">
      <c r="E231" s="46"/>
    </row>
    <row r="232">
      <c r="E232" s="46"/>
    </row>
    <row r="233">
      <c r="E233" s="46"/>
    </row>
    <row r="234">
      <c r="E234" s="46"/>
    </row>
    <row r="235">
      <c r="E235" s="46"/>
    </row>
    <row r="236">
      <c r="E236" s="46"/>
    </row>
    <row r="237">
      <c r="E237" s="46"/>
    </row>
    <row r="238">
      <c r="E238" s="46"/>
    </row>
    <row r="239">
      <c r="E239" s="46"/>
    </row>
    <row r="240">
      <c r="E240" s="46"/>
    </row>
    <row r="241">
      <c r="E241" s="46"/>
    </row>
    <row r="242">
      <c r="E242" s="46"/>
    </row>
    <row r="243">
      <c r="E243" s="46"/>
    </row>
    <row r="244">
      <c r="E244" s="46"/>
    </row>
    <row r="245">
      <c r="E245" s="46"/>
    </row>
    <row r="246">
      <c r="E246" s="46"/>
    </row>
    <row r="247">
      <c r="E247" s="46"/>
    </row>
    <row r="248">
      <c r="E248" s="46"/>
    </row>
    <row r="249">
      <c r="E249" s="46"/>
    </row>
    <row r="250">
      <c r="E250" s="46"/>
    </row>
    <row r="251">
      <c r="E251" s="46"/>
    </row>
    <row r="252">
      <c r="E252" s="46"/>
    </row>
    <row r="253">
      <c r="E253" s="46"/>
    </row>
    <row r="254">
      <c r="E254" s="46"/>
    </row>
    <row r="255">
      <c r="E255" s="46"/>
    </row>
    <row r="256">
      <c r="E256" s="46"/>
    </row>
    <row r="257">
      <c r="E257" s="46"/>
    </row>
    <row r="258">
      <c r="E258" s="46"/>
    </row>
    <row r="259">
      <c r="E259" s="46"/>
    </row>
    <row r="260">
      <c r="E260" s="46"/>
    </row>
    <row r="261">
      <c r="E261" s="46"/>
    </row>
    <row r="262">
      <c r="E262" s="46"/>
    </row>
    <row r="263">
      <c r="E263" s="46"/>
    </row>
    <row r="264">
      <c r="E264" s="46"/>
    </row>
    <row r="265">
      <c r="E265" s="46"/>
    </row>
    <row r="266">
      <c r="E266" s="46"/>
    </row>
    <row r="267">
      <c r="E267" s="46"/>
    </row>
    <row r="268">
      <c r="E268" s="46"/>
    </row>
    <row r="269">
      <c r="E269" s="46"/>
    </row>
    <row r="270">
      <c r="E270" s="46"/>
    </row>
    <row r="271">
      <c r="E271" s="46"/>
    </row>
    <row r="272">
      <c r="E272" s="46"/>
    </row>
    <row r="273">
      <c r="E273" s="46"/>
    </row>
    <row r="274">
      <c r="E274" s="46"/>
    </row>
    <row r="275">
      <c r="E275" s="46"/>
    </row>
    <row r="276">
      <c r="E276" s="46"/>
    </row>
    <row r="277">
      <c r="E277" s="46"/>
    </row>
    <row r="278">
      <c r="E278" s="46"/>
    </row>
    <row r="279">
      <c r="E279" s="46"/>
    </row>
    <row r="280">
      <c r="E280" s="46"/>
    </row>
    <row r="281">
      <c r="E281" s="46"/>
    </row>
    <row r="282">
      <c r="E282" s="46"/>
    </row>
    <row r="283">
      <c r="E283" s="46"/>
    </row>
    <row r="284">
      <c r="E284" s="46"/>
    </row>
    <row r="285">
      <c r="E285" s="46"/>
    </row>
    <row r="286">
      <c r="E286" s="46"/>
    </row>
    <row r="287">
      <c r="E287" s="46"/>
    </row>
    <row r="288">
      <c r="E288" s="46"/>
    </row>
    <row r="289">
      <c r="E289" s="46"/>
    </row>
    <row r="290">
      <c r="E290" s="46"/>
    </row>
    <row r="291">
      <c r="E291" s="46"/>
    </row>
    <row r="292">
      <c r="E292" s="46"/>
    </row>
    <row r="293">
      <c r="E293" s="46"/>
    </row>
    <row r="294">
      <c r="E294" s="46"/>
    </row>
    <row r="295">
      <c r="E295" s="46"/>
    </row>
    <row r="296">
      <c r="E296" s="46"/>
    </row>
    <row r="297">
      <c r="E297" s="46"/>
    </row>
    <row r="298">
      <c r="E298" s="46"/>
    </row>
    <row r="299">
      <c r="E299" s="46"/>
    </row>
    <row r="300">
      <c r="E300" s="46"/>
    </row>
    <row r="301">
      <c r="E301" s="46"/>
    </row>
    <row r="302">
      <c r="E302" s="46"/>
    </row>
    <row r="303">
      <c r="E303" s="46"/>
    </row>
    <row r="304">
      <c r="E304" s="46"/>
    </row>
    <row r="305">
      <c r="E305" s="46"/>
    </row>
    <row r="306">
      <c r="E306" s="46"/>
    </row>
    <row r="307">
      <c r="E307" s="46"/>
    </row>
    <row r="308">
      <c r="E308" s="46"/>
    </row>
    <row r="309">
      <c r="E309" s="46"/>
    </row>
    <row r="310">
      <c r="E310" s="46"/>
    </row>
    <row r="311">
      <c r="E311" s="46"/>
    </row>
    <row r="312">
      <c r="E312" s="46"/>
    </row>
    <row r="313">
      <c r="E313" s="46"/>
    </row>
    <row r="314">
      <c r="E314" s="46"/>
    </row>
    <row r="315">
      <c r="E315" s="46"/>
    </row>
    <row r="316">
      <c r="E316" s="46"/>
    </row>
    <row r="317">
      <c r="E317" s="46"/>
    </row>
    <row r="318">
      <c r="E318" s="46"/>
    </row>
    <row r="319">
      <c r="E319" s="46"/>
    </row>
    <row r="320">
      <c r="E320" s="46"/>
    </row>
    <row r="321">
      <c r="E321" s="46"/>
    </row>
    <row r="322">
      <c r="E322" s="46"/>
    </row>
    <row r="323">
      <c r="E323" s="46"/>
    </row>
    <row r="324">
      <c r="E324" s="46"/>
    </row>
    <row r="325">
      <c r="E325" s="46"/>
    </row>
    <row r="326">
      <c r="E326" s="46"/>
    </row>
    <row r="327">
      <c r="E327" s="46"/>
    </row>
    <row r="328">
      <c r="E328" s="46"/>
    </row>
    <row r="329">
      <c r="E329" s="46"/>
    </row>
    <row r="330">
      <c r="E330" s="46"/>
    </row>
    <row r="331">
      <c r="E331" s="46"/>
    </row>
    <row r="332">
      <c r="E332" s="46"/>
    </row>
    <row r="333">
      <c r="E333" s="46"/>
    </row>
    <row r="334">
      <c r="E334" s="46"/>
    </row>
    <row r="335">
      <c r="E335" s="46"/>
    </row>
    <row r="336">
      <c r="E336" s="46"/>
    </row>
    <row r="337">
      <c r="E337" s="46"/>
    </row>
    <row r="338">
      <c r="E338" s="46"/>
    </row>
    <row r="339">
      <c r="E339" s="46"/>
    </row>
    <row r="340">
      <c r="E340" s="46"/>
    </row>
    <row r="341">
      <c r="E341" s="46"/>
    </row>
    <row r="342">
      <c r="E342" s="46"/>
    </row>
    <row r="343">
      <c r="E343" s="46"/>
    </row>
    <row r="344">
      <c r="E344" s="46"/>
    </row>
    <row r="345">
      <c r="E345" s="46"/>
    </row>
    <row r="346">
      <c r="E346" s="46"/>
    </row>
    <row r="347">
      <c r="E347" s="46"/>
    </row>
    <row r="348">
      <c r="E348" s="46"/>
    </row>
    <row r="349">
      <c r="E349" s="46"/>
    </row>
    <row r="350">
      <c r="E350" s="46"/>
    </row>
    <row r="351">
      <c r="E351" s="46"/>
    </row>
    <row r="352">
      <c r="E352" s="46"/>
    </row>
    <row r="353">
      <c r="E353" s="46"/>
    </row>
    <row r="354">
      <c r="E354" s="46"/>
    </row>
    <row r="355">
      <c r="E355" s="46"/>
    </row>
    <row r="356">
      <c r="E356" s="46"/>
    </row>
    <row r="357">
      <c r="E357" s="46"/>
    </row>
    <row r="358">
      <c r="E358" s="46"/>
    </row>
    <row r="359">
      <c r="E359" s="46"/>
    </row>
    <row r="360">
      <c r="E360" s="46"/>
    </row>
    <row r="361">
      <c r="E361" s="46"/>
    </row>
    <row r="362">
      <c r="E362" s="46"/>
    </row>
    <row r="363">
      <c r="E363" s="46"/>
    </row>
    <row r="364">
      <c r="E364" s="46"/>
    </row>
    <row r="365">
      <c r="E365" s="46"/>
    </row>
    <row r="366">
      <c r="E366" s="46"/>
    </row>
    <row r="367">
      <c r="E367" s="46"/>
    </row>
    <row r="368">
      <c r="E368" s="46"/>
    </row>
    <row r="369">
      <c r="E369" s="46"/>
    </row>
    <row r="370">
      <c r="E370" s="46"/>
    </row>
    <row r="371">
      <c r="E371" s="46"/>
    </row>
    <row r="372">
      <c r="E372" s="46"/>
    </row>
    <row r="373">
      <c r="E373" s="46"/>
    </row>
    <row r="374">
      <c r="E374" s="46"/>
    </row>
    <row r="375">
      <c r="E375" s="46"/>
    </row>
    <row r="376">
      <c r="E376" s="46"/>
    </row>
    <row r="377">
      <c r="E377" s="46"/>
    </row>
    <row r="378">
      <c r="E378" s="46"/>
    </row>
    <row r="379">
      <c r="E379" s="46"/>
    </row>
    <row r="380">
      <c r="E380" s="46"/>
    </row>
    <row r="381">
      <c r="E381" s="46"/>
    </row>
    <row r="382">
      <c r="E382" s="46"/>
    </row>
    <row r="383">
      <c r="E383" s="46"/>
    </row>
    <row r="384">
      <c r="E384" s="46"/>
    </row>
    <row r="385">
      <c r="E385" s="46"/>
    </row>
    <row r="386">
      <c r="E386" s="46"/>
    </row>
    <row r="387">
      <c r="E387" s="46"/>
    </row>
    <row r="388">
      <c r="E388" s="46"/>
    </row>
    <row r="389">
      <c r="E389" s="46"/>
    </row>
    <row r="390">
      <c r="E390" s="46"/>
    </row>
    <row r="391">
      <c r="E391" s="46"/>
    </row>
    <row r="392">
      <c r="E392" s="46"/>
    </row>
    <row r="393">
      <c r="E393" s="46"/>
    </row>
    <row r="394">
      <c r="E394" s="46"/>
    </row>
    <row r="395">
      <c r="E395" s="46"/>
    </row>
    <row r="396">
      <c r="E396" s="46"/>
    </row>
    <row r="397">
      <c r="E397" s="46"/>
    </row>
    <row r="398">
      <c r="E398" s="46"/>
    </row>
    <row r="399">
      <c r="E399" s="46"/>
    </row>
    <row r="400">
      <c r="E400" s="46"/>
    </row>
    <row r="401">
      <c r="E401" s="46"/>
    </row>
    <row r="402">
      <c r="E402" s="46"/>
    </row>
    <row r="403">
      <c r="E403" s="46"/>
    </row>
    <row r="404">
      <c r="E404" s="46"/>
    </row>
    <row r="405">
      <c r="E405" s="46"/>
    </row>
    <row r="406">
      <c r="E406" s="46"/>
    </row>
    <row r="407">
      <c r="E407" s="46"/>
    </row>
    <row r="408">
      <c r="E408" s="46"/>
    </row>
    <row r="409">
      <c r="E409" s="46"/>
    </row>
    <row r="410">
      <c r="E410" s="46"/>
    </row>
    <row r="411">
      <c r="E411" s="46"/>
    </row>
    <row r="412">
      <c r="E412" s="46"/>
    </row>
    <row r="413">
      <c r="E413" s="46"/>
    </row>
    <row r="414">
      <c r="E414" s="46"/>
    </row>
    <row r="415">
      <c r="E415" s="46"/>
    </row>
    <row r="416">
      <c r="E416" s="46"/>
    </row>
    <row r="417">
      <c r="E417" s="46"/>
    </row>
    <row r="418">
      <c r="E418" s="46"/>
    </row>
    <row r="419">
      <c r="E419" s="46"/>
    </row>
    <row r="420">
      <c r="E420" s="46"/>
    </row>
    <row r="421">
      <c r="E421" s="46"/>
    </row>
    <row r="422">
      <c r="E422" s="46"/>
    </row>
    <row r="423">
      <c r="E423" s="46"/>
    </row>
    <row r="424">
      <c r="E424" s="46"/>
    </row>
    <row r="425">
      <c r="E425" s="46"/>
    </row>
    <row r="426">
      <c r="E426" s="46"/>
    </row>
    <row r="427">
      <c r="E427" s="46"/>
    </row>
    <row r="428">
      <c r="E428" s="46"/>
    </row>
    <row r="429">
      <c r="E429" s="46"/>
    </row>
    <row r="430">
      <c r="E430" s="46"/>
    </row>
    <row r="431">
      <c r="E431" s="46"/>
    </row>
    <row r="432">
      <c r="E432" s="46"/>
    </row>
    <row r="433">
      <c r="E433" s="46"/>
    </row>
    <row r="434">
      <c r="E434" s="46"/>
    </row>
    <row r="435">
      <c r="E435" s="46"/>
    </row>
    <row r="436">
      <c r="E436" s="46"/>
    </row>
    <row r="437">
      <c r="E437" s="46"/>
    </row>
    <row r="438">
      <c r="E438" s="46"/>
    </row>
    <row r="439">
      <c r="E439" s="46"/>
    </row>
    <row r="440">
      <c r="E440" s="46"/>
    </row>
    <row r="441">
      <c r="E441" s="46"/>
    </row>
    <row r="442">
      <c r="E442" s="46"/>
    </row>
    <row r="443">
      <c r="E443" s="46"/>
    </row>
    <row r="444">
      <c r="E444" s="46"/>
    </row>
    <row r="445">
      <c r="E445" s="46"/>
    </row>
    <row r="446">
      <c r="E446" s="46"/>
    </row>
    <row r="447">
      <c r="E447" s="46"/>
    </row>
    <row r="448">
      <c r="E448" s="46"/>
    </row>
    <row r="449">
      <c r="E449" s="46"/>
    </row>
    <row r="450">
      <c r="E450" s="46"/>
    </row>
    <row r="451">
      <c r="E451" s="46"/>
    </row>
    <row r="452">
      <c r="E452" s="46"/>
    </row>
    <row r="453">
      <c r="E453" s="46"/>
    </row>
    <row r="454">
      <c r="E454" s="46"/>
    </row>
    <row r="455">
      <c r="E455" s="46"/>
    </row>
    <row r="456">
      <c r="E456" s="46"/>
    </row>
    <row r="457">
      <c r="E457" s="46"/>
    </row>
    <row r="458">
      <c r="E458" s="46"/>
    </row>
    <row r="459">
      <c r="E459" s="46"/>
    </row>
    <row r="460">
      <c r="E460" s="46"/>
    </row>
    <row r="461">
      <c r="E461" s="46"/>
    </row>
    <row r="462">
      <c r="E462" s="46"/>
    </row>
    <row r="463">
      <c r="E463" s="46"/>
    </row>
    <row r="464">
      <c r="E464" s="46"/>
    </row>
    <row r="465">
      <c r="E465" s="46"/>
    </row>
    <row r="466">
      <c r="E466" s="46"/>
    </row>
    <row r="467">
      <c r="E467" s="46"/>
    </row>
    <row r="468">
      <c r="E468" s="46"/>
    </row>
    <row r="469">
      <c r="E469" s="46"/>
    </row>
    <row r="470">
      <c r="E470" s="46"/>
    </row>
    <row r="471">
      <c r="E471" s="46"/>
    </row>
    <row r="472">
      <c r="E472" s="46"/>
    </row>
    <row r="473">
      <c r="E473" s="46"/>
    </row>
    <row r="474">
      <c r="E474" s="46"/>
    </row>
    <row r="475">
      <c r="E475" s="46"/>
    </row>
    <row r="476">
      <c r="E476" s="46"/>
    </row>
    <row r="477">
      <c r="E477" s="46"/>
    </row>
    <row r="478">
      <c r="E478" s="46"/>
    </row>
    <row r="479">
      <c r="E479" s="46"/>
    </row>
    <row r="480">
      <c r="E480" s="46"/>
    </row>
    <row r="481">
      <c r="E481" s="46"/>
    </row>
    <row r="482">
      <c r="E482" s="46"/>
    </row>
    <row r="483">
      <c r="E483" s="46"/>
    </row>
    <row r="484">
      <c r="E484" s="46"/>
    </row>
    <row r="485">
      <c r="E485" s="46"/>
    </row>
    <row r="486">
      <c r="E486" s="46"/>
    </row>
    <row r="487">
      <c r="E487" s="46"/>
    </row>
    <row r="488">
      <c r="E488" s="46"/>
    </row>
    <row r="489">
      <c r="E489" s="46"/>
    </row>
    <row r="490">
      <c r="E490" s="46"/>
    </row>
    <row r="491">
      <c r="E491" s="46"/>
    </row>
    <row r="492">
      <c r="E492" s="46"/>
    </row>
    <row r="493">
      <c r="E493" s="46"/>
    </row>
    <row r="494">
      <c r="E494" s="46"/>
    </row>
    <row r="495">
      <c r="E495" s="46"/>
    </row>
    <row r="496">
      <c r="E496" s="46"/>
    </row>
    <row r="497">
      <c r="E497" s="46"/>
    </row>
    <row r="498">
      <c r="E498" s="46"/>
    </row>
    <row r="499">
      <c r="E499" s="46"/>
    </row>
    <row r="500">
      <c r="E500" s="46"/>
    </row>
    <row r="501">
      <c r="E501" s="46"/>
    </row>
    <row r="502">
      <c r="E502" s="46"/>
    </row>
    <row r="503">
      <c r="E503" s="46"/>
    </row>
    <row r="504">
      <c r="E504" s="46"/>
    </row>
    <row r="505">
      <c r="E505" s="46"/>
    </row>
    <row r="506">
      <c r="E506" s="46"/>
    </row>
    <row r="507">
      <c r="E507" s="46"/>
    </row>
    <row r="508">
      <c r="E508" s="46"/>
    </row>
    <row r="509">
      <c r="E509" s="46"/>
    </row>
    <row r="510">
      <c r="E510" s="46"/>
    </row>
    <row r="511">
      <c r="E511" s="46"/>
    </row>
    <row r="512">
      <c r="E512" s="46"/>
    </row>
    <row r="513">
      <c r="E513" s="46"/>
    </row>
    <row r="514">
      <c r="E514" s="46"/>
    </row>
    <row r="515">
      <c r="E515" s="46"/>
    </row>
    <row r="516">
      <c r="E516" s="46"/>
    </row>
    <row r="517">
      <c r="E517" s="46"/>
    </row>
    <row r="518">
      <c r="E518" s="46"/>
    </row>
    <row r="519">
      <c r="E519" s="46"/>
    </row>
    <row r="520">
      <c r="E520" s="46"/>
    </row>
    <row r="521">
      <c r="E521" s="46"/>
    </row>
    <row r="522">
      <c r="E522" s="46"/>
    </row>
    <row r="523">
      <c r="E523" s="46"/>
    </row>
    <row r="524">
      <c r="E524" s="46"/>
    </row>
    <row r="525">
      <c r="E525" s="46"/>
    </row>
    <row r="526">
      <c r="E526" s="46"/>
    </row>
    <row r="527">
      <c r="E527" s="46"/>
    </row>
    <row r="528">
      <c r="E528" s="46"/>
    </row>
    <row r="529">
      <c r="E529" s="46"/>
    </row>
    <row r="530">
      <c r="E530" s="46"/>
    </row>
    <row r="531">
      <c r="E531" s="46"/>
    </row>
    <row r="532">
      <c r="E532" s="46"/>
    </row>
    <row r="533">
      <c r="E533" s="46"/>
    </row>
    <row r="534">
      <c r="E534" s="46"/>
    </row>
    <row r="535">
      <c r="E535" s="46"/>
    </row>
    <row r="536">
      <c r="E536" s="46"/>
    </row>
    <row r="537">
      <c r="E537" s="46"/>
    </row>
    <row r="538">
      <c r="E538" s="46"/>
    </row>
    <row r="539">
      <c r="E539" s="46"/>
    </row>
    <row r="540">
      <c r="E540" s="46"/>
    </row>
    <row r="541">
      <c r="E541" s="46"/>
    </row>
    <row r="542">
      <c r="E542" s="46"/>
    </row>
    <row r="543">
      <c r="E543" s="46"/>
    </row>
    <row r="544">
      <c r="E544" s="46"/>
    </row>
    <row r="545">
      <c r="E545" s="46"/>
    </row>
    <row r="546">
      <c r="E546" s="46"/>
    </row>
    <row r="547">
      <c r="E547" s="46"/>
    </row>
    <row r="548">
      <c r="E548" s="46"/>
    </row>
    <row r="549">
      <c r="E549" s="46"/>
    </row>
    <row r="550">
      <c r="E550" s="46"/>
    </row>
    <row r="551">
      <c r="E551" s="46"/>
    </row>
    <row r="552">
      <c r="E552" s="46"/>
    </row>
    <row r="553">
      <c r="E553" s="46"/>
    </row>
    <row r="554">
      <c r="E554" s="46"/>
    </row>
    <row r="555">
      <c r="E555" s="46"/>
    </row>
    <row r="556">
      <c r="E556" s="46"/>
    </row>
    <row r="557">
      <c r="E557" s="46"/>
    </row>
    <row r="558">
      <c r="E558" s="46"/>
    </row>
    <row r="559">
      <c r="E559" s="46"/>
    </row>
    <row r="560">
      <c r="E560" s="46"/>
    </row>
    <row r="561">
      <c r="E561" s="46"/>
    </row>
    <row r="562">
      <c r="E562" s="46"/>
    </row>
    <row r="563">
      <c r="E563" s="46"/>
    </row>
    <row r="564">
      <c r="E564" s="46"/>
    </row>
    <row r="565">
      <c r="E565" s="46"/>
    </row>
    <row r="566">
      <c r="E566" s="46"/>
    </row>
    <row r="567">
      <c r="E567" s="46"/>
    </row>
    <row r="568">
      <c r="E568" s="46"/>
    </row>
    <row r="569">
      <c r="E569" s="46"/>
    </row>
    <row r="570">
      <c r="E570" s="46"/>
    </row>
    <row r="571">
      <c r="E571" s="46"/>
    </row>
    <row r="572">
      <c r="E572" s="46"/>
    </row>
    <row r="573">
      <c r="E573" s="46"/>
    </row>
    <row r="574">
      <c r="E574" s="46"/>
    </row>
    <row r="575">
      <c r="E575" s="46"/>
    </row>
    <row r="576">
      <c r="E576" s="46"/>
    </row>
    <row r="577">
      <c r="E577" s="46"/>
    </row>
    <row r="578">
      <c r="E578" s="46"/>
    </row>
    <row r="579">
      <c r="E579" s="46"/>
    </row>
    <row r="580">
      <c r="E580" s="46"/>
    </row>
    <row r="581">
      <c r="E581" s="46"/>
    </row>
    <row r="582">
      <c r="E582" s="46"/>
    </row>
    <row r="583">
      <c r="E583" s="46"/>
    </row>
    <row r="584">
      <c r="E584" s="46"/>
    </row>
    <row r="585">
      <c r="E585" s="46"/>
    </row>
    <row r="586">
      <c r="E586" s="46"/>
    </row>
    <row r="587">
      <c r="E587" s="46"/>
    </row>
    <row r="588">
      <c r="E588" s="46"/>
    </row>
    <row r="589">
      <c r="E589" s="46"/>
    </row>
    <row r="590">
      <c r="E590" s="46"/>
    </row>
    <row r="591">
      <c r="E591" s="46"/>
    </row>
    <row r="592">
      <c r="E592" s="46"/>
    </row>
    <row r="593">
      <c r="E593" s="46"/>
    </row>
    <row r="594">
      <c r="E594" s="46"/>
    </row>
    <row r="595">
      <c r="E595" s="46"/>
    </row>
    <row r="596">
      <c r="E596" s="46"/>
    </row>
    <row r="597">
      <c r="E597" s="46"/>
    </row>
    <row r="598">
      <c r="E598" s="46"/>
    </row>
    <row r="599">
      <c r="E599" s="46"/>
    </row>
    <row r="600">
      <c r="E600" s="46"/>
    </row>
    <row r="601">
      <c r="E601" s="46"/>
    </row>
    <row r="602">
      <c r="E602" s="46"/>
    </row>
    <row r="603">
      <c r="E603" s="46"/>
    </row>
    <row r="604">
      <c r="E604" s="46"/>
    </row>
    <row r="605">
      <c r="E605" s="46"/>
    </row>
    <row r="606">
      <c r="E606" s="46"/>
    </row>
    <row r="607">
      <c r="E607" s="46"/>
    </row>
    <row r="608">
      <c r="E608" s="46"/>
    </row>
    <row r="609">
      <c r="E609" s="46"/>
    </row>
    <row r="610">
      <c r="E610" s="46"/>
    </row>
    <row r="611">
      <c r="E611" s="46"/>
    </row>
    <row r="612">
      <c r="E612" s="46"/>
    </row>
    <row r="613">
      <c r="E613" s="46"/>
    </row>
    <row r="614">
      <c r="E614" s="46"/>
    </row>
    <row r="615">
      <c r="E615" s="46"/>
    </row>
    <row r="616">
      <c r="E616" s="46"/>
    </row>
    <row r="617">
      <c r="E617" s="46"/>
    </row>
    <row r="618">
      <c r="E618" s="46"/>
    </row>
    <row r="619">
      <c r="E619" s="46"/>
    </row>
    <row r="620">
      <c r="E620" s="46"/>
    </row>
    <row r="621">
      <c r="E621" s="46"/>
    </row>
    <row r="622">
      <c r="E622" s="46"/>
    </row>
    <row r="623">
      <c r="E623" s="46"/>
    </row>
    <row r="624">
      <c r="E624" s="46"/>
    </row>
    <row r="625">
      <c r="E625" s="46"/>
    </row>
    <row r="626">
      <c r="E626" s="46"/>
    </row>
    <row r="627">
      <c r="E627" s="46"/>
    </row>
    <row r="628">
      <c r="E628" s="46"/>
    </row>
    <row r="629">
      <c r="E629" s="46"/>
    </row>
    <row r="630">
      <c r="E630" s="46"/>
    </row>
    <row r="631">
      <c r="E631" s="46"/>
    </row>
    <row r="632">
      <c r="E632" s="46"/>
    </row>
    <row r="633">
      <c r="E633" s="46"/>
    </row>
    <row r="634">
      <c r="E634" s="46"/>
    </row>
    <row r="635">
      <c r="E635" s="46"/>
    </row>
    <row r="636">
      <c r="E636" s="46"/>
    </row>
    <row r="637">
      <c r="E637" s="46"/>
    </row>
    <row r="638">
      <c r="E638" s="46"/>
    </row>
    <row r="639">
      <c r="E639" s="46"/>
    </row>
    <row r="640">
      <c r="E640" s="46"/>
    </row>
    <row r="641">
      <c r="E641" s="46"/>
    </row>
    <row r="642">
      <c r="E642" s="46"/>
    </row>
    <row r="643">
      <c r="E643" s="46"/>
    </row>
    <row r="644">
      <c r="E644" s="46"/>
    </row>
    <row r="645">
      <c r="E645" s="46"/>
    </row>
    <row r="646">
      <c r="E646" s="46"/>
    </row>
    <row r="647">
      <c r="E647" s="46"/>
    </row>
    <row r="648">
      <c r="E648" s="46"/>
    </row>
    <row r="649">
      <c r="E649" s="46"/>
    </row>
    <row r="650">
      <c r="E650" s="46"/>
    </row>
    <row r="651">
      <c r="E651" s="46"/>
    </row>
    <row r="652">
      <c r="E652" s="46"/>
    </row>
    <row r="653">
      <c r="E653" s="46"/>
    </row>
    <row r="654">
      <c r="E654" s="46"/>
    </row>
    <row r="655">
      <c r="E655" s="46"/>
    </row>
    <row r="656">
      <c r="E656" s="46"/>
    </row>
    <row r="657">
      <c r="E657" s="46"/>
    </row>
    <row r="658">
      <c r="E658" s="46"/>
    </row>
    <row r="659">
      <c r="E659" s="46"/>
    </row>
    <row r="660">
      <c r="E660" s="46"/>
    </row>
    <row r="661">
      <c r="E661" s="46"/>
    </row>
    <row r="662">
      <c r="E662" s="46"/>
    </row>
    <row r="663">
      <c r="E663" s="46"/>
    </row>
    <row r="664">
      <c r="E664" s="46"/>
    </row>
    <row r="665">
      <c r="E665" s="46"/>
    </row>
    <row r="666">
      <c r="E666" s="46"/>
    </row>
    <row r="667">
      <c r="E667" s="46"/>
    </row>
    <row r="668">
      <c r="E668" s="46"/>
    </row>
    <row r="669">
      <c r="E669" s="46"/>
    </row>
    <row r="670">
      <c r="E670" s="46"/>
    </row>
    <row r="671">
      <c r="E671" s="46"/>
    </row>
    <row r="672">
      <c r="E672" s="46"/>
    </row>
    <row r="673">
      <c r="E673" s="46"/>
    </row>
    <row r="674">
      <c r="E674" s="46"/>
    </row>
    <row r="675">
      <c r="E675" s="46"/>
    </row>
    <row r="676">
      <c r="E676" s="46"/>
    </row>
    <row r="677">
      <c r="E677" s="46"/>
    </row>
    <row r="678">
      <c r="E678" s="46"/>
    </row>
    <row r="679">
      <c r="E679" s="46"/>
    </row>
    <row r="680">
      <c r="E680" s="46"/>
    </row>
    <row r="681">
      <c r="E681" s="46"/>
    </row>
    <row r="682">
      <c r="E682" s="46"/>
    </row>
    <row r="683">
      <c r="E683" s="46"/>
    </row>
    <row r="684">
      <c r="E684" s="46"/>
    </row>
    <row r="685">
      <c r="E685" s="46"/>
    </row>
    <row r="686">
      <c r="E686" s="46"/>
    </row>
    <row r="687">
      <c r="E687" s="46"/>
    </row>
    <row r="688">
      <c r="E688" s="46"/>
    </row>
    <row r="689">
      <c r="E689" s="46"/>
    </row>
    <row r="690">
      <c r="E690" s="46"/>
    </row>
    <row r="691">
      <c r="E691" s="46"/>
    </row>
    <row r="692">
      <c r="E692" s="46"/>
    </row>
    <row r="693">
      <c r="E693" s="46"/>
    </row>
    <row r="694">
      <c r="E694" s="46"/>
    </row>
    <row r="695">
      <c r="E695" s="46"/>
    </row>
    <row r="696">
      <c r="E696" s="46"/>
    </row>
    <row r="697">
      <c r="E697" s="46"/>
    </row>
    <row r="698">
      <c r="E698" s="46"/>
    </row>
    <row r="699">
      <c r="E699" s="46"/>
    </row>
    <row r="700">
      <c r="E700" s="46"/>
    </row>
    <row r="701">
      <c r="E701" s="46"/>
    </row>
    <row r="702">
      <c r="E702" s="46"/>
    </row>
    <row r="703">
      <c r="E703" s="46"/>
    </row>
    <row r="704">
      <c r="E704" s="46"/>
    </row>
    <row r="705">
      <c r="E705" s="46"/>
    </row>
    <row r="706">
      <c r="E706" s="46"/>
    </row>
    <row r="707">
      <c r="E707" s="46"/>
    </row>
    <row r="708">
      <c r="E708" s="46"/>
    </row>
    <row r="709">
      <c r="E709" s="46"/>
    </row>
    <row r="710">
      <c r="E710" s="46"/>
    </row>
    <row r="711">
      <c r="E711" s="46"/>
    </row>
    <row r="712">
      <c r="E712" s="46"/>
    </row>
    <row r="713">
      <c r="E713" s="46"/>
    </row>
    <row r="714">
      <c r="E714" s="46"/>
    </row>
    <row r="715">
      <c r="E715" s="46"/>
    </row>
    <row r="716">
      <c r="E716" s="46"/>
    </row>
    <row r="717">
      <c r="E717" s="46"/>
    </row>
    <row r="718">
      <c r="E718" s="46"/>
    </row>
    <row r="719">
      <c r="E719" s="46"/>
    </row>
    <row r="720">
      <c r="E720" s="46"/>
    </row>
    <row r="721">
      <c r="E721" s="46"/>
    </row>
    <row r="722">
      <c r="E722" s="46"/>
    </row>
    <row r="723">
      <c r="E723" s="46"/>
    </row>
    <row r="724">
      <c r="E724" s="46"/>
    </row>
    <row r="725">
      <c r="E725" s="46"/>
    </row>
    <row r="726">
      <c r="E726" s="46"/>
    </row>
    <row r="727">
      <c r="E727" s="46"/>
    </row>
    <row r="728">
      <c r="E728" s="46"/>
    </row>
    <row r="729">
      <c r="E729" s="46"/>
    </row>
    <row r="730">
      <c r="E730" s="46"/>
    </row>
    <row r="731">
      <c r="E731" s="46"/>
    </row>
    <row r="732">
      <c r="E732" s="46"/>
    </row>
    <row r="733">
      <c r="E733" s="46"/>
    </row>
    <row r="734">
      <c r="E734" s="46"/>
    </row>
    <row r="735">
      <c r="E735" s="46"/>
    </row>
    <row r="736">
      <c r="E736" s="46"/>
    </row>
    <row r="737">
      <c r="E737" s="46"/>
    </row>
    <row r="738">
      <c r="E738" s="46"/>
    </row>
    <row r="739">
      <c r="E739" s="46"/>
    </row>
    <row r="740">
      <c r="E740" s="46"/>
    </row>
    <row r="741">
      <c r="E741" s="46"/>
    </row>
    <row r="742">
      <c r="E742" s="46"/>
    </row>
    <row r="743">
      <c r="E743" s="46"/>
    </row>
    <row r="744">
      <c r="E744" s="46"/>
    </row>
    <row r="745">
      <c r="E745" s="46"/>
    </row>
    <row r="746">
      <c r="E746" s="46"/>
    </row>
    <row r="747">
      <c r="E747" s="46"/>
    </row>
    <row r="748">
      <c r="E748" s="46"/>
    </row>
    <row r="749">
      <c r="E749" s="46"/>
    </row>
    <row r="750">
      <c r="E750" s="46"/>
    </row>
    <row r="751">
      <c r="E751" s="46"/>
    </row>
    <row r="752">
      <c r="E752" s="46"/>
    </row>
    <row r="753">
      <c r="E753" s="46"/>
    </row>
    <row r="754">
      <c r="E754" s="46"/>
    </row>
    <row r="755">
      <c r="E755" s="46"/>
    </row>
    <row r="756">
      <c r="E756" s="46"/>
    </row>
    <row r="757">
      <c r="E757" s="46"/>
    </row>
    <row r="758">
      <c r="E758" s="46"/>
    </row>
    <row r="759">
      <c r="E759" s="46"/>
    </row>
    <row r="760">
      <c r="E760" s="46"/>
    </row>
    <row r="761">
      <c r="E761" s="46"/>
    </row>
    <row r="762">
      <c r="E762" s="46"/>
    </row>
    <row r="763">
      <c r="E763" s="46"/>
    </row>
    <row r="764">
      <c r="E764" s="46"/>
    </row>
    <row r="765">
      <c r="E765" s="46"/>
    </row>
    <row r="766">
      <c r="E766" s="46"/>
    </row>
    <row r="767">
      <c r="E767" s="46"/>
    </row>
    <row r="768">
      <c r="E768" s="46"/>
    </row>
    <row r="769">
      <c r="E769" s="46"/>
    </row>
    <row r="770">
      <c r="E770" s="46"/>
    </row>
    <row r="771">
      <c r="E771" s="46"/>
    </row>
    <row r="772">
      <c r="E772" s="46"/>
    </row>
    <row r="773">
      <c r="E773" s="46"/>
    </row>
    <row r="774">
      <c r="E774" s="46"/>
    </row>
    <row r="775">
      <c r="E775" s="46"/>
    </row>
    <row r="776">
      <c r="E776" s="46"/>
    </row>
    <row r="777">
      <c r="E777" s="46"/>
    </row>
    <row r="778">
      <c r="E778" s="46"/>
    </row>
    <row r="779">
      <c r="E779" s="46"/>
    </row>
    <row r="780">
      <c r="E780" s="46"/>
    </row>
    <row r="781">
      <c r="E781" s="46"/>
    </row>
    <row r="782">
      <c r="E782" s="46"/>
    </row>
    <row r="783">
      <c r="E783" s="46"/>
    </row>
    <row r="784">
      <c r="E784" s="46"/>
    </row>
    <row r="785">
      <c r="E785" s="46"/>
    </row>
    <row r="786">
      <c r="E786" s="46"/>
    </row>
    <row r="787">
      <c r="E787" s="46"/>
    </row>
    <row r="788">
      <c r="E788" s="46"/>
    </row>
    <row r="789">
      <c r="E789" s="46"/>
    </row>
    <row r="790">
      <c r="E790" s="46"/>
    </row>
    <row r="791">
      <c r="E791" s="46"/>
    </row>
    <row r="792">
      <c r="E792" s="46"/>
    </row>
    <row r="793">
      <c r="E793" s="46"/>
    </row>
    <row r="794">
      <c r="E794" s="46"/>
    </row>
    <row r="795">
      <c r="E795" s="46"/>
    </row>
    <row r="796">
      <c r="E796" s="46"/>
    </row>
    <row r="797">
      <c r="E797" s="46"/>
    </row>
    <row r="798">
      <c r="E798" s="46"/>
    </row>
    <row r="799">
      <c r="E799" s="46"/>
    </row>
    <row r="800">
      <c r="E800" s="46"/>
    </row>
    <row r="801">
      <c r="E801" s="46"/>
    </row>
    <row r="802">
      <c r="E802" s="46"/>
    </row>
    <row r="803">
      <c r="E803" s="46"/>
    </row>
    <row r="804">
      <c r="E804" s="46"/>
    </row>
    <row r="805">
      <c r="E805" s="46"/>
    </row>
    <row r="806">
      <c r="E806" s="46"/>
    </row>
    <row r="807">
      <c r="E807" s="46"/>
    </row>
    <row r="808">
      <c r="E808" s="46"/>
    </row>
    <row r="809">
      <c r="E809" s="46"/>
    </row>
    <row r="810">
      <c r="E810" s="46"/>
    </row>
    <row r="811">
      <c r="E811" s="46"/>
    </row>
    <row r="812">
      <c r="E812" s="46"/>
    </row>
    <row r="813">
      <c r="E813" s="46"/>
    </row>
    <row r="814">
      <c r="E814" s="46"/>
    </row>
    <row r="815">
      <c r="E815" s="46"/>
    </row>
    <row r="816">
      <c r="E816" s="46"/>
    </row>
    <row r="817">
      <c r="E817" s="46"/>
    </row>
    <row r="818">
      <c r="E818" s="46"/>
    </row>
    <row r="819">
      <c r="E819" s="46"/>
    </row>
    <row r="820">
      <c r="E820" s="46"/>
    </row>
    <row r="821">
      <c r="E821" s="46"/>
    </row>
    <row r="822">
      <c r="E822" s="46"/>
    </row>
    <row r="823">
      <c r="E823" s="46"/>
    </row>
    <row r="824">
      <c r="E824" s="46"/>
    </row>
    <row r="825">
      <c r="E825" s="46"/>
    </row>
    <row r="826">
      <c r="E826" s="46"/>
    </row>
    <row r="827">
      <c r="E827" s="46"/>
    </row>
    <row r="828">
      <c r="E828" s="46"/>
    </row>
    <row r="829">
      <c r="E829" s="46"/>
    </row>
    <row r="830">
      <c r="E830" s="46"/>
    </row>
    <row r="831">
      <c r="E831" s="46"/>
    </row>
    <row r="832">
      <c r="E832" s="46"/>
    </row>
    <row r="833">
      <c r="E833" s="46"/>
    </row>
    <row r="834">
      <c r="E834" s="46"/>
    </row>
    <row r="835">
      <c r="E835" s="46"/>
    </row>
    <row r="836">
      <c r="E836" s="46"/>
    </row>
    <row r="837">
      <c r="E837" s="46"/>
    </row>
    <row r="838">
      <c r="E838" s="46"/>
    </row>
    <row r="839">
      <c r="E839" s="46"/>
    </row>
    <row r="840">
      <c r="E840" s="46"/>
    </row>
    <row r="841">
      <c r="E841" s="46"/>
    </row>
    <row r="842">
      <c r="E842" s="46"/>
    </row>
    <row r="843">
      <c r="E843" s="46"/>
    </row>
    <row r="844">
      <c r="E844" s="46"/>
    </row>
    <row r="845">
      <c r="E845" s="46"/>
    </row>
    <row r="846">
      <c r="E846" s="46"/>
    </row>
    <row r="847">
      <c r="E847" s="46"/>
    </row>
    <row r="848">
      <c r="E848" s="46"/>
    </row>
    <row r="849">
      <c r="E849" s="46"/>
    </row>
    <row r="850">
      <c r="E850" s="46"/>
    </row>
    <row r="851">
      <c r="E851" s="46"/>
    </row>
    <row r="852">
      <c r="E852" s="46"/>
    </row>
    <row r="853">
      <c r="E853" s="46"/>
    </row>
    <row r="854">
      <c r="E854" s="46"/>
    </row>
    <row r="855">
      <c r="E855" s="46"/>
    </row>
    <row r="856">
      <c r="E856" s="46"/>
    </row>
    <row r="857">
      <c r="E857" s="46"/>
    </row>
    <row r="858">
      <c r="E858" s="46"/>
    </row>
    <row r="859">
      <c r="E859" s="46"/>
    </row>
    <row r="860">
      <c r="E860" s="46"/>
    </row>
    <row r="861">
      <c r="E861" s="46"/>
    </row>
    <row r="862">
      <c r="E862" s="46"/>
    </row>
    <row r="863">
      <c r="E863" s="46"/>
    </row>
    <row r="864">
      <c r="E864" s="46"/>
    </row>
    <row r="865">
      <c r="E865" s="46"/>
    </row>
    <row r="866">
      <c r="E866" s="46"/>
    </row>
    <row r="867">
      <c r="E867" s="46"/>
    </row>
    <row r="868">
      <c r="E868" s="46"/>
    </row>
    <row r="869">
      <c r="E869" s="46"/>
    </row>
    <row r="870">
      <c r="E870" s="46"/>
    </row>
    <row r="871">
      <c r="E871" s="46"/>
    </row>
    <row r="872">
      <c r="E872" s="46"/>
    </row>
    <row r="873">
      <c r="E873" s="46"/>
    </row>
    <row r="874">
      <c r="E874" s="46"/>
    </row>
    <row r="875">
      <c r="E875" s="46"/>
    </row>
    <row r="876">
      <c r="E876" s="46"/>
    </row>
    <row r="877">
      <c r="E877" s="46"/>
    </row>
    <row r="878">
      <c r="E878" s="46"/>
    </row>
    <row r="879">
      <c r="E879" s="46"/>
    </row>
    <row r="880">
      <c r="E880" s="46"/>
    </row>
    <row r="881">
      <c r="E881" s="46"/>
    </row>
    <row r="882">
      <c r="E882" s="46"/>
    </row>
    <row r="883">
      <c r="E883" s="46"/>
    </row>
    <row r="884">
      <c r="E884" s="46"/>
    </row>
    <row r="885">
      <c r="E885" s="46"/>
    </row>
    <row r="886">
      <c r="E886" s="46"/>
    </row>
    <row r="887">
      <c r="E887" s="46"/>
    </row>
    <row r="888">
      <c r="E888" s="46"/>
    </row>
    <row r="889">
      <c r="E889" s="46"/>
    </row>
    <row r="890">
      <c r="E890" s="46"/>
    </row>
    <row r="891">
      <c r="E891" s="46"/>
    </row>
    <row r="892">
      <c r="E892" s="46"/>
    </row>
    <row r="893">
      <c r="E893" s="46"/>
    </row>
    <row r="894">
      <c r="E894" s="46"/>
    </row>
    <row r="895">
      <c r="E895" s="46"/>
    </row>
    <row r="896">
      <c r="E896" s="46"/>
    </row>
    <row r="897">
      <c r="E897" s="46"/>
    </row>
    <row r="898">
      <c r="E898" s="46"/>
    </row>
    <row r="899">
      <c r="E899" s="46"/>
    </row>
    <row r="900">
      <c r="E900" s="46"/>
    </row>
    <row r="901">
      <c r="E901" s="46"/>
    </row>
    <row r="902">
      <c r="E902" s="46"/>
    </row>
    <row r="903">
      <c r="E903" s="46"/>
    </row>
    <row r="904">
      <c r="E904" s="46"/>
    </row>
    <row r="905">
      <c r="E905" s="46"/>
    </row>
    <row r="906">
      <c r="E906" s="46"/>
    </row>
    <row r="907">
      <c r="E907" s="46"/>
    </row>
    <row r="908">
      <c r="E908" s="46"/>
    </row>
    <row r="909">
      <c r="E909" s="46"/>
    </row>
    <row r="910">
      <c r="E910" s="46"/>
    </row>
    <row r="911">
      <c r="E911" s="46"/>
    </row>
    <row r="912">
      <c r="E912" s="46"/>
    </row>
    <row r="913">
      <c r="E913" s="46"/>
    </row>
    <row r="914">
      <c r="E914" s="46"/>
    </row>
    <row r="915">
      <c r="E915" s="46"/>
    </row>
    <row r="916">
      <c r="E916" s="46"/>
    </row>
    <row r="917">
      <c r="E917" s="46"/>
    </row>
    <row r="918">
      <c r="E918" s="46"/>
    </row>
    <row r="919">
      <c r="E919" s="46"/>
    </row>
    <row r="920">
      <c r="E920" s="46"/>
    </row>
    <row r="921">
      <c r="E921" s="46"/>
    </row>
    <row r="922">
      <c r="E922" s="46"/>
    </row>
    <row r="923">
      <c r="E923" s="46"/>
    </row>
    <row r="924">
      <c r="E924" s="46"/>
    </row>
    <row r="925">
      <c r="E925" s="46"/>
    </row>
    <row r="926">
      <c r="E926" s="46"/>
    </row>
    <row r="927">
      <c r="E927" s="46"/>
    </row>
    <row r="928">
      <c r="E928" s="46"/>
    </row>
    <row r="929">
      <c r="E929" s="46"/>
    </row>
    <row r="930">
      <c r="E930" s="46"/>
    </row>
    <row r="931">
      <c r="E931" s="46"/>
    </row>
    <row r="932">
      <c r="E932" s="46"/>
    </row>
    <row r="933">
      <c r="E933" s="46"/>
    </row>
    <row r="934">
      <c r="E934" s="46"/>
    </row>
    <row r="935">
      <c r="E935" s="46"/>
    </row>
    <row r="936">
      <c r="E936" s="46"/>
    </row>
    <row r="937">
      <c r="E937" s="46"/>
    </row>
    <row r="938">
      <c r="E938" s="46"/>
    </row>
    <row r="939">
      <c r="E939" s="46"/>
    </row>
    <row r="940">
      <c r="E940" s="46"/>
    </row>
    <row r="941">
      <c r="E941" s="46"/>
    </row>
    <row r="942">
      <c r="E942" s="46"/>
    </row>
    <row r="943">
      <c r="E943" s="46"/>
    </row>
    <row r="944">
      <c r="E944" s="46"/>
    </row>
    <row r="945">
      <c r="E945" s="46"/>
    </row>
    <row r="946">
      <c r="E946" s="46"/>
    </row>
    <row r="947">
      <c r="E947" s="46"/>
    </row>
    <row r="948">
      <c r="E948" s="46"/>
    </row>
    <row r="949">
      <c r="E949" s="46"/>
    </row>
    <row r="950">
      <c r="E950" s="46"/>
    </row>
    <row r="951">
      <c r="E951" s="46"/>
    </row>
    <row r="952">
      <c r="E952" s="46"/>
    </row>
    <row r="953">
      <c r="E953" s="46"/>
    </row>
    <row r="954">
      <c r="E954" s="46"/>
    </row>
    <row r="955">
      <c r="E955" s="46"/>
    </row>
    <row r="956">
      <c r="E956" s="46"/>
    </row>
    <row r="957">
      <c r="E957" s="46"/>
    </row>
    <row r="958">
      <c r="E958" s="46"/>
    </row>
    <row r="959">
      <c r="E959" s="46"/>
    </row>
    <row r="960">
      <c r="E960" s="46"/>
    </row>
    <row r="961">
      <c r="E961" s="46"/>
    </row>
    <row r="962">
      <c r="E962" s="46"/>
    </row>
    <row r="963">
      <c r="E963" s="46"/>
    </row>
    <row r="964">
      <c r="E964" s="46"/>
    </row>
    <row r="965">
      <c r="E965" s="46"/>
    </row>
    <row r="966">
      <c r="E966" s="46"/>
    </row>
    <row r="967">
      <c r="E967" s="46"/>
    </row>
    <row r="968">
      <c r="E968" s="46"/>
    </row>
    <row r="969">
      <c r="E969" s="46"/>
    </row>
    <row r="970">
      <c r="E970" s="46"/>
    </row>
    <row r="971">
      <c r="E971" s="46"/>
    </row>
    <row r="972">
      <c r="E972" s="46"/>
    </row>
    <row r="973">
      <c r="E973" s="46"/>
    </row>
    <row r="974">
      <c r="E974" s="46"/>
    </row>
    <row r="975">
      <c r="E975" s="46"/>
    </row>
    <row r="976">
      <c r="E976" s="46"/>
    </row>
    <row r="977">
      <c r="E977" s="46"/>
    </row>
    <row r="978">
      <c r="E978" s="46"/>
    </row>
    <row r="979">
      <c r="E979" s="46"/>
    </row>
    <row r="980">
      <c r="E980" s="46"/>
    </row>
    <row r="981">
      <c r="E981" s="46"/>
    </row>
    <row r="982">
      <c r="E982" s="46"/>
    </row>
    <row r="983">
      <c r="E983" s="46"/>
    </row>
    <row r="984">
      <c r="E984" s="46"/>
    </row>
    <row r="985">
      <c r="E985" s="46"/>
    </row>
    <row r="986">
      <c r="E986" s="46"/>
    </row>
    <row r="987">
      <c r="E987" s="46"/>
    </row>
    <row r="988">
      <c r="E988" s="46"/>
    </row>
    <row r="989">
      <c r="E989" s="46"/>
    </row>
    <row r="990">
      <c r="E990" s="46"/>
    </row>
    <row r="991">
      <c r="E991" s="46"/>
    </row>
    <row r="992">
      <c r="E992" s="46"/>
    </row>
    <row r="993">
      <c r="E993" s="46"/>
    </row>
    <row r="994">
      <c r="E994" s="46"/>
    </row>
    <row r="995">
      <c r="E995" s="46"/>
    </row>
    <row r="996">
      <c r="E996" s="46"/>
    </row>
    <row r="997">
      <c r="E997" s="46"/>
    </row>
    <row r="998">
      <c r="E998" s="46"/>
    </row>
    <row r="999">
      <c r="E999" s="46"/>
    </row>
    <row r="1000">
      <c r="E1000" s="4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7.71"/>
    <col customWidth="1" min="7" max="7" width="8.57"/>
    <col customWidth="1" min="8" max="8" width="6.43"/>
    <col customWidth="1" min="9" max="9" width="7.86"/>
    <col customWidth="1" min="10" max="10" width="7.29"/>
    <col customWidth="1" min="11" max="11" width="7.57"/>
    <col customWidth="1" min="12" max="12" width="6.86"/>
    <col customWidth="1" min="14" max="14" width="7.86"/>
    <col customWidth="1" min="15" max="15" width="8.0"/>
    <col customWidth="1" min="16" max="16" width="8.57"/>
    <col customWidth="1" min="17" max="17" width="7.14"/>
    <col customWidth="1" min="18" max="18" width="6.57"/>
    <col customWidth="1" min="19" max="19" width="8.14"/>
    <col customWidth="1" min="20" max="20" width="6.29"/>
    <col customWidth="1" min="21" max="21" width="8.86"/>
  </cols>
  <sheetData>
    <row r="1">
      <c r="A1" s="37" t="s">
        <v>140</v>
      </c>
      <c r="B1" s="37" t="s">
        <v>120</v>
      </c>
      <c r="C1" s="37" t="s">
        <v>121</v>
      </c>
      <c r="D1" s="37" t="s">
        <v>122</v>
      </c>
      <c r="E1" s="45" t="s">
        <v>122</v>
      </c>
      <c r="F1" s="29" t="s">
        <v>123</v>
      </c>
      <c r="G1" s="29" t="s">
        <v>124</v>
      </c>
      <c r="H1" s="29" t="s">
        <v>125</v>
      </c>
      <c r="I1" s="37" t="s">
        <v>126</v>
      </c>
      <c r="J1" s="37" t="s">
        <v>128</v>
      </c>
      <c r="K1" s="37" t="s">
        <v>130</v>
      </c>
      <c r="L1" s="37" t="s">
        <v>132</v>
      </c>
    </row>
    <row r="2">
      <c r="A2" s="39">
        <v>0.0</v>
      </c>
      <c r="B2" s="40" t="s">
        <v>8</v>
      </c>
      <c r="C2" s="40">
        <v>691.0</v>
      </c>
      <c r="D2" s="40">
        <v>114.0</v>
      </c>
      <c r="E2" s="46" t="str">
        <f>+:38,0:16,-:60</f>
        <v>#ERROR!</v>
      </c>
      <c r="F2" s="30">
        <v>0.140350877192982</v>
      </c>
      <c r="G2" s="30">
        <v>0.324561403508771</v>
      </c>
      <c r="H2" s="30">
        <v>0.368421052631578</v>
      </c>
      <c r="I2" s="40">
        <v>0.517544</v>
      </c>
      <c r="J2" s="40">
        <v>0.526316</v>
      </c>
      <c r="K2" s="40">
        <v>0.508772</v>
      </c>
      <c r="L2" s="40">
        <v>0.447368</v>
      </c>
    </row>
    <row r="3">
      <c r="A3" s="42">
        <v>0.0</v>
      </c>
      <c r="B3" s="43" t="s">
        <v>3</v>
      </c>
      <c r="C3" s="43">
        <v>580.0</v>
      </c>
      <c r="D3" s="43">
        <v>225.0</v>
      </c>
      <c r="E3" s="46" t="str">
        <f>+:82,0:47,-:96</f>
        <v>#ERROR!</v>
      </c>
      <c r="F3" s="30">
        <v>0.208888888888888</v>
      </c>
      <c r="G3" s="30">
        <v>0.324444444444444</v>
      </c>
      <c r="H3" s="30">
        <v>0.395555555555555</v>
      </c>
      <c r="I3" s="43">
        <v>0.56</v>
      </c>
      <c r="J3" s="43">
        <v>0.573333</v>
      </c>
      <c r="K3" s="43">
        <v>0.466667</v>
      </c>
      <c r="L3" s="43">
        <v>0.444444</v>
      </c>
    </row>
    <row r="4">
      <c r="A4" s="39">
        <v>0.0</v>
      </c>
      <c r="B4" s="40" t="s">
        <v>13</v>
      </c>
      <c r="C4" s="40">
        <v>678.0</v>
      </c>
      <c r="D4" s="40">
        <v>127.0</v>
      </c>
      <c r="E4" s="46" t="str">
        <f>+:39,0:34,-:54</f>
        <v>#ERROR!</v>
      </c>
      <c r="F4" s="30">
        <v>0.26771653543307</v>
      </c>
      <c r="G4" s="30">
        <v>0.314960629921259</v>
      </c>
      <c r="H4" s="30">
        <v>0.291338582677165</v>
      </c>
      <c r="I4" s="40">
        <v>0.645669</v>
      </c>
      <c r="J4" s="40">
        <v>0.622047</v>
      </c>
      <c r="K4" s="40">
        <v>0.464567</v>
      </c>
      <c r="L4" s="40">
        <v>0.314961</v>
      </c>
    </row>
    <row r="5">
      <c r="A5" s="42">
        <v>0.0</v>
      </c>
      <c r="B5" s="43" t="s">
        <v>5</v>
      </c>
      <c r="C5" s="43">
        <v>696.0</v>
      </c>
      <c r="D5" s="43">
        <v>109.0</v>
      </c>
      <c r="E5" s="46" t="str">
        <f>+:42,0:28,-:39</f>
        <v>#ERROR!</v>
      </c>
      <c r="F5" s="30">
        <v>0.256880733944954</v>
      </c>
      <c r="G5" s="30">
        <v>0.293577981651376</v>
      </c>
      <c r="H5" s="30">
        <v>0.256880733944954</v>
      </c>
      <c r="I5" s="43">
        <v>0.376147</v>
      </c>
      <c r="J5" s="43">
        <v>0.376147</v>
      </c>
      <c r="K5" s="43">
        <v>0.376147</v>
      </c>
      <c r="L5" s="43">
        <v>0.376147</v>
      </c>
    </row>
    <row r="6">
      <c r="A6" s="39">
        <v>0.0</v>
      </c>
      <c r="B6" s="40" t="s">
        <v>9</v>
      </c>
      <c r="C6" s="40">
        <v>679.0</v>
      </c>
      <c r="D6" s="40">
        <v>126.0</v>
      </c>
      <c r="E6" s="46" t="str">
        <f>+:29,0:61,-:36</f>
        <v>#ERROR!</v>
      </c>
      <c r="F6" s="32">
        <v>0.484126984126984</v>
      </c>
      <c r="G6" s="30">
        <v>0.277777777777777</v>
      </c>
      <c r="H6" s="30">
        <v>0.238095238095238</v>
      </c>
      <c r="I6" s="40">
        <v>0.357143</v>
      </c>
      <c r="J6" s="40">
        <v>0.34127</v>
      </c>
      <c r="K6" s="40">
        <v>0.373016</v>
      </c>
      <c r="L6" s="40">
        <v>0.380952</v>
      </c>
    </row>
    <row r="7">
      <c r="A7" s="42">
        <v>0.0</v>
      </c>
      <c r="B7" s="43" t="s">
        <v>1</v>
      </c>
      <c r="C7" s="43">
        <v>701.0</v>
      </c>
      <c r="D7" s="43">
        <v>104.0</v>
      </c>
      <c r="E7" s="46" t="str">
        <f>+:34,0:28,-:42</f>
        <v>#ERROR!</v>
      </c>
      <c r="F7" s="30">
        <v>0.269230769230769</v>
      </c>
      <c r="G7" s="30">
        <v>0.326923076923076</v>
      </c>
      <c r="H7" s="30">
        <v>0.25</v>
      </c>
      <c r="I7" s="43">
        <v>0.384615</v>
      </c>
      <c r="J7" s="43">
        <v>0.403846</v>
      </c>
      <c r="K7" s="43">
        <v>0.432692</v>
      </c>
      <c r="L7" s="43">
        <v>0.451923</v>
      </c>
    </row>
    <row r="8">
      <c r="E8" s="45"/>
      <c r="F8" s="33">
        <f t="shared" ref="F8:L8" si="1">AVERAGE(F2:F7)</f>
        <v>0.2711991315</v>
      </c>
      <c r="G8" s="33">
        <f t="shared" si="1"/>
        <v>0.310374219</v>
      </c>
      <c r="H8" s="33">
        <f t="shared" si="1"/>
        <v>0.3000485272</v>
      </c>
      <c r="I8" s="33">
        <f t="shared" si="1"/>
        <v>0.4735196667</v>
      </c>
      <c r="J8" s="33">
        <f t="shared" si="1"/>
        <v>0.4738265</v>
      </c>
      <c r="K8" s="33">
        <f t="shared" si="1"/>
        <v>0.4369768333</v>
      </c>
      <c r="L8" s="33">
        <f t="shared" si="1"/>
        <v>0.4026325</v>
      </c>
    </row>
    <row r="9">
      <c r="E9" s="45"/>
    </row>
    <row r="10">
      <c r="E10" s="45"/>
      <c r="N10" s="2" t="s">
        <v>162</v>
      </c>
      <c r="O10" s="29" t="s">
        <v>123</v>
      </c>
      <c r="P10" s="29" t="s">
        <v>124</v>
      </c>
      <c r="Q10" s="29" t="s">
        <v>125</v>
      </c>
      <c r="R10" s="37" t="s">
        <v>126</v>
      </c>
      <c r="S10" s="37" t="s">
        <v>128</v>
      </c>
      <c r="T10" s="37" t="s">
        <v>130</v>
      </c>
      <c r="U10" s="37" t="s">
        <v>132</v>
      </c>
    </row>
    <row r="11">
      <c r="E11" s="45"/>
      <c r="N11" s="2" t="s">
        <v>119</v>
      </c>
      <c r="O11" s="54">
        <v>0.2711991314696078</v>
      </c>
      <c r="P11" s="55">
        <v>0.31037421903778384</v>
      </c>
      <c r="Q11" s="54">
        <v>0.3000485271507483</v>
      </c>
      <c r="R11" s="54">
        <v>0.4735196666666666</v>
      </c>
      <c r="S11" s="54">
        <v>0.4738265000000001</v>
      </c>
      <c r="T11" s="54">
        <v>0.43697683333333326</v>
      </c>
      <c r="U11" s="54">
        <v>0.4026325</v>
      </c>
    </row>
    <row r="12">
      <c r="E12" s="45"/>
      <c r="N12" s="2" t="s">
        <v>163</v>
      </c>
      <c r="O12" s="33">
        <v>0.30856654255140303</v>
      </c>
      <c r="P12" s="33">
        <v>0.24324144056136038</v>
      </c>
      <c r="Q12" s="55">
        <v>0.3264777545361334</v>
      </c>
      <c r="R12" s="33">
        <v>0.5147815</v>
      </c>
      <c r="S12" s="33">
        <v>0.497681625</v>
      </c>
      <c r="T12" s="33">
        <v>0.392402125</v>
      </c>
      <c r="U12" s="33">
        <v>0.40030899999999997</v>
      </c>
    </row>
    <row r="13">
      <c r="E13" s="45"/>
      <c r="N13" s="2" t="s">
        <v>164</v>
      </c>
      <c r="R13" s="12">
        <f>(0.47)/0.31</f>
        <v>1.516129032</v>
      </c>
    </row>
    <row r="14">
      <c r="E14" s="45"/>
      <c r="R14" s="12">
        <f>0.51/0.33</f>
        <v>1.545454545</v>
      </c>
    </row>
    <row r="15">
      <c r="E15" s="45"/>
    </row>
    <row r="16">
      <c r="E16" s="45"/>
    </row>
    <row r="17">
      <c r="E17" s="45"/>
    </row>
    <row r="18">
      <c r="E18" s="45"/>
    </row>
    <row r="19">
      <c r="E19" s="45"/>
    </row>
    <row r="20">
      <c r="E20" s="45"/>
    </row>
    <row r="21">
      <c r="E21" s="45"/>
    </row>
    <row r="22">
      <c r="E22" s="45"/>
    </row>
    <row r="23">
      <c r="E23" s="45"/>
    </row>
    <row r="24">
      <c r="E24" s="45"/>
    </row>
    <row r="25">
      <c r="E25" s="45"/>
    </row>
    <row r="26">
      <c r="E26" s="45"/>
    </row>
    <row r="27">
      <c r="E27" s="45"/>
    </row>
    <row r="28">
      <c r="E28" s="45"/>
    </row>
    <row r="29">
      <c r="E29" s="45"/>
    </row>
    <row r="30">
      <c r="A30" s="47"/>
      <c r="B30" s="38" t="s">
        <v>140</v>
      </c>
      <c r="C30" s="38" t="s">
        <v>120</v>
      </c>
      <c r="D30" s="38" t="s">
        <v>121</v>
      </c>
      <c r="E30" s="28" t="s">
        <v>122</v>
      </c>
      <c r="F30" s="29" t="s">
        <v>123</v>
      </c>
      <c r="G30" s="29" t="s">
        <v>124</v>
      </c>
      <c r="H30" s="29" t="s">
        <v>125</v>
      </c>
      <c r="I30" s="37" t="s">
        <v>126</v>
      </c>
      <c r="J30" s="37" t="s">
        <v>128</v>
      </c>
      <c r="K30" s="37" t="s">
        <v>130</v>
      </c>
      <c r="L30" s="37" t="s">
        <v>132</v>
      </c>
    </row>
    <row r="31">
      <c r="A31" s="48">
        <v>0.0</v>
      </c>
      <c r="B31" s="49" t="s">
        <v>141</v>
      </c>
      <c r="C31" s="49">
        <v>153.0</v>
      </c>
      <c r="D31" s="49">
        <v>652.0</v>
      </c>
      <c r="E31" s="25" t="s">
        <v>142</v>
      </c>
      <c r="F31" s="30">
        <v>0.256134969325153</v>
      </c>
      <c r="G31" s="30">
        <v>0.312883435582822</v>
      </c>
      <c r="H31" s="30">
        <v>0.363496932515337</v>
      </c>
      <c r="I31" s="40">
        <v>0.464724</v>
      </c>
      <c r="J31" s="40">
        <v>0.424847</v>
      </c>
      <c r="K31" s="40">
        <v>0.377301</v>
      </c>
      <c r="L31" s="40">
        <v>0.355828</v>
      </c>
    </row>
    <row r="32">
      <c r="A32" s="50">
        <v>0.0</v>
      </c>
      <c r="B32" s="51" t="s">
        <v>143</v>
      </c>
      <c r="C32" s="51">
        <v>288.0</v>
      </c>
      <c r="D32" s="51">
        <v>517.0</v>
      </c>
      <c r="E32" s="25" t="s">
        <v>144</v>
      </c>
      <c r="F32" s="30">
        <v>0.263056092843326</v>
      </c>
      <c r="G32" s="30">
        <v>0.307543520309477</v>
      </c>
      <c r="H32" s="30">
        <v>0.352030947775628</v>
      </c>
      <c r="I32" s="43">
        <v>0.441006</v>
      </c>
      <c r="J32" s="43">
        <v>0.437137</v>
      </c>
      <c r="K32" s="43">
        <v>0.398453</v>
      </c>
      <c r="L32" s="43">
        <v>0.353965</v>
      </c>
    </row>
    <row r="33">
      <c r="A33" s="48">
        <v>0.0</v>
      </c>
      <c r="B33" s="49" t="s">
        <v>145</v>
      </c>
      <c r="C33" s="49">
        <v>421.0</v>
      </c>
      <c r="D33" s="49">
        <v>384.0</v>
      </c>
      <c r="E33" s="25" t="s">
        <v>146</v>
      </c>
      <c r="F33" s="30">
        <v>0.291666666666666</v>
      </c>
      <c r="G33" s="30">
        <v>0.263020833333333</v>
      </c>
      <c r="H33" s="30">
        <v>0.317708333333333</v>
      </c>
      <c r="I33" s="40">
        <v>0.466146</v>
      </c>
      <c r="J33" s="40">
        <v>0.481771</v>
      </c>
      <c r="K33" s="40">
        <v>0.476562</v>
      </c>
      <c r="L33" s="40">
        <v>0.385417</v>
      </c>
    </row>
    <row r="34">
      <c r="A34" s="50">
        <v>0.0</v>
      </c>
      <c r="B34" s="51" t="s">
        <v>147</v>
      </c>
      <c r="C34" s="51">
        <v>547.0</v>
      </c>
      <c r="D34" s="51">
        <v>258.0</v>
      </c>
      <c r="E34" s="25" t="s">
        <v>148</v>
      </c>
      <c r="F34" s="30">
        <v>0.344961240310077</v>
      </c>
      <c r="G34" s="30">
        <v>0.228682170542635</v>
      </c>
      <c r="H34" s="30">
        <v>0.333333333333333</v>
      </c>
      <c r="I34" s="43">
        <v>0.445736</v>
      </c>
      <c r="J34" s="43">
        <v>0.472868</v>
      </c>
      <c r="K34" s="43">
        <v>0.426357</v>
      </c>
      <c r="L34" s="43">
        <v>0.403101</v>
      </c>
    </row>
    <row r="35">
      <c r="A35" s="48">
        <v>0.0</v>
      </c>
      <c r="B35" s="49" t="s">
        <v>149</v>
      </c>
      <c r="C35" s="49">
        <v>657.0</v>
      </c>
      <c r="D35" s="49">
        <v>148.0</v>
      </c>
      <c r="E35" s="25" t="s">
        <v>150</v>
      </c>
      <c r="F35" s="30">
        <v>0.358108108108108</v>
      </c>
      <c r="G35" s="30">
        <v>0.209459459459459</v>
      </c>
      <c r="H35" s="30">
        <v>0.344594594594594</v>
      </c>
      <c r="I35" s="40">
        <v>0.574324</v>
      </c>
      <c r="J35" s="40">
        <v>0.513514</v>
      </c>
      <c r="K35" s="40">
        <v>0.425676</v>
      </c>
      <c r="L35" s="40">
        <v>0.358108</v>
      </c>
    </row>
    <row r="36">
      <c r="A36" s="50">
        <v>0.0</v>
      </c>
      <c r="B36" s="51" t="s">
        <v>151</v>
      </c>
      <c r="C36" s="51">
        <v>725.0</v>
      </c>
      <c r="D36" s="51">
        <v>80.0</v>
      </c>
      <c r="E36" s="25" t="s">
        <v>152</v>
      </c>
      <c r="F36" s="30">
        <v>0.3625</v>
      </c>
      <c r="G36" s="30">
        <v>0.2</v>
      </c>
      <c r="H36" s="30">
        <v>0.325</v>
      </c>
      <c r="I36" s="43">
        <v>0.6375</v>
      </c>
      <c r="J36" s="43">
        <v>0.625</v>
      </c>
      <c r="K36" s="43">
        <v>0.525</v>
      </c>
      <c r="L36" s="43">
        <v>0.4875</v>
      </c>
    </row>
    <row r="37">
      <c r="A37" s="48">
        <v>0.0</v>
      </c>
      <c r="B37" s="49" t="s">
        <v>153</v>
      </c>
      <c r="C37" s="49">
        <v>767.0</v>
      </c>
      <c r="D37" s="49">
        <v>38.0</v>
      </c>
      <c r="E37" s="25" t="s">
        <v>154</v>
      </c>
      <c r="F37" s="30">
        <v>0.342105263157894</v>
      </c>
      <c r="G37" s="30">
        <v>0.236842105263157</v>
      </c>
      <c r="H37" s="30">
        <v>0.263157894736842</v>
      </c>
      <c r="I37" s="40">
        <v>0.526316</v>
      </c>
      <c r="J37" s="40">
        <v>0.526316</v>
      </c>
      <c r="K37" s="40">
        <v>0.447368</v>
      </c>
      <c r="L37" s="40">
        <v>0.421053</v>
      </c>
    </row>
    <row r="38">
      <c r="A38" s="50">
        <v>0.0</v>
      </c>
      <c r="B38" s="51" t="s">
        <v>155</v>
      </c>
      <c r="C38" s="51">
        <v>789.0</v>
      </c>
      <c r="D38" s="51">
        <v>16.0</v>
      </c>
      <c r="E38" s="25" t="s">
        <v>156</v>
      </c>
      <c r="F38" s="30">
        <v>0.25</v>
      </c>
      <c r="G38" s="30">
        <v>0.1875</v>
      </c>
      <c r="H38" s="30">
        <v>0.3125</v>
      </c>
      <c r="I38" s="43">
        <v>0.5625</v>
      </c>
      <c r="J38" s="43">
        <v>0.5</v>
      </c>
      <c r="K38" s="43">
        <v>0.0625</v>
      </c>
      <c r="L38" s="43">
        <v>0.4375</v>
      </c>
    </row>
    <row r="39">
      <c r="E39" s="45"/>
      <c r="F39" s="33">
        <f t="shared" ref="F39:L39" si="2">AVERAGE(F31:F38)</f>
        <v>0.3085665426</v>
      </c>
      <c r="G39" s="33">
        <f t="shared" si="2"/>
        <v>0.2432414406</v>
      </c>
      <c r="H39" s="33">
        <f t="shared" si="2"/>
        <v>0.3264777545</v>
      </c>
      <c r="I39" s="33">
        <f t="shared" si="2"/>
        <v>0.5147815</v>
      </c>
      <c r="J39" s="33">
        <f t="shared" si="2"/>
        <v>0.497681625</v>
      </c>
      <c r="K39" s="33">
        <f t="shared" si="2"/>
        <v>0.392402125</v>
      </c>
      <c r="L39" s="33">
        <f t="shared" si="2"/>
        <v>0.400309</v>
      </c>
    </row>
    <row r="40">
      <c r="E40" s="45"/>
    </row>
    <row r="41">
      <c r="E41" s="45"/>
    </row>
    <row r="42">
      <c r="E42" s="45"/>
    </row>
    <row r="43">
      <c r="E43" s="45"/>
    </row>
    <row r="44">
      <c r="E44" s="45"/>
    </row>
    <row r="45">
      <c r="E45" s="45"/>
    </row>
    <row r="46">
      <c r="E46" s="45"/>
    </row>
    <row r="47">
      <c r="E47" s="45"/>
    </row>
    <row r="48">
      <c r="E48" s="45"/>
    </row>
    <row r="49">
      <c r="E49" s="45"/>
    </row>
    <row r="50">
      <c r="E50" s="45"/>
    </row>
    <row r="51">
      <c r="E51" s="45"/>
    </row>
    <row r="52">
      <c r="E52" s="45"/>
    </row>
    <row r="53">
      <c r="E53" s="45"/>
    </row>
    <row r="54">
      <c r="E54" s="45"/>
    </row>
    <row r="55">
      <c r="E55" s="45"/>
    </row>
    <row r="56">
      <c r="E56" s="45"/>
    </row>
    <row r="57">
      <c r="E57" s="45"/>
    </row>
    <row r="58">
      <c r="E58" s="45"/>
    </row>
    <row r="59">
      <c r="E59" s="45"/>
    </row>
    <row r="60">
      <c r="E60" s="45"/>
    </row>
    <row r="61">
      <c r="A61" s="56" t="s">
        <v>140</v>
      </c>
      <c r="B61" s="56" t="s">
        <v>120</v>
      </c>
      <c r="C61" s="56" t="s">
        <v>121</v>
      </c>
      <c r="D61" s="56" t="s">
        <v>122</v>
      </c>
      <c r="E61" s="29" t="s">
        <v>123</v>
      </c>
      <c r="F61" s="34" t="s">
        <v>124</v>
      </c>
      <c r="G61" s="34" t="s">
        <v>125</v>
      </c>
      <c r="H61" s="37" t="s">
        <v>158</v>
      </c>
      <c r="I61" s="37" t="s">
        <v>160</v>
      </c>
      <c r="J61" s="37" t="s">
        <v>130</v>
      </c>
      <c r="K61" s="37" t="s">
        <v>132</v>
      </c>
    </row>
    <row r="62">
      <c r="A62" s="20" t="s">
        <v>8</v>
      </c>
      <c r="B62" s="20">
        <v>691.0</v>
      </c>
      <c r="C62" s="20">
        <v>114.0</v>
      </c>
      <c r="D62" s="20" t="s">
        <v>133</v>
      </c>
      <c r="E62" s="30">
        <v>4.73416103462423</v>
      </c>
      <c r="F62" s="35">
        <v>5.6064055887646</v>
      </c>
      <c r="G62" s="35">
        <v>7.00876644050462</v>
      </c>
      <c r="H62" s="40">
        <v>4.398765</v>
      </c>
      <c r="I62" s="40">
        <v>4.380087</v>
      </c>
      <c r="J62" s="40">
        <v>4.458643</v>
      </c>
      <c r="K62" s="40">
        <v>4.219574</v>
      </c>
    </row>
    <row r="63">
      <c r="A63" s="20" t="s">
        <v>3</v>
      </c>
      <c r="B63" s="20">
        <v>580.0</v>
      </c>
      <c r="C63" s="20">
        <v>225.0</v>
      </c>
      <c r="D63" s="20" t="s">
        <v>134</v>
      </c>
      <c r="E63" s="30">
        <v>6.165134944905</v>
      </c>
      <c r="F63" s="35">
        <v>6.93632526179173</v>
      </c>
      <c r="G63" s="35">
        <v>7.54512351713932</v>
      </c>
      <c r="H63" s="43">
        <v>5.630328</v>
      </c>
      <c r="I63" s="43">
        <v>5.351745</v>
      </c>
      <c r="J63" s="43">
        <v>5.781628</v>
      </c>
      <c r="K63" s="43">
        <v>5.850635</v>
      </c>
    </row>
    <row r="64">
      <c r="A64" s="20" t="s">
        <v>13</v>
      </c>
      <c r="B64" s="20">
        <v>678.0</v>
      </c>
      <c r="C64" s="20">
        <v>127.0</v>
      </c>
      <c r="D64" s="20" t="s">
        <v>135</v>
      </c>
      <c r="E64" s="30">
        <v>4.25746218444374</v>
      </c>
      <c r="F64" s="35">
        <v>5.47810035817171</v>
      </c>
      <c r="G64" s="35">
        <v>6.72637305597816</v>
      </c>
      <c r="H64" s="40">
        <v>3.840843</v>
      </c>
      <c r="I64" s="40">
        <v>3.708709</v>
      </c>
      <c r="J64" s="40">
        <v>4.213285</v>
      </c>
      <c r="K64" s="40">
        <v>4.066607</v>
      </c>
    </row>
    <row r="65">
      <c r="A65" s="20" t="s">
        <v>5</v>
      </c>
      <c r="B65" s="20">
        <v>696.0</v>
      </c>
      <c r="C65" s="20">
        <v>109.0</v>
      </c>
      <c r="D65" s="20" t="s">
        <v>136</v>
      </c>
      <c r="E65" s="30">
        <v>3.98160909798718</v>
      </c>
      <c r="F65" s="35">
        <v>5.80069836581185</v>
      </c>
      <c r="G65" s="35">
        <v>6.45307692770374</v>
      </c>
      <c r="H65" s="43">
        <v>3.739747</v>
      </c>
      <c r="I65" s="43">
        <v>3.882063</v>
      </c>
      <c r="J65" s="43">
        <v>4.885989</v>
      </c>
      <c r="K65" s="43">
        <v>4.767701</v>
      </c>
    </row>
    <row r="66">
      <c r="A66" s="20" t="s">
        <v>9</v>
      </c>
      <c r="B66" s="20">
        <v>679.0</v>
      </c>
      <c r="C66" s="20">
        <v>126.0</v>
      </c>
      <c r="D66" s="20" t="s">
        <v>137</v>
      </c>
      <c r="E66" s="30">
        <v>2.47527455587943</v>
      </c>
      <c r="F66" s="35">
        <v>2.92853249279711</v>
      </c>
      <c r="G66" s="35">
        <v>5.6110718213303</v>
      </c>
      <c r="H66" s="40">
        <v>7.996732</v>
      </c>
      <c r="I66" s="40">
        <v>9.188669</v>
      </c>
      <c r="J66" s="40">
        <v>4.05712</v>
      </c>
      <c r="K66" s="40">
        <v>4.054176</v>
      </c>
    </row>
    <row r="67">
      <c r="A67" s="20" t="s">
        <v>1</v>
      </c>
      <c r="B67" s="20">
        <v>701.0</v>
      </c>
      <c r="C67" s="20">
        <v>104.0</v>
      </c>
      <c r="D67" s="20" t="s">
        <v>138</v>
      </c>
      <c r="E67" s="30">
        <v>3.4123643957278</v>
      </c>
      <c r="F67" s="35">
        <v>4.30133029511711</v>
      </c>
      <c r="G67" s="35">
        <v>5.88593499532833</v>
      </c>
      <c r="H67" s="43">
        <v>2.837333</v>
      </c>
      <c r="I67" s="43">
        <v>2.733555</v>
      </c>
      <c r="J67" s="43">
        <v>3.473191</v>
      </c>
      <c r="K67" s="43">
        <v>3.158113</v>
      </c>
    </row>
    <row r="68">
      <c r="E68" s="33">
        <f t="shared" ref="E68:K68" si="3">AVERAGE(E62:E67)</f>
        <v>4.171001036</v>
      </c>
      <c r="F68" s="33">
        <f t="shared" si="3"/>
        <v>5.17523206</v>
      </c>
      <c r="G68" s="33">
        <f t="shared" si="3"/>
        <v>6.538391126</v>
      </c>
      <c r="H68" s="33">
        <f t="shared" si="3"/>
        <v>4.740624667</v>
      </c>
      <c r="I68" s="33">
        <f t="shared" si="3"/>
        <v>4.874138</v>
      </c>
      <c r="J68" s="33">
        <f t="shared" si="3"/>
        <v>4.478309333</v>
      </c>
      <c r="K68" s="33">
        <f t="shared" si="3"/>
        <v>4.352801</v>
      </c>
    </row>
    <row r="69">
      <c r="E69" s="45"/>
    </row>
    <row r="70">
      <c r="E70" s="45"/>
    </row>
    <row r="71">
      <c r="E71" s="45"/>
    </row>
    <row r="72">
      <c r="E72" s="45"/>
    </row>
    <row r="73">
      <c r="E73" s="45"/>
    </row>
    <row r="74">
      <c r="E74" s="45"/>
    </row>
    <row r="75">
      <c r="E75" s="45"/>
    </row>
    <row r="76">
      <c r="E76" s="45"/>
    </row>
    <row r="77">
      <c r="E77" s="45"/>
    </row>
    <row r="78">
      <c r="E78" s="45"/>
    </row>
    <row r="79">
      <c r="E79" s="45"/>
    </row>
    <row r="80">
      <c r="E80" s="45"/>
    </row>
    <row r="81">
      <c r="E81" s="45"/>
    </row>
    <row r="82">
      <c r="E82" s="45"/>
    </row>
    <row r="83">
      <c r="E83" s="45"/>
    </row>
    <row r="84">
      <c r="E84" s="45"/>
    </row>
    <row r="85">
      <c r="E85" s="45"/>
    </row>
    <row r="86">
      <c r="E86" s="45"/>
    </row>
    <row r="87">
      <c r="E87" s="45"/>
    </row>
    <row r="88">
      <c r="E88" s="45"/>
    </row>
    <row r="89">
      <c r="E89" s="45"/>
    </row>
    <row r="90">
      <c r="E90" s="45"/>
    </row>
    <row r="91">
      <c r="E91" s="45"/>
    </row>
    <row r="92">
      <c r="E92" s="45"/>
    </row>
    <row r="93">
      <c r="E93" s="45"/>
    </row>
    <row r="94">
      <c r="E94" s="45"/>
    </row>
    <row r="95">
      <c r="E95" s="45"/>
    </row>
    <row r="96">
      <c r="E96" s="45"/>
    </row>
    <row r="97">
      <c r="E97" s="45"/>
    </row>
    <row r="98">
      <c r="E98" s="45"/>
    </row>
    <row r="99">
      <c r="E99" s="45"/>
    </row>
    <row r="100">
      <c r="E100" s="45"/>
    </row>
    <row r="101">
      <c r="E101" s="45"/>
    </row>
    <row r="102">
      <c r="E102" s="45"/>
    </row>
    <row r="103">
      <c r="E103" s="45"/>
    </row>
    <row r="104">
      <c r="E104" s="45"/>
    </row>
    <row r="105">
      <c r="E105" s="45"/>
    </row>
    <row r="106">
      <c r="E106" s="45"/>
    </row>
    <row r="107">
      <c r="E107" s="45"/>
    </row>
    <row r="108">
      <c r="E108" s="45"/>
    </row>
    <row r="109">
      <c r="E109" s="45"/>
    </row>
    <row r="110">
      <c r="E110" s="45"/>
    </row>
    <row r="111">
      <c r="E111" s="45"/>
    </row>
    <row r="112">
      <c r="E112" s="45"/>
    </row>
    <row r="113">
      <c r="E113" s="45"/>
    </row>
    <row r="114">
      <c r="E114" s="45"/>
    </row>
    <row r="115">
      <c r="E115" s="45"/>
    </row>
    <row r="116">
      <c r="E116" s="45"/>
    </row>
    <row r="117">
      <c r="E117" s="45"/>
    </row>
    <row r="118">
      <c r="E118" s="45"/>
    </row>
    <row r="119">
      <c r="E119" s="45"/>
    </row>
    <row r="120">
      <c r="E120" s="45"/>
    </row>
    <row r="121">
      <c r="E121" s="45"/>
    </row>
    <row r="122">
      <c r="E122" s="45"/>
    </row>
    <row r="123">
      <c r="E123" s="45"/>
    </row>
    <row r="124">
      <c r="E124" s="45"/>
    </row>
    <row r="125">
      <c r="E125" s="45"/>
    </row>
    <row r="126">
      <c r="E126" s="45"/>
    </row>
    <row r="127">
      <c r="E127" s="45"/>
    </row>
    <row r="128">
      <c r="E128" s="45"/>
    </row>
    <row r="129">
      <c r="E129" s="45"/>
    </row>
    <row r="130">
      <c r="E130" s="45"/>
    </row>
    <row r="131">
      <c r="E131" s="45"/>
    </row>
    <row r="132">
      <c r="E132" s="45"/>
    </row>
    <row r="133">
      <c r="E133" s="45"/>
    </row>
    <row r="134">
      <c r="E134" s="45"/>
    </row>
    <row r="135">
      <c r="E135" s="45"/>
    </row>
    <row r="136">
      <c r="E136" s="45"/>
    </row>
    <row r="137">
      <c r="E137" s="45"/>
    </row>
    <row r="138">
      <c r="E138" s="45"/>
    </row>
    <row r="139">
      <c r="E139" s="45"/>
    </row>
    <row r="140">
      <c r="E140" s="45"/>
    </row>
    <row r="141">
      <c r="E141" s="45"/>
    </row>
    <row r="142">
      <c r="E142" s="45"/>
    </row>
    <row r="143">
      <c r="E143" s="45"/>
    </row>
    <row r="144">
      <c r="E144" s="45"/>
    </row>
    <row r="145">
      <c r="E145" s="45"/>
    </row>
    <row r="146">
      <c r="E146" s="45"/>
    </row>
    <row r="147">
      <c r="E147" s="45"/>
    </row>
    <row r="148">
      <c r="E148" s="45"/>
    </row>
    <row r="149">
      <c r="E149" s="45"/>
    </row>
    <row r="150">
      <c r="E150" s="45"/>
    </row>
    <row r="151">
      <c r="E151" s="45"/>
    </row>
    <row r="152">
      <c r="E152" s="45"/>
    </row>
    <row r="153">
      <c r="E153" s="45"/>
    </row>
    <row r="154">
      <c r="E154" s="45"/>
    </row>
    <row r="155">
      <c r="E155" s="45"/>
    </row>
    <row r="156">
      <c r="E156" s="45"/>
    </row>
    <row r="157">
      <c r="E157" s="45"/>
    </row>
    <row r="158">
      <c r="E158" s="45"/>
    </row>
    <row r="159">
      <c r="E159" s="45"/>
    </row>
    <row r="160">
      <c r="E160" s="45"/>
    </row>
    <row r="161">
      <c r="E161" s="45"/>
    </row>
    <row r="162">
      <c r="E162" s="45"/>
    </row>
    <row r="163">
      <c r="E163" s="45"/>
    </row>
    <row r="164">
      <c r="E164" s="45"/>
    </row>
    <row r="165">
      <c r="E165" s="45"/>
    </row>
    <row r="166">
      <c r="E166" s="45"/>
    </row>
    <row r="167">
      <c r="E167" s="45"/>
    </row>
    <row r="168">
      <c r="E168" s="45"/>
    </row>
    <row r="169">
      <c r="E169" s="45"/>
    </row>
    <row r="170">
      <c r="E170" s="45"/>
    </row>
    <row r="171">
      <c r="E171" s="45"/>
    </row>
    <row r="172">
      <c r="E172" s="45"/>
    </row>
    <row r="173">
      <c r="E173" s="45"/>
    </row>
    <row r="174">
      <c r="E174" s="45"/>
    </row>
    <row r="175">
      <c r="E175" s="45"/>
    </row>
    <row r="176">
      <c r="E176" s="45"/>
    </row>
    <row r="177">
      <c r="E177" s="45"/>
    </row>
    <row r="178">
      <c r="E178" s="45"/>
    </row>
    <row r="179">
      <c r="E179" s="45"/>
    </row>
    <row r="180">
      <c r="E180" s="45"/>
    </row>
    <row r="181">
      <c r="E181" s="45"/>
    </row>
    <row r="182">
      <c r="E182" s="45"/>
    </row>
    <row r="183">
      <c r="E183" s="45"/>
    </row>
    <row r="184">
      <c r="E184" s="45"/>
    </row>
    <row r="185">
      <c r="E185" s="45"/>
    </row>
    <row r="186">
      <c r="E186" s="45"/>
    </row>
    <row r="187">
      <c r="E187" s="45"/>
    </row>
    <row r="188">
      <c r="E188" s="45"/>
    </row>
    <row r="189">
      <c r="E189" s="45"/>
    </row>
    <row r="190">
      <c r="E190" s="45"/>
    </row>
    <row r="191">
      <c r="E191" s="45"/>
    </row>
    <row r="192">
      <c r="E192" s="45"/>
    </row>
    <row r="193">
      <c r="E193" s="45"/>
    </row>
    <row r="194">
      <c r="E194" s="45"/>
    </row>
    <row r="195">
      <c r="E195" s="45"/>
    </row>
    <row r="196">
      <c r="E196" s="45"/>
    </row>
    <row r="197">
      <c r="E197" s="45"/>
    </row>
    <row r="198">
      <c r="E198" s="45"/>
    </row>
    <row r="199">
      <c r="E199" s="45"/>
    </row>
    <row r="200">
      <c r="E200" s="45"/>
    </row>
    <row r="201">
      <c r="E201" s="45"/>
    </row>
    <row r="202">
      <c r="E202" s="45"/>
    </row>
    <row r="203">
      <c r="E203" s="45"/>
    </row>
    <row r="204">
      <c r="E204" s="45"/>
    </row>
    <row r="205">
      <c r="E205" s="45"/>
    </row>
    <row r="206">
      <c r="E206" s="45"/>
    </row>
    <row r="207">
      <c r="E207" s="45"/>
    </row>
    <row r="208">
      <c r="E208" s="45"/>
    </row>
    <row r="209">
      <c r="E209" s="45"/>
    </row>
    <row r="210">
      <c r="E210" s="45"/>
    </row>
    <row r="211">
      <c r="E211" s="45"/>
    </row>
    <row r="212">
      <c r="E212" s="45"/>
    </row>
    <row r="213">
      <c r="E213" s="45"/>
    </row>
    <row r="214">
      <c r="E214" s="45"/>
    </row>
    <row r="215">
      <c r="E215" s="45"/>
    </row>
    <row r="216">
      <c r="E216" s="45"/>
    </row>
    <row r="217">
      <c r="E217" s="45"/>
    </row>
    <row r="218">
      <c r="E218" s="45"/>
    </row>
    <row r="219">
      <c r="E219" s="45"/>
    </row>
    <row r="220">
      <c r="E220" s="45"/>
    </row>
    <row r="221">
      <c r="E221" s="45"/>
    </row>
    <row r="222">
      <c r="E222" s="45"/>
    </row>
    <row r="223">
      <c r="E223" s="45"/>
    </row>
    <row r="224">
      <c r="E224" s="45"/>
    </row>
    <row r="225">
      <c r="E225" s="45"/>
    </row>
    <row r="226">
      <c r="E226" s="45"/>
    </row>
    <row r="227">
      <c r="E227" s="45"/>
    </row>
    <row r="228">
      <c r="E228" s="45"/>
    </row>
    <row r="229">
      <c r="E229" s="45"/>
    </row>
    <row r="230">
      <c r="E230" s="45"/>
    </row>
    <row r="231">
      <c r="E231" s="45"/>
    </row>
    <row r="232">
      <c r="E232" s="45"/>
    </row>
    <row r="233">
      <c r="E233" s="45"/>
    </row>
    <row r="234">
      <c r="E234" s="45"/>
    </row>
    <row r="235">
      <c r="E235" s="45"/>
    </row>
    <row r="236">
      <c r="E236" s="45"/>
    </row>
    <row r="237">
      <c r="E237" s="45"/>
    </row>
    <row r="238">
      <c r="E238" s="45"/>
    </row>
    <row r="239">
      <c r="E239" s="45"/>
    </row>
    <row r="240">
      <c r="E240" s="45"/>
    </row>
    <row r="241">
      <c r="E241" s="45"/>
    </row>
    <row r="242">
      <c r="E242" s="45"/>
    </row>
    <row r="243">
      <c r="E243" s="45"/>
    </row>
    <row r="244">
      <c r="E244" s="45"/>
    </row>
    <row r="245">
      <c r="E245" s="45"/>
    </row>
    <row r="246">
      <c r="E246" s="45"/>
    </row>
    <row r="247">
      <c r="E247" s="45"/>
    </row>
    <row r="248">
      <c r="E248" s="45"/>
    </row>
    <row r="249">
      <c r="E249" s="45"/>
    </row>
    <row r="250">
      <c r="E250" s="45"/>
    </row>
    <row r="251">
      <c r="E251" s="45"/>
    </row>
    <row r="252">
      <c r="E252" s="45"/>
    </row>
    <row r="253">
      <c r="E253" s="45"/>
    </row>
    <row r="254">
      <c r="E254" s="45"/>
    </row>
    <row r="255">
      <c r="E255" s="45"/>
    </row>
    <row r="256">
      <c r="E256" s="45"/>
    </row>
    <row r="257">
      <c r="E257" s="45"/>
    </row>
    <row r="258">
      <c r="E258" s="45"/>
    </row>
    <row r="259">
      <c r="E259" s="45"/>
    </row>
    <row r="260">
      <c r="E260" s="45"/>
    </row>
    <row r="261">
      <c r="E261" s="45"/>
    </row>
    <row r="262">
      <c r="E262" s="45"/>
    </row>
    <row r="263">
      <c r="E263" s="45"/>
    </row>
    <row r="264">
      <c r="E264" s="45"/>
    </row>
    <row r="265">
      <c r="E265" s="45"/>
    </row>
    <row r="266">
      <c r="E266" s="45"/>
    </row>
    <row r="267">
      <c r="E267" s="45"/>
    </row>
    <row r="268">
      <c r="E268" s="45"/>
    </row>
    <row r="269">
      <c r="E269" s="45"/>
    </row>
    <row r="270">
      <c r="E270" s="45"/>
    </row>
    <row r="271">
      <c r="E271" s="45"/>
    </row>
    <row r="272">
      <c r="E272" s="45"/>
    </row>
    <row r="273">
      <c r="E273" s="45"/>
    </row>
    <row r="274">
      <c r="E274" s="45"/>
    </row>
    <row r="275">
      <c r="E275" s="45"/>
    </row>
    <row r="276">
      <c r="E276" s="45"/>
    </row>
    <row r="277">
      <c r="E277" s="45"/>
    </row>
    <row r="278">
      <c r="E278" s="45"/>
    </row>
    <row r="279">
      <c r="E279" s="45"/>
    </row>
    <row r="280">
      <c r="E280" s="45"/>
    </row>
    <row r="281">
      <c r="E281" s="45"/>
    </row>
    <row r="282">
      <c r="E282" s="45"/>
    </row>
    <row r="283">
      <c r="E283" s="45"/>
    </row>
    <row r="284">
      <c r="E284" s="45"/>
    </row>
    <row r="285">
      <c r="E285" s="45"/>
    </row>
    <row r="286">
      <c r="E286" s="45"/>
    </row>
    <row r="287">
      <c r="E287" s="45"/>
    </row>
    <row r="288">
      <c r="E288" s="45"/>
    </row>
    <row r="289">
      <c r="E289" s="45"/>
    </row>
    <row r="290">
      <c r="E290" s="45"/>
    </row>
    <row r="291">
      <c r="E291" s="45"/>
    </row>
    <row r="292">
      <c r="E292" s="45"/>
    </row>
    <row r="293">
      <c r="E293" s="45"/>
    </row>
    <row r="294">
      <c r="E294" s="45"/>
    </row>
    <row r="295">
      <c r="E295" s="45"/>
    </row>
    <row r="296">
      <c r="E296" s="45"/>
    </row>
    <row r="297">
      <c r="E297" s="45"/>
    </row>
    <row r="298">
      <c r="E298" s="45"/>
    </row>
    <row r="299">
      <c r="E299" s="45"/>
    </row>
    <row r="300">
      <c r="E300" s="45"/>
    </row>
    <row r="301">
      <c r="E301" s="45"/>
    </row>
    <row r="302">
      <c r="E302" s="45"/>
    </row>
    <row r="303">
      <c r="E303" s="45"/>
    </row>
    <row r="304">
      <c r="E304" s="45"/>
    </row>
    <row r="305">
      <c r="E305" s="45"/>
    </row>
    <row r="306">
      <c r="E306" s="45"/>
    </row>
    <row r="307">
      <c r="E307" s="45"/>
    </row>
    <row r="308">
      <c r="E308" s="45"/>
    </row>
    <row r="309">
      <c r="E309" s="45"/>
    </row>
    <row r="310">
      <c r="E310" s="45"/>
    </row>
    <row r="311">
      <c r="E311" s="45"/>
    </row>
    <row r="312">
      <c r="E312" s="45"/>
    </row>
    <row r="313">
      <c r="E313" s="45"/>
    </row>
    <row r="314">
      <c r="E314" s="45"/>
    </row>
    <row r="315">
      <c r="E315" s="45"/>
    </row>
    <row r="316">
      <c r="E316" s="45"/>
    </row>
    <row r="317">
      <c r="E317" s="45"/>
    </row>
    <row r="318">
      <c r="E318" s="45"/>
    </row>
    <row r="319">
      <c r="E319" s="45"/>
    </row>
    <row r="320">
      <c r="E320" s="45"/>
    </row>
    <row r="321">
      <c r="E321" s="45"/>
    </row>
    <row r="322">
      <c r="E322" s="45"/>
    </row>
    <row r="323">
      <c r="E323" s="45"/>
    </row>
    <row r="324">
      <c r="E324" s="45"/>
    </row>
    <row r="325">
      <c r="E325" s="45"/>
    </row>
    <row r="326">
      <c r="E326" s="45"/>
    </row>
    <row r="327">
      <c r="E327" s="45"/>
    </row>
    <row r="328">
      <c r="E328" s="45"/>
    </row>
    <row r="329">
      <c r="E329" s="45"/>
    </row>
    <row r="330">
      <c r="E330" s="45"/>
    </row>
    <row r="331">
      <c r="E331" s="45"/>
    </row>
    <row r="332">
      <c r="E332" s="45"/>
    </row>
    <row r="333">
      <c r="E333" s="45"/>
    </row>
    <row r="334">
      <c r="E334" s="45"/>
    </row>
    <row r="335">
      <c r="E335" s="45"/>
    </row>
    <row r="336">
      <c r="E336" s="45"/>
    </row>
    <row r="337">
      <c r="E337" s="45"/>
    </row>
    <row r="338">
      <c r="E338" s="45"/>
    </row>
    <row r="339">
      <c r="E339" s="45"/>
    </row>
    <row r="340">
      <c r="E340" s="45"/>
    </row>
    <row r="341">
      <c r="E341" s="45"/>
    </row>
    <row r="342">
      <c r="E342" s="45"/>
    </row>
    <row r="343">
      <c r="E343" s="45"/>
    </row>
    <row r="344">
      <c r="E344" s="45"/>
    </row>
    <row r="345">
      <c r="E345" s="45"/>
    </row>
    <row r="346">
      <c r="E346" s="45"/>
    </row>
    <row r="347">
      <c r="E347" s="45"/>
    </row>
    <row r="348">
      <c r="E348" s="45"/>
    </row>
    <row r="349">
      <c r="E349" s="45"/>
    </row>
    <row r="350">
      <c r="E350" s="45"/>
    </row>
    <row r="351">
      <c r="E351" s="45"/>
    </row>
    <row r="352">
      <c r="E352" s="45"/>
    </row>
    <row r="353">
      <c r="E353" s="45"/>
    </row>
    <row r="354">
      <c r="E354" s="45"/>
    </row>
    <row r="355">
      <c r="E355" s="45"/>
    </row>
    <row r="356">
      <c r="E356" s="45"/>
    </row>
    <row r="357">
      <c r="E357" s="45"/>
    </row>
    <row r="358">
      <c r="E358" s="45"/>
    </row>
    <row r="359">
      <c r="E359" s="45"/>
    </row>
    <row r="360">
      <c r="E360" s="45"/>
    </row>
    <row r="361">
      <c r="E361" s="45"/>
    </row>
    <row r="362">
      <c r="E362" s="45"/>
    </row>
    <row r="363">
      <c r="E363" s="45"/>
    </row>
    <row r="364">
      <c r="E364" s="45"/>
    </row>
    <row r="365">
      <c r="E365" s="45"/>
    </row>
    <row r="366">
      <c r="E366" s="45"/>
    </row>
    <row r="367">
      <c r="E367" s="45"/>
    </row>
    <row r="368">
      <c r="E368" s="45"/>
    </row>
    <row r="369">
      <c r="E369" s="45"/>
    </row>
    <row r="370">
      <c r="E370" s="45"/>
    </row>
    <row r="371">
      <c r="E371" s="45"/>
    </row>
    <row r="372">
      <c r="E372" s="45"/>
    </row>
    <row r="373">
      <c r="E373" s="45"/>
    </row>
    <row r="374">
      <c r="E374" s="45"/>
    </row>
    <row r="375">
      <c r="E375" s="45"/>
    </row>
    <row r="376">
      <c r="E376" s="45"/>
    </row>
    <row r="377">
      <c r="E377" s="45"/>
    </row>
    <row r="378">
      <c r="E378" s="45"/>
    </row>
    <row r="379">
      <c r="E379" s="45"/>
    </row>
    <row r="380">
      <c r="E380" s="45"/>
    </row>
    <row r="381">
      <c r="E381" s="45"/>
    </row>
    <row r="382">
      <c r="E382" s="45"/>
    </row>
    <row r="383">
      <c r="E383" s="45"/>
    </row>
    <row r="384">
      <c r="E384" s="45"/>
    </row>
    <row r="385">
      <c r="E385" s="45"/>
    </row>
    <row r="386">
      <c r="E386" s="45"/>
    </row>
    <row r="387">
      <c r="E387" s="45"/>
    </row>
    <row r="388">
      <c r="E388" s="45"/>
    </row>
    <row r="389">
      <c r="E389" s="45"/>
    </row>
    <row r="390">
      <c r="E390" s="45"/>
    </row>
    <row r="391">
      <c r="E391" s="45"/>
    </row>
    <row r="392">
      <c r="E392" s="45"/>
    </row>
    <row r="393">
      <c r="E393" s="45"/>
    </row>
    <row r="394">
      <c r="E394" s="45"/>
    </row>
    <row r="395">
      <c r="E395" s="45"/>
    </row>
    <row r="396">
      <c r="E396" s="45"/>
    </row>
    <row r="397">
      <c r="E397" s="45"/>
    </row>
    <row r="398">
      <c r="E398" s="45"/>
    </row>
    <row r="399">
      <c r="E399" s="45"/>
    </row>
    <row r="400">
      <c r="E400" s="45"/>
    </row>
    <row r="401">
      <c r="E401" s="45"/>
    </row>
    <row r="402">
      <c r="E402" s="45"/>
    </row>
    <row r="403">
      <c r="E403" s="45"/>
    </row>
    <row r="404">
      <c r="E404" s="45"/>
    </row>
    <row r="405">
      <c r="E405" s="45"/>
    </row>
    <row r="406">
      <c r="E406" s="45"/>
    </row>
    <row r="407">
      <c r="E407" s="45"/>
    </row>
    <row r="408">
      <c r="E408" s="45"/>
    </row>
    <row r="409">
      <c r="E409" s="45"/>
    </row>
    <row r="410">
      <c r="E410" s="45"/>
    </row>
    <row r="411">
      <c r="E411" s="45"/>
    </row>
    <row r="412">
      <c r="E412" s="45"/>
    </row>
    <row r="413">
      <c r="E413" s="45"/>
    </row>
    <row r="414">
      <c r="E414" s="45"/>
    </row>
    <row r="415">
      <c r="E415" s="45"/>
    </row>
    <row r="416">
      <c r="E416" s="45"/>
    </row>
    <row r="417">
      <c r="E417" s="45"/>
    </row>
    <row r="418">
      <c r="E418" s="45"/>
    </row>
    <row r="419">
      <c r="E419" s="45"/>
    </row>
    <row r="420">
      <c r="E420" s="45"/>
    </row>
    <row r="421">
      <c r="E421" s="45"/>
    </row>
    <row r="422">
      <c r="E422" s="45"/>
    </row>
    <row r="423">
      <c r="E423" s="45"/>
    </row>
    <row r="424">
      <c r="E424" s="45"/>
    </row>
    <row r="425">
      <c r="E425" s="45"/>
    </row>
    <row r="426">
      <c r="E426" s="45"/>
    </row>
    <row r="427">
      <c r="E427" s="45"/>
    </row>
    <row r="428">
      <c r="E428" s="45"/>
    </row>
    <row r="429">
      <c r="E429" s="45"/>
    </row>
    <row r="430">
      <c r="E430" s="45"/>
    </row>
    <row r="431">
      <c r="E431" s="45"/>
    </row>
    <row r="432">
      <c r="E432" s="45"/>
    </row>
    <row r="433">
      <c r="E433" s="45"/>
    </row>
    <row r="434">
      <c r="E434" s="45"/>
    </row>
    <row r="435">
      <c r="E435" s="45"/>
    </row>
    <row r="436">
      <c r="E436" s="45"/>
    </row>
    <row r="437">
      <c r="E437" s="45"/>
    </row>
    <row r="438">
      <c r="E438" s="45"/>
    </row>
    <row r="439">
      <c r="E439" s="45"/>
    </row>
    <row r="440">
      <c r="E440" s="45"/>
    </row>
    <row r="441">
      <c r="E441" s="45"/>
    </row>
    <row r="442">
      <c r="E442" s="45"/>
    </row>
    <row r="443">
      <c r="E443" s="45"/>
    </row>
    <row r="444">
      <c r="E444" s="45"/>
    </row>
    <row r="445">
      <c r="E445" s="45"/>
    </row>
    <row r="446">
      <c r="E446" s="45"/>
    </row>
    <row r="447">
      <c r="E447" s="45"/>
    </row>
    <row r="448">
      <c r="E448" s="45"/>
    </row>
    <row r="449">
      <c r="E449" s="45"/>
    </row>
    <row r="450">
      <c r="E450" s="45"/>
    </row>
    <row r="451">
      <c r="E451" s="45"/>
    </row>
    <row r="452">
      <c r="E452" s="45"/>
    </row>
    <row r="453">
      <c r="E453" s="45"/>
    </row>
    <row r="454">
      <c r="E454" s="45"/>
    </row>
    <row r="455">
      <c r="E455" s="45"/>
    </row>
    <row r="456">
      <c r="E456" s="45"/>
    </row>
    <row r="457">
      <c r="E457" s="45"/>
    </row>
    <row r="458">
      <c r="E458" s="45"/>
    </row>
    <row r="459">
      <c r="E459" s="45"/>
    </row>
    <row r="460">
      <c r="E460" s="45"/>
    </row>
    <row r="461">
      <c r="E461" s="45"/>
    </row>
    <row r="462">
      <c r="E462" s="45"/>
    </row>
    <row r="463">
      <c r="E463" s="45"/>
    </row>
    <row r="464">
      <c r="E464" s="45"/>
    </row>
    <row r="465">
      <c r="E465" s="45"/>
    </row>
    <row r="466">
      <c r="E466" s="45"/>
    </row>
    <row r="467">
      <c r="E467" s="45"/>
    </row>
    <row r="468">
      <c r="E468" s="45"/>
    </row>
    <row r="469">
      <c r="E469" s="45"/>
    </row>
    <row r="470">
      <c r="E470" s="45"/>
    </row>
    <row r="471">
      <c r="E471" s="45"/>
    </row>
    <row r="472">
      <c r="E472" s="45"/>
    </row>
    <row r="473">
      <c r="E473" s="45"/>
    </row>
    <row r="474">
      <c r="E474" s="45"/>
    </row>
    <row r="475">
      <c r="E475" s="45"/>
    </row>
    <row r="476">
      <c r="E476" s="45"/>
    </row>
    <row r="477">
      <c r="E477" s="45"/>
    </row>
    <row r="478">
      <c r="E478" s="45"/>
    </row>
    <row r="479">
      <c r="E479" s="45"/>
    </row>
    <row r="480">
      <c r="E480" s="45"/>
    </row>
    <row r="481">
      <c r="E481" s="45"/>
    </row>
    <row r="482">
      <c r="E482" s="45"/>
    </row>
    <row r="483">
      <c r="E483" s="45"/>
    </row>
    <row r="484">
      <c r="E484" s="45"/>
    </row>
    <row r="485">
      <c r="E485" s="45"/>
    </row>
    <row r="486">
      <c r="E486" s="45"/>
    </row>
    <row r="487">
      <c r="E487" s="45"/>
    </row>
    <row r="488">
      <c r="E488" s="45"/>
    </row>
    <row r="489">
      <c r="E489" s="45"/>
    </row>
    <row r="490">
      <c r="E490" s="45"/>
    </row>
    <row r="491">
      <c r="E491" s="45"/>
    </row>
    <row r="492">
      <c r="E492" s="45"/>
    </row>
    <row r="493">
      <c r="E493" s="45"/>
    </row>
    <row r="494">
      <c r="E494" s="45"/>
    </row>
    <row r="495">
      <c r="E495" s="45"/>
    </row>
    <row r="496">
      <c r="E496" s="45"/>
    </row>
    <row r="497">
      <c r="E497" s="45"/>
    </row>
    <row r="498">
      <c r="E498" s="45"/>
    </row>
    <row r="499">
      <c r="E499" s="45"/>
    </row>
    <row r="500">
      <c r="E500" s="45"/>
    </row>
    <row r="501">
      <c r="E501" s="45"/>
    </row>
    <row r="502">
      <c r="E502" s="45"/>
    </row>
    <row r="503">
      <c r="E503" s="45"/>
    </row>
    <row r="504">
      <c r="E504" s="45"/>
    </row>
    <row r="505">
      <c r="E505" s="45"/>
    </row>
    <row r="506">
      <c r="E506" s="45"/>
    </row>
    <row r="507">
      <c r="E507" s="45"/>
    </row>
    <row r="508">
      <c r="E508" s="45"/>
    </row>
    <row r="509">
      <c r="E509" s="45"/>
    </row>
    <row r="510">
      <c r="E510" s="45"/>
    </row>
    <row r="511">
      <c r="E511" s="45"/>
    </row>
    <row r="512">
      <c r="E512" s="45"/>
    </row>
    <row r="513">
      <c r="E513" s="45"/>
    </row>
    <row r="514">
      <c r="E514" s="45"/>
    </row>
    <row r="515">
      <c r="E515" s="45"/>
    </row>
    <row r="516">
      <c r="E516" s="45"/>
    </row>
    <row r="517">
      <c r="E517" s="45"/>
    </row>
    <row r="518">
      <c r="E518" s="45"/>
    </row>
    <row r="519">
      <c r="E519" s="45"/>
    </row>
    <row r="520">
      <c r="E520" s="45"/>
    </row>
    <row r="521">
      <c r="E521" s="45"/>
    </row>
    <row r="522">
      <c r="E522" s="45"/>
    </row>
    <row r="523">
      <c r="E523" s="45"/>
    </row>
    <row r="524">
      <c r="E524" s="45"/>
    </row>
    <row r="525">
      <c r="E525" s="45"/>
    </row>
    <row r="526">
      <c r="E526" s="45"/>
    </row>
    <row r="527">
      <c r="E527" s="45"/>
    </row>
    <row r="528">
      <c r="E528" s="45"/>
    </row>
    <row r="529">
      <c r="E529" s="45"/>
    </row>
    <row r="530">
      <c r="E530" s="45"/>
    </row>
    <row r="531">
      <c r="E531" s="45"/>
    </row>
    <row r="532">
      <c r="E532" s="45"/>
    </row>
    <row r="533">
      <c r="E533" s="45"/>
    </row>
    <row r="534">
      <c r="E534" s="45"/>
    </row>
    <row r="535">
      <c r="E535" s="45"/>
    </row>
    <row r="536">
      <c r="E536" s="45"/>
    </row>
    <row r="537">
      <c r="E537" s="45"/>
    </row>
    <row r="538">
      <c r="E538" s="45"/>
    </row>
    <row r="539">
      <c r="E539" s="45"/>
    </row>
    <row r="540">
      <c r="E540" s="45"/>
    </row>
    <row r="541">
      <c r="E541" s="45"/>
    </row>
    <row r="542">
      <c r="E542" s="45"/>
    </row>
    <row r="543">
      <c r="E543" s="45"/>
    </row>
    <row r="544">
      <c r="E544" s="45"/>
    </row>
    <row r="545">
      <c r="E545" s="45"/>
    </row>
    <row r="546">
      <c r="E546" s="45"/>
    </row>
    <row r="547">
      <c r="E547" s="45"/>
    </row>
    <row r="548">
      <c r="E548" s="45"/>
    </row>
    <row r="549">
      <c r="E549" s="45"/>
    </row>
    <row r="550">
      <c r="E550" s="45"/>
    </row>
    <row r="551">
      <c r="E551" s="45"/>
    </row>
    <row r="552">
      <c r="E552" s="45"/>
    </row>
    <row r="553">
      <c r="E553" s="45"/>
    </row>
    <row r="554">
      <c r="E554" s="45"/>
    </row>
    <row r="555">
      <c r="E555" s="45"/>
    </row>
    <row r="556">
      <c r="E556" s="45"/>
    </row>
    <row r="557">
      <c r="E557" s="45"/>
    </row>
    <row r="558">
      <c r="E558" s="45"/>
    </row>
    <row r="559">
      <c r="E559" s="45"/>
    </row>
    <row r="560">
      <c r="E560" s="45"/>
    </row>
    <row r="561">
      <c r="E561" s="45"/>
    </row>
    <row r="562">
      <c r="E562" s="45"/>
    </row>
    <row r="563">
      <c r="E563" s="45"/>
    </row>
    <row r="564">
      <c r="E564" s="45"/>
    </row>
    <row r="565">
      <c r="E565" s="45"/>
    </row>
    <row r="566">
      <c r="E566" s="45"/>
    </row>
    <row r="567">
      <c r="E567" s="45"/>
    </row>
    <row r="568">
      <c r="E568" s="45"/>
    </row>
    <row r="569">
      <c r="E569" s="45"/>
    </row>
    <row r="570">
      <c r="E570" s="45"/>
    </row>
    <row r="571">
      <c r="E571" s="45"/>
    </row>
    <row r="572">
      <c r="E572" s="45"/>
    </row>
    <row r="573">
      <c r="E573" s="45"/>
    </row>
    <row r="574">
      <c r="E574" s="45"/>
    </row>
    <row r="575">
      <c r="E575" s="45"/>
    </row>
    <row r="576">
      <c r="E576" s="45"/>
    </row>
    <row r="577">
      <c r="E577" s="45"/>
    </row>
    <row r="578">
      <c r="E578" s="45"/>
    </row>
    <row r="579">
      <c r="E579" s="45"/>
    </row>
    <row r="580">
      <c r="E580" s="45"/>
    </row>
    <row r="581">
      <c r="E581" s="45"/>
    </row>
    <row r="582">
      <c r="E582" s="45"/>
    </row>
    <row r="583">
      <c r="E583" s="45"/>
    </row>
    <row r="584">
      <c r="E584" s="45"/>
    </row>
    <row r="585">
      <c r="E585" s="45"/>
    </row>
    <row r="586">
      <c r="E586" s="45"/>
    </row>
    <row r="587">
      <c r="E587" s="45"/>
    </row>
    <row r="588">
      <c r="E588" s="45"/>
    </row>
    <row r="589">
      <c r="E589" s="45"/>
    </row>
    <row r="590">
      <c r="E590" s="45"/>
    </row>
    <row r="591">
      <c r="E591" s="45"/>
    </row>
    <row r="592">
      <c r="E592" s="45"/>
    </row>
    <row r="593">
      <c r="E593" s="45"/>
    </row>
    <row r="594">
      <c r="E594" s="45"/>
    </row>
    <row r="595">
      <c r="E595" s="45"/>
    </row>
    <row r="596">
      <c r="E596" s="45"/>
    </row>
    <row r="597">
      <c r="E597" s="45"/>
    </row>
    <row r="598">
      <c r="E598" s="45"/>
    </row>
    <row r="599">
      <c r="E599" s="45"/>
    </row>
    <row r="600">
      <c r="E600" s="45"/>
    </row>
    <row r="601">
      <c r="E601" s="45"/>
    </row>
    <row r="602">
      <c r="E602" s="45"/>
    </row>
    <row r="603">
      <c r="E603" s="45"/>
    </row>
    <row r="604">
      <c r="E604" s="45"/>
    </row>
    <row r="605">
      <c r="E605" s="45"/>
    </row>
    <row r="606">
      <c r="E606" s="45"/>
    </row>
    <row r="607">
      <c r="E607" s="45"/>
    </row>
    <row r="608">
      <c r="E608" s="45"/>
    </row>
    <row r="609">
      <c r="E609" s="45"/>
    </row>
    <row r="610">
      <c r="E610" s="45"/>
    </row>
    <row r="611">
      <c r="E611" s="45"/>
    </row>
    <row r="612">
      <c r="E612" s="45"/>
    </row>
    <row r="613">
      <c r="E613" s="45"/>
    </row>
    <row r="614">
      <c r="E614" s="45"/>
    </row>
    <row r="615">
      <c r="E615" s="45"/>
    </row>
    <row r="616">
      <c r="E616" s="45"/>
    </row>
    <row r="617">
      <c r="E617" s="45"/>
    </row>
    <row r="618">
      <c r="E618" s="45"/>
    </row>
    <row r="619">
      <c r="E619" s="45"/>
    </row>
    <row r="620">
      <c r="E620" s="45"/>
    </row>
    <row r="621">
      <c r="E621" s="45"/>
    </row>
    <row r="622">
      <c r="E622" s="45"/>
    </row>
    <row r="623">
      <c r="E623" s="45"/>
    </row>
    <row r="624">
      <c r="E624" s="45"/>
    </row>
    <row r="625">
      <c r="E625" s="45"/>
    </row>
    <row r="626">
      <c r="E626" s="45"/>
    </row>
    <row r="627">
      <c r="E627" s="45"/>
    </row>
    <row r="628">
      <c r="E628" s="45"/>
    </row>
    <row r="629">
      <c r="E629" s="45"/>
    </row>
    <row r="630">
      <c r="E630" s="45"/>
    </row>
    <row r="631">
      <c r="E631" s="45"/>
    </row>
    <row r="632">
      <c r="E632" s="45"/>
    </row>
    <row r="633">
      <c r="E633" s="45"/>
    </row>
    <row r="634">
      <c r="E634" s="45"/>
    </row>
    <row r="635">
      <c r="E635" s="45"/>
    </row>
    <row r="636">
      <c r="E636" s="45"/>
    </row>
    <row r="637">
      <c r="E637" s="45"/>
    </row>
    <row r="638">
      <c r="E638" s="45"/>
    </row>
    <row r="639">
      <c r="E639" s="45"/>
    </row>
    <row r="640">
      <c r="E640" s="45"/>
    </row>
    <row r="641">
      <c r="E641" s="45"/>
    </row>
    <row r="642">
      <c r="E642" s="45"/>
    </row>
    <row r="643">
      <c r="E643" s="45"/>
    </row>
    <row r="644">
      <c r="E644" s="45"/>
    </row>
    <row r="645">
      <c r="E645" s="45"/>
    </row>
    <row r="646">
      <c r="E646" s="45"/>
    </row>
    <row r="647">
      <c r="E647" s="45"/>
    </row>
    <row r="648">
      <c r="E648" s="45"/>
    </row>
    <row r="649">
      <c r="E649" s="45"/>
    </row>
    <row r="650">
      <c r="E650" s="45"/>
    </row>
    <row r="651">
      <c r="E651" s="45"/>
    </row>
    <row r="652">
      <c r="E652" s="45"/>
    </row>
    <row r="653">
      <c r="E653" s="45"/>
    </row>
    <row r="654">
      <c r="E654" s="45"/>
    </row>
    <row r="655">
      <c r="E655" s="45"/>
    </row>
    <row r="656">
      <c r="E656" s="45"/>
    </row>
    <row r="657">
      <c r="E657" s="45"/>
    </row>
    <row r="658">
      <c r="E658" s="45"/>
    </row>
    <row r="659">
      <c r="E659" s="45"/>
    </row>
    <row r="660">
      <c r="E660" s="45"/>
    </row>
    <row r="661">
      <c r="E661" s="45"/>
    </row>
    <row r="662">
      <c r="E662" s="45"/>
    </row>
    <row r="663">
      <c r="E663" s="45"/>
    </row>
    <row r="664">
      <c r="E664" s="45"/>
    </row>
    <row r="665">
      <c r="E665" s="45"/>
    </row>
    <row r="666">
      <c r="E666" s="45"/>
    </row>
    <row r="667">
      <c r="E667" s="45"/>
    </row>
    <row r="668">
      <c r="E668" s="45"/>
    </row>
    <row r="669">
      <c r="E669" s="45"/>
    </row>
    <row r="670">
      <c r="E670" s="45"/>
    </row>
    <row r="671">
      <c r="E671" s="45"/>
    </row>
    <row r="672">
      <c r="E672" s="45"/>
    </row>
    <row r="673">
      <c r="E673" s="45"/>
    </row>
    <row r="674">
      <c r="E674" s="45"/>
    </row>
    <row r="675">
      <c r="E675" s="45"/>
    </row>
    <row r="676">
      <c r="E676" s="45"/>
    </row>
    <row r="677">
      <c r="E677" s="45"/>
    </row>
    <row r="678">
      <c r="E678" s="45"/>
    </row>
    <row r="679">
      <c r="E679" s="45"/>
    </row>
    <row r="680">
      <c r="E680" s="45"/>
    </row>
    <row r="681">
      <c r="E681" s="45"/>
    </row>
    <row r="682">
      <c r="E682" s="45"/>
    </row>
    <row r="683">
      <c r="E683" s="45"/>
    </row>
    <row r="684">
      <c r="E684" s="45"/>
    </row>
    <row r="685">
      <c r="E685" s="45"/>
    </row>
    <row r="686">
      <c r="E686" s="45"/>
    </row>
    <row r="687">
      <c r="E687" s="45"/>
    </row>
    <row r="688">
      <c r="E688" s="45"/>
    </row>
    <row r="689">
      <c r="E689" s="45"/>
    </row>
    <row r="690">
      <c r="E690" s="45"/>
    </row>
    <row r="691">
      <c r="E691" s="45"/>
    </row>
    <row r="692">
      <c r="E692" s="45"/>
    </row>
    <row r="693">
      <c r="E693" s="45"/>
    </row>
    <row r="694">
      <c r="E694" s="45"/>
    </row>
    <row r="695">
      <c r="E695" s="45"/>
    </row>
    <row r="696">
      <c r="E696" s="45"/>
    </row>
    <row r="697">
      <c r="E697" s="45"/>
    </row>
    <row r="698">
      <c r="E698" s="45"/>
    </row>
    <row r="699">
      <c r="E699" s="45"/>
    </row>
    <row r="700">
      <c r="E700" s="45"/>
    </row>
    <row r="701">
      <c r="E701" s="45"/>
    </row>
    <row r="702">
      <c r="E702" s="45"/>
    </row>
    <row r="703">
      <c r="E703" s="45"/>
    </row>
    <row r="704">
      <c r="E704" s="45"/>
    </row>
    <row r="705">
      <c r="E705" s="45"/>
    </row>
    <row r="706">
      <c r="E706" s="45"/>
    </row>
    <row r="707">
      <c r="E707" s="45"/>
    </row>
    <row r="708">
      <c r="E708" s="45"/>
    </row>
    <row r="709">
      <c r="E709" s="45"/>
    </row>
    <row r="710">
      <c r="E710" s="45"/>
    </row>
    <row r="711">
      <c r="E711" s="45"/>
    </row>
    <row r="712">
      <c r="E712" s="45"/>
    </row>
    <row r="713">
      <c r="E713" s="45"/>
    </row>
    <row r="714">
      <c r="E714" s="45"/>
    </row>
    <row r="715">
      <c r="E715" s="45"/>
    </row>
    <row r="716">
      <c r="E716" s="45"/>
    </row>
    <row r="717">
      <c r="E717" s="45"/>
    </row>
    <row r="718">
      <c r="E718" s="45"/>
    </row>
    <row r="719">
      <c r="E719" s="45"/>
    </row>
    <row r="720">
      <c r="E720" s="45"/>
    </row>
    <row r="721">
      <c r="E721" s="45"/>
    </row>
    <row r="722">
      <c r="E722" s="45"/>
    </row>
    <row r="723">
      <c r="E723" s="45"/>
    </row>
    <row r="724">
      <c r="E724" s="45"/>
    </row>
    <row r="725">
      <c r="E725" s="45"/>
    </row>
    <row r="726">
      <c r="E726" s="45"/>
    </row>
    <row r="727">
      <c r="E727" s="45"/>
    </row>
    <row r="728">
      <c r="E728" s="45"/>
    </row>
    <row r="729">
      <c r="E729" s="45"/>
    </row>
    <row r="730">
      <c r="E730" s="45"/>
    </row>
    <row r="731">
      <c r="E731" s="45"/>
    </row>
    <row r="732">
      <c r="E732" s="45"/>
    </row>
    <row r="733">
      <c r="E733" s="45"/>
    </row>
    <row r="734">
      <c r="E734" s="45"/>
    </row>
    <row r="735">
      <c r="E735" s="45"/>
    </row>
    <row r="736">
      <c r="E736" s="45"/>
    </row>
    <row r="737">
      <c r="E737" s="45"/>
    </row>
    <row r="738">
      <c r="E738" s="45"/>
    </row>
    <row r="739">
      <c r="E739" s="45"/>
    </row>
    <row r="740">
      <c r="E740" s="45"/>
    </row>
    <row r="741">
      <c r="E741" s="45"/>
    </row>
    <row r="742">
      <c r="E742" s="45"/>
    </row>
    <row r="743">
      <c r="E743" s="45"/>
    </row>
    <row r="744">
      <c r="E744" s="45"/>
    </row>
    <row r="745">
      <c r="E745" s="45"/>
    </row>
    <row r="746">
      <c r="E746" s="45"/>
    </row>
    <row r="747">
      <c r="E747" s="45"/>
    </row>
    <row r="748">
      <c r="E748" s="45"/>
    </row>
    <row r="749">
      <c r="E749" s="45"/>
    </row>
    <row r="750">
      <c r="E750" s="45"/>
    </row>
    <row r="751">
      <c r="E751" s="45"/>
    </row>
    <row r="752">
      <c r="E752" s="45"/>
    </row>
    <row r="753">
      <c r="E753" s="45"/>
    </row>
    <row r="754">
      <c r="E754" s="45"/>
    </row>
    <row r="755">
      <c r="E755" s="45"/>
    </row>
    <row r="756">
      <c r="E756" s="45"/>
    </row>
    <row r="757">
      <c r="E757" s="45"/>
    </row>
    <row r="758">
      <c r="E758" s="45"/>
    </row>
    <row r="759">
      <c r="E759" s="45"/>
    </row>
    <row r="760">
      <c r="E760" s="45"/>
    </row>
    <row r="761">
      <c r="E761" s="45"/>
    </row>
    <row r="762">
      <c r="E762" s="45"/>
    </row>
    <row r="763">
      <c r="E763" s="45"/>
    </row>
    <row r="764">
      <c r="E764" s="45"/>
    </row>
    <row r="765">
      <c r="E765" s="45"/>
    </row>
    <row r="766">
      <c r="E766" s="45"/>
    </row>
    <row r="767">
      <c r="E767" s="45"/>
    </row>
    <row r="768">
      <c r="E768" s="45"/>
    </row>
    <row r="769">
      <c r="E769" s="45"/>
    </row>
    <row r="770">
      <c r="E770" s="45"/>
    </row>
    <row r="771">
      <c r="E771" s="45"/>
    </row>
    <row r="772">
      <c r="E772" s="45"/>
    </row>
    <row r="773">
      <c r="E773" s="45"/>
    </row>
    <row r="774">
      <c r="E774" s="45"/>
    </row>
    <row r="775">
      <c r="E775" s="45"/>
    </row>
    <row r="776">
      <c r="E776" s="45"/>
    </row>
    <row r="777">
      <c r="E777" s="45"/>
    </row>
    <row r="778">
      <c r="E778" s="45"/>
    </row>
    <row r="779">
      <c r="E779" s="45"/>
    </row>
    <row r="780">
      <c r="E780" s="45"/>
    </row>
    <row r="781">
      <c r="E781" s="45"/>
    </row>
    <row r="782">
      <c r="E782" s="45"/>
    </row>
    <row r="783">
      <c r="E783" s="45"/>
    </row>
    <row r="784">
      <c r="E784" s="45"/>
    </row>
    <row r="785">
      <c r="E785" s="45"/>
    </row>
    <row r="786">
      <c r="E786" s="45"/>
    </row>
    <row r="787">
      <c r="E787" s="45"/>
    </row>
    <row r="788">
      <c r="E788" s="45"/>
    </row>
    <row r="789">
      <c r="E789" s="45"/>
    </row>
    <row r="790">
      <c r="E790" s="45"/>
    </row>
    <row r="791">
      <c r="E791" s="45"/>
    </row>
    <row r="792">
      <c r="E792" s="45"/>
    </row>
    <row r="793">
      <c r="E793" s="45"/>
    </row>
    <row r="794">
      <c r="E794" s="45"/>
    </row>
    <row r="795">
      <c r="E795" s="45"/>
    </row>
    <row r="796">
      <c r="E796" s="45"/>
    </row>
    <row r="797">
      <c r="E797" s="45"/>
    </row>
    <row r="798">
      <c r="E798" s="45"/>
    </row>
    <row r="799">
      <c r="E799" s="45"/>
    </row>
    <row r="800">
      <c r="E800" s="45"/>
    </row>
    <row r="801">
      <c r="E801" s="45"/>
    </row>
    <row r="802">
      <c r="E802" s="45"/>
    </row>
    <row r="803">
      <c r="E803" s="45"/>
    </row>
    <row r="804">
      <c r="E804" s="45"/>
    </row>
    <row r="805">
      <c r="E805" s="45"/>
    </row>
    <row r="806">
      <c r="E806" s="45"/>
    </row>
    <row r="807">
      <c r="E807" s="45"/>
    </row>
    <row r="808">
      <c r="E808" s="45"/>
    </row>
    <row r="809">
      <c r="E809" s="45"/>
    </row>
    <row r="810">
      <c r="E810" s="45"/>
    </row>
    <row r="811">
      <c r="E811" s="45"/>
    </row>
    <row r="812">
      <c r="E812" s="45"/>
    </row>
    <row r="813">
      <c r="E813" s="45"/>
    </row>
    <row r="814">
      <c r="E814" s="45"/>
    </row>
    <row r="815">
      <c r="E815" s="45"/>
    </row>
    <row r="816">
      <c r="E816" s="45"/>
    </row>
    <row r="817">
      <c r="E817" s="45"/>
    </row>
    <row r="818">
      <c r="E818" s="45"/>
    </row>
    <row r="819">
      <c r="E819" s="45"/>
    </row>
    <row r="820">
      <c r="E820" s="45"/>
    </row>
    <row r="821">
      <c r="E821" s="45"/>
    </row>
    <row r="822">
      <c r="E822" s="45"/>
    </row>
    <row r="823">
      <c r="E823" s="45"/>
    </row>
    <row r="824">
      <c r="E824" s="45"/>
    </row>
    <row r="825">
      <c r="E825" s="45"/>
    </row>
    <row r="826">
      <c r="E826" s="45"/>
    </row>
    <row r="827">
      <c r="E827" s="45"/>
    </row>
    <row r="828">
      <c r="E828" s="45"/>
    </row>
    <row r="829">
      <c r="E829" s="45"/>
    </row>
    <row r="830">
      <c r="E830" s="45"/>
    </row>
    <row r="831">
      <c r="E831" s="45"/>
    </row>
    <row r="832">
      <c r="E832" s="45"/>
    </row>
    <row r="833">
      <c r="E833" s="45"/>
    </row>
    <row r="834">
      <c r="E834" s="45"/>
    </row>
    <row r="835">
      <c r="E835" s="45"/>
    </row>
    <row r="836">
      <c r="E836" s="45"/>
    </row>
    <row r="837">
      <c r="E837" s="45"/>
    </row>
    <row r="838">
      <c r="E838" s="45"/>
    </row>
    <row r="839">
      <c r="E839" s="45"/>
    </row>
    <row r="840">
      <c r="E840" s="45"/>
    </row>
    <row r="841">
      <c r="E841" s="45"/>
    </row>
    <row r="842">
      <c r="E842" s="45"/>
    </row>
    <row r="843">
      <c r="E843" s="45"/>
    </row>
    <row r="844">
      <c r="E844" s="45"/>
    </row>
    <row r="845">
      <c r="E845" s="45"/>
    </row>
    <row r="846">
      <c r="E846" s="45"/>
    </row>
    <row r="847">
      <c r="E847" s="45"/>
    </row>
    <row r="848">
      <c r="E848" s="45"/>
    </row>
    <row r="849">
      <c r="E849" s="45"/>
    </row>
    <row r="850">
      <c r="E850" s="45"/>
    </row>
    <row r="851">
      <c r="E851" s="45"/>
    </row>
    <row r="852">
      <c r="E852" s="45"/>
    </row>
    <row r="853">
      <c r="E853" s="45"/>
    </row>
    <row r="854">
      <c r="E854" s="45"/>
    </row>
    <row r="855">
      <c r="E855" s="45"/>
    </row>
    <row r="856">
      <c r="E856" s="45"/>
    </row>
    <row r="857">
      <c r="E857" s="45"/>
    </row>
    <row r="858">
      <c r="E858" s="45"/>
    </row>
    <row r="859">
      <c r="E859" s="45"/>
    </row>
    <row r="860">
      <c r="E860" s="45"/>
    </row>
    <row r="861">
      <c r="E861" s="45"/>
    </row>
    <row r="862">
      <c r="E862" s="45"/>
    </row>
    <row r="863">
      <c r="E863" s="45"/>
    </row>
    <row r="864">
      <c r="E864" s="45"/>
    </row>
    <row r="865">
      <c r="E865" s="45"/>
    </row>
    <row r="866">
      <c r="E866" s="45"/>
    </row>
    <row r="867">
      <c r="E867" s="45"/>
    </row>
    <row r="868">
      <c r="E868" s="45"/>
    </row>
    <row r="869">
      <c r="E869" s="45"/>
    </row>
    <row r="870">
      <c r="E870" s="45"/>
    </row>
    <row r="871">
      <c r="E871" s="45"/>
    </row>
    <row r="872">
      <c r="E872" s="45"/>
    </row>
    <row r="873">
      <c r="E873" s="45"/>
    </row>
    <row r="874">
      <c r="E874" s="45"/>
    </row>
    <row r="875">
      <c r="E875" s="45"/>
    </row>
    <row r="876">
      <c r="E876" s="45"/>
    </row>
    <row r="877">
      <c r="E877" s="45"/>
    </row>
    <row r="878">
      <c r="E878" s="45"/>
    </row>
    <row r="879">
      <c r="E879" s="45"/>
    </row>
    <row r="880">
      <c r="E880" s="45"/>
    </row>
    <row r="881">
      <c r="E881" s="45"/>
    </row>
    <row r="882">
      <c r="E882" s="45"/>
    </row>
    <row r="883">
      <c r="E883" s="45"/>
    </row>
    <row r="884">
      <c r="E884" s="45"/>
    </row>
    <row r="885">
      <c r="E885" s="45"/>
    </row>
    <row r="886">
      <c r="E886" s="45"/>
    </row>
    <row r="887">
      <c r="E887" s="45"/>
    </row>
    <row r="888">
      <c r="E888" s="45"/>
    </row>
    <row r="889">
      <c r="E889" s="45"/>
    </row>
    <row r="890">
      <c r="E890" s="45"/>
    </row>
    <row r="891">
      <c r="E891" s="45"/>
    </row>
    <row r="892">
      <c r="E892" s="45"/>
    </row>
    <row r="893">
      <c r="E893" s="45"/>
    </row>
    <row r="894">
      <c r="E894" s="45"/>
    </row>
    <row r="895">
      <c r="E895" s="45"/>
    </row>
    <row r="896">
      <c r="E896" s="45"/>
    </row>
    <row r="897">
      <c r="E897" s="45"/>
    </row>
    <row r="898">
      <c r="E898" s="45"/>
    </row>
    <row r="899">
      <c r="E899" s="45"/>
    </row>
    <row r="900">
      <c r="E900" s="45"/>
    </row>
    <row r="901">
      <c r="E901" s="45"/>
    </row>
    <row r="902">
      <c r="E902" s="45"/>
    </row>
    <row r="903">
      <c r="E903" s="45"/>
    </row>
    <row r="904">
      <c r="E904" s="45"/>
    </row>
    <row r="905">
      <c r="E905" s="45"/>
    </row>
    <row r="906">
      <c r="E906" s="45"/>
    </row>
    <row r="907">
      <c r="E907" s="45"/>
    </row>
    <row r="908">
      <c r="E908" s="45"/>
    </row>
    <row r="909">
      <c r="E909" s="45"/>
    </row>
    <row r="910">
      <c r="E910" s="45"/>
    </row>
    <row r="911">
      <c r="E911" s="45"/>
    </row>
    <row r="912">
      <c r="E912" s="45"/>
    </row>
    <row r="913">
      <c r="E913" s="45"/>
    </row>
    <row r="914">
      <c r="E914" s="45"/>
    </row>
    <row r="915">
      <c r="E915" s="45"/>
    </row>
    <row r="916">
      <c r="E916" s="45"/>
    </row>
    <row r="917">
      <c r="E917" s="45"/>
    </row>
    <row r="918">
      <c r="E918" s="45"/>
    </row>
    <row r="919">
      <c r="E919" s="45"/>
    </row>
    <row r="920">
      <c r="E920" s="45"/>
    </row>
    <row r="921">
      <c r="E921" s="45"/>
    </row>
    <row r="922">
      <c r="E922" s="45"/>
    </row>
    <row r="923">
      <c r="E923" s="45"/>
    </row>
    <row r="924">
      <c r="E924" s="45"/>
    </row>
    <row r="925">
      <c r="E925" s="45"/>
    </row>
    <row r="926">
      <c r="E926" s="45"/>
    </row>
    <row r="927">
      <c r="E927" s="45"/>
    </row>
    <row r="928">
      <c r="E928" s="45"/>
    </row>
    <row r="929">
      <c r="E929" s="45"/>
    </row>
    <row r="930">
      <c r="E930" s="45"/>
    </row>
    <row r="931">
      <c r="E931" s="45"/>
    </row>
    <row r="932">
      <c r="E932" s="45"/>
    </row>
    <row r="933">
      <c r="E933" s="45"/>
    </row>
    <row r="934">
      <c r="E934" s="45"/>
    </row>
    <row r="935">
      <c r="E935" s="45"/>
    </row>
    <row r="936">
      <c r="E936" s="45"/>
    </row>
    <row r="937">
      <c r="E937" s="45"/>
    </row>
    <row r="938">
      <c r="E938" s="45"/>
    </row>
    <row r="939">
      <c r="E939" s="45"/>
    </row>
    <row r="940">
      <c r="E940" s="45"/>
    </row>
    <row r="941">
      <c r="E941" s="45"/>
    </row>
    <row r="942">
      <c r="E942" s="45"/>
    </row>
    <row r="943">
      <c r="E943" s="45"/>
    </row>
    <row r="944">
      <c r="E944" s="45"/>
    </row>
    <row r="945">
      <c r="E945" s="45"/>
    </row>
    <row r="946">
      <c r="E946" s="45"/>
    </row>
    <row r="947">
      <c r="E947" s="45"/>
    </row>
    <row r="948">
      <c r="E948" s="45"/>
    </row>
    <row r="949">
      <c r="E949" s="45"/>
    </row>
    <row r="950">
      <c r="E950" s="45"/>
    </row>
    <row r="951">
      <c r="E951" s="45"/>
    </row>
    <row r="952">
      <c r="E952" s="45"/>
    </row>
    <row r="953">
      <c r="E953" s="45"/>
    </row>
    <row r="954">
      <c r="E954" s="45"/>
    </row>
    <row r="955">
      <c r="E955" s="45"/>
    </row>
    <row r="956">
      <c r="E956" s="45"/>
    </row>
    <row r="957">
      <c r="E957" s="45"/>
    </row>
    <row r="958">
      <c r="E958" s="45"/>
    </row>
    <row r="959">
      <c r="E959" s="45"/>
    </row>
    <row r="960">
      <c r="E960" s="45"/>
    </row>
    <row r="961">
      <c r="E961" s="45"/>
    </row>
    <row r="962">
      <c r="E962" s="45"/>
    </row>
    <row r="963">
      <c r="E963" s="45"/>
    </row>
    <row r="964">
      <c r="E964" s="45"/>
    </row>
    <row r="965">
      <c r="E965" s="45"/>
    </row>
    <row r="966">
      <c r="E966" s="45"/>
    </row>
    <row r="967">
      <c r="E967" s="45"/>
    </row>
    <row r="968">
      <c r="E968" s="45"/>
    </row>
    <row r="969">
      <c r="E969" s="45"/>
    </row>
    <row r="970">
      <c r="E970" s="45"/>
    </row>
    <row r="971">
      <c r="E971" s="45"/>
    </row>
    <row r="972">
      <c r="E972" s="45"/>
    </row>
    <row r="973">
      <c r="E973" s="45"/>
    </row>
    <row r="974">
      <c r="E974" s="45"/>
    </row>
    <row r="975">
      <c r="E975" s="45"/>
    </row>
    <row r="976">
      <c r="E976" s="45"/>
    </row>
    <row r="977">
      <c r="E977" s="45"/>
    </row>
    <row r="978">
      <c r="E978" s="45"/>
    </row>
    <row r="979">
      <c r="E979" s="45"/>
    </row>
    <row r="980">
      <c r="E980" s="45"/>
    </row>
    <row r="981">
      <c r="E981" s="45"/>
    </row>
    <row r="982">
      <c r="E982" s="45"/>
    </row>
    <row r="983">
      <c r="E983" s="45"/>
    </row>
    <row r="984">
      <c r="E984" s="45"/>
    </row>
    <row r="985">
      <c r="E985" s="45"/>
    </row>
    <row r="986">
      <c r="E986" s="45"/>
    </row>
    <row r="987">
      <c r="E987" s="45"/>
    </row>
    <row r="988">
      <c r="E988" s="45"/>
    </row>
    <row r="989">
      <c r="E989" s="45"/>
    </row>
    <row r="990">
      <c r="E990" s="45"/>
    </row>
    <row r="991">
      <c r="E991" s="45"/>
    </row>
    <row r="992">
      <c r="E992" s="45"/>
    </row>
    <row r="993">
      <c r="E993" s="45"/>
    </row>
    <row r="994">
      <c r="E994" s="45"/>
    </row>
    <row r="995">
      <c r="E995" s="45"/>
    </row>
    <row r="996">
      <c r="E996" s="45"/>
    </row>
    <row r="997">
      <c r="E997" s="45"/>
    </row>
    <row r="998">
      <c r="E998" s="45"/>
    </row>
    <row r="999">
      <c r="E999" s="45"/>
    </row>
    <row r="1000">
      <c r="E1000" s="4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/>
      <c r="B1" s="38" t="s">
        <v>140</v>
      </c>
      <c r="C1" s="38" t="s">
        <v>120</v>
      </c>
      <c r="D1" s="38" t="s">
        <v>121</v>
      </c>
      <c r="E1" s="38" t="s">
        <v>122</v>
      </c>
      <c r="F1" s="37" t="s">
        <v>158</v>
      </c>
      <c r="G1" s="37" t="s">
        <v>160</v>
      </c>
      <c r="H1" s="37" t="s">
        <v>130</v>
      </c>
      <c r="I1" s="38" t="s">
        <v>132</v>
      </c>
      <c r="J1" s="38" t="s">
        <v>128</v>
      </c>
      <c r="K1" s="38" t="s">
        <v>130</v>
      </c>
      <c r="L1" s="38" t="s">
        <v>132</v>
      </c>
    </row>
    <row r="2">
      <c r="A2" s="48">
        <v>0.0</v>
      </c>
      <c r="B2" s="49" t="s">
        <v>8</v>
      </c>
      <c r="C2" s="49">
        <v>691.0</v>
      </c>
      <c r="D2" s="49">
        <v>114.0</v>
      </c>
      <c r="E2" s="41" t="str">
        <f>+:38,0:16,-:60</f>
        <v>#ERROR!</v>
      </c>
      <c r="F2" s="40">
        <v>4.398765</v>
      </c>
      <c r="G2" s="40">
        <v>4.380087</v>
      </c>
      <c r="H2" s="40">
        <v>4.458643</v>
      </c>
      <c r="I2" s="49">
        <v>4.219574</v>
      </c>
      <c r="J2" s="49">
        <v>0.424847</v>
      </c>
      <c r="K2" s="49">
        <v>0.377301</v>
      </c>
      <c r="L2" s="49">
        <v>0.355828</v>
      </c>
    </row>
    <row r="3">
      <c r="A3" s="50">
        <v>0.0</v>
      </c>
      <c r="B3" s="51" t="s">
        <v>3</v>
      </c>
      <c r="C3" s="51">
        <v>580.0</v>
      </c>
      <c r="D3" s="51">
        <v>225.0</v>
      </c>
      <c r="E3" s="44" t="str">
        <f>+:82,0:47,-:96</f>
        <v>#ERROR!</v>
      </c>
      <c r="F3" s="43">
        <v>5.630328</v>
      </c>
      <c r="G3" s="43">
        <v>5.351745</v>
      </c>
      <c r="H3" s="43">
        <v>5.781628</v>
      </c>
      <c r="I3" s="51">
        <v>5.850635</v>
      </c>
      <c r="J3" s="51">
        <v>0.437137</v>
      </c>
      <c r="K3" s="51">
        <v>0.398453</v>
      </c>
      <c r="L3" s="51">
        <v>0.353965</v>
      </c>
    </row>
    <row r="4">
      <c r="A4" s="48">
        <v>0.0</v>
      </c>
      <c r="B4" s="49" t="s">
        <v>13</v>
      </c>
      <c r="C4" s="49">
        <v>678.0</v>
      </c>
      <c r="D4" s="49">
        <v>127.0</v>
      </c>
      <c r="E4" s="41" t="str">
        <f>+:39,0:34,-:54</f>
        <v>#ERROR!</v>
      </c>
      <c r="F4" s="40">
        <v>3.840843</v>
      </c>
      <c r="G4" s="40">
        <v>3.708709</v>
      </c>
      <c r="H4" s="40">
        <v>4.213285</v>
      </c>
      <c r="I4" s="49">
        <v>4.066607</v>
      </c>
      <c r="J4" s="49">
        <v>0.481771</v>
      </c>
      <c r="K4" s="49">
        <v>0.476562</v>
      </c>
      <c r="L4" s="49">
        <v>0.385417</v>
      </c>
    </row>
    <row r="5">
      <c r="A5" s="50">
        <v>0.0</v>
      </c>
      <c r="B5" s="51" t="s">
        <v>5</v>
      </c>
      <c r="C5" s="51">
        <v>696.0</v>
      </c>
      <c r="D5" s="51">
        <v>109.0</v>
      </c>
      <c r="E5" s="44" t="str">
        <f>+:42,0:28,-:39</f>
        <v>#ERROR!</v>
      </c>
      <c r="F5" s="43">
        <v>3.739747</v>
      </c>
      <c r="G5" s="43">
        <v>3.882063</v>
      </c>
      <c r="H5" s="43">
        <v>4.885989</v>
      </c>
      <c r="I5" s="51">
        <v>4.767701</v>
      </c>
      <c r="J5" s="51">
        <v>0.472868</v>
      </c>
      <c r="K5" s="51">
        <v>0.426357</v>
      </c>
      <c r="L5" s="51">
        <v>0.403101</v>
      </c>
    </row>
    <row r="6">
      <c r="A6" s="48">
        <v>0.0</v>
      </c>
      <c r="B6" s="49" t="s">
        <v>9</v>
      </c>
      <c r="C6" s="49">
        <v>679.0</v>
      </c>
      <c r="D6" s="49">
        <v>126.0</v>
      </c>
      <c r="E6" s="41" t="str">
        <f>+:29,0:61,-:36</f>
        <v>#ERROR!</v>
      </c>
      <c r="F6" s="40">
        <v>7.996732</v>
      </c>
      <c r="G6" s="40">
        <v>9.188669</v>
      </c>
      <c r="H6" s="40">
        <v>4.05712</v>
      </c>
      <c r="I6" s="49">
        <v>4.054176</v>
      </c>
      <c r="J6" s="49">
        <v>0.513514</v>
      </c>
      <c r="K6" s="49">
        <v>0.425676</v>
      </c>
      <c r="L6" s="49">
        <v>0.358108</v>
      </c>
    </row>
    <row r="7">
      <c r="A7" s="50">
        <v>0.0</v>
      </c>
      <c r="B7" s="51" t="s">
        <v>1</v>
      </c>
      <c r="C7" s="51">
        <v>701.0</v>
      </c>
      <c r="D7" s="51">
        <v>104.0</v>
      </c>
      <c r="E7" s="44" t="str">
        <f>+:34,0:28,-:42</f>
        <v>#ERROR!</v>
      </c>
      <c r="F7" s="43">
        <v>2.837333</v>
      </c>
      <c r="G7" s="43">
        <v>2.733555</v>
      </c>
      <c r="H7" s="43">
        <v>3.473191</v>
      </c>
      <c r="I7" s="51">
        <v>3.158113</v>
      </c>
      <c r="J7" s="51">
        <v>0.625</v>
      </c>
      <c r="K7" s="51">
        <v>0.525</v>
      </c>
      <c r="L7" s="51">
        <v>0.4875</v>
      </c>
    </row>
    <row r="8">
      <c r="A8" s="48">
        <v>0.0</v>
      </c>
      <c r="B8" s="49" t="s">
        <v>153</v>
      </c>
      <c r="C8" s="49">
        <v>767.0</v>
      </c>
      <c r="D8" s="49">
        <v>38.0</v>
      </c>
      <c r="E8" s="25" t="s">
        <v>154</v>
      </c>
      <c r="F8" s="30">
        <v>0.342105263157894</v>
      </c>
      <c r="G8" s="30">
        <v>0.236842105263157</v>
      </c>
      <c r="H8" s="30">
        <v>0.263157894736842</v>
      </c>
      <c r="I8" s="49">
        <v>0.526316</v>
      </c>
      <c r="J8" s="49">
        <v>0.526316</v>
      </c>
      <c r="K8" s="49">
        <v>0.447368</v>
      </c>
      <c r="L8" s="49">
        <v>0.421053</v>
      </c>
    </row>
    <row r="9">
      <c r="A9" s="50">
        <v>0.0</v>
      </c>
      <c r="B9" s="51" t="s">
        <v>155</v>
      </c>
      <c r="C9" s="51">
        <v>789.0</v>
      </c>
      <c r="D9" s="51">
        <v>16.0</v>
      </c>
      <c r="E9" s="25" t="s">
        <v>156</v>
      </c>
      <c r="F9" s="30">
        <v>0.25</v>
      </c>
      <c r="G9" s="30">
        <v>0.1875</v>
      </c>
      <c r="H9" s="30">
        <v>0.3125</v>
      </c>
      <c r="I9" s="51">
        <v>0.5625</v>
      </c>
      <c r="J9" s="51">
        <v>0.5</v>
      </c>
      <c r="K9" s="51">
        <v>0.0625</v>
      </c>
      <c r="L9" s="51">
        <v>0.4375</v>
      </c>
    </row>
    <row r="11">
      <c r="B11" s="56" t="s">
        <v>140</v>
      </c>
      <c r="C11" s="56" t="s">
        <v>120</v>
      </c>
      <c r="D11" s="56" t="s">
        <v>121</v>
      </c>
      <c r="E11" s="56" t="s">
        <v>122</v>
      </c>
      <c r="F11" s="34" t="s">
        <v>123</v>
      </c>
      <c r="G11" s="34" t="s">
        <v>124</v>
      </c>
      <c r="H11" s="34" t="s">
        <v>125</v>
      </c>
      <c r="I11" s="37" t="s">
        <v>158</v>
      </c>
      <c r="J11" s="37" t="s">
        <v>160</v>
      </c>
      <c r="K11" s="37" t="s">
        <v>130</v>
      </c>
      <c r="L11" s="38" t="s">
        <v>132</v>
      </c>
      <c r="M11" s="29"/>
    </row>
    <row r="12">
      <c r="A12" s="2">
        <v>0.0</v>
      </c>
      <c r="B12" s="20" t="s">
        <v>8</v>
      </c>
      <c r="C12" s="20">
        <v>691.0</v>
      </c>
      <c r="D12" s="20">
        <v>114.0</v>
      </c>
      <c r="E12" s="20" t="s">
        <v>133</v>
      </c>
      <c r="F12" s="35">
        <v>4.73416103462423</v>
      </c>
      <c r="G12" s="35">
        <v>5.6064055887646</v>
      </c>
      <c r="H12" s="35">
        <v>7.00876644050462</v>
      </c>
      <c r="I12" s="40">
        <v>4.398765</v>
      </c>
      <c r="J12" s="40">
        <v>4.380087</v>
      </c>
      <c r="K12" s="40">
        <v>4.458643</v>
      </c>
      <c r="L12" s="49">
        <v>4.219574</v>
      </c>
      <c r="M12" s="30"/>
    </row>
    <row r="13">
      <c r="A13" s="2">
        <v>0.0</v>
      </c>
      <c r="B13" s="20" t="s">
        <v>3</v>
      </c>
      <c r="C13" s="20">
        <v>580.0</v>
      </c>
      <c r="D13" s="20">
        <v>225.0</v>
      </c>
      <c r="E13" s="20" t="s">
        <v>134</v>
      </c>
      <c r="F13" s="35">
        <v>6.165134944905</v>
      </c>
      <c r="G13" s="35">
        <v>6.93632526179173</v>
      </c>
      <c r="H13" s="35">
        <v>7.54512351713932</v>
      </c>
      <c r="I13" s="43">
        <v>5.630328</v>
      </c>
      <c r="J13" s="43">
        <v>5.351745</v>
      </c>
      <c r="K13" s="43">
        <v>5.781628</v>
      </c>
      <c r="L13" s="51">
        <v>5.850635</v>
      </c>
      <c r="M13" s="30"/>
    </row>
    <row r="14">
      <c r="A14" s="2">
        <v>0.0</v>
      </c>
      <c r="B14" s="20" t="s">
        <v>13</v>
      </c>
      <c r="C14" s="20">
        <v>678.0</v>
      </c>
      <c r="D14" s="20">
        <v>127.0</v>
      </c>
      <c r="E14" s="20" t="s">
        <v>135</v>
      </c>
      <c r="F14" s="35">
        <v>4.25746218444374</v>
      </c>
      <c r="G14" s="35">
        <v>5.47810035817171</v>
      </c>
      <c r="H14" s="35">
        <v>6.72637305597816</v>
      </c>
      <c r="I14" s="40">
        <v>3.840843</v>
      </c>
      <c r="J14" s="40">
        <v>3.708709</v>
      </c>
      <c r="K14" s="40">
        <v>4.213285</v>
      </c>
      <c r="L14" s="49">
        <v>4.066607</v>
      </c>
      <c r="M14" s="30"/>
    </row>
    <row r="15">
      <c r="A15" s="2">
        <v>0.0</v>
      </c>
      <c r="B15" s="20" t="s">
        <v>5</v>
      </c>
      <c r="C15" s="20">
        <v>696.0</v>
      </c>
      <c r="D15" s="20">
        <v>109.0</v>
      </c>
      <c r="E15" s="20" t="s">
        <v>136</v>
      </c>
      <c r="F15" s="35">
        <v>3.98160909798718</v>
      </c>
      <c r="G15" s="35">
        <v>5.80069836581185</v>
      </c>
      <c r="H15" s="35">
        <v>6.45307692770374</v>
      </c>
      <c r="I15" s="43">
        <v>3.739747</v>
      </c>
      <c r="J15" s="43">
        <v>3.882063</v>
      </c>
      <c r="K15" s="43">
        <v>4.885989</v>
      </c>
      <c r="L15" s="51">
        <v>4.767701</v>
      </c>
      <c r="M15" s="30"/>
    </row>
    <row r="16">
      <c r="A16" s="2">
        <v>0.0</v>
      </c>
      <c r="B16" s="20" t="s">
        <v>9</v>
      </c>
      <c r="C16" s="20">
        <v>679.0</v>
      </c>
      <c r="D16" s="20">
        <v>126.0</v>
      </c>
      <c r="E16" s="20" t="s">
        <v>137</v>
      </c>
      <c r="F16" s="35">
        <v>2.47527455587943</v>
      </c>
      <c r="G16" s="35">
        <v>2.92853249279711</v>
      </c>
      <c r="H16" s="35">
        <v>5.6110718213303</v>
      </c>
      <c r="I16" s="40">
        <v>7.996732</v>
      </c>
      <c r="J16" s="40">
        <v>9.188669</v>
      </c>
      <c r="K16" s="40">
        <v>4.05712</v>
      </c>
      <c r="L16" s="49">
        <v>4.054176</v>
      </c>
      <c r="M16" s="30"/>
    </row>
    <row r="17">
      <c r="A17" s="2">
        <v>0.0</v>
      </c>
      <c r="B17" s="20" t="s">
        <v>1</v>
      </c>
      <c r="C17" s="20">
        <v>701.0</v>
      </c>
      <c r="D17" s="20">
        <v>104.0</v>
      </c>
      <c r="E17" s="20" t="s">
        <v>138</v>
      </c>
      <c r="F17" s="35">
        <v>3.4123643957278</v>
      </c>
      <c r="G17" s="35">
        <v>4.30133029511711</v>
      </c>
      <c r="H17" s="35">
        <v>5.88593499532833</v>
      </c>
      <c r="I17" s="43">
        <v>2.837333</v>
      </c>
      <c r="J17" s="43">
        <v>2.733555</v>
      </c>
      <c r="K17" s="43">
        <v>3.473191</v>
      </c>
      <c r="L17" s="51">
        <v>3.158113</v>
      </c>
      <c r="M17" s="30"/>
    </row>
  </sheetData>
  <drawing r:id="rId1"/>
</worksheet>
</file>