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ura/Desktop/Glove_paper/"/>
    </mc:Choice>
  </mc:AlternateContent>
  <xr:revisionPtr revIDLastSave="0" documentId="8_{9BF9BE20-69BF-435D-B4AC-22426F1F9FF2}" xr6:coauthVersionLast="47" xr6:coauthVersionMax="47" xr10:uidLastSave="{00000000-0000-0000-0000-000000000000}"/>
  <bookViews>
    <workbookView xWindow="680" yWindow="740" windowWidth="28040" windowHeight="16960" xr2:uid="{B6818B6E-270C-3746-AA78-C774ECB917C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P31" i="1"/>
  <c r="M46" i="1"/>
  <c r="N46" i="1"/>
  <c r="N45" i="1"/>
  <c r="M45" i="1"/>
  <c r="J74" i="1"/>
  <c r="F74" i="1"/>
  <c r="B74" i="1"/>
  <c r="J73" i="1"/>
  <c r="F73" i="1"/>
  <c r="B73" i="1"/>
  <c r="J67" i="1"/>
  <c r="F67" i="1"/>
  <c r="B67" i="1"/>
  <c r="J66" i="1"/>
  <c r="F66" i="1"/>
  <c r="B66" i="1"/>
  <c r="M66" i="1" s="1"/>
  <c r="J53" i="1"/>
  <c r="F53" i="1"/>
  <c r="B53" i="1"/>
  <c r="J52" i="1"/>
  <c r="F52" i="1"/>
  <c r="B52" i="1"/>
  <c r="J46" i="1"/>
  <c r="F46" i="1"/>
  <c r="B46" i="1"/>
  <c r="J45" i="1"/>
  <c r="F45" i="1"/>
  <c r="B45" i="1"/>
  <c r="J39" i="1"/>
  <c r="F39" i="1"/>
  <c r="B39" i="1"/>
  <c r="J38" i="1"/>
  <c r="F38" i="1"/>
  <c r="B38" i="1"/>
  <c r="J60" i="1"/>
  <c r="F60" i="1"/>
  <c r="B60" i="1"/>
  <c r="M60" i="1" s="1"/>
  <c r="J59" i="1"/>
  <c r="F59" i="1"/>
  <c r="B59" i="1"/>
  <c r="N59" i="1" s="1"/>
  <c r="J32" i="1"/>
  <c r="B25" i="1"/>
  <c r="F25" i="1"/>
  <c r="J25" i="1"/>
  <c r="J31" i="1"/>
  <c r="B24" i="1"/>
  <c r="F24" i="1"/>
  <c r="J24" i="1"/>
  <c r="F32" i="1"/>
  <c r="B32" i="1"/>
  <c r="F31" i="1"/>
  <c r="B31" i="1"/>
  <c r="J15" i="1"/>
  <c r="J14" i="1"/>
  <c r="B8" i="1"/>
  <c r="F8" i="1"/>
  <c r="J8" i="1"/>
  <c r="B7" i="1"/>
  <c r="F7" i="1"/>
  <c r="J7" i="1"/>
  <c r="F14" i="1"/>
  <c r="B14" i="1"/>
  <c r="F15" i="1"/>
  <c r="B15" i="1"/>
  <c r="M59" i="1" l="1"/>
  <c r="N60" i="1"/>
  <c r="N14" i="1"/>
  <c r="M31" i="1"/>
  <c r="N31" i="1"/>
  <c r="M14" i="1"/>
  <c r="N15" i="1"/>
  <c r="N32" i="1"/>
  <c r="N53" i="1"/>
  <c r="M32" i="1"/>
  <c r="M15" i="1"/>
  <c r="M39" i="1"/>
  <c r="M52" i="1"/>
  <c r="N73" i="1"/>
  <c r="N38" i="1"/>
  <c r="N67" i="1"/>
  <c r="N39" i="1"/>
  <c r="M74" i="1"/>
  <c r="N52" i="1"/>
  <c r="M67" i="1"/>
  <c r="N66" i="1"/>
  <c r="M38" i="1"/>
  <c r="M73" i="1"/>
  <c r="N74" i="1"/>
  <c r="M53" i="1"/>
</calcChain>
</file>

<file path=xl/sharedStrings.xml><?xml version="1.0" encoding="utf-8"?>
<sst xmlns="http://schemas.openxmlformats.org/spreadsheetml/2006/main" count="231" uniqueCount="38">
  <si>
    <t>U-1</t>
    <phoneticPr fontId="2"/>
  </si>
  <si>
    <t>R</t>
  </si>
  <si>
    <t>X</t>
  </si>
  <si>
    <t>U-2</t>
    <phoneticPr fontId="2"/>
  </si>
  <si>
    <t>U-3</t>
    <phoneticPr fontId="2"/>
  </si>
  <si>
    <t>min</t>
  </si>
  <si>
    <t>middle</t>
  </si>
  <si>
    <t>U-4</t>
    <phoneticPr fontId="2"/>
  </si>
  <si>
    <t>U-5</t>
    <phoneticPr fontId="2"/>
  </si>
  <si>
    <t>U-6</t>
    <phoneticPr fontId="2"/>
  </si>
  <si>
    <t>max</t>
  </si>
  <si>
    <t>ratio_middle</t>
  </si>
  <si>
    <t>ratio</t>
  </si>
  <si>
    <t>Simple-U</t>
  </si>
  <si>
    <t>U-narrow</t>
  </si>
  <si>
    <t>U-wide</t>
  </si>
  <si>
    <t>W-short</t>
  </si>
  <si>
    <t>W-middle</t>
  </si>
  <si>
    <t>W-long</t>
  </si>
  <si>
    <t>Sine</t>
  </si>
  <si>
    <t>U-narrow-1</t>
  </si>
  <si>
    <t>U-narrow-2</t>
  </si>
  <si>
    <t>U-narrow-3</t>
  </si>
  <si>
    <t>U-wide-1</t>
    <phoneticPr fontId="2"/>
  </si>
  <si>
    <t>U-wide-2</t>
    <phoneticPr fontId="2"/>
  </si>
  <si>
    <t>U-wide-3</t>
    <phoneticPr fontId="2"/>
  </si>
  <si>
    <t>W-short-1</t>
  </si>
  <si>
    <t>W-short-2</t>
  </si>
  <si>
    <t>W-short-3</t>
  </si>
  <si>
    <t>W-middle-1</t>
    <phoneticPr fontId="2"/>
  </si>
  <si>
    <t>W-middle-2</t>
    <phoneticPr fontId="2"/>
  </si>
  <si>
    <t>W-middle-3</t>
    <phoneticPr fontId="2"/>
  </si>
  <si>
    <t>W-long-1</t>
  </si>
  <si>
    <t>W-long-2</t>
  </si>
  <si>
    <t>W-long-3</t>
  </si>
  <si>
    <t>sine-1</t>
  </si>
  <si>
    <t>Sine-2</t>
  </si>
  <si>
    <t>Sine-3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</si>
</sst>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游ゴシック"/>
      <family val="2"/>
      <scheme val="minor"/>
    </font>
    <font>
      <sz val="12"/>
      <color rgb="FF00000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Middle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Sheet1!$P$30:$V$30</c:f>
              <c:strCache>
                <c:ptCount val="7"/>
                <c:pt idx="0">
                  <c:v>Simple-U</c:v>
                </c:pt>
                <c:pt idx="1">
                  <c:v>U-narrow</c:v>
                </c:pt>
                <c:pt idx="2">
                  <c:v>U-wide</c:v>
                </c:pt>
                <c:pt idx="3">
                  <c:v>W-short</c:v>
                </c:pt>
                <c:pt idx="4">
                  <c:v>W-middle</c:v>
                </c:pt>
                <c:pt idx="5">
                  <c:v>W-long</c:v>
                </c:pt>
                <c:pt idx="6">
                  <c:v>Sine</c:v>
                </c:pt>
              </c:strCache>
            </c:strRef>
          </c:cat>
          <c:val>
            <c:numRef>
              <c:f>Sheet1!$P$31:$V$31</c:f>
              <c:numCache>
                <c:formatCode>0.00</c:formatCode>
                <c:ptCount val="7"/>
                <c:pt idx="0">
                  <c:v>1.1208838276733222</c:v>
                </c:pt>
                <c:pt idx="1">
                  <c:v>1.1810068751682092</c:v>
                </c:pt>
                <c:pt idx="2">
                  <c:v>1.0764558589907181</c:v>
                </c:pt>
                <c:pt idx="3">
                  <c:v>1.1157069402030642</c:v>
                </c:pt>
                <c:pt idx="4">
                  <c:v>1.1497196341255747</c:v>
                </c:pt>
                <c:pt idx="5">
                  <c:v>1.1358124819332602</c:v>
                </c:pt>
                <c:pt idx="6">
                  <c:v>1.1204639931431208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E-5944-88DB-EBD73925C1D5}"/>
            </c:ext>
          </c:extLst>
        </c:ser>
        <c:ser>
          <c:idx val="1"/>
          <c:order val="1"/>
          <c:tx>
            <c:v>Full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Sheet1!$P$30:$V$30</c:f>
              <c:strCache>
                <c:ptCount val="7"/>
                <c:pt idx="0">
                  <c:v>Simple-U</c:v>
                </c:pt>
                <c:pt idx="1">
                  <c:v>U-narrow</c:v>
                </c:pt>
                <c:pt idx="2">
                  <c:v>U-wide</c:v>
                </c:pt>
                <c:pt idx="3">
                  <c:v>W-short</c:v>
                </c:pt>
                <c:pt idx="4">
                  <c:v>W-middle</c:v>
                </c:pt>
                <c:pt idx="5">
                  <c:v>W-long</c:v>
                </c:pt>
                <c:pt idx="6">
                  <c:v>Sine</c:v>
                </c:pt>
              </c:strCache>
            </c:strRef>
          </c:cat>
          <c:val>
            <c:numRef>
              <c:f>Sheet1!$P$32:$V$32</c:f>
              <c:numCache>
                <c:formatCode>0.00</c:formatCode>
                <c:ptCount val="7"/>
                <c:pt idx="0">
                  <c:v>1.1831543697322375</c:v>
                </c:pt>
                <c:pt idx="1">
                  <c:v>1.2321500303610631</c:v>
                </c:pt>
                <c:pt idx="2">
                  <c:v>1.1277988114925053</c:v>
                </c:pt>
                <c:pt idx="3">
                  <c:v>1.1438081069088819</c:v>
                </c:pt>
                <c:pt idx="4">
                  <c:v>1.162245329262656</c:v>
                </c:pt>
                <c:pt idx="5">
                  <c:v>1.1717123552870372</c:v>
                </c:pt>
                <c:pt idx="6">
                  <c:v>1.1554955343161841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E-5944-88DB-EBD73925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026847"/>
        <c:axId val="863053247"/>
      </c:barChart>
      <c:catAx>
        <c:axId val="10000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53247"/>
        <c:crosses val="autoZero"/>
        <c:auto val="1"/>
        <c:lblAlgn val="ctr"/>
        <c:lblOffset val="100"/>
        <c:noMultiLvlLbl val="0"/>
      </c:catAx>
      <c:valAx>
        <c:axId val="8630532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Resistance</a:t>
                </a:r>
                <a:r>
                  <a:rPr lang="en-GB" baseline="0"/>
                  <a:t> Change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534237996376286"/>
          <c:y val="8.9139992786260586E-2"/>
          <c:w val="0.19643368334268471"/>
          <c:h val="7.9282325413633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Day1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Sheet1!$P$6:$U$6</c:f>
              <c:numCache>
                <c:formatCode>General</c:formatCode>
                <c:ptCount val="6"/>
                <c:pt idx="0">
                  <c:v>1.1826666666666665</c:v>
                </c:pt>
                <c:pt idx="1">
                  <c:v>1.1713441654357459</c:v>
                </c:pt>
                <c:pt idx="2">
                  <c:v>1.1948275862068964</c:v>
                </c:pt>
                <c:pt idx="3">
                  <c:v>1.1906693711967546</c:v>
                </c:pt>
                <c:pt idx="4">
                  <c:v>1.1899313501144164</c:v>
                </c:pt>
                <c:pt idx="5">
                  <c:v>1.2167832167832169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D-F54C-B719-08F06FAF2792}"/>
            </c:ext>
          </c:extLst>
        </c:ser>
        <c:ser>
          <c:idx val="1"/>
          <c:order val="1"/>
          <c:tx>
            <c:v>Day2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Sheet1!$P$7:$U$7</c:f>
              <c:numCache>
                <c:formatCode>General</c:formatCode>
                <c:ptCount val="6"/>
                <c:pt idx="0">
                  <c:v>1.1836158192090396</c:v>
                </c:pt>
                <c:pt idx="1">
                  <c:v>1.1880597014925374</c:v>
                </c:pt>
                <c:pt idx="2">
                  <c:v>1.1725490196078434</c:v>
                </c:pt>
                <c:pt idx="3">
                  <c:v>1.1939163498098859</c:v>
                </c:pt>
                <c:pt idx="4">
                  <c:v>1.1748878923766817</c:v>
                </c:pt>
                <c:pt idx="5">
                  <c:v>1.1858974358974359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D-F54C-B719-08F06FAF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77103"/>
        <c:axId val="397478751"/>
      </c:barChart>
      <c:catAx>
        <c:axId val="39747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Sensor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8751"/>
        <c:crosses val="autoZero"/>
        <c:auto val="1"/>
        <c:lblAlgn val="ctr"/>
        <c:lblOffset val="100"/>
        <c:noMultiLvlLbl val="0"/>
      </c:catAx>
      <c:valAx>
        <c:axId val="39747875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Resistance</a:t>
                </a:r>
                <a:r>
                  <a:rPr lang="en-GB" baseline="0"/>
                  <a:t> change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405843</xdr:colOff>
      <xdr:row>32</xdr:row>
      <xdr:rowOff>214075</xdr:rowOff>
    </xdr:from>
    <xdr:to>
      <xdr:col>21</xdr:col>
      <xdr:colOff>5601</xdr:colOff>
      <xdr:row>46</xdr:row>
      <xdr:rowOff>115554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10C42-4428-B1A5-0593-B16030B7C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360406</xdr:colOff>
      <xdr:row>10</xdr:row>
      <xdr:rowOff>119596</xdr:rowOff>
    </xdr:from>
    <xdr:to>
      <xdr:col>20</xdr:col>
      <xdr:colOff>777469</xdr:colOff>
      <xdr:row>26</xdr:row>
      <xdr:rowOff>31763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8E412-0A28-4B59-7FD1-382E85562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D43-2EB5-7F43-B131-0FAD0069C070}">
  <dimension ref="A2:BX86"/>
  <sheetViews>
    <sheetView tabSelected="1" topLeftCell="E1" zoomScale="69" workbookViewId="0">
      <selection activeCell="W26" sqref="W26"/>
    </sheetView>
  </sheetViews>
  <sheetFormatPr defaultColWidth="11.5546875" defaultRowHeight="20.100000000000001"/>
  <sheetData>
    <row r="2" spans="1:75">
      <c r="A2" s="3">
        <v>44918</v>
      </c>
      <c r="P2" s="3"/>
      <c r="AD2" s="3"/>
      <c r="AY2" s="3"/>
    </row>
    <row r="3" spans="1:75">
      <c r="A3" t="s">
        <v>0</v>
      </c>
      <c r="B3" t="s">
        <v>1</v>
      </c>
      <c r="C3" t="s">
        <v>2</v>
      </c>
      <c r="E3" t="s">
        <v>3</v>
      </c>
      <c r="F3" t="s">
        <v>1</v>
      </c>
      <c r="I3" t="s">
        <v>4</v>
      </c>
      <c r="J3" t="s">
        <v>1</v>
      </c>
    </row>
    <row r="4" spans="1:75">
      <c r="A4" t="s">
        <v>5</v>
      </c>
      <c r="B4">
        <v>7.5</v>
      </c>
      <c r="E4" t="s">
        <v>5</v>
      </c>
      <c r="F4">
        <v>6.77</v>
      </c>
      <c r="I4" t="s">
        <v>5</v>
      </c>
      <c r="J4">
        <v>4.93</v>
      </c>
    </row>
    <row r="5" spans="1:75">
      <c r="A5" t="s">
        <v>6</v>
      </c>
      <c r="B5">
        <v>8.4</v>
      </c>
      <c r="E5" t="s">
        <v>6</v>
      </c>
      <c r="F5">
        <v>7.54</v>
      </c>
      <c r="I5" t="s">
        <v>6</v>
      </c>
      <c r="J5">
        <v>5.62</v>
      </c>
      <c r="L5" s="1"/>
      <c r="P5" t="s">
        <v>0</v>
      </c>
      <c r="Q5" t="s">
        <v>3</v>
      </c>
      <c r="R5" t="s">
        <v>4</v>
      </c>
      <c r="S5" t="s">
        <v>7</v>
      </c>
      <c r="T5" t="s">
        <v>8</v>
      </c>
      <c r="U5" t="s">
        <v>9</v>
      </c>
      <c r="Z5" s="2"/>
      <c r="AN5" s="2"/>
      <c r="BI5" s="2"/>
    </row>
    <row r="6" spans="1:75">
      <c r="A6" t="s">
        <v>10</v>
      </c>
      <c r="B6">
        <v>8.8699999999999992</v>
      </c>
      <c r="C6" s="1"/>
      <c r="E6" t="s">
        <v>10</v>
      </c>
      <c r="F6">
        <v>7.93</v>
      </c>
      <c r="I6" t="s">
        <v>10</v>
      </c>
      <c r="J6">
        <v>5.87</v>
      </c>
      <c r="P6">
        <v>1.1826666666666665</v>
      </c>
      <c r="Q6">
        <v>1.1713441654357459</v>
      </c>
      <c r="R6">
        <v>1.1948275862068964</v>
      </c>
      <c r="S6">
        <v>1.1906693711967546</v>
      </c>
      <c r="T6">
        <v>1.1899313501144164</v>
      </c>
      <c r="U6">
        <v>1.2167832167832169</v>
      </c>
      <c r="Y6" s="2"/>
      <c r="AA6" s="1"/>
      <c r="AM6" s="2"/>
      <c r="AO6" s="1"/>
      <c r="BH6" s="2"/>
      <c r="BJ6" s="1"/>
    </row>
    <row r="7" spans="1:75">
      <c r="A7" t="s">
        <v>11</v>
      </c>
      <c r="B7" s="1">
        <f>B5/B4</f>
        <v>1.1200000000000001</v>
      </c>
      <c r="E7" t="s">
        <v>11</v>
      </c>
      <c r="F7" s="1">
        <f>F5/F4</f>
        <v>1.1137370753323488</v>
      </c>
      <c r="I7" t="s">
        <v>11</v>
      </c>
      <c r="J7" s="1">
        <f>J5/J4</f>
        <v>1.1399594320486817</v>
      </c>
      <c r="L7" s="1"/>
      <c r="P7">
        <v>1.1836158192090396</v>
      </c>
      <c r="Q7">
        <v>1.1880597014925374</v>
      </c>
      <c r="R7">
        <v>1.1725490196078434</v>
      </c>
      <c r="S7">
        <v>1.1939163498098859</v>
      </c>
      <c r="T7">
        <v>1.1748878923766817</v>
      </c>
      <c r="U7">
        <v>1.1858974358974359</v>
      </c>
      <c r="Y7" s="1"/>
      <c r="AA7" s="1"/>
      <c r="AE7" s="1"/>
      <c r="AI7" s="1"/>
      <c r="AM7" s="1"/>
      <c r="AO7" s="1"/>
      <c r="AR7" s="1"/>
      <c r="AU7" s="1"/>
      <c r="AZ7" s="1"/>
      <c r="BD7" s="1"/>
      <c r="BH7" s="1"/>
      <c r="BJ7" s="1"/>
      <c r="BM7" s="1"/>
      <c r="BP7" s="1"/>
      <c r="BT7" s="1"/>
      <c r="BW7" s="1"/>
    </row>
    <row r="8" spans="1:75">
      <c r="A8" t="s">
        <v>12</v>
      </c>
      <c r="B8" s="1">
        <f>B6/B4</f>
        <v>1.1826666666666665</v>
      </c>
      <c r="D8" s="1"/>
      <c r="E8" t="s">
        <v>12</v>
      </c>
      <c r="F8" s="1">
        <f>F6/F4</f>
        <v>1.1713441654357459</v>
      </c>
      <c r="G8" s="1"/>
      <c r="I8" t="s">
        <v>12</v>
      </c>
      <c r="J8" s="1">
        <f>J6/J4</f>
        <v>1.1906693711967546</v>
      </c>
      <c r="K8" s="1"/>
      <c r="L8" s="1"/>
      <c r="R8" s="1"/>
      <c r="Y8" s="1"/>
      <c r="AA8" s="1"/>
      <c r="AE8" s="1"/>
      <c r="AF8" s="1"/>
      <c r="AG8" s="1"/>
      <c r="AI8" s="1"/>
      <c r="AJ8" s="1"/>
      <c r="AM8" s="1"/>
      <c r="AO8" s="1"/>
      <c r="AR8" s="1"/>
      <c r="AU8" s="1"/>
      <c r="AZ8" s="1"/>
      <c r="BA8" s="1"/>
      <c r="BB8" s="1"/>
      <c r="BD8" s="1"/>
      <c r="BE8" s="1"/>
      <c r="BH8" s="1"/>
      <c r="BJ8" s="1"/>
      <c r="BM8" s="1"/>
      <c r="BP8" s="1"/>
      <c r="BT8" s="1"/>
      <c r="BW8" s="1"/>
    </row>
    <row r="9" spans="1:75">
      <c r="P9" s="1"/>
      <c r="R9" s="1"/>
      <c r="S9" s="1"/>
    </row>
    <row r="10" spans="1:75">
      <c r="A10" t="s">
        <v>7</v>
      </c>
      <c r="B10" t="s">
        <v>1</v>
      </c>
      <c r="E10" t="s">
        <v>8</v>
      </c>
      <c r="F10" t="s">
        <v>1</v>
      </c>
      <c r="I10" t="s">
        <v>9</v>
      </c>
      <c r="J10" t="s">
        <v>1</v>
      </c>
    </row>
    <row r="11" spans="1:75">
      <c r="A11" t="s">
        <v>5</v>
      </c>
      <c r="B11">
        <v>5.8</v>
      </c>
      <c r="E11" t="s">
        <v>5</v>
      </c>
      <c r="F11">
        <v>4.37</v>
      </c>
      <c r="I11" t="s">
        <v>5</v>
      </c>
      <c r="J11">
        <v>2.86</v>
      </c>
    </row>
    <row r="12" spans="1:75">
      <c r="A12" t="s">
        <v>6</v>
      </c>
      <c r="B12">
        <v>6.48</v>
      </c>
      <c r="E12" t="s">
        <v>6</v>
      </c>
      <c r="F12">
        <v>4.9000000000000004</v>
      </c>
      <c r="I12" t="s">
        <v>6</v>
      </c>
      <c r="J12">
        <v>3.25</v>
      </c>
    </row>
    <row r="13" spans="1:75">
      <c r="A13" t="s">
        <v>10</v>
      </c>
      <c r="B13">
        <v>6.93</v>
      </c>
      <c r="E13" t="s">
        <v>10</v>
      </c>
      <c r="F13">
        <v>5.2</v>
      </c>
      <c r="G13" s="1"/>
      <c r="I13" t="s">
        <v>10</v>
      </c>
      <c r="J13">
        <v>3.48</v>
      </c>
      <c r="K13" s="1"/>
      <c r="L13" s="1"/>
      <c r="AA13" s="1"/>
      <c r="AO13" s="1"/>
      <c r="BJ13" s="1"/>
    </row>
    <row r="14" spans="1:75">
      <c r="A14" t="s">
        <v>11</v>
      </c>
      <c r="B14" s="4">
        <f>B12/B11</f>
        <v>1.1172413793103448</v>
      </c>
      <c r="E14" t="s">
        <v>11</v>
      </c>
      <c r="F14" s="1">
        <f>F12/F11</f>
        <v>1.1212814645308926</v>
      </c>
      <c r="I14" t="s">
        <v>11</v>
      </c>
      <c r="J14" s="1">
        <f>J12/J11</f>
        <v>1.1363636363636365</v>
      </c>
      <c r="L14" s="1"/>
      <c r="M14" s="4">
        <f>AVERAGE(B14,F14,J7,F7,B7,J14)</f>
        <v>1.1247638312643173</v>
      </c>
      <c r="N14" s="4">
        <f>STDEV(B14,F14,J7,F7,B7,J14)</f>
        <v>1.0756015597831212E-2</v>
      </c>
      <c r="U14" s="1"/>
      <c r="Y14" s="1"/>
      <c r="AA14" s="1"/>
      <c r="AE14" s="1"/>
      <c r="AI14" s="1"/>
      <c r="AM14" s="1"/>
      <c r="AO14" s="1"/>
      <c r="AR14" s="1"/>
      <c r="AZ14" s="1"/>
      <c r="BD14" s="1"/>
      <c r="BH14" s="1"/>
      <c r="BJ14" s="1"/>
      <c r="BM14" s="1"/>
      <c r="BT14" s="1"/>
    </row>
    <row r="15" spans="1:75">
      <c r="A15" t="s">
        <v>12</v>
      </c>
      <c r="B15" s="4">
        <f>B13/B11</f>
        <v>1.1948275862068964</v>
      </c>
      <c r="C15" s="1"/>
      <c r="D15" s="1"/>
      <c r="E15" t="s">
        <v>12</v>
      </c>
      <c r="F15" s="1">
        <f>F13/F11</f>
        <v>1.1899313501144164</v>
      </c>
      <c r="I15" t="s">
        <v>12</v>
      </c>
      <c r="J15" s="1">
        <f>J13/J11</f>
        <v>1.2167832167832169</v>
      </c>
      <c r="L15" s="1"/>
      <c r="M15" s="4">
        <f>AVERAGE(B15,F15,J8,F8,B8,J15)</f>
        <v>1.1910370594006159</v>
      </c>
      <c r="N15" s="4">
        <f>STDEV(B15,F15,J8,F8,B8,J15)</f>
        <v>1.5076233271688265E-2</v>
      </c>
      <c r="S15" s="1"/>
      <c r="U15" s="1"/>
      <c r="Y15" s="1"/>
      <c r="Z15" s="1"/>
      <c r="AA15" s="1"/>
      <c r="AE15" s="1"/>
      <c r="AF15" s="1"/>
      <c r="AG15" s="1"/>
      <c r="AI15" s="1"/>
      <c r="AM15" s="1"/>
      <c r="AN15" s="1"/>
      <c r="AO15" s="1"/>
      <c r="AR15" s="1"/>
      <c r="AZ15" s="1"/>
      <c r="BA15" s="1"/>
      <c r="BB15" s="1"/>
      <c r="BD15" s="1"/>
      <c r="BH15" s="1"/>
      <c r="BI15" s="1"/>
      <c r="BJ15" s="1"/>
      <c r="BM15" s="1"/>
      <c r="BT15" s="1"/>
    </row>
    <row r="16" spans="1:75">
      <c r="Q16" s="1"/>
      <c r="R16" s="1"/>
    </row>
    <row r="17" spans="1:75">
      <c r="Q17" s="1"/>
      <c r="R17" s="1"/>
    </row>
    <row r="18" spans="1:75">
      <c r="Q18" s="1"/>
      <c r="R18" s="1"/>
    </row>
    <row r="19" spans="1:75">
      <c r="A19" s="3">
        <v>44929</v>
      </c>
      <c r="P19" s="3"/>
      <c r="Q19" s="1"/>
      <c r="R19" s="1"/>
    </row>
    <row r="20" spans="1:75">
      <c r="A20" t="s">
        <v>0</v>
      </c>
      <c r="B20" t="s">
        <v>1</v>
      </c>
      <c r="E20" t="s">
        <v>3</v>
      </c>
      <c r="F20" t="s">
        <v>1</v>
      </c>
      <c r="I20" t="s">
        <v>4</v>
      </c>
      <c r="J20" t="s">
        <v>1</v>
      </c>
      <c r="Q20" s="1"/>
      <c r="R20" s="1"/>
      <c r="Y20" s="2"/>
      <c r="Z20" s="2"/>
      <c r="AA20" s="1"/>
      <c r="AM20" s="2"/>
      <c r="AN20" s="2"/>
      <c r="AO20" s="1"/>
      <c r="BH20" s="2"/>
      <c r="BI20" s="2"/>
      <c r="BJ20" s="1"/>
    </row>
    <row r="21" spans="1:75">
      <c r="A21" t="s">
        <v>5</v>
      </c>
      <c r="B21">
        <v>3.54</v>
      </c>
      <c r="E21" t="s">
        <v>5</v>
      </c>
      <c r="F21">
        <v>3.35</v>
      </c>
      <c r="I21" t="s">
        <v>5</v>
      </c>
      <c r="J21">
        <v>2.63</v>
      </c>
      <c r="Q21" s="1"/>
      <c r="R21" s="1"/>
      <c r="U21" s="1"/>
      <c r="Y21" s="1"/>
      <c r="AA21" s="1"/>
      <c r="AE21" s="1"/>
      <c r="AI21" s="1"/>
      <c r="AM21" s="1"/>
      <c r="AO21" s="1"/>
      <c r="AR21" s="1"/>
      <c r="AU21" s="1"/>
      <c r="AZ21" s="1"/>
      <c r="BD21" s="1"/>
      <c r="BH21" s="1"/>
      <c r="BJ21" s="1"/>
      <c r="BM21" s="1"/>
      <c r="BP21" s="1"/>
      <c r="BT21" s="1"/>
      <c r="BW21" s="1"/>
    </row>
    <row r="22" spans="1:75">
      <c r="A22" t="s">
        <v>6</v>
      </c>
      <c r="B22">
        <v>4</v>
      </c>
      <c r="E22" t="s">
        <v>6</v>
      </c>
      <c r="F22">
        <v>3.78</v>
      </c>
      <c r="I22" t="s">
        <v>6</v>
      </c>
      <c r="J22">
        <v>2.94</v>
      </c>
      <c r="L22" s="1"/>
      <c r="Q22" s="1"/>
      <c r="R22" s="1"/>
      <c r="S22" s="1"/>
      <c r="U22" s="1"/>
      <c r="V22" s="1"/>
      <c r="Y22" s="1"/>
      <c r="AA22" s="1"/>
      <c r="AE22" s="1"/>
      <c r="AF22" s="1"/>
      <c r="AG22" s="1"/>
      <c r="AI22" s="1"/>
      <c r="AJ22" s="1"/>
      <c r="AM22" s="1"/>
      <c r="AO22" s="1"/>
      <c r="AR22" s="1"/>
      <c r="AU22" s="1"/>
      <c r="AZ22" s="1"/>
      <c r="BA22" s="1"/>
      <c r="BB22" s="1"/>
      <c r="BD22" s="1"/>
      <c r="BE22" s="1"/>
      <c r="BH22" s="1"/>
      <c r="BJ22" s="1"/>
      <c r="BM22" s="1"/>
      <c r="BP22" s="1"/>
      <c r="BT22" s="1"/>
      <c r="BW22" s="1"/>
    </row>
    <row r="23" spans="1:75">
      <c r="A23" t="s">
        <v>10</v>
      </c>
      <c r="B23">
        <v>4.1900000000000004</v>
      </c>
      <c r="C23" s="1"/>
      <c r="E23" t="s">
        <v>10</v>
      </c>
      <c r="F23">
        <v>3.98</v>
      </c>
      <c r="I23" t="s">
        <v>10</v>
      </c>
      <c r="J23">
        <v>3.14</v>
      </c>
      <c r="Q23" s="1"/>
      <c r="R23" s="1"/>
    </row>
    <row r="24" spans="1:75">
      <c r="A24" t="s">
        <v>11</v>
      </c>
      <c r="B24" s="1">
        <f>B22/B21</f>
        <v>1.1299435028248588</v>
      </c>
      <c r="E24" t="s">
        <v>11</v>
      </c>
      <c r="F24" s="1">
        <f>F22/F21</f>
        <v>1.1283582089552238</v>
      </c>
      <c r="I24" t="s">
        <v>11</v>
      </c>
      <c r="J24" s="1">
        <f>J22/J21</f>
        <v>1.1178707224334601</v>
      </c>
      <c r="L24" s="1"/>
      <c r="Q24" s="1"/>
      <c r="R24" s="1"/>
    </row>
    <row r="25" spans="1:75">
      <c r="A25" t="s">
        <v>12</v>
      </c>
      <c r="B25" s="1">
        <f>B23/B21</f>
        <v>1.1836158192090396</v>
      </c>
      <c r="D25" s="1"/>
      <c r="E25" t="s">
        <v>12</v>
      </c>
      <c r="F25" s="1">
        <f>F23/F21</f>
        <v>1.1880597014925374</v>
      </c>
      <c r="G25" s="1"/>
      <c r="I25" t="s">
        <v>12</v>
      </c>
      <c r="J25" s="1">
        <f>J23/J21</f>
        <v>1.1939163498098859</v>
      </c>
      <c r="K25" s="1"/>
      <c r="L25" s="1"/>
      <c r="Q25" s="1"/>
      <c r="R25" s="1"/>
    </row>
    <row r="26" spans="1:75">
      <c r="Q26" s="1"/>
      <c r="R26" s="1"/>
    </row>
    <row r="27" spans="1:75">
      <c r="A27" t="s">
        <v>7</v>
      </c>
      <c r="B27" t="s">
        <v>1</v>
      </c>
      <c r="E27" t="s">
        <v>8</v>
      </c>
      <c r="F27" t="s">
        <v>1</v>
      </c>
      <c r="I27" t="s">
        <v>9</v>
      </c>
      <c r="J27" t="s">
        <v>1</v>
      </c>
      <c r="Q27" s="1"/>
      <c r="R27" s="1"/>
      <c r="Y27" s="2"/>
      <c r="Z27" s="2"/>
      <c r="AA27" s="1"/>
      <c r="AM27" s="2"/>
      <c r="AN27" s="2"/>
      <c r="AO27" s="1"/>
      <c r="BH27" s="2"/>
      <c r="BI27" s="2"/>
      <c r="BJ27" s="1"/>
    </row>
    <row r="28" spans="1:75">
      <c r="A28" t="s">
        <v>5</v>
      </c>
      <c r="B28">
        <v>2.5499999999999998</v>
      </c>
      <c r="E28" t="s">
        <v>5</v>
      </c>
      <c r="F28">
        <v>2.23</v>
      </c>
      <c r="I28" t="s">
        <v>5</v>
      </c>
      <c r="J28">
        <v>1.56</v>
      </c>
      <c r="Q28" s="1"/>
      <c r="R28" s="1"/>
      <c r="U28" s="1"/>
      <c r="Y28" s="1"/>
      <c r="AA28" s="1"/>
      <c r="AE28" s="1"/>
      <c r="AI28" s="1"/>
      <c r="AM28" s="1"/>
      <c r="AO28" s="1"/>
      <c r="AZ28" s="1"/>
      <c r="BD28" s="1"/>
      <c r="BH28" s="1"/>
      <c r="BJ28" s="1"/>
    </row>
    <row r="29" spans="1:75">
      <c r="A29" t="s">
        <v>6</v>
      </c>
      <c r="B29">
        <v>2.87</v>
      </c>
      <c r="E29" t="s">
        <v>6</v>
      </c>
      <c r="F29">
        <v>2.5</v>
      </c>
      <c r="I29" t="s">
        <v>6</v>
      </c>
      <c r="J29">
        <v>1.72</v>
      </c>
      <c r="Q29" s="1"/>
      <c r="R29" s="1"/>
      <c r="S29" s="1"/>
      <c r="U29" s="1"/>
      <c r="V29" s="1"/>
      <c r="Y29" s="1"/>
      <c r="AA29" s="1"/>
      <c r="AE29" s="1"/>
      <c r="AF29" s="1"/>
      <c r="AG29" s="1"/>
      <c r="AI29" s="1"/>
      <c r="AJ29" s="1"/>
      <c r="AM29" s="1"/>
      <c r="AO29" s="1"/>
      <c r="AZ29" s="1"/>
      <c r="BA29" s="1"/>
      <c r="BB29" s="1"/>
      <c r="BD29" s="1"/>
      <c r="BE29" s="1"/>
      <c r="BH29" s="1"/>
      <c r="BJ29" s="1"/>
    </row>
    <row r="30" spans="1:75">
      <c r="A30" t="s">
        <v>10</v>
      </c>
      <c r="B30">
        <v>2.99</v>
      </c>
      <c r="E30" t="s">
        <v>10</v>
      </c>
      <c r="F30">
        <v>2.62</v>
      </c>
      <c r="G30" s="1"/>
      <c r="I30" t="s">
        <v>10</v>
      </c>
      <c r="J30">
        <v>1.85</v>
      </c>
      <c r="K30" s="1"/>
      <c r="L30" s="1"/>
      <c r="M30" s="1" t="s">
        <v>13</v>
      </c>
      <c r="N30" s="1"/>
      <c r="P30" s="6" t="s">
        <v>13</v>
      </c>
      <c r="Q30" s="6" t="s">
        <v>14</v>
      </c>
      <c r="R30" s="6" t="s">
        <v>15</v>
      </c>
      <c r="S30" s="6" t="s">
        <v>16</v>
      </c>
      <c r="T30" s="6" t="s">
        <v>17</v>
      </c>
      <c r="U30" s="6" t="s">
        <v>18</v>
      </c>
      <c r="V30" s="6" t="s">
        <v>19</v>
      </c>
    </row>
    <row r="31" spans="1:75">
      <c r="A31" t="s">
        <v>11</v>
      </c>
      <c r="B31" s="4">
        <f>B29/B28</f>
        <v>1.1254901960784316</v>
      </c>
      <c r="E31" t="s">
        <v>11</v>
      </c>
      <c r="F31" s="1">
        <f>F29/F28</f>
        <v>1.1210762331838564</v>
      </c>
      <c r="I31" t="s">
        <v>11</v>
      </c>
      <c r="J31" s="1">
        <f>J29/J28</f>
        <v>1.1025641025641024</v>
      </c>
      <c r="L31" s="1"/>
      <c r="M31" s="4">
        <f>AVERAGE(B31,F31,J24,F24,B24,J31)</f>
        <v>1.1208838276733222</v>
      </c>
      <c r="N31" s="4">
        <f>STDEV(B31,F31,J24,F24,B24,J31)</f>
        <v>1.0038833302994387E-2</v>
      </c>
      <c r="P31" s="7">
        <f>AVERAGE(A31,E31,E24,A24,I31,M31)</f>
        <v>1.1208838276733222</v>
      </c>
      <c r="Q31" s="7">
        <v>1.1810068751682092</v>
      </c>
      <c r="R31" s="7">
        <v>1.0764558589907181</v>
      </c>
      <c r="S31" s="7">
        <v>1.1157069402030642</v>
      </c>
      <c r="T31" s="7">
        <v>1.1497196341255747</v>
      </c>
      <c r="U31" s="7">
        <v>1.1358124819332602</v>
      </c>
      <c r="V31" s="7">
        <v>1.1204639931431208</v>
      </c>
    </row>
    <row r="32" spans="1:75">
      <c r="A32" t="s">
        <v>12</v>
      </c>
      <c r="B32" s="4">
        <f>B30/B28</f>
        <v>1.1725490196078434</v>
      </c>
      <c r="C32" s="1"/>
      <c r="D32" s="1"/>
      <c r="E32" t="s">
        <v>12</v>
      </c>
      <c r="F32" s="1">
        <f>F30/F28</f>
        <v>1.1748878923766817</v>
      </c>
      <c r="I32" t="s">
        <v>12</v>
      </c>
      <c r="J32" s="1">
        <f>J30/J28</f>
        <v>1.1858974358974359</v>
      </c>
      <c r="L32" s="1"/>
      <c r="M32" s="4">
        <f>AVERAGE(B32,F32,J25,F25,B25,J32)</f>
        <v>1.1831543697322375</v>
      </c>
      <c r="N32" s="4">
        <f>STDEV(B32,F32,J25,F25,B25,J32)</f>
        <v>8.1046646026533171E-3</v>
      </c>
      <c r="P32" s="7">
        <f>AVERAGE(A32,E32,E25,A25,I32,M32)</f>
        <v>1.1831543697322375</v>
      </c>
      <c r="Q32" s="7">
        <v>1.2321500303610631</v>
      </c>
      <c r="R32" s="7">
        <v>1.1277988114925053</v>
      </c>
      <c r="S32" s="7">
        <v>1.1438081069088819</v>
      </c>
      <c r="T32" s="7">
        <v>1.162245329262656</v>
      </c>
      <c r="U32" s="7">
        <v>1.1717123552870372</v>
      </c>
      <c r="V32" s="7">
        <v>1.1554955343161841</v>
      </c>
    </row>
    <row r="33" spans="1:72">
      <c r="Q33" s="1"/>
      <c r="R33" s="1"/>
      <c r="AA33" s="1"/>
      <c r="AO33" s="1"/>
      <c r="BJ33" s="1"/>
    </row>
    <row r="34" spans="1:72">
      <c r="A34" t="s">
        <v>20</v>
      </c>
      <c r="B34" t="s">
        <v>1</v>
      </c>
      <c r="E34" t="s">
        <v>21</v>
      </c>
      <c r="F34" t="s">
        <v>1</v>
      </c>
      <c r="I34" t="s">
        <v>22</v>
      </c>
      <c r="J34" t="s">
        <v>1</v>
      </c>
      <c r="Q34" s="1"/>
      <c r="R34" s="1"/>
      <c r="Z34" s="1"/>
      <c r="AN34" s="1"/>
      <c r="BI34" s="1"/>
    </row>
    <row r="35" spans="1:72">
      <c r="A35" t="s">
        <v>5</v>
      </c>
      <c r="B35">
        <v>3.95</v>
      </c>
      <c r="E35" t="s">
        <v>5</v>
      </c>
      <c r="F35">
        <v>5.42</v>
      </c>
      <c r="I35" t="s">
        <v>5</v>
      </c>
      <c r="J35">
        <v>3.85</v>
      </c>
      <c r="Q35" s="1"/>
      <c r="R35" s="1"/>
    </row>
    <row r="36" spans="1:72">
      <c r="A36" t="s">
        <v>6</v>
      </c>
      <c r="B36">
        <v>4.78</v>
      </c>
      <c r="E36" t="s">
        <v>6</v>
      </c>
      <c r="F36">
        <v>6.45</v>
      </c>
      <c r="I36" t="s">
        <v>6</v>
      </c>
      <c r="J36">
        <v>4.4000000000000004</v>
      </c>
      <c r="Q36" s="1"/>
      <c r="R36" s="1"/>
    </row>
    <row r="37" spans="1:72">
      <c r="A37" t="s">
        <v>10</v>
      </c>
      <c r="B37">
        <v>5</v>
      </c>
      <c r="E37" t="s">
        <v>10</v>
      </c>
      <c r="F37">
        <v>6.67</v>
      </c>
      <c r="I37" t="s">
        <v>10</v>
      </c>
      <c r="J37">
        <v>4.62</v>
      </c>
      <c r="K37" s="1"/>
      <c r="M37" s="1" t="s">
        <v>14</v>
      </c>
      <c r="N37" s="1"/>
    </row>
    <row r="38" spans="1:72">
      <c r="A38" t="s">
        <v>11</v>
      </c>
      <c r="B38" s="4">
        <f>B36/B35</f>
        <v>1.210126582278481</v>
      </c>
      <c r="E38" t="s">
        <v>11</v>
      </c>
      <c r="F38" s="4">
        <f>F36/F35</f>
        <v>1.1900369003690037</v>
      </c>
      <c r="I38" t="s">
        <v>11</v>
      </c>
      <c r="J38" s="1">
        <f>J36/J35</f>
        <v>1.142857142857143</v>
      </c>
      <c r="M38" s="4">
        <f>AVERAGE(B38,F38,J38)</f>
        <v>1.1810068751682092</v>
      </c>
      <c r="N38" s="4">
        <f>STDEV(B38,F38,J38)</f>
        <v>3.453187493259674E-2</v>
      </c>
    </row>
    <row r="39" spans="1:72">
      <c r="A39" t="s">
        <v>12</v>
      </c>
      <c r="B39" s="4">
        <f>B37/B35</f>
        <v>1.2658227848101264</v>
      </c>
      <c r="C39" s="1"/>
      <c r="D39" s="1"/>
      <c r="E39" t="s">
        <v>12</v>
      </c>
      <c r="F39" s="4">
        <f>F37/F35</f>
        <v>1.2306273062730628</v>
      </c>
      <c r="G39" s="1"/>
      <c r="I39" t="s">
        <v>12</v>
      </c>
      <c r="J39" s="1">
        <f>J37/J35</f>
        <v>1.2</v>
      </c>
      <c r="M39" s="4">
        <f>AVERAGE(B39,F39,J39)</f>
        <v>1.2321500303610631</v>
      </c>
      <c r="N39" s="4">
        <f>STDEV(B39,F39,J39)</f>
        <v>3.2937801482888725E-2</v>
      </c>
    </row>
    <row r="41" spans="1:72">
      <c r="A41" t="s">
        <v>23</v>
      </c>
      <c r="B41" t="s">
        <v>1</v>
      </c>
      <c r="E41" s="5" t="s">
        <v>24</v>
      </c>
      <c r="F41" t="s">
        <v>1</v>
      </c>
      <c r="I41" s="5" t="s">
        <v>25</v>
      </c>
      <c r="J41" t="s">
        <v>1</v>
      </c>
      <c r="Q41" s="1"/>
      <c r="R41" s="1"/>
    </row>
    <row r="42" spans="1:72">
      <c r="A42" t="s">
        <v>5</v>
      </c>
      <c r="B42">
        <v>3.85</v>
      </c>
      <c r="E42" t="s">
        <v>5</v>
      </c>
      <c r="F42">
        <v>4.08</v>
      </c>
      <c r="I42" t="s">
        <v>5</v>
      </c>
      <c r="J42">
        <v>3.68</v>
      </c>
      <c r="Q42" s="1"/>
      <c r="R42" s="1"/>
    </row>
    <row r="43" spans="1:72">
      <c r="A43" t="s">
        <v>6</v>
      </c>
      <c r="B43">
        <v>4.16</v>
      </c>
      <c r="E43" t="s">
        <v>6</v>
      </c>
      <c r="F43">
        <v>4.3600000000000003</v>
      </c>
      <c r="I43" t="s">
        <v>6</v>
      </c>
      <c r="J43">
        <v>3.93</v>
      </c>
      <c r="Q43" s="1"/>
      <c r="R43" s="1"/>
    </row>
    <row r="44" spans="1:72">
      <c r="A44" t="s">
        <v>10</v>
      </c>
      <c r="B44">
        <v>4.3099999999999996</v>
      </c>
      <c r="E44" t="s">
        <v>10</v>
      </c>
      <c r="F44">
        <v>4.58</v>
      </c>
      <c r="G44" s="1"/>
      <c r="H44" s="1"/>
      <c r="I44" t="s">
        <v>10</v>
      </c>
      <c r="J44">
        <v>4.1100000000000003</v>
      </c>
      <c r="K44" s="1"/>
      <c r="M44" s="1" t="s">
        <v>15</v>
      </c>
      <c r="N44" s="1"/>
    </row>
    <row r="45" spans="1:72">
      <c r="A45" t="s">
        <v>11</v>
      </c>
      <c r="B45" s="1">
        <f>B43/B42</f>
        <v>1.0805194805194804</v>
      </c>
      <c r="E45" t="s">
        <v>11</v>
      </c>
      <c r="F45" s="1">
        <f>F43/F42</f>
        <v>1.0686274509803921</v>
      </c>
      <c r="H45" s="1"/>
      <c r="I45" t="s">
        <v>11</v>
      </c>
      <c r="J45" s="1">
        <f>J43/J42</f>
        <v>1.0679347826086956</v>
      </c>
      <c r="M45" s="4">
        <f>AVERAGE(B45,F45,J45)</f>
        <v>1.0723605713695228</v>
      </c>
      <c r="N45" s="4">
        <f>STDEV(B45,F45,J45)</f>
        <v>7.0743053550320466E-3</v>
      </c>
    </row>
    <row r="46" spans="1:72">
      <c r="A46" t="s">
        <v>12</v>
      </c>
      <c r="B46" s="1">
        <f>B44/B42</f>
        <v>1.1194805194805193</v>
      </c>
      <c r="C46" s="1"/>
      <c r="E46" t="s">
        <v>12</v>
      </c>
      <c r="F46" s="1">
        <f>F44/F42</f>
        <v>1.1225490196078431</v>
      </c>
      <c r="H46" s="1"/>
      <c r="I46" t="s">
        <v>12</v>
      </c>
      <c r="J46" s="1">
        <f>J44/J42</f>
        <v>1.1168478260869565</v>
      </c>
      <c r="M46" s="4">
        <f>AVERAGE(B46,F46,J46)</f>
        <v>1.1196257883917731</v>
      </c>
      <c r="N46" s="4">
        <f>STDEV(B46,F46,J46)</f>
        <v>2.8533715466238316E-3</v>
      </c>
    </row>
    <row r="47" spans="1:72">
      <c r="Q47" s="1"/>
      <c r="R47" s="1"/>
      <c r="U47" s="1"/>
      <c r="Y47" s="1"/>
      <c r="AA47" s="1"/>
      <c r="AE47" s="1"/>
      <c r="AI47" s="1"/>
      <c r="AM47" s="1"/>
      <c r="AO47" s="1"/>
      <c r="AR47" s="1"/>
      <c r="AZ47" s="1"/>
      <c r="BD47" s="1"/>
      <c r="BH47" s="1"/>
      <c r="BJ47" s="1"/>
      <c r="BM47" s="1"/>
      <c r="BT47" s="1"/>
    </row>
    <row r="48" spans="1:72">
      <c r="A48" t="s">
        <v>26</v>
      </c>
      <c r="B48" t="s">
        <v>1</v>
      </c>
      <c r="E48" t="s">
        <v>27</v>
      </c>
      <c r="F48" t="s">
        <v>1</v>
      </c>
      <c r="I48" t="s">
        <v>28</v>
      </c>
      <c r="J48" t="s">
        <v>1</v>
      </c>
      <c r="Q48" s="1"/>
      <c r="R48" s="1"/>
      <c r="S48" s="1"/>
      <c r="U48" s="1"/>
      <c r="V48" s="1"/>
      <c r="Y48" s="1"/>
      <c r="AA48" s="1"/>
      <c r="AE48" s="1"/>
      <c r="AF48" s="1"/>
      <c r="AG48" s="1"/>
      <c r="AI48" s="1"/>
      <c r="AJ48" s="1"/>
      <c r="AM48" s="1"/>
      <c r="AO48" s="1"/>
      <c r="AR48" s="1"/>
      <c r="AZ48" s="1"/>
      <c r="BA48" s="1"/>
      <c r="BB48" s="1"/>
      <c r="BD48" s="1"/>
      <c r="BE48" s="1"/>
      <c r="BH48" s="1"/>
      <c r="BJ48" s="1"/>
      <c r="BM48" s="1"/>
      <c r="BT48" s="1"/>
    </row>
    <row r="49" spans="1:76">
      <c r="A49" t="s">
        <v>5</v>
      </c>
      <c r="B49">
        <v>5.5</v>
      </c>
      <c r="E49" t="s">
        <v>5</v>
      </c>
      <c r="F49">
        <v>2.58</v>
      </c>
      <c r="I49" t="s">
        <v>5</v>
      </c>
      <c r="J49">
        <v>1.35</v>
      </c>
      <c r="Q49" s="1"/>
      <c r="R49" s="1"/>
    </row>
    <row r="50" spans="1:76">
      <c r="A50" t="s">
        <v>6</v>
      </c>
      <c r="B50">
        <v>6.24</v>
      </c>
      <c r="E50" t="s">
        <v>6</v>
      </c>
      <c r="F50">
        <v>2.88</v>
      </c>
      <c r="I50" t="s">
        <v>6</v>
      </c>
      <c r="J50">
        <v>1.48</v>
      </c>
      <c r="Q50" s="1"/>
      <c r="R50" s="1"/>
    </row>
    <row r="51" spans="1:76">
      <c r="A51" t="s">
        <v>10</v>
      </c>
      <c r="B51">
        <v>6.31</v>
      </c>
      <c r="E51" t="s">
        <v>10</v>
      </c>
      <c r="F51">
        <v>2.95</v>
      </c>
      <c r="I51" t="s">
        <v>10</v>
      </c>
      <c r="J51">
        <v>1.54</v>
      </c>
      <c r="K51" s="1"/>
      <c r="M51" s="4" t="s">
        <v>16</v>
      </c>
      <c r="N51" s="4"/>
    </row>
    <row r="52" spans="1:76">
      <c r="A52" t="s">
        <v>11</v>
      </c>
      <c r="B52" s="4">
        <f>B50/B49</f>
        <v>1.1345454545454545</v>
      </c>
      <c r="E52" t="s">
        <v>11</v>
      </c>
      <c r="F52" s="4">
        <f>F50/F49</f>
        <v>1.1162790697674418</v>
      </c>
      <c r="I52" t="s">
        <v>11</v>
      </c>
      <c r="J52" s="1">
        <f>J50/J49</f>
        <v>1.0962962962962961</v>
      </c>
      <c r="M52" s="4">
        <f>AVERAGE(B52,F52,J52)</f>
        <v>1.1157069402030642</v>
      </c>
      <c r="N52" s="4">
        <f>STDEV(B52,F52,J52)</f>
        <v>1.9130996468326399E-2</v>
      </c>
    </row>
    <row r="53" spans="1:76">
      <c r="A53" t="s">
        <v>12</v>
      </c>
      <c r="B53" s="4">
        <f>B51/B49</f>
        <v>1.1472727272727272</v>
      </c>
      <c r="C53" s="1"/>
      <c r="D53" s="1"/>
      <c r="E53" t="s">
        <v>12</v>
      </c>
      <c r="F53" s="4">
        <f>F51/F49</f>
        <v>1.1434108527131783</v>
      </c>
      <c r="G53" s="1"/>
      <c r="I53" t="s">
        <v>12</v>
      </c>
      <c r="J53" s="1">
        <f>J51/J49</f>
        <v>1.1407407407407406</v>
      </c>
      <c r="M53" s="4">
        <f>AVERAGE(B53,F53,J53)</f>
        <v>1.1438081069088819</v>
      </c>
      <c r="N53" s="4">
        <f>STDEV(B53,F53,J53)</f>
        <v>3.2840630605268195E-3</v>
      </c>
      <c r="AA53" s="1"/>
      <c r="AM53" s="2"/>
      <c r="AN53" s="2"/>
      <c r="AO53" s="1"/>
      <c r="BH53" s="2"/>
      <c r="BI53" s="2"/>
      <c r="BJ53" s="1"/>
    </row>
    <row r="54" spans="1:76">
      <c r="Q54" s="1"/>
      <c r="R54" s="1"/>
      <c r="U54" s="1"/>
      <c r="Y54" s="1"/>
      <c r="AA54" s="1"/>
      <c r="AE54" s="1"/>
      <c r="AI54" s="1"/>
      <c r="AM54" s="1"/>
      <c r="AO54" s="1"/>
      <c r="AZ54" s="1"/>
      <c r="BD54" s="1"/>
      <c r="BH54" s="1"/>
      <c r="BJ54" s="1"/>
      <c r="BT54" s="1"/>
      <c r="BX54" s="1"/>
    </row>
    <row r="55" spans="1:76">
      <c r="A55" t="s">
        <v>29</v>
      </c>
      <c r="B55" t="s">
        <v>1</v>
      </c>
      <c r="E55" t="s">
        <v>30</v>
      </c>
      <c r="F55" t="s">
        <v>1</v>
      </c>
      <c r="I55" t="s">
        <v>31</v>
      </c>
      <c r="J55" t="s">
        <v>1</v>
      </c>
      <c r="Q55" s="1"/>
      <c r="R55" s="1"/>
      <c r="S55" s="1"/>
      <c r="U55" s="1"/>
      <c r="V55" s="1"/>
      <c r="Y55" s="1"/>
      <c r="AA55" s="1"/>
      <c r="AE55" s="1"/>
      <c r="AF55" s="1"/>
      <c r="AG55" s="1"/>
      <c r="AI55" s="1"/>
      <c r="AJ55" s="1"/>
      <c r="AM55" s="1"/>
      <c r="AO55" s="1"/>
      <c r="AZ55" s="1"/>
      <c r="BA55" s="1"/>
      <c r="BB55" s="1"/>
      <c r="BD55" s="1"/>
      <c r="BE55" s="1"/>
      <c r="BH55" s="1"/>
      <c r="BJ55" s="1"/>
      <c r="BT55" s="1"/>
      <c r="BX55" s="1"/>
    </row>
    <row r="56" spans="1:76">
      <c r="A56" t="s">
        <v>5</v>
      </c>
      <c r="B56">
        <v>4.4000000000000004</v>
      </c>
      <c r="E56" t="s">
        <v>5</v>
      </c>
      <c r="F56">
        <v>4.04</v>
      </c>
      <c r="I56" t="s">
        <v>5</v>
      </c>
      <c r="J56">
        <v>4.07</v>
      </c>
    </row>
    <row r="57" spans="1:76">
      <c r="A57" t="s">
        <v>6</v>
      </c>
      <c r="B57">
        <v>5.0199999999999996</v>
      </c>
      <c r="E57" t="s">
        <v>6</v>
      </c>
      <c r="F57">
        <v>4.57</v>
      </c>
      <c r="H57" s="1"/>
      <c r="I57" t="s">
        <v>6</v>
      </c>
      <c r="J57">
        <v>4.66</v>
      </c>
      <c r="K57" s="1"/>
    </row>
    <row r="58" spans="1:76">
      <c r="A58" t="s">
        <v>10</v>
      </c>
      <c r="B58">
        <v>5.1100000000000003</v>
      </c>
      <c r="E58" t="s">
        <v>10</v>
      </c>
      <c r="F58">
        <v>4.66</v>
      </c>
      <c r="H58" s="1"/>
      <c r="I58" t="s">
        <v>10</v>
      </c>
      <c r="J58">
        <v>4.6900000000000004</v>
      </c>
      <c r="M58" s="1" t="s">
        <v>17</v>
      </c>
      <c r="N58" s="1"/>
    </row>
    <row r="59" spans="1:76">
      <c r="A59" t="s">
        <v>11</v>
      </c>
      <c r="B59" s="4">
        <f>B57/B56</f>
        <v>1.1409090909090907</v>
      </c>
      <c r="E59" t="s">
        <v>11</v>
      </c>
      <c r="F59" s="1">
        <f>F57/F56</f>
        <v>1.1311881188118813</v>
      </c>
      <c r="H59" s="1"/>
      <c r="I59" t="s">
        <v>11</v>
      </c>
      <c r="J59" s="1">
        <f>J57/J56</f>
        <v>1.144963144963145</v>
      </c>
      <c r="M59" s="4">
        <f>AVERAGE(B59,F59,J59)</f>
        <v>1.1390201182280391</v>
      </c>
      <c r="N59" s="4">
        <f>STDEV(B59,F59,J59)</f>
        <v>7.0791242190908956E-3</v>
      </c>
    </row>
    <row r="60" spans="1:76">
      <c r="A60" t="s">
        <v>12</v>
      </c>
      <c r="B60" s="4">
        <f>B58/B56</f>
        <v>1.1613636363636364</v>
      </c>
      <c r="C60" s="1"/>
      <c r="E60" t="s">
        <v>12</v>
      </c>
      <c r="F60" s="1">
        <f>F58/F56</f>
        <v>1.1534653465346534</v>
      </c>
      <c r="I60" t="s">
        <v>12</v>
      </c>
      <c r="J60" s="1">
        <f>J58/J56</f>
        <v>1.1523341523341524</v>
      </c>
      <c r="M60" s="4">
        <f>AVERAGE(B60,F60,J60)</f>
        <v>1.1557210450774809</v>
      </c>
      <c r="N60" s="4">
        <f>STDEV(B60,F60,J60)</f>
        <v>4.91925069464463E-3</v>
      </c>
      <c r="Y60" s="2"/>
      <c r="Z60" s="2"/>
      <c r="AA60" s="1"/>
      <c r="AM60" s="2"/>
      <c r="AN60" s="2"/>
      <c r="AO60" s="1"/>
      <c r="BH60" s="2"/>
      <c r="BI60" s="2"/>
      <c r="BJ60" s="1"/>
    </row>
    <row r="61" spans="1:76">
      <c r="U61" s="1"/>
      <c r="Y61" s="1"/>
      <c r="AA61" s="1"/>
      <c r="AE61" s="1"/>
      <c r="AI61" s="1"/>
      <c r="AM61" s="1"/>
      <c r="AO61" s="1"/>
      <c r="AZ61" s="1"/>
      <c r="BD61" s="1"/>
      <c r="BH61" s="1"/>
      <c r="BJ61" s="1"/>
    </row>
    <row r="62" spans="1:76">
      <c r="A62" t="s">
        <v>32</v>
      </c>
      <c r="B62" t="s">
        <v>1</v>
      </c>
      <c r="E62" t="s">
        <v>33</v>
      </c>
      <c r="F62" t="s">
        <v>1</v>
      </c>
      <c r="I62" t="s">
        <v>34</v>
      </c>
      <c r="J62" t="s">
        <v>1</v>
      </c>
      <c r="Q62" s="1"/>
      <c r="R62" s="1"/>
      <c r="S62" s="1"/>
      <c r="U62" s="1"/>
      <c r="V62" s="1"/>
      <c r="Y62" s="1"/>
      <c r="AA62" s="1"/>
      <c r="AE62" s="1"/>
      <c r="AF62" s="1"/>
      <c r="AG62" s="1"/>
      <c r="AI62" s="1"/>
      <c r="AJ62" s="1"/>
      <c r="AM62" s="1"/>
      <c r="AO62" s="1"/>
      <c r="AZ62" s="1"/>
      <c r="BA62" s="1"/>
      <c r="BB62" s="1"/>
      <c r="BD62" s="1"/>
      <c r="BE62" s="1"/>
      <c r="BH62" s="1"/>
      <c r="BJ62" s="1"/>
    </row>
    <row r="63" spans="1:76">
      <c r="A63" t="s">
        <v>5</v>
      </c>
      <c r="B63">
        <v>4.22</v>
      </c>
      <c r="E63" t="s">
        <v>5</v>
      </c>
      <c r="F63">
        <v>6.44</v>
      </c>
      <c r="I63" t="s">
        <v>5</v>
      </c>
      <c r="J63">
        <v>6.09</v>
      </c>
      <c r="Q63" s="1"/>
      <c r="R63" s="1"/>
    </row>
    <row r="64" spans="1:76">
      <c r="A64" t="s">
        <v>6</v>
      </c>
      <c r="B64">
        <v>4.87</v>
      </c>
      <c r="E64" t="s">
        <v>6</v>
      </c>
      <c r="F64">
        <v>7.3</v>
      </c>
      <c r="I64" t="s">
        <v>6</v>
      </c>
      <c r="J64">
        <v>6.82</v>
      </c>
      <c r="Q64" s="1"/>
      <c r="R64" s="1"/>
    </row>
    <row r="65" spans="1:62">
      <c r="A65" t="s">
        <v>10</v>
      </c>
      <c r="B65">
        <v>5.12</v>
      </c>
      <c r="E65" t="s">
        <v>10</v>
      </c>
      <c r="F65">
        <v>7.39</v>
      </c>
      <c r="I65" t="s">
        <v>10</v>
      </c>
      <c r="J65">
        <v>7.03</v>
      </c>
      <c r="K65" s="1"/>
      <c r="M65" s="4" t="s">
        <v>18</v>
      </c>
      <c r="N65" s="4"/>
    </row>
    <row r="66" spans="1:62">
      <c r="A66" t="s">
        <v>11</v>
      </c>
      <c r="B66" s="4">
        <f>B64/B63</f>
        <v>1.1540284360189574</v>
      </c>
      <c r="E66" t="s">
        <v>11</v>
      </c>
      <c r="F66" s="4">
        <f>F64/F63</f>
        <v>1.1335403726708073</v>
      </c>
      <c r="I66" t="s">
        <v>11</v>
      </c>
      <c r="J66" s="1">
        <f>J64/J63</f>
        <v>1.1198686371100164</v>
      </c>
      <c r="M66" s="4">
        <f>AVERAGE(B66,F66,J66)</f>
        <v>1.1358124819332602</v>
      </c>
      <c r="N66" s="4">
        <f>STDEV(B66,F66,J66)</f>
        <v>1.7192871364324701E-2</v>
      </c>
    </row>
    <row r="67" spans="1:62">
      <c r="A67" t="s">
        <v>12</v>
      </c>
      <c r="B67" s="4">
        <f>B65/B63</f>
        <v>1.2132701421800949</v>
      </c>
      <c r="C67" s="1"/>
      <c r="D67" s="1"/>
      <c r="E67" t="s">
        <v>12</v>
      </c>
      <c r="F67" s="4">
        <f>F65/F63</f>
        <v>1.1475155279503104</v>
      </c>
      <c r="G67" s="1"/>
      <c r="I67" t="s">
        <v>12</v>
      </c>
      <c r="J67" s="1">
        <f>J65/J63</f>
        <v>1.1543513957307061</v>
      </c>
      <c r="M67" s="4">
        <f>AVERAGE(B67,F67,J67)</f>
        <v>1.1717123552870372</v>
      </c>
      <c r="N67" s="4">
        <f>STDEV(B67,F67,J67)</f>
        <v>3.615203328534046E-2</v>
      </c>
      <c r="Y67" s="2"/>
      <c r="Z67" s="2"/>
      <c r="AA67" s="1"/>
      <c r="AM67" s="2"/>
      <c r="AN67" s="2"/>
      <c r="AO67" s="1"/>
      <c r="BH67" s="2"/>
      <c r="BI67" s="2"/>
      <c r="BJ67" s="1"/>
    </row>
    <row r="68" spans="1:62">
      <c r="U68" s="1"/>
      <c r="AA68" s="1"/>
      <c r="AE68" s="1"/>
      <c r="AI68" s="1"/>
      <c r="AO68" s="1"/>
      <c r="AZ68" s="1"/>
      <c r="BD68" s="1"/>
      <c r="BJ68" s="1"/>
    </row>
    <row r="69" spans="1:62">
      <c r="A69" t="s">
        <v>35</v>
      </c>
      <c r="B69" t="s">
        <v>1</v>
      </c>
      <c r="E69" t="s">
        <v>36</v>
      </c>
      <c r="F69" t="s">
        <v>1</v>
      </c>
      <c r="I69" t="s">
        <v>37</v>
      </c>
      <c r="J69" t="s">
        <v>1</v>
      </c>
      <c r="Q69" s="4"/>
      <c r="S69" s="1"/>
      <c r="U69" s="1"/>
      <c r="V69" s="1"/>
      <c r="Y69" s="1"/>
      <c r="AA69" s="1"/>
      <c r="AE69" s="1"/>
      <c r="AF69" s="1"/>
      <c r="AG69" s="1"/>
      <c r="AI69" s="1"/>
      <c r="AJ69" s="1"/>
      <c r="AM69" s="1"/>
      <c r="AO69" s="1"/>
      <c r="AZ69" s="1"/>
      <c r="BA69" s="1"/>
      <c r="BB69" s="1"/>
      <c r="BD69" s="1"/>
      <c r="BE69" s="1"/>
      <c r="BH69" s="1"/>
      <c r="BJ69" s="1"/>
    </row>
    <row r="70" spans="1:62">
      <c r="A70" t="s">
        <v>5</v>
      </c>
      <c r="B70">
        <v>6.75</v>
      </c>
      <c r="E70" t="s">
        <v>5</v>
      </c>
      <c r="F70">
        <v>5.88</v>
      </c>
      <c r="I70" t="s">
        <v>5</v>
      </c>
      <c r="J70">
        <v>4.28</v>
      </c>
      <c r="Q70" s="4"/>
    </row>
    <row r="71" spans="1:62">
      <c r="A71" t="s">
        <v>6</v>
      </c>
      <c r="B71">
        <v>7.58</v>
      </c>
      <c r="E71" t="s">
        <v>6</v>
      </c>
      <c r="F71">
        <v>6.65</v>
      </c>
      <c r="I71" t="s">
        <v>6</v>
      </c>
      <c r="J71">
        <v>4.74</v>
      </c>
      <c r="Q71" s="4"/>
    </row>
    <row r="72" spans="1:62">
      <c r="A72" t="s">
        <v>10</v>
      </c>
      <c r="B72">
        <v>7.73</v>
      </c>
      <c r="E72" t="s">
        <v>10</v>
      </c>
      <c r="F72">
        <v>6.89</v>
      </c>
      <c r="I72" t="s">
        <v>10</v>
      </c>
      <c r="J72">
        <v>4.92</v>
      </c>
      <c r="K72" s="1"/>
      <c r="M72" s="4" t="s">
        <v>19</v>
      </c>
    </row>
    <row r="73" spans="1:62">
      <c r="A73" t="s">
        <v>11</v>
      </c>
      <c r="B73" s="4">
        <f>B71/B70</f>
        <v>1.1229629629629629</v>
      </c>
      <c r="E73" t="s">
        <v>11</v>
      </c>
      <c r="F73" s="4">
        <f>F71/F70</f>
        <v>1.1309523809523809</v>
      </c>
      <c r="I73" t="s">
        <v>11</v>
      </c>
      <c r="J73" s="1">
        <f>J71/J70</f>
        <v>1.1074766355140186</v>
      </c>
      <c r="M73" s="4">
        <f>AVERAGE(B73,F73,J73)</f>
        <v>1.1204639931431208</v>
      </c>
      <c r="N73" s="4">
        <f>STDEV(B73,F73,J73)</f>
        <v>1.1935715043182714E-2</v>
      </c>
    </row>
    <row r="74" spans="1:62">
      <c r="A74" t="s">
        <v>12</v>
      </c>
      <c r="B74" s="4">
        <f>B72/B70</f>
        <v>1.1451851851851853</v>
      </c>
      <c r="C74" s="1"/>
      <c r="D74" s="1"/>
      <c r="E74" t="s">
        <v>12</v>
      </c>
      <c r="F74" s="4">
        <f>F72/F70</f>
        <v>1.1717687074829932</v>
      </c>
      <c r="G74" s="1"/>
      <c r="I74" t="s">
        <v>12</v>
      </c>
      <c r="J74" s="1">
        <f>J72/J70</f>
        <v>1.1495327102803738</v>
      </c>
      <c r="M74" s="4">
        <f>AVERAGE(B74,F74,J74)</f>
        <v>1.1554955343161841</v>
      </c>
      <c r="N74" s="4">
        <f>STDEV(B74,F74,J74)</f>
        <v>1.425964120520009E-2</v>
      </c>
    </row>
    <row r="76" spans="1:62">
      <c r="Q76" s="1"/>
      <c r="R76" s="1"/>
      <c r="AA76" s="1"/>
      <c r="AO76" s="1"/>
      <c r="BJ76" s="1"/>
    </row>
    <row r="77" spans="1:62">
      <c r="Q77" s="1"/>
      <c r="R77" s="1"/>
      <c r="AA77" s="1"/>
      <c r="AO77" s="1"/>
      <c r="BJ77" s="1"/>
    </row>
    <row r="78" spans="1:62">
      <c r="Y78" s="2"/>
      <c r="Z78" s="2"/>
      <c r="AM78" s="2"/>
      <c r="AN78" s="2"/>
      <c r="BH78" s="2"/>
      <c r="BI78" s="2"/>
    </row>
    <row r="79" spans="1:62">
      <c r="U79" s="1"/>
      <c r="Y79" s="1"/>
      <c r="AA79" s="1"/>
      <c r="AE79" s="1"/>
      <c r="AI79" s="1"/>
      <c r="AM79" s="1"/>
      <c r="AO79" s="1"/>
      <c r="AZ79" s="1"/>
      <c r="BD79" s="1"/>
      <c r="BH79" s="1"/>
      <c r="BJ79" s="1"/>
    </row>
    <row r="80" spans="1:62">
      <c r="S80" s="1"/>
      <c r="U80" s="1"/>
      <c r="V80" s="1"/>
      <c r="Y80" s="1"/>
      <c r="AA80" s="1"/>
      <c r="AE80" s="1"/>
      <c r="AF80" s="1"/>
      <c r="AG80" s="1"/>
      <c r="AI80" s="1"/>
      <c r="AJ80" s="1"/>
      <c r="AM80" s="1"/>
      <c r="AO80" s="1"/>
      <c r="AZ80" s="1"/>
      <c r="BA80" s="1"/>
      <c r="BB80" s="1"/>
      <c r="BD80" s="1"/>
      <c r="BE80" s="1"/>
      <c r="BH80" s="1"/>
      <c r="BJ80" s="1"/>
    </row>
    <row r="84" spans="17:17">
      <c r="Q84" s="4"/>
    </row>
    <row r="85" spans="17:17">
      <c r="Q85" s="4"/>
    </row>
    <row r="86" spans="17:17">
      <c r="Q86" s="4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2022-11-28T09:42:50Z</dcterms:created>
  <dcterms:modified xsi:type="dcterms:W3CDTF">2023-02-15T08:36:27Z</dcterms:modified>
  <cp:category/>
  <cp:contentStatus/>
</cp:coreProperties>
</file>