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ura/Desktop/Glove_paper/"/>
    </mc:Choice>
  </mc:AlternateContent>
  <xr:revisionPtr revIDLastSave="0" documentId="8_{0B2CA9CA-72AD-4464-88D4-9544DD291754}" xr6:coauthVersionLast="47" xr6:coauthVersionMax="47" xr10:uidLastSave="{00000000-0000-0000-0000-000000000000}"/>
  <bookViews>
    <workbookView xWindow="680" yWindow="740" windowWidth="28040" windowHeight="16960" xr2:uid="{8D7F4CD2-2847-4A4F-A262-9CC1BFD6994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  <c r="C21" i="1"/>
  <c r="D21" i="1"/>
  <c r="E21" i="1"/>
  <c r="F21" i="1"/>
  <c r="G21" i="1"/>
  <c r="B21" i="1"/>
  <c r="C19" i="1"/>
  <c r="D19" i="1"/>
  <c r="E19" i="1"/>
  <c r="F19" i="1"/>
  <c r="G19" i="1"/>
  <c r="B19" i="1"/>
  <c r="C17" i="1"/>
  <c r="D17" i="1"/>
  <c r="E17" i="1"/>
  <c r="F17" i="1"/>
  <c r="G17" i="1"/>
  <c r="B17" i="1"/>
  <c r="C15" i="1"/>
  <c r="D15" i="1"/>
  <c r="E15" i="1"/>
  <c r="F15" i="1"/>
  <c r="G15" i="1"/>
  <c r="B15" i="1"/>
  <c r="G13" i="1"/>
  <c r="G24" i="1" s="1"/>
  <c r="F13" i="1"/>
  <c r="F24" i="1" s="1"/>
  <c r="E13" i="1"/>
  <c r="E24" i="1" s="1"/>
  <c r="D13" i="1"/>
  <c r="D24" i="1" s="1"/>
  <c r="C13" i="1"/>
  <c r="C24" i="1" s="1"/>
  <c r="B13" i="1"/>
  <c r="B24" i="1" s="1"/>
  <c r="D8" i="1"/>
  <c r="E8" i="1"/>
  <c r="F8" i="1"/>
  <c r="G8" i="1"/>
  <c r="C8" i="1"/>
  <c r="D7" i="1"/>
  <c r="E7" i="1"/>
  <c r="F7" i="1"/>
  <c r="G7" i="1"/>
  <c r="C7" i="1"/>
  <c r="B7" i="1"/>
  <c r="B8" i="1"/>
  <c r="D5" i="1"/>
  <c r="E5" i="1"/>
  <c r="F5" i="1"/>
  <c r="G5" i="1"/>
  <c r="C5" i="1"/>
  <c r="B5" i="1"/>
  <c r="D3" i="1"/>
  <c r="E3" i="1"/>
  <c r="F3" i="1"/>
  <c r="G3" i="1"/>
  <c r="C3" i="1"/>
  <c r="B3" i="1"/>
</calcChain>
</file>

<file path=xl/sharedStrings.xml><?xml version="1.0" encoding="utf-8"?>
<sst xmlns="http://schemas.openxmlformats.org/spreadsheetml/2006/main" count="23" uniqueCount="16">
  <si>
    <t>Salt [wt%]</t>
  </si>
  <si>
    <t>1hr [kΩ]</t>
    <phoneticPr fontId="1"/>
  </si>
  <si>
    <t>salt/cornflour</t>
  </si>
  <si>
    <t>1hr ratio</t>
  </si>
  <si>
    <t>24hr [kΩ]</t>
    <phoneticPr fontId="1"/>
  </si>
  <si>
    <t>24hr ratio</t>
  </si>
  <si>
    <t>48hr [kΩ]</t>
    <phoneticPr fontId="1"/>
  </si>
  <si>
    <t>48hr ratio</t>
  </si>
  <si>
    <t>Average ratio</t>
  </si>
  <si>
    <t>Cornflour [wt%]</t>
  </si>
  <si>
    <t>72hr [kΩ]</t>
    <phoneticPr fontId="1"/>
  </si>
  <si>
    <t>72hr ratio</t>
  </si>
  <si>
    <t>96hr [kΩ]</t>
    <phoneticPr fontId="1"/>
  </si>
  <si>
    <t>96hr ratio</t>
  </si>
  <si>
    <t>168hr [kΩ]</t>
    <phoneticPr fontId="1"/>
  </si>
  <si>
    <t>168hr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</si>
</sst>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3550945496643"/>
          <c:y val="0.16887656071077994"/>
          <c:w val="0.78692419389540769"/>
          <c:h val="0.62894824961620832"/>
        </c:manualLayout>
      </c:layout>
      <c:scatterChart>
        <c:scatterStyle val="smoothMarker"/>
        <c:varyColors val="0"/>
        <c:ser>
          <c:idx val="0"/>
          <c:order val="0"/>
          <c:tx>
            <c:v>1hr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Sheet1!$B$3:$G$3</c:f>
              <c:numCache>
                <c:formatCode>0.000</c:formatCode>
                <c:ptCount val="6"/>
                <c:pt idx="0">
                  <c:v>1</c:v>
                </c:pt>
                <c:pt idx="1">
                  <c:v>0.10363636363636364</c:v>
                </c:pt>
                <c:pt idx="2">
                  <c:v>4.9090909090909095E-2</c:v>
                </c:pt>
                <c:pt idx="3">
                  <c:v>3.6363636363636362E-2</c:v>
                </c:pt>
                <c:pt idx="4">
                  <c:v>0.04</c:v>
                </c:pt>
                <c:pt idx="5">
                  <c:v>2.7272727272727271E-2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4-624F-A626-ECE8697011B9}"/>
            </c:ext>
          </c:extLst>
        </c:ser>
        <c:ser>
          <c:idx val="1"/>
          <c:order val="1"/>
          <c:tx>
            <c:v>24hr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Sheet1!$B$5:$G$5</c:f>
              <c:numCache>
                <c:formatCode>0.000</c:formatCode>
                <c:ptCount val="6"/>
                <c:pt idx="0">
                  <c:v>1</c:v>
                </c:pt>
                <c:pt idx="1">
                  <c:v>9.2334494773519168E-2</c:v>
                </c:pt>
                <c:pt idx="2">
                  <c:v>3.2404181184668993E-2</c:v>
                </c:pt>
                <c:pt idx="3">
                  <c:v>2.5087108013937282E-2</c:v>
                </c:pt>
                <c:pt idx="4">
                  <c:v>2.8571428571428571E-2</c:v>
                </c:pt>
                <c:pt idx="5">
                  <c:v>1.6027874564459928E-2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4-624F-A626-ECE8697011B9}"/>
            </c:ext>
          </c:extLst>
        </c:ser>
        <c:ser>
          <c:idx val="2"/>
          <c:order val="2"/>
          <c:tx>
            <c:v>48hr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Sheet1!$B$7:$G$7</c:f>
              <c:numCache>
                <c:formatCode>0.000</c:formatCode>
                <c:ptCount val="6"/>
                <c:pt idx="0">
                  <c:v>1</c:v>
                </c:pt>
                <c:pt idx="1">
                  <c:v>7.792207792207792E-2</c:v>
                </c:pt>
                <c:pt idx="2">
                  <c:v>2.4675324675324677E-2</c:v>
                </c:pt>
                <c:pt idx="3">
                  <c:v>1.6883116883116882E-2</c:v>
                </c:pt>
                <c:pt idx="4">
                  <c:v>1.8181818181818181E-2</c:v>
                </c:pt>
                <c:pt idx="5">
                  <c:v>9.2207792207792197E-3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64-624F-A626-ECE8697011B9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Sheet1!$B$8:$G$8</c:f>
              <c:numCache>
                <c:formatCode>0.000</c:formatCode>
                <c:ptCount val="6"/>
                <c:pt idx="0">
                  <c:v>1</c:v>
                </c:pt>
                <c:pt idx="1">
                  <c:v>9.1297645443986927E-2</c:v>
                </c:pt>
                <c:pt idx="2">
                  <c:v>3.5390138316967586E-2</c:v>
                </c:pt>
                <c:pt idx="3">
                  <c:v>2.6111287086896844E-2</c:v>
                </c:pt>
                <c:pt idx="4">
                  <c:v>2.8917748917748915E-2</c:v>
                </c:pt>
                <c:pt idx="5">
                  <c:v>1.7507127019322142E-2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64-624F-A626-ECE86970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98272"/>
        <c:axId val="999446351"/>
      </c:scatterChart>
      <c:valAx>
        <c:axId val="195129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Salt</a:t>
                </a:r>
                <a:r>
                  <a:rPr lang="en-GB" sz="1200" baseline="0"/>
                  <a:t> [wt%]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46351"/>
        <c:crosses val="autoZero"/>
        <c:crossBetween val="midCat"/>
      </c:valAx>
      <c:valAx>
        <c:axId val="999446351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Lowered Resistance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2670962037125"/>
          <c:y val="0.17351468518331292"/>
          <c:w val="0.18854270485765048"/>
          <c:h val="0.37883488577632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1hr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Sheet1!$B$13:$G$13</c:f>
              <c:numCache>
                <c:formatCode>0.000</c:formatCode>
                <c:ptCount val="6"/>
                <c:pt idx="0">
                  <c:v>1</c:v>
                </c:pt>
                <c:pt idx="1">
                  <c:v>1.0207253886010363</c:v>
                </c:pt>
                <c:pt idx="2">
                  <c:v>1.233160621761658</c:v>
                </c:pt>
                <c:pt idx="3">
                  <c:v>1.2176165803108809</c:v>
                </c:pt>
                <c:pt idx="4">
                  <c:v>1.3730569948186528</c:v>
                </c:pt>
                <c:pt idx="5">
                  <c:v>1.3056994818652849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A-7143-BA61-95780410096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24hr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Sheet1!$B$15:$G$15</c:f>
              <c:numCache>
                <c:formatCode>0.000</c:formatCode>
                <c:ptCount val="6"/>
                <c:pt idx="0">
                  <c:v>1</c:v>
                </c:pt>
                <c:pt idx="1">
                  <c:v>1.05</c:v>
                </c:pt>
                <c:pt idx="2">
                  <c:v>1.4</c:v>
                </c:pt>
                <c:pt idx="3">
                  <c:v>1.8</c:v>
                </c:pt>
                <c:pt idx="4">
                  <c:v>2.2250000000000001</c:v>
                </c:pt>
                <c:pt idx="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3A-7143-BA61-957804100964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48hr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Sheet1!$B$17:$G$17</c:f>
              <c:numCache>
                <c:formatCode>0.000</c:formatCode>
                <c:ptCount val="6"/>
                <c:pt idx="0">
                  <c:v>1</c:v>
                </c:pt>
                <c:pt idx="1">
                  <c:v>0.96969696969696983</c:v>
                </c:pt>
                <c:pt idx="2">
                  <c:v>1.2424242424242424</c:v>
                </c:pt>
                <c:pt idx="3">
                  <c:v>1.4242424242424243</c:v>
                </c:pt>
                <c:pt idx="4">
                  <c:v>1.8181818181818183</c:v>
                </c:pt>
                <c:pt idx="5">
                  <c:v>1.8181818181818183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3A-7143-BA61-957804100964}"/>
            </c:ext>
          </c:extLst>
        </c:ser>
        <c:ser>
          <c:idx val="4"/>
          <c:order val="3"/>
          <c:tx>
            <c:strRef>
              <c:f>Sheet1!$A$19</c:f>
              <c:strCache>
                <c:ptCount val="1"/>
                <c:pt idx="0">
                  <c:v>72hr ratio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Sheet1!$B$19:$G$19</c:f>
              <c:numCache>
                <c:formatCode>0.000</c:formatCode>
                <c:ptCount val="6"/>
                <c:pt idx="0">
                  <c:v>1</c:v>
                </c:pt>
                <c:pt idx="1">
                  <c:v>0.94495412844036697</c:v>
                </c:pt>
                <c:pt idx="2">
                  <c:v>1.1467889908256881</c:v>
                </c:pt>
                <c:pt idx="3">
                  <c:v>1.3119266055045873</c:v>
                </c:pt>
                <c:pt idx="4">
                  <c:v>1.5688073394495414</c:v>
                </c:pt>
                <c:pt idx="5">
                  <c:v>1.4862385321100917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B-6C4C-A2A0-E49E2D7B4555}"/>
            </c:ext>
          </c:extLst>
        </c:ser>
        <c:ser>
          <c:idx val="5"/>
          <c:order val="4"/>
          <c:tx>
            <c:strRef>
              <c:f>Sheet1!$A$21</c:f>
              <c:strCache>
                <c:ptCount val="1"/>
                <c:pt idx="0">
                  <c:v>96hr ratio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Sheet1!$B$21:$G$21</c:f>
              <c:numCache>
                <c:formatCode>0.000</c:formatCode>
                <c:ptCount val="6"/>
                <c:pt idx="0">
                  <c:v>1</c:v>
                </c:pt>
                <c:pt idx="1">
                  <c:v>0.9161676646706588</c:v>
                </c:pt>
                <c:pt idx="2">
                  <c:v>0.9880239520958084</c:v>
                </c:pt>
                <c:pt idx="3">
                  <c:v>1.1137724550898205</c:v>
                </c:pt>
                <c:pt idx="4">
                  <c:v>1.2694610778443114</c:v>
                </c:pt>
                <c:pt idx="5">
                  <c:v>1.2934131736526948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C-6741-B87F-F64BBA54793C}"/>
            </c:ext>
          </c:extLst>
        </c:ser>
        <c:ser>
          <c:idx val="6"/>
          <c:order val="5"/>
          <c:tx>
            <c:v>168hr ratio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Sheet1!$B$23:$G$23</c:f>
              <c:numCache>
                <c:formatCode>0.000</c:formatCode>
                <c:ptCount val="6"/>
                <c:pt idx="0">
                  <c:v>1</c:v>
                </c:pt>
                <c:pt idx="1">
                  <c:v>0.8085106382978724</c:v>
                </c:pt>
                <c:pt idx="2">
                  <c:v>1.0070921985815602</c:v>
                </c:pt>
                <c:pt idx="3">
                  <c:v>1.053191489361702</c:v>
                </c:pt>
                <c:pt idx="4">
                  <c:v>1.2659574468085109</c:v>
                </c:pt>
                <c:pt idx="5">
                  <c:v>1.2127659574468086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9-4A49-B558-0560DDC3F287}"/>
            </c:ext>
          </c:extLst>
        </c:ser>
        <c:ser>
          <c:idx val="3"/>
          <c:order val="6"/>
          <c:tx>
            <c:strRef>
              <c:f>Sheet1!$A$24</c:f>
              <c:strCache>
                <c:ptCount val="1"/>
                <c:pt idx="0">
                  <c:v>Average ratio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Sheet1!$B$24:$G$24</c:f>
              <c:numCache>
                <c:formatCode>0.000</c:formatCode>
                <c:ptCount val="6"/>
                <c:pt idx="0">
                  <c:v>1</c:v>
                </c:pt>
                <c:pt idx="1">
                  <c:v>0.95167579828448401</c:v>
                </c:pt>
                <c:pt idx="2">
                  <c:v>1.1695816676148263</c:v>
                </c:pt>
                <c:pt idx="3">
                  <c:v>1.3201249257515693</c:v>
                </c:pt>
                <c:pt idx="4">
                  <c:v>1.5867441128504725</c:v>
                </c:pt>
                <c:pt idx="5">
                  <c:v>1.5860498272094496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3A-7143-BA61-95780410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18239"/>
        <c:axId val="1710106975"/>
      </c:scatterChart>
      <c:valAx>
        <c:axId val="171011823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Corn-flour</a:t>
                </a:r>
                <a:r>
                  <a:rPr lang="en-GB" baseline="0"/>
                  <a:t> [wt%]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06975"/>
        <c:crosses val="autoZero"/>
        <c:crossBetween val="midCat"/>
      </c:valAx>
      <c:valAx>
        <c:axId val="17101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Enhanced</a:t>
                </a:r>
                <a:r>
                  <a:rPr lang="en-GB" baseline="0"/>
                  <a:t> resistance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243663</xdr:colOff>
      <xdr:row>0</xdr:row>
      <xdr:rowOff>88181</xdr:rowOff>
    </xdr:from>
    <xdr:to>
      <xdr:col>12</xdr:col>
      <xdr:colOff>817880</xdr:colOff>
      <xdr:row>13</xdr:row>
      <xdr:rowOff>189781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04B91-9B12-1A9D-ACEB-0052DCF66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242147</xdr:colOff>
      <xdr:row>14</xdr:row>
      <xdr:rowOff>123614</xdr:rowOff>
    </xdr:from>
    <xdr:to>
      <xdr:col>12</xdr:col>
      <xdr:colOff>824653</xdr:colOff>
      <xdr:row>27</xdr:row>
      <xdr:rowOff>225214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64012-0ED4-909F-58CC-B8BE222D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8C93-E047-9B49-A2F7-0D1482829427}">
  <dimension ref="A1:AB24"/>
  <sheetViews>
    <sheetView tabSelected="1" zoomScale="75" workbookViewId="0">
      <selection activeCell="V2" sqref="V2:AB5"/>
    </sheetView>
  </sheetViews>
  <sheetFormatPr defaultColWidth="11.5546875" defaultRowHeight="20.100000000000001"/>
  <cols>
    <col min="1" max="1" width="14.109375" customWidth="1"/>
    <col min="2" max="2" width="8.6640625" customWidth="1"/>
    <col min="3" max="3" width="9.6640625" customWidth="1"/>
    <col min="4" max="4" width="9.88671875" customWidth="1"/>
    <col min="5" max="5" width="9" customWidth="1"/>
    <col min="6" max="7" width="9.44140625" customWidth="1"/>
  </cols>
  <sheetData>
    <row r="1" spans="1:28">
      <c r="A1" s="1" t="s">
        <v>0</v>
      </c>
      <c r="B1" s="1">
        <v>0</v>
      </c>
      <c r="C1" s="1">
        <v>4</v>
      </c>
      <c r="D1" s="1">
        <v>8</v>
      </c>
      <c r="E1" s="1">
        <v>12</v>
      </c>
      <c r="F1" s="1">
        <v>16</v>
      </c>
      <c r="G1" s="1">
        <v>20</v>
      </c>
    </row>
    <row r="2" spans="1:28">
      <c r="A2" s="1" t="s">
        <v>1</v>
      </c>
      <c r="B2" s="1">
        <v>55</v>
      </c>
      <c r="C2" s="1">
        <v>5.7</v>
      </c>
      <c r="D2" s="1">
        <v>2.7</v>
      </c>
      <c r="E2" s="1">
        <v>2</v>
      </c>
      <c r="F2" s="1">
        <v>2.2000000000000002</v>
      </c>
      <c r="G2" s="1">
        <v>1.5</v>
      </c>
      <c r="V2" s="3" t="s">
        <v>2</v>
      </c>
      <c r="W2">
        <v>0</v>
      </c>
      <c r="X2">
        <v>4</v>
      </c>
      <c r="Y2">
        <v>20</v>
      </c>
      <c r="Z2">
        <v>30</v>
      </c>
      <c r="AA2">
        <v>40</v>
      </c>
      <c r="AB2">
        <v>50</v>
      </c>
    </row>
    <row r="3" spans="1:28">
      <c r="A3" s="1" t="s">
        <v>3</v>
      </c>
      <c r="B3" s="2">
        <f>B2/B2</f>
        <v>1</v>
      </c>
      <c r="C3" s="2">
        <f>C2/$B$2</f>
        <v>0.10363636363636364</v>
      </c>
      <c r="D3" s="2">
        <f t="shared" ref="D3:G3" si="0">D2/$B$2</f>
        <v>4.9090909090909095E-2</v>
      </c>
      <c r="E3" s="2">
        <f t="shared" si="0"/>
        <v>3.6363636363636362E-2</v>
      </c>
      <c r="F3" s="2">
        <f t="shared" si="0"/>
        <v>0.04</v>
      </c>
      <c r="G3" s="2">
        <f t="shared" si="0"/>
        <v>2.7272727272727271E-2</v>
      </c>
      <c r="V3">
        <v>8</v>
      </c>
      <c r="W3">
        <v>7.6</v>
      </c>
      <c r="X3">
        <v>6.6</v>
      </c>
      <c r="Y3">
        <v>4</v>
      </c>
      <c r="Z3">
        <v>9.5</v>
      </c>
      <c r="AA3">
        <v>5.5</v>
      </c>
      <c r="AB3">
        <v>7.5</v>
      </c>
    </row>
    <row r="4" spans="1:28">
      <c r="A4" s="1" t="s">
        <v>4</v>
      </c>
      <c r="B4" s="1">
        <v>287</v>
      </c>
      <c r="C4" s="1">
        <v>26.5</v>
      </c>
      <c r="D4" s="1">
        <v>9.3000000000000007</v>
      </c>
      <c r="E4" s="1">
        <v>7.2</v>
      </c>
      <c r="F4" s="1">
        <v>8.1999999999999993</v>
      </c>
      <c r="G4" s="1">
        <v>4.5999999999999996</v>
      </c>
      <c r="V4">
        <v>12</v>
      </c>
      <c r="W4">
        <v>4.2</v>
      </c>
      <c r="X4">
        <v>4.5</v>
      </c>
      <c r="Y4">
        <v>3.8</v>
      </c>
      <c r="Z4">
        <v>4</v>
      </c>
      <c r="AA4">
        <v>3</v>
      </c>
      <c r="AB4">
        <v>4.8</v>
      </c>
    </row>
    <row r="5" spans="1:28">
      <c r="A5" s="1" t="s">
        <v>5</v>
      </c>
      <c r="B5" s="2">
        <f>B4/B4</f>
        <v>1</v>
      </c>
      <c r="C5" s="2">
        <f>C4/$B$4</f>
        <v>9.2334494773519168E-2</v>
      </c>
      <c r="D5" s="2">
        <f t="shared" ref="D5:G5" si="1">D4/$B$4</f>
        <v>3.2404181184668993E-2</v>
      </c>
      <c r="E5" s="2">
        <f t="shared" si="1"/>
        <v>2.5087108013937282E-2</v>
      </c>
      <c r="F5" s="2">
        <f t="shared" si="1"/>
        <v>2.8571428571428571E-2</v>
      </c>
      <c r="G5" s="2">
        <f t="shared" si="1"/>
        <v>1.6027874564459928E-2</v>
      </c>
      <c r="V5">
        <v>16</v>
      </c>
      <c r="W5">
        <v>3.3</v>
      </c>
      <c r="X5">
        <v>2.7</v>
      </c>
      <c r="Y5">
        <v>3.9</v>
      </c>
      <c r="Z5">
        <v>3.4</v>
      </c>
      <c r="AA5">
        <v>3.8</v>
      </c>
      <c r="AB5">
        <v>4.2</v>
      </c>
    </row>
    <row r="6" spans="1:28">
      <c r="A6" s="1" t="s">
        <v>6</v>
      </c>
      <c r="B6" s="1">
        <v>770</v>
      </c>
      <c r="C6" s="1">
        <v>60</v>
      </c>
      <c r="D6" s="1">
        <v>19</v>
      </c>
      <c r="E6" s="1">
        <v>13</v>
      </c>
      <c r="F6" s="1">
        <v>14</v>
      </c>
      <c r="G6" s="1">
        <v>7.1</v>
      </c>
    </row>
    <row r="7" spans="1:28">
      <c r="A7" s="1" t="s">
        <v>7</v>
      </c>
      <c r="B7" s="2">
        <f>B6/B6</f>
        <v>1</v>
      </c>
      <c r="C7" s="2">
        <f>C6/$B$6</f>
        <v>7.792207792207792E-2</v>
      </c>
      <c r="D7" s="2">
        <f t="shared" ref="D7:G7" si="2">D6/$B$6</f>
        <v>2.4675324675324677E-2</v>
      </c>
      <c r="E7" s="2">
        <f t="shared" si="2"/>
        <v>1.6883116883116882E-2</v>
      </c>
      <c r="F7" s="2">
        <f t="shared" si="2"/>
        <v>1.8181818181818181E-2</v>
      </c>
      <c r="G7" s="2">
        <f t="shared" si="2"/>
        <v>9.2207792207792197E-3</v>
      </c>
    </row>
    <row r="8" spans="1:28">
      <c r="A8" s="1" t="s">
        <v>8</v>
      </c>
      <c r="B8" s="2">
        <f>AVERAGE(B3,B5)</f>
        <v>1</v>
      </c>
      <c r="C8" s="2">
        <f>AVERAGE(C3,C5,C7)</f>
        <v>9.1297645443986927E-2</v>
      </c>
      <c r="D8" s="2">
        <f t="shared" ref="D8:G8" si="3">AVERAGE(D3,D5,D7)</f>
        <v>3.5390138316967586E-2</v>
      </c>
      <c r="E8" s="2">
        <f t="shared" si="3"/>
        <v>2.6111287086896844E-2</v>
      </c>
      <c r="F8" s="2">
        <f t="shared" si="3"/>
        <v>2.8917748917748915E-2</v>
      </c>
      <c r="G8" s="2">
        <f t="shared" si="3"/>
        <v>1.7507127019322142E-2</v>
      </c>
    </row>
    <row r="11" spans="1:28">
      <c r="A11" s="1" t="s">
        <v>9</v>
      </c>
      <c r="B11" s="1">
        <v>0</v>
      </c>
      <c r="C11" s="1">
        <v>10</v>
      </c>
      <c r="D11" s="1">
        <v>20</v>
      </c>
      <c r="E11" s="1">
        <v>30</v>
      </c>
      <c r="F11" s="1">
        <v>40</v>
      </c>
      <c r="G11" s="1">
        <v>50</v>
      </c>
    </row>
    <row r="12" spans="1:28">
      <c r="A12" s="1" t="s">
        <v>1</v>
      </c>
      <c r="B12" s="1">
        <v>1.93</v>
      </c>
      <c r="C12" s="1">
        <v>1.97</v>
      </c>
      <c r="D12" s="1">
        <v>2.38</v>
      </c>
      <c r="E12" s="1">
        <v>2.35</v>
      </c>
      <c r="F12" s="1">
        <v>2.65</v>
      </c>
      <c r="G12" s="1">
        <v>2.52</v>
      </c>
    </row>
    <row r="13" spans="1:28">
      <c r="A13" s="1" t="s">
        <v>3</v>
      </c>
      <c r="B13" s="2">
        <f>B12/B12</f>
        <v>1</v>
      </c>
      <c r="C13" s="2">
        <f>C12/$B$12</f>
        <v>1.0207253886010363</v>
      </c>
      <c r="D13" s="2">
        <f>D12/$B$12</f>
        <v>1.233160621761658</v>
      </c>
      <c r="E13" s="2">
        <f>E12/$B$12</f>
        <v>1.2176165803108809</v>
      </c>
      <c r="F13" s="2">
        <f>F12/$B$12</f>
        <v>1.3730569948186528</v>
      </c>
      <c r="G13" s="2">
        <f>G12/$B$12</f>
        <v>1.3056994818652849</v>
      </c>
    </row>
    <row r="14" spans="1:28">
      <c r="A14" s="1" t="s">
        <v>4</v>
      </c>
      <c r="B14" s="1">
        <v>4</v>
      </c>
      <c r="C14" s="1">
        <v>4.2</v>
      </c>
      <c r="D14" s="1">
        <v>5.6</v>
      </c>
      <c r="E14" s="1">
        <v>7.2</v>
      </c>
      <c r="F14" s="1">
        <v>8.9</v>
      </c>
      <c r="G14" s="1">
        <v>9.6</v>
      </c>
    </row>
    <row r="15" spans="1:28">
      <c r="A15" s="1" t="s">
        <v>5</v>
      </c>
      <c r="B15" s="2">
        <f>B14/$B$14</f>
        <v>1</v>
      </c>
      <c r="C15" s="2">
        <f>C14/$B$14</f>
        <v>1.05</v>
      </c>
      <c r="D15" s="2">
        <f>D14/$B$14</f>
        <v>1.4</v>
      </c>
      <c r="E15" s="2">
        <f>E14/$B$14</f>
        <v>1.8</v>
      </c>
      <c r="F15" s="2">
        <f>F14/$B$14</f>
        <v>2.2250000000000001</v>
      </c>
      <c r="G15" s="2">
        <f>G14/$B$14</f>
        <v>2.4</v>
      </c>
    </row>
    <row r="16" spans="1:28">
      <c r="A16" s="1" t="s">
        <v>6</v>
      </c>
      <c r="B16" s="1">
        <v>6.6</v>
      </c>
      <c r="C16" s="1">
        <v>6.4</v>
      </c>
      <c r="D16" s="1">
        <v>8.1999999999999993</v>
      </c>
      <c r="E16" s="1">
        <v>9.4</v>
      </c>
      <c r="F16" s="1">
        <v>12</v>
      </c>
      <c r="G16" s="1">
        <v>12</v>
      </c>
    </row>
    <row r="17" spans="1:7">
      <c r="A17" s="1" t="s">
        <v>7</v>
      </c>
      <c r="B17" s="2">
        <f>B16/$B$16</f>
        <v>1</v>
      </c>
      <c r="C17" s="2">
        <f>C16/$B$16</f>
        <v>0.96969696969696983</v>
      </c>
      <c r="D17" s="2">
        <f>D16/$B$16</f>
        <v>1.2424242424242424</v>
      </c>
      <c r="E17" s="2">
        <f>E16/$B$16</f>
        <v>1.4242424242424243</v>
      </c>
      <c r="F17" s="2">
        <f>F16/$B$16</f>
        <v>1.8181818181818183</v>
      </c>
      <c r="G17" s="2">
        <f>G16/$B$16</f>
        <v>1.8181818181818183</v>
      </c>
    </row>
    <row r="18" spans="1:7">
      <c r="A18" s="1" t="s">
        <v>10</v>
      </c>
      <c r="B18" s="1">
        <v>10.9</v>
      </c>
      <c r="C18" s="1">
        <v>10.3</v>
      </c>
      <c r="D18" s="1">
        <v>12.5</v>
      </c>
      <c r="E18" s="1">
        <v>14.3</v>
      </c>
      <c r="F18" s="1">
        <v>17.100000000000001</v>
      </c>
      <c r="G18" s="1">
        <v>16.2</v>
      </c>
    </row>
    <row r="19" spans="1:7">
      <c r="A19" s="1" t="s">
        <v>11</v>
      </c>
      <c r="B19" s="2">
        <f>B18/$B$18</f>
        <v>1</v>
      </c>
      <c r="C19" s="2">
        <f>C18/$B$18</f>
        <v>0.94495412844036697</v>
      </c>
      <c r="D19" s="2">
        <f>D18/$B$18</f>
        <v>1.1467889908256881</v>
      </c>
      <c r="E19" s="2">
        <f>E18/$B$18</f>
        <v>1.3119266055045873</v>
      </c>
      <c r="F19" s="2">
        <f>F18/$B$18</f>
        <v>1.5688073394495414</v>
      </c>
      <c r="G19" s="2">
        <f>G18/$B$18</f>
        <v>1.4862385321100917</v>
      </c>
    </row>
    <row r="20" spans="1:7">
      <c r="A20" s="1" t="s">
        <v>12</v>
      </c>
      <c r="B20" s="1">
        <v>16.7</v>
      </c>
      <c r="C20" s="1">
        <v>15.3</v>
      </c>
      <c r="D20" s="1">
        <v>16.5</v>
      </c>
      <c r="E20" s="1">
        <v>18.600000000000001</v>
      </c>
      <c r="F20" s="1">
        <v>21.2</v>
      </c>
      <c r="G20" s="1">
        <v>21.6</v>
      </c>
    </row>
    <row r="21" spans="1:7">
      <c r="A21" s="1" t="s">
        <v>13</v>
      </c>
      <c r="B21" s="2">
        <f>B20/$B$20</f>
        <v>1</v>
      </c>
      <c r="C21" s="2">
        <f>C20/$B$20</f>
        <v>0.9161676646706588</v>
      </c>
      <c r="D21" s="2">
        <f>D20/$B$20</f>
        <v>0.9880239520958084</v>
      </c>
      <c r="E21" s="2">
        <f>E20/$B$20</f>
        <v>1.1137724550898205</v>
      </c>
      <c r="F21" s="2">
        <f>F20/$B$20</f>
        <v>1.2694610778443114</v>
      </c>
      <c r="G21" s="2">
        <f>G20/$B$20</f>
        <v>1.2934131736526948</v>
      </c>
    </row>
    <row r="22" spans="1:7">
      <c r="A22" s="1" t="s">
        <v>14</v>
      </c>
      <c r="B22" s="1">
        <v>28.2</v>
      </c>
      <c r="C22" s="1">
        <v>22.8</v>
      </c>
      <c r="D22" s="1">
        <v>28.4</v>
      </c>
      <c r="E22" s="1">
        <v>29.7</v>
      </c>
      <c r="F22" s="1">
        <v>35.700000000000003</v>
      </c>
      <c r="G22" s="1">
        <v>34.200000000000003</v>
      </c>
    </row>
    <row r="23" spans="1:7">
      <c r="A23" s="1" t="s">
        <v>15</v>
      </c>
      <c r="B23" s="2">
        <f>B22/$B$22</f>
        <v>1</v>
      </c>
      <c r="C23" s="2">
        <f>C22/$B$22</f>
        <v>0.8085106382978724</v>
      </c>
      <c r="D23" s="2">
        <f>D22/$B$22</f>
        <v>1.0070921985815602</v>
      </c>
      <c r="E23" s="2">
        <f>E22/$B$22</f>
        <v>1.053191489361702</v>
      </c>
      <c r="F23" s="2">
        <f>F22/$B$22</f>
        <v>1.2659574468085109</v>
      </c>
      <c r="G23" s="2">
        <f>G22/$B$22</f>
        <v>1.2127659574468086</v>
      </c>
    </row>
    <row r="24" spans="1:7">
      <c r="A24" s="1" t="s">
        <v>8</v>
      </c>
      <c r="B24" s="2">
        <f>AVERAGE(B13,B15,B17,B19,B21,B23)</f>
        <v>1</v>
      </c>
      <c r="C24" s="2">
        <f t="shared" ref="C24:G24" si="4">AVERAGE(C13,C15,C17,C19,C21,C23)</f>
        <v>0.95167579828448401</v>
      </c>
      <c r="D24" s="2">
        <f t="shared" si="4"/>
        <v>1.1695816676148263</v>
      </c>
      <c r="E24" s="2">
        <f t="shared" si="4"/>
        <v>1.3201249257515693</v>
      </c>
      <c r="F24" s="2">
        <f t="shared" si="4"/>
        <v>1.5867441128504725</v>
      </c>
      <c r="G24" s="2">
        <f t="shared" si="4"/>
        <v>1.5860498272094496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2023-01-07T17:47:02Z</dcterms:created>
  <dcterms:modified xsi:type="dcterms:W3CDTF">2023-02-15T08:36:43Z</dcterms:modified>
  <cp:category/>
  <cp:contentStatus/>
</cp:coreProperties>
</file>