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As1N\PoF\완성본\"/>
    </mc:Choice>
  </mc:AlternateContent>
  <xr:revisionPtr revIDLastSave="0" documentId="13_ncr:1_{B8DE7B73-A038-40B7-997A-BC1361C01654}" xr6:coauthVersionLast="31" xr6:coauthVersionMax="31" xr10:uidLastSave="{00000000-0000-0000-0000-000000000000}"/>
  <bookViews>
    <workbookView xWindow="0" yWindow="0" windowWidth="19535" windowHeight="6901" xr2:uid="{A81B539E-6741-4872-B45F-374035DF66C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J33" i="1"/>
  <c r="K33" i="1"/>
  <c r="L33" i="1"/>
  <c r="I32" i="1"/>
  <c r="J32" i="1"/>
  <c r="K32" i="1"/>
  <c r="L32" i="1"/>
  <c r="H33" i="1"/>
  <c r="H32" i="1"/>
  <c r="I31" i="1"/>
  <c r="J31" i="1"/>
  <c r="K31" i="1"/>
  <c r="L31" i="1"/>
  <c r="H31" i="1"/>
  <c r="L30" i="1"/>
  <c r="L29" i="1"/>
  <c r="L20" i="1"/>
  <c r="L21" i="1"/>
  <c r="L22" i="1"/>
  <c r="L23" i="1"/>
  <c r="L24" i="1"/>
  <c r="L25" i="1"/>
  <c r="L26" i="1"/>
  <c r="L27" i="1"/>
  <c r="L28" i="1"/>
  <c r="L15" i="1"/>
  <c r="L16" i="1"/>
  <c r="L17" i="1"/>
  <c r="L18" i="1"/>
  <c r="L19" i="1"/>
  <c r="L12" i="1"/>
  <c r="L13" i="1"/>
  <c r="L14" i="1"/>
  <c r="L11" i="1"/>
  <c r="L10" i="1"/>
  <c r="L9" i="1"/>
  <c r="K9" i="1"/>
  <c r="I28" i="1"/>
  <c r="I27" i="1"/>
  <c r="J28" i="1"/>
  <c r="J27" i="1"/>
  <c r="K28" i="1"/>
  <c r="K27" i="1"/>
  <c r="H28" i="1"/>
  <c r="H27" i="1"/>
  <c r="I26" i="1"/>
  <c r="J26" i="1"/>
  <c r="K26" i="1"/>
  <c r="H26" i="1"/>
  <c r="L8" i="1"/>
  <c r="L7" i="1"/>
  <c r="L6" i="1"/>
  <c r="H22" i="1"/>
  <c r="I22" i="1"/>
  <c r="J22" i="1"/>
  <c r="K22" i="1"/>
  <c r="L5" i="1" l="1"/>
  <c r="L4" i="1"/>
  <c r="I25" i="1"/>
  <c r="J25" i="1"/>
  <c r="K25" i="1"/>
  <c r="I24" i="1"/>
  <c r="J24" i="1"/>
  <c r="K24" i="1"/>
  <c r="I23" i="1"/>
  <c r="J23" i="1"/>
  <c r="K23" i="1"/>
  <c r="I21" i="1"/>
  <c r="J21" i="1"/>
  <c r="K21" i="1"/>
  <c r="I20" i="1"/>
  <c r="J20" i="1"/>
  <c r="K20" i="1"/>
  <c r="H25" i="1"/>
  <c r="H24" i="1"/>
  <c r="H23" i="1"/>
  <c r="H21" i="1"/>
  <c r="H20" i="1"/>
  <c r="K30" i="1"/>
  <c r="K29" i="1"/>
  <c r="J30" i="1"/>
  <c r="J29" i="1"/>
  <c r="I30" i="1"/>
  <c r="I29" i="1"/>
  <c r="H30" i="1"/>
  <c r="H29" i="1"/>
  <c r="F14" i="1" l="1"/>
  <c r="F13" i="1"/>
  <c r="F11" i="1"/>
  <c r="F10" i="1"/>
  <c r="F19" i="1"/>
  <c r="F18" i="1"/>
  <c r="F17" i="1"/>
  <c r="F16" i="1"/>
  <c r="F15" i="1"/>
  <c r="F12" i="1"/>
  <c r="F9" i="1"/>
  <c r="F8" i="1"/>
  <c r="F7" i="1"/>
  <c r="F6" i="1"/>
  <c r="F5" i="1"/>
  <c r="F4" i="1"/>
  <c r="E8" i="1"/>
  <c r="E7" i="1"/>
  <c r="E6" i="1"/>
  <c r="E19" i="1"/>
  <c r="E18" i="1"/>
  <c r="E17" i="1"/>
  <c r="E16" i="1"/>
  <c r="E15" i="1"/>
  <c r="E14" i="1"/>
  <c r="E13" i="1"/>
  <c r="E12" i="1"/>
  <c r="E11" i="1"/>
  <c r="E10" i="1"/>
  <c r="E9" i="1"/>
  <c r="E5" i="1"/>
  <c r="D14" i="1"/>
  <c r="D13" i="1"/>
  <c r="D12" i="1"/>
  <c r="D11" i="1"/>
  <c r="D10" i="1"/>
  <c r="D9" i="1"/>
  <c r="D19" i="1"/>
  <c r="D18" i="1"/>
  <c r="D17" i="1"/>
  <c r="D16" i="1"/>
  <c r="D15" i="1"/>
  <c r="D8" i="1"/>
  <c r="D7" i="1"/>
  <c r="D6" i="1"/>
  <c r="D5" i="1"/>
  <c r="C19" i="1"/>
  <c r="C18" i="1"/>
  <c r="C17" i="1"/>
  <c r="C16" i="1"/>
  <c r="C15" i="1"/>
  <c r="C12" i="1"/>
  <c r="C13" i="1"/>
  <c r="C11" i="1"/>
  <c r="C10" i="1"/>
  <c r="C9" i="1"/>
  <c r="C8" i="1"/>
  <c r="C7" i="1"/>
  <c r="C6" i="1"/>
  <c r="C5" i="1"/>
  <c r="K4" i="1" l="1"/>
  <c r="J4" i="1"/>
  <c r="I4" i="1"/>
  <c r="H4" i="1"/>
  <c r="K19" i="1"/>
  <c r="K18" i="1"/>
  <c r="K17" i="1"/>
  <c r="K16" i="1"/>
  <c r="K14" i="1"/>
  <c r="K13" i="1"/>
  <c r="K12" i="1"/>
  <c r="K11" i="1"/>
  <c r="K10" i="1"/>
  <c r="K8" i="1"/>
  <c r="K7" i="1"/>
  <c r="K6" i="1"/>
  <c r="K5" i="1"/>
  <c r="I7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19" i="1"/>
  <c r="I18" i="1"/>
  <c r="I17" i="1"/>
  <c r="I16" i="1"/>
  <c r="I15" i="1"/>
  <c r="I14" i="1"/>
  <c r="I13" i="1"/>
  <c r="I12" i="1"/>
  <c r="I11" i="1"/>
  <c r="I10" i="1"/>
  <c r="I9" i="1"/>
  <c r="I8" i="1"/>
  <c r="I6" i="1"/>
  <c r="I5" i="1"/>
  <c r="H19" i="1"/>
  <c r="H18" i="1"/>
  <c r="H17" i="1"/>
  <c r="H16" i="1"/>
  <c r="H14" i="1"/>
  <c r="H12" i="1"/>
  <c r="H13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<sst xmlns="http://schemas.openxmlformats.org/spreadsheetml/2006/main" count="122" uniqueCount="112">
  <si>
    <t>스테이터스 테이블</t>
    <phoneticPr fontId="1" type="noConversion"/>
  </si>
  <si>
    <t>번호</t>
    <phoneticPr fontId="1" type="noConversion"/>
  </si>
  <si>
    <t>이름</t>
    <phoneticPr fontId="1" type="noConversion"/>
  </si>
  <si>
    <t>공격 방식</t>
    <phoneticPr fontId="1" type="noConversion"/>
  </si>
  <si>
    <t>무기</t>
    <phoneticPr fontId="1" type="noConversion"/>
  </si>
  <si>
    <t>공격력</t>
    <phoneticPr fontId="1" type="noConversion"/>
  </si>
  <si>
    <t>공격속도</t>
    <phoneticPr fontId="1" type="noConversion"/>
  </si>
  <si>
    <t>사거리</t>
    <phoneticPr fontId="1" type="noConversion"/>
  </si>
  <si>
    <t>체력</t>
    <phoneticPr fontId="1" type="noConversion"/>
  </si>
  <si>
    <t>공격 수치</t>
    <phoneticPr fontId="1" type="noConversion"/>
  </si>
  <si>
    <t>공속 ''</t>
    <phoneticPr fontId="1" type="noConversion"/>
  </si>
  <si>
    <t>사거리 ''</t>
    <phoneticPr fontId="1" type="noConversion"/>
  </si>
  <si>
    <t>체력 ''</t>
    <phoneticPr fontId="1" type="noConversion"/>
  </si>
  <si>
    <t>Index</t>
    <phoneticPr fontId="1" type="noConversion"/>
  </si>
  <si>
    <t>Name</t>
    <phoneticPr fontId="1" type="noConversion"/>
  </si>
  <si>
    <t>App</t>
    <phoneticPr fontId="1" type="noConversion"/>
  </si>
  <si>
    <t>Attack</t>
    <phoneticPr fontId="1" type="noConversion"/>
  </si>
  <si>
    <t>Weapon</t>
    <phoneticPr fontId="1" type="noConversion"/>
  </si>
  <si>
    <t>Power</t>
    <phoneticPr fontId="1" type="noConversion"/>
  </si>
  <si>
    <t>AS</t>
    <phoneticPr fontId="1" type="noConversion"/>
  </si>
  <si>
    <t>Range</t>
    <phoneticPr fontId="1" type="noConversion"/>
  </si>
  <si>
    <t>Hp</t>
    <phoneticPr fontId="1" type="noConversion"/>
  </si>
  <si>
    <t>PV</t>
    <phoneticPr fontId="1" type="noConversion"/>
  </si>
  <si>
    <t>ASV</t>
    <phoneticPr fontId="1" type="noConversion"/>
  </si>
  <si>
    <t>RV</t>
    <phoneticPr fontId="1" type="noConversion"/>
  </si>
  <si>
    <t>HV</t>
    <phoneticPr fontId="1" type="noConversion"/>
  </si>
  <si>
    <t>농노</t>
    <phoneticPr fontId="1" type="noConversion"/>
  </si>
  <si>
    <t>밥그릇</t>
    <phoneticPr fontId="1" type="noConversion"/>
  </si>
  <si>
    <t>농노 1</t>
    <phoneticPr fontId="1" type="noConversion"/>
  </si>
  <si>
    <t>호미</t>
    <phoneticPr fontId="1" type="noConversion"/>
  </si>
  <si>
    <t>농노 2</t>
    <phoneticPr fontId="1" type="noConversion"/>
  </si>
  <si>
    <t>괭이</t>
    <phoneticPr fontId="1" type="noConversion"/>
  </si>
  <si>
    <t>농노 3</t>
    <phoneticPr fontId="1" type="noConversion"/>
  </si>
  <si>
    <t>낫</t>
    <phoneticPr fontId="1" type="noConversion"/>
  </si>
  <si>
    <t>기사 1</t>
    <phoneticPr fontId="1" type="noConversion"/>
  </si>
  <si>
    <t>메이스</t>
    <phoneticPr fontId="1" type="noConversion"/>
  </si>
  <si>
    <t>기사 2</t>
    <phoneticPr fontId="1" type="noConversion"/>
  </si>
  <si>
    <t>검</t>
    <phoneticPr fontId="1" type="noConversion"/>
  </si>
  <si>
    <t>기사 3</t>
    <phoneticPr fontId="1" type="noConversion"/>
  </si>
  <si>
    <t>석궁</t>
    <phoneticPr fontId="1" type="noConversion"/>
  </si>
  <si>
    <t>호위병 1</t>
    <phoneticPr fontId="1" type="noConversion"/>
  </si>
  <si>
    <t>너클</t>
    <phoneticPr fontId="1" type="noConversion"/>
  </si>
  <si>
    <t>호위병 2</t>
    <phoneticPr fontId="1" type="noConversion"/>
  </si>
  <si>
    <t>단검</t>
    <phoneticPr fontId="1" type="noConversion"/>
  </si>
  <si>
    <t>호위병 3</t>
    <phoneticPr fontId="1" type="noConversion"/>
  </si>
  <si>
    <t>부메랑</t>
    <phoneticPr fontId="1" type="noConversion"/>
  </si>
  <si>
    <t>마을 이장</t>
    <phoneticPr fontId="1" type="noConversion"/>
  </si>
  <si>
    <t>죽창</t>
    <phoneticPr fontId="1" type="noConversion"/>
  </si>
  <si>
    <t>∞</t>
  </si>
  <si>
    <t>∞</t>
    <phoneticPr fontId="1" type="noConversion"/>
  </si>
  <si>
    <t>기사 단장</t>
    <phoneticPr fontId="1" type="noConversion"/>
  </si>
  <si>
    <t>양손검</t>
    <phoneticPr fontId="1" type="noConversion"/>
  </si>
  <si>
    <t>왕 (1)</t>
    <phoneticPr fontId="1" type="noConversion"/>
  </si>
  <si>
    <t>검, 방패</t>
    <phoneticPr fontId="1" type="noConversion"/>
  </si>
  <si>
    <t>왕 (2)</t>
    <phoneticPr fontId="1" type="noConversion"/>
  </si>
  <si>
    <t>대검</t>
    <phoneticPr fontId="1" type="noConversion"/>
  </si>
  <si>
    <t>왕 (3)</t>
    <phoneticPr fontId="1" type="noConversion"/>
  </si>
  <si>
    <t>쌍검</t>
    <phoneticPr fontId="1" type="noConversion"/>
  </si>
  <si>
    <t>수치가 1일 때의 스테이터스</t>
    <phoneticPr fontId="1" type="noConversion"/>
  </si>
  <si>
    <t>공격 속도</t>
    <phoneticPr fontId="1" type="noConversion"/>
  </si>
  <si>
    <t>PC</t>
    <phoneticPr fontId="1" type="noConversion"/>
  </si>
  <si>
    <t>X</t>
    <phoneticPr fontId="1" type="noConversion"/>
  </si>
  <si>
    <t>신체</t>
    <phoneticPr fontId="1" type="noConversion"/>
  </si>
  <si>
    <t>X</t>
    <phoneticPr fontId="1" type="noConversion"/>
  </si>
  <si>
    <t>도주</t>
    <phoneticPr fontId="1" type="noConversion"/>
  </si>
  <si>
    <t>Escape</t>
    <phoneticPr fontId="1" type="noConversion"/>
  </si>
  <si>
    <r>
      <t>Mate</t>
    </r>
    <r>
      <rPr>
        <sz val="11"/>
        <color theme="1"/>
        <rFont val="맑은 고딕"/>
        <family val="3"/>
        <charset val="129"/>
      </rPr>
      <t/>
    </r>
    <phoneticPr fontId="1" type="noConversion"/>
  </si>
  <si>
    <t>동료</t>
    <phoneticPr fontId="1" type="noConversion"/>
  </si>
  <si>
    <t>일반형</t>
    <phoneticPr fontId="1" type="noConversion"/>
  </si>
  <si>
    <t>은신형</t>
    <phoneticPr fontId="1" type="noConversion"/>
  </si>
  <si>
    <t>출현</t>
    <phoneticPr fontId="1" type="noConversion"/>
  </si>
  <si>
    <t>출현</t>
    <phoneticPr fontId="1" type="noConversion"/>
  </si>
  <si>
    <t>미 호출</t>
    <phoneticPr fontId="1" type="noConversion"/>
  </si>
  <si>
    <t>공격 방식</t>
    <phoneticPr fontId="1" type="noConversion"/>
  </si>
  <si>
    <t>일반 공격</t>
    <phoneticPr fontId="1" type="noConversion"/>
  </si>
  <si>
    <t>출혈</t>
    <phoneticPr fontId="1" type="noConversion"/>
  </si>
  <si>
    <t>독</t>
    <phoneticPr fontId="1" type="noConversion"/>
  </si>
  <si>
    <t>호출</t>
    <phoneticPr fontId="1" type="noConversion"/>
  </si>
  <si>
    <t>생존</t>
    <phoneticPr fontId="1" type="noConversion"/>
  </si>
  <si>
    <t>충성</t>
    <phoneticPr fontId="1" type="noConversion"/>
  </si>
  <si>
    <t>지렁이</t>
    <phoneticPr fontId="1" type="noConversion"/>
  </si>
  <si>
    <t>좀비 기사 1</t>
    <phoneticPr fontId="1" type="noConversion"/>
  </si>
  <si>
    <t>좀비 기사 2</t>
    <phoneticPr fontId="1" type="noConversion"/>
  </si>
  <si>
    <t>좀비 기사 3</t>
    <phoneticPr fontId="1" type="noConversion"/>
  </si>
  <si>
    <t>대왕 쥐 (1)</t>
    <phoneticPr fontId="1" type="noConversion"/>
  </si>
  <si>
    <t>대왕 쥐 (2)</t>
    <phoneticPr fontId="1" type="noConversion"/>
  </si>
  <si>
    <t>대왕 쥐 (3)</t>
    <phoneticPr fontId="1" type="noConversion"/>
  </si>
  <si>
    <t>턱</t>
    <phoneticPr fontId="1" type="noConversion"/>
  </si>
  <si>
    <t>메이스</t>
    <phoneticPr fontId="1" type="noConversion"/>
  </si>
  <si>
    <t>검</t>
    <phoneticPr fontId="1" type="noConversion"/>
  </si>
  <si>
    <t>석궁</t>
    <phoneticPr fontId="1" type="noConversion"/>
  </si>
  <si>
    <t>앞다리</t>
    <phoneticPr fontId="1" type="noConversion"/>
  </si>
  <si>
    <t>이동속도</t>
    <phoneticPr fontId="1" type="noConversion"/>
  </si>
  <si>
    <t>Speed</t>
    <phoneticPr fontId="1" type="noConversion"/>
  </si>
  <si>
    <t>이속 ''</t>
    <phoneticPr fontId="1" type="noConversion"/>
  </si>
  <si>
    <t>SV</t>
    <phoneticPr fontId="1" type="noConversion"/>
  </si>
  <si>
    <t>이동 속도</t>
    <phoneticPr fontId="1" type="noConversion"/>
  </si>
  <si>
    <t>비행형</t>
    <phoneticPr fontId="1" type="noConversion"/>
  </si>
  <si>
    <t>침</t>
    <phoneticPr fontId="1" type="noConversion"/>
  </si>
  <si>
    <t>감염된 사마귀</t>
    <phoneticPr fontId="1" type="noConversion"/>
  </si>
  <si>
    <t>감염된 사슴벌레</t>
    <phoneticPr fontId="1" type="noConversion"/>
  </si>
  <si>
    <t>감염된 벌</t>
    <phoneticPr fontId="1" type="noConversion"/>
  </si>
  <si>
    <t>꼬리</t>
    <phoneticPr fontId="1" type="noConversion"/>
  </si>
  <si>
    <t>날개</t>
    <phoneticPr fontId="1" type="noConversion"/>
  </si>
  <si>
    <t>입</t>
    <phoneticPr fontId="1" type="noConversion"/>
  </si>
  <si>
    <t>머리</t>
    <phoneticPr fontId="1" type="noConversion"/>
  </si>
  <si>
    <t>성검</t>
    <phoneticPr fontId="1" type="noConversion"/>
  </si>
  <si>
    <t>좀비 대주교</t>
    <phoneticPr fontId="1" type="noConversion"/>
  </si>
  <si>
    <t>앞발</t>
    <phoneticPr fontId="1" type="noConversion"/>
  </si>
  <si>
    <t>좀비 뱀</t>
    <phoneticPr fontId="1" type="noConversion"/>
  </si>
  <si>
    <t>좀비 거미</t>
    <phoneticPr fontId="1" type="noConversion"/>
  </si>
  <si>
    <t>좀비 박쥐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</si>
</sst>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#,##0_ "/>
    <numFmt numFmtId="178" formatCode="0000"/>
    <numFmt numFmtId="180" formatCode="0.0\ &quot;타&quot;&quot;일&quot;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0"/>
      <color rgb="FF222222"/>
      <name val="나눔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나눔"/>
      <family val="3"/>
      <charset val="129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177" fontId="2" fillId="0" borderId="2" xfId="0" applyNumberFormat="1" applyFont="1" applyBorder="1">
      <alignment vertical="center"/>
    </xf>
    <xf numFmtId="176" fontId="2" fillId="0" borderId="2" xfId="0" applyNumberFormat="1" applyFont="1" applyBorder="1">
      <alignment vertical="center"/>
    </xf>
    <xf numFmtId="180" fontId="2" fillId="0" borderId="2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0" fontId="3" fillId="0" borderId="0" xfId="0" applyFont="1" applyAlignment="1">
      <alignment horizontal="right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>
      <alignment vertical="center"/>
    </xf>
    <xf numFmtId="0" fontId="2" fillId="0" borderId="8" xfId="0" applyFont="1" applyFill="1" applyBorder="1">
      <alignment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>
      <alignment vertical="center"/>
    </xf>
    <xf numFmtId="0" fontId="2" fillId="0" borderId="8" xfId="0" applyFont="1" applyFill="1" applyBorder="1" applyAlignment="1">
      <alignment horizontal="right" vertical="center"/>
    </xf>
    <xf numFmtId="177" fontId="2" fillId="0" borderId="8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180" fontId="2" fillId="0" borderId="8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9" xfId="0" applyFont="1" applyFill="1" applyBorder="1">
      <alignment vertical="center"/>
    </xf>
    <xf numFmtId="0" fontId="2" fillId="0" borderId="4" xfId="0" applyFont="1" applyBorder="1">
      <alignment vertical="center"/>
    </xf>
    <xf numFmtId="177" fontId="2" fillId="0" borderId="5" xfId="0" applyNumberFormat="1" applyFont="1" applyBorder="1">
      <alignment vertical="center"/>
    </xf>
    <xf numFmtId="176" fontId="2" fillId="0" borderId="5" xfId="0" applyNumberFormat="1" applyFont="1" applyBorder="1">
      <alignment vertical="center"/>
    </xf>
    <xf numFmtId="180" fontId="2" fillId="0" borderId="5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11" xfId="0" applyFont="1" applyBorder="1">
      <alignment vertical="center"/>
    </xf>
    <xf numFmtId="0" fontId="2" fillId="0" borderId="11" xfId="0" applyFont="1" applyBorder="1" applyAlignment="1">
      <alignment horizontal="right" vertical="center"/>
    </xf>
    <xf numFmtId="177" fontId="2" fillId="0" borderId="11" xfId="0" applyNumberFormat="1" applyFont="1" applyBorder="1" applyAlignment="1">
      <alignment horizontal="right" vertical="center"/>
    </xf>
    <xf numFmtId="176" fontId="2" fillId="0" borderId="11" xfId="0" applyNumberFormat="1" applyFont="1" applyBorder="1" applyAlignment="1">
      <alignment horizontal="right" vertical="center"/>
    </xf>
    <xf numFmtId="180" fontId="2" fillId="0" borderId="11" xfId="0" applyNumberFormat="1" applyFont="1" applyBorder="1" applyAlignment="1">
      <alignment horizontal="right" vertical="center"/>
    </xf>
    <xf numFmtId="0" fontId="2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12" xfId="0" applyFont="1" applyFill="1" applyBorder="1" applyAlignment="1">
      <alignment vertical="center"/>
    </xf>
    <xf numFmtId="176" fontId="2" fillId="0" borderId="15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0" fontId="2" fillId="0" borderId="18" xfId="0" applyFont="1" applyBorder="1" applyAlignment="1">
      <alignment horizontal="right" vertical="center"/>
    </xf>
    <xf numFmtId="0" fontId="2" fillId="0" borderId="18" xfId="0" applyFont="1" applyBorder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4" xfId="0" applyFont="1" applyFill="1" applyBorder="1">
      <alignment vertical="center"/>
    </xf>
    <xf numFmtId="0" fontId="2" fillId="0" borderId="25" xfId="0" applyFont="1" applyFill="1" applyBorder="1">
      <alignment vertical="center"/>
    </xf>
    <xf numFmtId="176" fontId="2" fillId="0" borderId="2" xfId="0" applyNumberFormat="1" applyFont="1" applyBorder="1" applyAlignment="1">
      <alignment horizontal="right" vertical="top"/>
    </xf>
    <xf numFmtId="0" fontId="5" fillId="0" borderId="0" xfId="0" applyFont="1" applyBorder="1">
      <alignment vertical="center"/>
    </xf>
    <xf numFmtId="0" fontId="2" fillId="0" borderId="28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30" xfId="0" applyFont="1" applyFill="1" applyBorder="1">
      <alignment vertical="center"/>
    </xf>
    <xf numFmtId="176" fontId="2" fillId="0" borderId="27" xfId="0" applyNumberFormat="1" applyFont="1" applyBorder="1" applyAlignment="1">
      <alignment horizontal="right" vertical="center"/>
    </xf>
    <xf numFmtId="176" fontId="2" fillId="0" borderId="30" xfId="0" applyNumberFormat="1" applyFont="1" applyBorder="1">
      <alignment vertical="center"/>
    </xf>
    <xf numFmtId="176" fontId="2" fillId="0" borderId="31" xfId="0" applyNumberFormat="1" applyFont="1" applyBorder="1">
      <alignment vertical="center"/>
    </xf>
    <xf numFmtId="176" fontId="3" fillId="0" borderId="0" xfId="0" applyNumberFormat="1" applyFont="1" applyAlignment="1">
      <alignment horizontal="right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2" xfId="0" applyNumberFormat="1" applyFont="1" applyBorder="1" applyAlignment="1">
      <alignment horizontal="right" vertical="center"/>
    </xf>
    <xf numFmtId="176" fontId="2" fillId="0" borderId="18" xfId="0" applyNumberFormat="1" applyFont="1" applyBorder="1" applyAlignment="1">
      <alignment horizontal="right" vertical="center"/>
    </xf>
    <xf numFmtId="180" fontId="2" fillId="0" borderId="5" xfId="0" applyNumberFormat="1" applyFont="1" applyBorder="1" applyAlignment="1">
      <alignment horizontal="right" vertical="center"/>
    </xf>
    <xf numFmtId="180" fontId="2" fillId="0" borderId="2" xfId="0" applyNumberFormat="1" applyFont="1" applyBorder="1" applyAlignment="1">
      <alignment horizontal="right" vertical="center"/>
    </xf>
    <xf numFmtId="180" fontId="2" fillId="0" borderId="18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177" fontId="2" fillId="0" borderId="18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180" fontId="0" fillId="0" borderId="27" xfId="0" applyNumberFormat="1" applyBorder="1">
      <alignment vertical="center"/>
    </xf>
    <xf numFmtId="180" fontId="0" fillId="0" borderId="29" xfId="0" applyNumberFormat="1" applyBorder="1">
      <alignment vertical="center"/>
    </xf>
    <xf numFmtId="180" fontId="0" fillId="0" borderId="2" xfId="0" applyNumberFormat="1" applyBorder="1">
      <alignment vertical="center"/>
    </xf>
    <xf numFmtId="0" fontId="2" fillId="0" borderId="23" xfId="0" applyFont="1" applyFill="1" applyBorder="1" applyAlignment="1">
      <alignment horizontal="center" vertical="center"/>
    </xf>
    <xf numFmtId="180" fontId="2" fillId="0" borderId="33" xfId="0" applyNumberFormat="1" applyFont="1" applyFill="1" applyBorder="1">
      <alignment vertical="center"/>
    </xf>
    <xf numFmtId="180" fontId="0" fillId="0" borderId="5" xfId="0" applyNumberForma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33" xfId="0" applyFont="1" applyFill="1" applyBorder="1">
      <alignment vertical="center"/>
    </xf>
    <xf numFmtId="0" fontId="2" fillId="0" borderId="20" xfId="0" applyFont="1" applyBorder="1" applyAlignment="1">
      <alignment horizontal="center" vertical="center"/>
    </xf>
    <xf numFmtId="180" fontId="2" fillId="0" borderId="25" xfId="0" applyNumberFormat="1" applyFont="1" applyBorder="1">
      <alignment vertical="center"/>
    </xf>
    <xf numFmtId="176" fontId="2" fillId="0" borderId="17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C2C6-4843-4D26-8ED9-CBAF678265F0}">
  <dimension ref="A1:Z42"/>
  <sheetViews>
    <sheetView tabSelected="1" topLeftCell="A7" workbookViewId="0">
      <selection activeCell="B28" sqref="B28"/>
    </sheetView>
  </sheetViews>
  <sheetFormatPr defaultRowHeight="15.65"/>
  <cols>
    <col min="1" max="1" width="9.109375" bestFit="1" customWidth="1"/>
    <col min="2" max="2" width="15.77734375" customWidth="1"/>
    <col min="3" max="4" width="9.109375" bestFit="1" customWidth="1"/>
    <col min="5" max="5" width="9.44140625" customWidth="1"/>
    <col min="6" max="6" width="9.109375" bestFit="1" customWidth="1"/>
    <col min="7" max="7" width="9" bestFit="1" customWidth="1"/>
    <col min="8" max="8" width="9.109375" bestFit="1" customWidth="1"/>
    <col min="9" max="9" width="9.44140625" bestFit="1" customWidth="1"/>
    <col min="10" max="10" width="9.44140625" customWidth="1"/>
    <col min="11" max="11" width="10.77734375" customWidth="1"/>
    <col min="12" max="12" width="11" bestFit="1" customWidth="1"/>
    <col min="13" max="14" width="9.109375" bestFit="1" customWidth="1"/>
    <col min="15" max="15" width="9" bestFit="1" customWidth="1"/>
    <col min="16" max="16" width="9.109375" bestFit="1" customWidth="1"/>
    <col min="17" max="19" width="9" bestFit="1" customWidth="1"/>
    <col min="21" max="24" width="9" bestFit="1" customWidth="1"/>
  </cols>
  <sheetData>
    <row r="1" spans="1:26" ht="16.3" thickBo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2"/>
      <c r="O1" s="2"/>
      <c r="P1" s="2"/>
      <c r="Y1" s="2"/>
      <c r="Z1" s="13"/>
    </row>
    <row r="2" spans="1:26" ht="16.3" thickTop="1">
      <c r="A2" s="40" t="s">
        <v>1</v>
      </c>
      <c r="B2" s="40" t="s">
        <v>2</v>
      </c>
      <c r="C2" s="40" t="s">
        <v>70</v>
      </c>
      <c r="D2" s="41" t="s">
        <v>67</v>
      </c>
      <c r="E2" s="42" t="s">
        <v>64</v>
      </c>
      <c r="F2" s="40" t="s">
        <v>3</v>
      </c>
      <c r="G2" s="40" t="s">
        <v>4</v>
      </c>
      <c r="H2" s="41" t="s">
        <v>5</v>
      </c>
      <c r="I2" s="41" t="s">
        <v>6</v>
      </c>
      <c r="J2" s="41" t="s">
        <v>7</v>
      </c>
      <c r="K2" s="41" t="s">
        <v>8</v>
      </c>
      <c r="L2" s="41" t="s">
        <v>92</v>
      </c>
      <c r="M2" s="41" t="s">
        <v>9</v>
      </c>
      <c r="N2" s="41" t="s">
        <v>10</v>
      </c>
      <c r="O2" s="41" t="s">
        <v>11</v>
      </c>
      <c r="P2" s="41" t="s">
        <v>12</v>
      </c>
      <c r="Q2" s="56" t="s">
        <v>94</v>
      </c>
      <c r="Y2" s="2"/>
      <c r="Z2" s="13"/>
    </row>
    <row r="3" spans="1:26" ht="16.3" thickBot="1">
      <c r="A3" s="27" t="s">
        <v>13</v>
      </c>
      <c r="B3" s="27" t="s">
        <v>14</v>
      </c>
      <c r="C3" s="27" t="s">
        <v>15</v>
      </c>
      <c r="D3" s="27" t="s">
        <v>66</v>
      </c>
      <c r="E3" s="28" t="s">
        <v>65</v>
      </c>
      <c r="F3" s="27" t="s">
        <v>16</v>
      </c>
      <c r="G3" s="27" t="s">
        <v>17</v>
      </c>
      <c r="H3" s="29" t="s">
        <v>18</v>
      </c>
      <c r="I3" s="29" t="s">
        <v>19</v>
      </c>
      <c r="J3" s="27" t="s">
        <v>20</v>
      </c>
      <c r="K3" s="27" t="s">
        <v>21</v>
      </c>
      <c r="L3" s="29" t="s">
        <v>93</v>
      </c>
      <c r="M3" s="27" t="s">
        <v>22</v>
      </c>
      <c r="N3" s="27" t="s">
        <v>23</v>
      </c>
      <c r="O3" s="27" t="s">
        <v>24</v>
      </c>
      <c r="P3" s="27" t="s">
        <v>25</v>
      </c>
      <c r="Q3" s="58" t="s">
        <v>95</v>
      </c>
      <c r="Y3" s="2"/>
      <c r="Z3" s="13"/>
    </row>
    <row r="4" spans="1:26" ht="16.3" thickBot="1">
      <c r="A4" s="34">
        <v>0</v>
      </c>
      <c r="B4" s="35" t="s">
        <v>60</v>
      </c>
      <c r="C4" s="36" t="s">
        <v>61</v>
      </c>
      <c r="D4" s="36" t="s">
        <v>63</v>
      </c>
      <c r="E4" s="36" t="s">
        <v>61</v>
      </c>
      <c r="F4" s="36">
        <f>A41</f>
        <v>1</v>
      </c>
      <c r="G4" s="36" t="s">
        <v>62</v>
      </c>
      <c r="H4" s="37">
        <f>M4*A37</f>
        <v>3200</v>
      </c>
      <c r="I4" s="38">
        <f>N4*B37</f>
        <v>1.3299999999999998</v>
      </c>
      <c r="J4" s="39">
        <f>O4*C37</f>
        <v>1.5</v>
      </c>
      <c r="K4" s="37">
        <f>P4*D37</f>
        <v>11875</v>
      </c>
      <c r="L4" s="74">
        <f>Q4*E37</f>
        <v>3</v>
      </c>
      <c r="M4" s="59">
        <v>1.6</v>
      </c>
      <c r="N4" s="59">
        <v>1.9</v>
      </c>
      <c r="O4" s="59">
        <v>1</v>
      </c>
      <c r="P4" s="59">
        <v>1.9</v>
      </c>
      <c r="Q4" s="60">
        <v>2.5</v>
      </c>
      <c r="R4" s="2"/>
      <c r="S4" s="57"/>
      <c r="T4" s="2"/>
      <c r="U4" s="2"/>
      <c r="V4" s="2"/>
      <c r="W4" s="2"/>
      <c r="X4" s="2"/>
      <c r="Y4" s="2"/>
      <c r="Z4" s="13"/>
    </row>
    <row r="5" spans="1:26">
      <c r="A5" s="30">
        <v>1001</v>
      </c>
      <c r="B5" s="26" t="s">
        <v>26</v>
      </c>
      <c r="C5" s="26">
        <f>G37</f>
        <v>1</v>
      </c>
      <c r="D5" s="12">
        <f>E41</f>
        <v>1</v>
      </c>
      <c r="E5" s="26">
        <f>H41</f>
        <v>1</v>
      </c>
      <c r="F5" s="26">
        <f>A41</f>
        <v>1</v>
      </c>
      <c r="G5" s="12" t="s">
        <v>27</v>
      </c>
      <c r="H5" s="31">
        <f>M5*A37</f>
        <v>2000</v>
      </c>
      <c r="I5" s="32">
        <f>N5*B37</f>
        <v>0.7</v>
      </c>
      <c r="J5" s="33">
        <f>O5*C37</f>
        <v>1.5</v>
      </c>
      <c r="K5" s="31">
        <f>P5*D37</f>
        <v>6250</v>
      </c>
      <c r="L5" s="75">
        <f>Q5*E37</f>
        <v>1.56</v>
      </c>
      <c r="M5" s="32">
        <v>1</v>
      </c>
      <c r="N5" s="32">
        <v>1</v>
      </c>
      <c r="O5" s="32">
        <v>1</v>
      </c>
      <c r="P5" s="32">
        <v>1</v>
      </c>
      <c r="Q5" s="61">
        <v>1.3</v>
      </c>
      <c r="R5" s="2"/>
      <c r="S5" s="2"/>
      <c r="T5" s="2"/>
      <c r="U5" s="2"/>
      <c r="V5" s="2"/>
      <c r="W5" s="2"/>
      <c r="X5" s="2"/>
      <c r="Y5" s="2"/>
      <c r="Z5" s="13"/>
    </row>
    <row r="6" spans="1:26">
      <c r="A6" s="8">
        <v>1011</v>
      </c>
      <c r="B6" s="3" t="s">
        <v>28</v>
      </c>
      <c r="C6" s="3">
        <f>G37</f>
        <v>1</v>
      </c>
      <c r="D6" s="4">
        <f>E41</f>
        <v>1</v>
      </c>
      <c r="E6" s="3">
        <f>I41</f>
        <v>2</v>
      </c>
      <c r="F6" s="3">
        <f>A41</f>
        <v>1</v>
      </c>
      <c r="G6" s="4" t="s">
        <v>29</v>
      </c>
      <c r="H6" s="5">
        <f>M6*A37</f>
        <v>2600</v>
      </c>
      <c r="I6" s="6">
        <f>N6*B37</f>
        <v>0.90999999999999992</v>
      </c>
      <c r="J6" s="7">
        <f>O6*C37</f>
        <v>1.9500000000000002</v>
      </c>
      <c r="K6" s="5">
        <f>P6*D37</f>
        <v>6250</v>
      </c>
      <c r="L6" s="76">
        <f>Q6*E37</f>
        <v>1.2</v>
      </c>
      <c r="M6" s="6">
        <v>1.3</v>
      </c>
      <c r="N6" s="6">
        <v>1.3</v>
      </c>
      <c r="O6" s="6">
        <v>1.3</v>
      </c>
      <c r="P6" s="6">
        <v>1</v>
      </c>
      <c r="Q6" s="43">
        <v>1</v>
      </c>
      <c r="R6" s="2"/>
      <c r="S6" s="2"/>
      <c r="T6" s="2"/>
      <c r="U6" s="2"/>
      <c r="V6" s="2"/>
      <c r="W6" s="2"/>
      <c r="X6" s="2"/>
      <c r="Y6" s="2"/>
      <c r="Z6" s="13"/>
    </row>
    <row r="7" spans="1:26">
      <c r="A7" s="8">
        <v>1012</v>
      </c>
      <c r="B7" s="3" t="s">
        <v>30</v>
      </c>
      <c r="C7" s="3">
        <f>G37</f>
        <v>1</v>
      </c>
      <c r="D7" s="4">
        <f>E41</f>
        <v>1</v>
      </c>
      <c r="E7" s="3">
        <f>I41</f>
        <v>2</v>
      </c>
      <c r="F7" s="3">
        <f>A41</f>
        <v>1</v>
      </c>
      <c r="G7" s="4" t="s">
        <v>31</v>
      </c>
      <c r="H7" s="5">
        <f>M7*A37</f>
        <v>3200</v>
      </c>
      <c r="I7" s="6">
        <f>N7*B37</f>
        <v>0.7</v>
      </c>
      <c r="J7" s="7">
        <f>O7*C37</f>
        <v>1.9500000000000002</v>
      </c>
      <c r="K7" s="5">
        <f>P7*D37</f>
        <v>8125</v>
      </c>
      <c r="L7" s="76">
        <f>Q7*E37</f>
        <v>1.2</v>
      </c>
      <c r="M7" s="6">
        <v>1.6</v>
      </c>
      <c r="N7" s="6">
        <v>1</v>
      </c>
      <c r="O7" s="6">
        <v>1.3</v>
      </c>
      <c r="P7" s="6">
        <v>1.3</v>
      </c>
      <c r="Q7" s="43">
        <v>1</v>
      </c>
      <c r="R7" s="2"/>
      <c r="S7" s="2"/>
      <c r="T7" s="2"/>
      <c r="U7" s="2"/>
      <c r="V7" s="2"/>
      <c r="W7" s="2"/>
      <c r="X7" s="2"/>
      <c r="Y7" s="2"/>
      <c r="Z7" s="13"/>
    </row>
    <row r="8" spans="1:26">
      <c r="A8" s="8">
        <v>1013</v>
      </c>
      <c r="B8" s="3" t="s">
        <v>32</v>
      </c>
      <c r="C8" s="3">
        <f>G37</f>
        <v>1</v>
      </c>
      <c r="D8" s="4">
        <f>E41</f>
        <v>1</v>
      </c>
      <c r="E8" s="3">
        <f>I41</f>
        <v>2</v>
      </c>
      <c r="F8" s="3">
        <f>A41</f>
        <v>1</v>
      </c>
      <c r="G8" s="4" t="s">
        <v>33</v>
      </c>
      <c r="H8" s="5">
        <f>M8*A37</f>
        <v>2600</v>
      </c>
      <c r="I8" s="6">
        <f>N8*B37</f>
        <v>1.1199999999999999</v>
      </c>
      <c r="J8" s="7">
        <f>O8*C37</f>
        <v>2.4000000000000004</v>
      </c>
      <c r="K8" s="5">
        <f>P8*D37</f>
        <v>8125</v>
      </c>
      <c r="L8" s="79">
        <f>Q8*E37</f>
        <v>1.56</v>
      </c>
      <c r="M8" s="6">
        <v>1.3</v>
      </c>
      <c r="N8" s="6">
        <v>1.6</v>
      </c>
      <c r="O8" s="6">
        <v>1.6</v>
      </c>
      <c r="P8" s="6">
        <v>1.3</v>
      </c>
      <c r="Q8" s="43">
        <v>1.3</v>
      </c>
      <c r="R8" s="2"/>
      <c r="S8" s="2"/>
      <c r="T8" s="2"/>
      <c r="U8" s="2"/>
      <c r="V8" s="2"/>
      <c r="W8" s="2"/>
      <c r="X8" s="2"/>
      <c r="Y8" s="2"/>
      <c r="Z8" s="13"/>
    </row>
    <row r="9" spans="1:26">
      <c r="A9" s="8">
        <v>1021</v>
      </c>
      <c r="B9" s="3" t="s">
        <v>34</v>
      </c>
      <c r="C9" s="3">
        <f>G37</f>
        <v>1</v>
      </c>
      <c r="D9" s="4">
        <f>F41</f>
        <v>2</v>
      </c>
      <c r="E9" s="3">
        <f>H41</f>
        <v>1</v>
      </c>
      <c r="F9" s="3">
        <f>A41</f>
        <v>1</v>
      </c>
      <c r="G9" s="4" t="s">
        <v>35</v>
      </c>
      <c r="H9" s="5">
        <f>M9*A37</f>
        <v>4400</v>
      </c>
      <c r="I9" s="6">
        <f>N9*B37</f>
        <v>0.90999999999999992</v>
      </c>
      <c r="J9" s="7">
        <f>O9*C37</f>
        <v>1.9500000000000002</v>
      </c>
      <c r="K9" s="5">
        <f>P9*D37</f>
        <v>11875</v>
      </c>
      <c r="L9" s="7">
        <f>Q9*E37</f>
        <v>1.56</v>
      </c>
      <c r="M9" s="6">
        <v>2.2000000000000002</v>
      </c>
      <c r="N9" s="6">
        <v>1.3</v>
      </c>
      <c r="O9" s="6">
        <v>1.3</v>
      </c>
      <c r="P9" s="6">
        <v>1.9</v>
      </c>
      <c r="Q9" s="43">
        <v>1.3</v>
      </c>
      <c r="R9" s="2"/>
      <c r="S9" s="2"/>
      <c r="T9" s="2"/>
      <c r="U9" s="2"/>
      <c r="V9" s="2"/>
      <c r="W9" s="2"/>
      <c r="X9" s="2"/>
      <c r="Y9" s="2"/>
      <c r="Z9" s="13"/>
    </row>
    <row r="10" spans="1:26">
      <c r="A10" s="8">
        <v>1022</v>
      </c>
      <c r="B10" s="3" t="s">
        <v>36</v>
      </c>
      <c r="C10" s="3">
        <f>G37</f>
        <v>1</v>
      </c>
      <c r="D10" s="4">
        <f>F41</f>
        <v>2</v>
      </c>
      <c r="E10" s="3">
        <f>H41</f>
        <v>1</v>
      </c>
      <c r="F10" s="3">
        <f>B41</f>
        <v>2</v>
      </c>
      <c r="G10" s="4" t="s">
        <v>37</v>
      </c>
      <c r="H10" s="5">
        <f>M10*A37</f>
        <v>2600</v>
      </c>
      <c r="I10" s="6">
        <f>N10*B37</f>
        <v>1.3299999999999998</v>
      </c>
      <c r="J10" s="7">
        <f>O10*C37</f>
        <v>2.8499999999999996</v>
      </c>
      <c r="K10" s="5">
        <f>P10*D37</f>
        <v>11875</v>
      </c>
      <c r="L10" s="7">
        <f>Q10*E37</f>
        <v>1.92</v>
      </c>
      <c r="M10" s="6">
        <v>1.3</v>
      </c>
      <c r="N10" s="6">
        <v>1.9</v>
      </c>
      <c r="O10" s="6">
        <v>1.9</v>
      </c>
      <c r="P10" s="6">
        <v>1.9</v>
      </c>
      <c r="Q10" s="43">
        <v>1.6</v>
      </c>
      <c r="R10" s="2"/>
      <c r="S10" s="2"/>
      <c r="T10" s="2"/>
      <c r="U10" s="2"/>
      <c r="V10" s="2"/>
      <c r="W10" s="2"/>
      <c r="X10" s="2"/>
      <c r="Y10" s="2"/>
      <c r="Z10" s="13"/>
    </row>
    <row r="11" spans="1:26">
      <c r="A11" s="8">
        <v>1023</v>
      </c>
      <c r="B11" s="3" t="s">
        <v>38</v>
      </c>
      <c r="C11" s="3">
        <f>G37</f>
        <v>1</v>
      </c>
      <c r="D11" s="4">
        <f>F41</f>
        <v>2</v>
      </c>
      <c r="E11" s="3">
        <f>H41</f>
        <v>1</v>
      </c>
      <c r="F11" s="3">
        <f>C41</f>
        <v>3</v>
      </c>
      <c r="G11" s="4" t="s">
        <v>39</v>
      </c>
      <c r="H11" s="5">
        <f>M11*A37</f>
        <v>3800</v>
      </c>
      <c r="I11" s="6">
        <f>N11*B37</f>
        <v>0.7</v>
      </c>
      <c r="J11" s="7">
        <f>O11*C37</f>
        <v>9</v>
      </c>
      <c r="K11" s="5">
        <f>P11*D37</f>
        <v>10000</v>
      </c>
      <c r="L11" s="7">
        <f>Q11*E37</f>
        <v>1.56</v>
      </c>
      <c r="M11" s="6">
        <v>1.9</v>
      </c>
      <c r="N11" s="6">
        <v>1</v>
      </c>
      <c r="O11" s="6">
        <v>6</v>
      </c>
      <c r="P11" s="6">
        <v>1.6</v>
      </c>
      <c r="Q11" s="43">
        <v>1.3</v>
      </c>
      <c r="R11" s="2"/>
      <c r="S11" s="2"/>
      <c r="T11" s="2"/>
      <c r="U11" s="2"/>
      <c r="V11" s="2"/>
      <c r="W11" s="2"/>
      <c r="X11" s="2"/>
      <c r="Y11" s="2"/>
      <c r="Z11" s="13"/>
    </row>
    <row r="12" spans="1:26">
      <c r="A12" s="8">
        <v>1031</v>
      </c>
      <c r="B12" s="3" t="s">
        <v>40</v>
      </c>
      <c r="C12" s="3">
        <f>H37</f>
        <v>2</v>
      </c>
      <c r="D12" s="4">
        <f>F41</f>
        <v>2</v>
      </c>
      <c r="E12" s="3">
        <f>H41</f>
        <v>1</v>
      </c>
      <c r="F12" s="3">
        <f>A41</f>
        <v>1</v>
      </c>
      <c r="G12" s="4" t="s">
        <v>41</v>
      </c>
      <c r="H12" s="5">
        <f>M12*A37</f>
        <v>5000</v>
      </c>
      <c r="I12" s="6">
        <f>N12*B37</f>
        <v>1.75</v>
      </c>
      <c r="J12" s="7">
        <f>O12*C37</f>
        <v>1.9500000000000002</v>
      </c>
      <c r="K12" s="5">
        <f>P12*D37</f>
        <v>15625</v>
      </c>
      <c r="L12" s="7">
        <f>Q12*E37</f>
        <v>1.92</v>
      </c>
      <c r="M12" s="6">
        <v>2.5</v>
      </c>
      <c r="N12" s="6">
        <v>2.5</v>
      </c>
      <c r="O12" s="6">
        <v>1.3</v>
      </c>
      <c r="P12" s="6">
        <v>2.5</v>
      </c>
      <c r="Q12" s="43">
        <v>1.6</v>
      </c>
      <c r="R12" s="2"/>
      <c r="S12" s="2"/>
      <c r="T12" s="2"/>
      <c r="U12" s="2"/>
      <c r="V12" s="2"/>
      <c r="W12" s="2"/>
      <c r="X12" s="2"/>
      <c r="Y12" s="2"/>
      <c r="Z12" s="13"/>
    </row>
    <row r="13" spans="1:26">
      <c r="A13" s="8">
        <v>1032</v>
      </c>
      <c r="B13" s="3" t="s">
        <v>42</v>
      </c>
      <c r="C13" s="3">
        <f>H37</f>
        <v>2</v>
      </c>
      <c r="D13" s="4">
        <f>F41</f>
        <v>2</v>
      </c>
      <c r="E13" s="3">
        <f>H41</f>
        <v>1</v>
      </c>
      <c r="F13" s="3">
        <f>C41</f>
        <v>3</v>
      </c>
      <c r="G13" s="4" t="s">
        <v>43</v>
      </c>
      <c r="H13" s="5">
        <f>M13*A37</f>
        <v>5000</v>
      </c>
      <c r="I13" s="6">
        <f>N13*B37</f>
        <v>1.9599999999999997</v>
      </c>
      <c r="J13" s="7">
        <f>O13*C37</f>
        <v>1.9500000000000002</v>
      </c>
      <c r="K13" s="5">
        <f>P13*D37</f>
        <v>17500</v>
      </c>
      <c r="L13" s="7">
        <f>Q13*E37</f>
        <v>2.2799999999999998</v>
      </c>
      <c r="M13" s="6">
        <v>2.5</v>
      </c>
      <c r="N13" s="6">
        <v>2.8</v>
      </c>
      <c r="O13" s="6">
        <v>1.3</v>
      </c>
      <c r="P13" s="6">
        <v>2.8</v>
      </c>
      <c r="Q13" s="43">
        <v>1.9</v>
      </c>
      <c r="R13" s="2"/>
      <c r="S13" s="2"/>
      <c r="T13" s="2"/>
      <c r="U13" s="2"/>
      <c r="V13" s="2"/>
      <c r="W13" s="2"/>
      <c r="X13" s="2"/>
      <c r="Y13" s="2"/>
      <c r="Z13" s="13"/>
    </row>
    <row r="14" spans="1:26">
      <c r="A14" s="8">
        <v>1033</v>
      </c>
      <c r="B14" s="3" t="s">
        <v>44</v>
      </c>
      <c r="C14" s="3">
        <v>2</v>
      </c>
      <c r="D14" s="4">
        <f>F41</f>
        <v>2</v>
      </c>
      <c r="E14" s="3">
        <f>H41</f>
        <v>1</v>
      </c>
      <c r="F14" s="3">
        <f>B41</f>
        <v>2</v>
      </c>
      <c r="G14" s="4" t="s">
        <v>45</v>
      </c>
      <c r="H14" s="5">
        <f>M14*A37</f>
        <v>5000</v>
      </c>
      <c r="I14" s="6">
        <f>N14*B37</f>
        <v>0.7</v>
      </c>
      <c r="J14" s="7">
        <f>O14*C37</f>
        <v>6</v>
      </c>
      <c r="K14" s="5">
        <f>P14*D37</f>
        <v>15625</v>
      </c>
      <c r="L14" s="7">
        <f>Q14*E37</f>
        <v>1.92</v>
      </c>
      <c r="M14" s="6">
        <v>2.5</v>
      </c>
      <c r="N14" s="6">
        <v>1</v>
      </c>
      <c r="O14" s="6">
        <v>4</v>
      </c>
      <c r="P14" s="6">
        <v>2.5</v>
      </c>
      <c r="Q14" s="43">
        <v>1.6</v>
      </c>
      <c r="R14" s="2"/>
      <c r="S14" s="2"/>
      <c r="T14" s="2"/>
      <c r="U14" s="2"/>
      <c r="V14" s="2"/>
      <c r="W14" s="2"/>
      <c r="X14" s="2"/>
      <c r="Y14" s="2"/>
      <c r="Z14" s="13"/>
    </row>
    <row r="15" spans="1:26">
      <c r="A15" s="8">
        <v>1111</v>
      </c>
      <c r="B15" s="3" t="s">
        <v>46</v>
      </c>
      <c r="C15" s="3">
        <f>G37</f>
        <v>1</v>
      </c>
      <c r="D15" s="4">
        <f>E41</f>
        <v>1</v>
      </c>
      <c r="E15" s="3">
        <f>H41</f>
        <v>1</v>
      </c>
      <c r="F15" s="3">
        <f>A41</f>
        <v>1</v>
      </c>
      <c r="G15" s="4" t="s">
        <v>47</v>
      </c>
      <c r="H15" s="9" t="s">
        <v>48</v>
      </c>
      <c r="I15" s="6">
        <f>N15*B37</f>
        <v>1.3299999999999998</v>
      </c>
      <c r="J15" s="7">
        <f>O15*C37</f>
        <v>2.8499999999999996</v>
      </c>
      <c r="K15" s="9" t="s">
        <v>48</v>
      </c>
      <c r="L15" s="7">
        <f>Q15*E37</f>
        <v>1.56</v>
      </c>
      <c r="M15" s="62" t="s">
        <v>48</v>
      </c>
      <c r="N15" s="6">
        <v>1.9</v>
      </c>
      <c r="O15" s="6">
        <v>1.9</v>
      </c>
      <c r="P15" s="54" t="s">
        <v>49</v>
      </c>
      <c r="Q15" s="44">
        <v>1.3</v>
      </c>
      <c r="R15" s="2"/>
      <c r="S15" s="2"/>
      <c r="T15" s="2"/>
      <c r="U15" s="2"/>
      <c r="V15" s="2"/>
      <c r="W15" s="2"/>
      <c r="X15" s="2"/>
      <c r="Y15" s="2"/>
      <c r="Z15" s="13"/>
    </row>
    <row r="16" spans="1:26">
      <c r="A16" s="8">
        <v>1121</v>
      </c>
      <c r="B16" s="3" t="s">
        <v>50</v>
      </c>
      <c r="C16" s="3">
        <f>G37</f>
        <v>1</v>
      </c>
      <c r="D16" s="4">
        <f>E41</f>
        <v>1</v>
      </c>
      <c r="E16" s="3">
        <f>H41</f>
        <v>1</v>
      </c>
      <c r="F16" s="3">
        <f>A41</f>
        <v>1</v>
      </c>
      <c r="G16" s="4" t="s">
        <v>51</v>
      </c>
      <c r="H16" s="5">
        <f>M16*A37</f>
        <v>5000</v>
      </c>
      <c r="I16" s="6">
        <f>N16*B37</f>
        <v>1.54</v>
      </c>
      <c r="J16" s="7">
        <f>O16*C37</f>
        <v>2.8499999999999996</v>
      </c>
      <c r="K16" s="5">
        <f>P16*D37</f>
        <v>1187500</v>
      </c>
      <c r="L16" s="7">
        <f>Q16*E37</f>
        <v>1.92</v>
      </c>
      <c r="M16" s="6">
        <v>2.5</v>
      </c>
      <c r="N16" s="6">
        <v>2.2000000000000002</v>
      </c>
      <c r="O16" s="6">
        <v>1.9</v>
      </c>
      <c r="P16" s="6">
        <v>190</v>
      </c>
      <c r="Q16" s="43">
        <v>1.6</v>
      </c>
      <c r="R16" s="2"/>
      <c r="S16" s="2"/>
      <c r="T16" s="2"/>
      <c r="U16" s="2"/>
      <c r="V16" s="2"/>
      <c r="W16" s="2"/>
      <c r="X16" s="2"/>
      <c r="Y16" s="2"/>
      <c r="Z16" s="13"/>
    </row>
    <row r="17" spans="1:26">
      <c r="A17" s="8">
        <v>1131</v>
      </c>
      <c r="B17" s="3" t="s">
        <v>52</v>
      </c>
      <c r="C17" s="3">
        <f>G37</f>
        <v>1</v>
      </c>
      <c r="D17" s="4">
        <f>E41</f>
        <v>1</v>
      </c>
      <c r="E17" s="3">
        <f>H41</f>
        <v>1</v>
      </c>
      <c r="F17" s="3">
        <f>A41</f>
        <v>1</v>
      </c>
      <c r="G17" s="4" t="s">
        <v>53</v>
      </c>
      <c r="H17" s="5">
        <f>M17*A37</f>
        <v>3800</v>
      </c>
      <c r="I17" s="6">
        <f>N17*B37</f>
        <v>1.3299999999999998</v>
      </c>
      <c r="J17" s="7">
        <f>O17*C37</f>
        <v>2.4000000000000004</v>
      </c>
      <c r="K17" s="5">
        <f>P17*D37</f>
        <v>1562500</v>
      </c>
      <c r="L17" s="7">
        <f>Q17*E37</f>
        <v>1.56</v>
      </c>
      <c r="M17" s="6">
        <v>1.9</v>
      </c>
      <c r="N17" s="6">
        <v>1.9</v>
      </c>
      <c r="O17" s="6">
        <v>1.6</v>
      </c>
      <c r="P17" s="6">
        <v>250</v>
      </c>
      <c r="Q17" s="43">
        <v>1.3</v>
      </c>
      <c r="R17" s="2"/>
      <c r="S17" s="2"/>
      <c r="T17" s="2"/>
      <c r="U17" s="2"/>
      <c r="V17" s="2"/>
      <c r="W17" s="2"/>
      <c r="X17" s="2"/>
      <c r="Y17" s="2"/>
      <c r="Z17" s="13"/>
    </row>
    <row r="18" spans="1:26">
      <c r="A18" s="1">
        <v>1131</v>
      </c>
      <c r="B18" s="10" t="s">
        <v>54</v>
      </c>
      <c r="C18" s="10">
        <f>G37</f>
        <v>1</v>
      </c>
      <c r="D18" s="4">
        <f>E41</f>
        <v>1</v>
      </c>
      <c r="E18" s="10">
        <f>H41</f>
        <v>1</v>
      </c>
      <c r="F18" s="10">
        <f>A41</f>
        <v>1</v>
      </c>
      <c r="G18" s="11" t="s">
        <v>55</v>
      </c>
      <c r="H18" s="5">
        <f>M18*A37</f>
        <v>4400</v>
      </c>
      <c r="I18" s="6">
        <f>N18*B37</f>
        <v>1.3299999999999998</v>
      </c>
      <c r="J18" s="7">
        <f>O18*C37</f>
        <v>2.4000000000000004</v>
      </c>
      <c r="K18" s="5">
        <f>P18*D37</f>
        <v>1375000</v>
      </c>
      <c r="L18" s="7">
        <f>Q18*E37</f>
        <v>1.92</v>
      </c>
      <c r="M18" s="6">
        <v>2.2000000000000002</v>
      </c>
      <c r="N18" s="6">
        <v>1.9</v>
      </c>
      <c r="O18" s="6">
        <v>1.6</v>
      </c>
      <c r="P18" s="6">
        <v>220</v>
      </c>
      <c r="Q18" s="43">
        <v>1.6</v>
      </c>
      <c r="R18" s="2"/>
      <c r="S18" s="2"/>
      <c r="T18" s="2"/>
      <c r="U18" s="2"/>
      <c r="V18" s="2"/>
      <c r="W18" s="2"/>
      <c r="X18" s="2"/>
      <c r="Y18" s="2"/>
      <c r="Z18" s="13"/>
    </row>
    <row r="19" spans="1:26" ht="16.3" thickBot="1">
      <c r="A19" s="18">
        <v>1131</v>
      </c>
      <c r="B19" s="19" t="s">
        <v>56</v>
      </c>
      <c r="C19" s="19">
        <f>G37</f>
        <v>1</v>
      </c>
      <c r="D19" s="20">
        <f>E41</f>
        <v>1</v>
      </c>
      <c r="E19" s="19">
        <f>H41</f>
        <v>1</v>
      </c>
      <c r="F19" s="21">
        <f>A41</f>
        <v>1</v>
      </c>
      <c r="G19" s="22" t="s">
        <v>57</v>
      </c>
      <c r="H19" s="23">
        <f>M19*A37</f>
        <v>3200</v>
      </c>
      <c r="I19" s="24">
        <f>N19*B37</f>
        <v>3.5</v>
      </c>
      <c r="J19" s="25">
        <f>O19*C37</f>
        <v>1.9500000000000002</v>
      </c>
      <c r="K19" s="23">
        <f>P19*D37</f>
        <v>625000</v>
      </c>
      <c r="L19" s="25">
        <f>Q19*E37</f>
        <v>2.64</v>
      </c>
      <c r="M19" s="24">
        <v>1.6</v>
      </c>
      <c r="N19" s="24">
        <v>5</v>
      </c>
      <c r="O19" s="24">
        <v>1.3</v>
      </c>
      <c r="P19" s="24">
        <v>100</v>
      </c>
      <c r="Q19" s="60">
        <v>2.2000000000000002</v>
      </c>
      <c r="R19" s="2"/>
      <c r="S19" s="2"/>
      <c r="T19" s="2"/>
      <c r="U19" s="2"/>
      <c r="V19" s="2"/>
      <c r="W19" s="2"/>
      <c r="X19" s="2"/>
      <c r="Y19" s="2"/>
      <c r="Z19" s="13"/>
    </row>
    <row r="20" spans="1:26">
      <c r="A20" s="12">
        <v>2011</v>
      </c>
      <c r="B20" s="17" t="s">
        <v>99</v>
      </c>
      <c r="C20" s="12">
        <v>1</v>
      </c>
      <c r="D20" s="12">
        <v>2</v>
      </c>
      <c r="E20" s="12">
        <v>1</v>
      </c>
      <c r="F20" s="12">
        <v>1</v>
      </c>
      <c r="G20" s="12" t="s">
        <v>91</v>
      </c>
      <c r="H20" s="69">
        <f>M20*A37</f>
        <v>3800</v>
      </c>
      <c r="I20" s="63">
        <f>N20*B37</f>
        <v>1.3299999999999998</v>
      </c>
      <c r="J20" s="66">
        <f>O20*C37</f>
        <v>1.5</v>
      </c>
      <c r="K20" s="69">
        <f>P20*D37</f>
        <v>13750.000000000002</v>
      </c>
      <c r="L20" s="66">
        <f>Q20*E37</f>
        <v>2.2799999999999998</v>
      </c>
      <c r="M20" s="63">
        <v>1.9</v>
      </c>
      <c r="N20" s="63">
        <v>1.9</v>
      </c>
      <c r="O20" s="63">
        <v>1</v>
      </c>
      <c r="P20" s="63">
        <v>2.2000000000000002</v>
      </c>
      <c r="Q20" s="61">
        <v>1.9</v>
      </c>
      <c r="R20" s="2"/>
      <c r="S20" s="2"/>
      <c r="T20" s="2"/>
      <c r="U20" s="2"/>
      <c r="V20" s="2"/>
      <c r="W20" s="2"/>
      <c r="X20" s="2"/>
      <c r="Y20" s="2"/>
      <c r="Z20" s="13"/>
    </row>
    <row r="21" spans="1:26">
      <c r="A21" s="11">
        <v>2012</v>
      </c>
      <c r="B21" s="16" t="s">
        <v>100</v>
      </c>
      <c r="C21" s="4">
        <v>1</v>
      </c>
      <c r="D21" s="4">
        <v>2</v>
      </c>
      <c r="E21" s="4">
        <v>1</v>
      </c>
      <c r="F21" s="4">
        <v>3</v>
      </c>
      <c r="G21" s="4" t="s">
        <v>87</v>
      </c>
      <c r="H21" s="69">
        <f>M21*A37</f>
        <v>5000</v>
      </c>
      <c r="I21" s="63">
        <f>N21*B37</f>
        <v>0.7</v>
      </c>
      <c r="J21" s="66">
        <f>O21*C37</f>
        <v>1.9500000000000002</v>
      </c>
      <c r="K21" s="69">
        <f>P21*D37</f>
        <v>15625</v>
      </c>
      <c r="L21" s="66">
        <f>Q21*E37</f>
        <v>1.56</v>
      </c>
      <c r="M21" s="64">
        <v>2.5</v>
      </c>
      <c r="N21" s="64">
        <v>1</v>
      </c>
      <c r="O21" s="64">
        <v>1.3</v>
      </c>
      <c r="P21" s="64">
        <v>2.5</v>
      </c>
      <c r="Q21" s="44">
        <v>1.3</v>
      </c>
      <c r="R21" s="2"/>
      <c r="S21" s="2"/>
      <c r="T21" s="2"/>
      <c r="U21" s="2"/>
      <c r="V21" s="2"/>
      <c r="W21" s="2"/>
      <c r="X21" s="2"/>
      <c r="Y21" s="2"/>
      <c r="Z21" s="13"/>
    </row>
    <row r="22" spans="1:26">
      <c r="A22" s="11">
        <v>2013</v>
      </c>
      <c r="B22" s="16" t="s">
        <v>101</v>
      </c>
      <c r="C22" s="4">
        <v>3</v>
      </c>
      <c r="D22" s="4">
        <v>2</v>
      </c>
      <c r="E22" s="4">
        <v>1</v>
      </c>
      <c r="F22" s="4">
        <v>3</v>
      </c>
      <c r="G22" s="4" t="s">
        <v>98</v>
      </c>
      <c r="H22" s="69">
        <f>M22*A37</f>
        <v>4400</v>
      </c>
      <c r="I22" s="63">
        <f>N22*B37</f>
        <v>1.1199999999999999</v>
      </c>
      <c r="J22" s="66">
        <f>O22*C37</f>
        <v>1.5</v>
      </c>
      <c r="K22" s="69">
        <f>P22*D37</f>
        <v>11875</v>
      </c>
      <c r="L22" s="66">
        <f>Q22*E37</f>
        <v>1.92</v>
      </c>
      <c r="M22" s="64">
        <v>2.2000000000000002</v>
      </c>
      <c r="N22" s="64">
        <v>1.6</v>
      </c>
      <c r="O22" s="64">
        <v>1</v>
      </c>
      <c r="P22" s="64">
        <v>1.9</v>
      </c>
      <c r="Q22" s="44">
        <v>1.6</v>
      </c>
      <c r="R22" s="2"/>
      <c r="S22" s="2"/>
      <c r="T22" s="2"/>
      <c r="U22" s="2"/>
    </row>
    <row r="23" spans="1:26">
      <c r="A23" s="11">
        <v>2021</v>
      </c>
      <c r="B23" s="16" t="s">
        <v>81</v>
      </c>
      <c r="C23" s="4">
        <v>1</v>
      </c>
      <c r="D23" s="4">
        <v>1</v>
      </c>
      <c r="E23" s="4">
        <v>1</v>
      </c>
      <c r="F23" s="4">
        <v>1</v>
      </c>
      <c r="G23" s="4" t="s">
        <v>88</v>
      </c>
      <c r="H23" s="69">
        <f>M23*A37</f>
        <v>5600</v>
      </c>
      <c r="I23" s="63">
        <f>N23*B37</f>
        <v>0.90999999999999992</v>
      </c>
      <c r="J23" s="66">
        <f>O23*C37</f>
        <v>1.9500000000000002</v>
      </c>
      <c r="K23" s="69">
        <f>P23*D37</f>
        <v>19375</v>
      </c>
      <c r="L23" s="66">
        <f>Q23*E37</f>
        <v>1.56</v>
      </c>
      <c r="M23" s="64">
        <v>2.8</v>
      </c>
      <c r="N23" s="64">
        <v>1.3</v>
      </c>
      <c r="O23" s="64">
        <v>1.3</v>
      </c>
      <c r="P23" s="64">
        <v>3.1</v>
      </c>
      <c r="Q23" s="43">
        <v>1.3</v>
      </c>
      <c r="R23" s="2"/>
      <c r="S23" s="2"/>
      <c r="T23" s="2"/>
      <c r="U23" s="2"/>
      <c r="V23" s="2"/>
      <c r="W23" s="2"/>
      <c r="X23" s="2"/>
      <c r="Y23" s="2"/>
      <c r="Z23" s="13"/>
    </row>
    <row r="24" spans="1:26">
      <c r="A24" s="11">
        <v>2022</v>
      </c>
      <c r="B24" s="16" t="s">
        <v>82</v>
      </c>
      <c r="C24" s="4">
        <v>1</v>
      </c>
      <c r="D24" s="4">
        <v>1</v>
      </c>
      <c r="E24" s="4">
        <v>1</v>
      </c>
      <c r="F24" s="4">
        <v>2</v>
      </c>
      <c r="G24" s="4" t="s">
        <v>89</v>
      </c>
      <c r="H24" s="69">
        <f>M24*A37</f>
        <v>3800</v>
      </c>
      <c r="I24" s="63">
        <f>N24*B37</f>
        <v>1.3299999999999998</v>
      </c>
      <c r="J24" s="66">
        <f>O24*C37</f>
        <v>2.8499999999999996</v>
      </c>
      <c r="K24" s="69">
        <f>P24*D37</f>
        <v>15625</v>
      </c>
      <c r="L24" s="66">
        <f>Q24*E37</f>
        <v>1.92</v>
      </c>
      <c r="M24" s="64">
        <v>1.9</v>
      </c>
      <c r="N24" s="64">
        <v>1.9</v>
      </c>
      <c r="O24" s="64">
        <v>1.9</v>
      </c>
      <c r="P24" s="64">
        <v>2.5</v>
      </c>
      <c r="Q24" s="43">
        <v>1.6</v>
      </c>
      <c r="R24" s="2"/>
      <c r="S24" s="2"/>
      <c r="T24" s="2"/>
      <c r="U24" s="2"/>
      <c r="V24" s="2"/>
      <c r="W24" s="2"/>
      <c r="X24" s="2"/>
      <c r="Y24" s="2"/>
      <c r="Z24" s="13"/>
    </row>
    <row r="25" spans="1:26">
      <c r="A25" s="11">
        <v>2023</v>
      </c>
      <c r="B25" s="16" t="s">
        <v>83</v>
      </c>
      <c r="C25" s="4">
        <v>1</v>
      </c>
      <c r="D25" s="4">
        <v>1</v>
      </c>
      <c r="E25" s="4">
        <v>1</v>
      </c>
      <c r="F25" s="4">
        <v>3</v>
      </c>
      <c r="G25" s="4" t="s">
        <v>90</v>
      </c>
      <c r="H25" s="69">
        <f>M25*A37</f>
        <v>5000</v>
      </c>
      <c r="I25" s="63">
        <f>N25*B37</f>
        <v>0.7</v>
      </c>
      <c r="J25" s="66">
        <f>O25*C37</f>
        <v>9</v>
      </c>
      <c r="K25" s="69">
        <f>P25*D37</f>
        <v>15625</v>
      </c>
      <c r="L25" s="66">
        <f>Q25*E37</f>
        <v>1.56</v>
      </c>
      <c r="M25" s="64">
        <v>2.5</v>
      </c>
      <c r="N25" s="64">
        <v>1</v>
      </c>
      <c r="O25" s="64">
        <v>6</v>
      </c>
      <c r="P25" s="64">
        <v>2.5</v>
      </c>
      <c r="Q25" s="43">
        <v>1.3</v>
      </c>
      <c r="R25" s="2"/>
      <c r="S25" s="2"/>
      <c r="T25" s="2"/>
      <c r="U25" s="2"/>
      <c r="V25" s="2"/>
      <c r="W25" s="2"/>
      <c r="X25" s="2"/>
      <c r="Y25" s="2"/>
      <c r="Z25" s="13"/>
    </row>
    <row r="26" spans="1:26">
      <c r="A26" s="11">
        <v>2031</v>
      </c>
      <c r="B26" s="16" t="s">
        <v>109</v>
      </c>
      <c r="C26" s="4">
        <v>2</v>
      </c>
      <c r="D26" s="4">
        <v>2</v>
      </c>
      <c r="E26" s="4">
        <v>1</v>
      </c>
      <c r="F26" s="4">
        <v>2</v>
      </c>
      <c r="G26" s="4" t="s">
        <v>102</v>
      </c>
      <c r="H26" s="70">
        <f>M26*A37</f>
        <v>6200</v>
      </c>
      <c r="I26" s="64">
        <f t="shared" ref="I26:L28" si="0">N26*B37</f>
        <v>0.90999999999999992</v>
      </c>
      <c r="J26" s="67">
        <f t="shared" si="0"/>
        <v>2.4000000000000004</v>
      </c>
      <c r="K26" s="70">
        <f t="shared" si="0"/>
        <v>13750.000000000002</v>
      </c>
      <c r="L26" s="67">
        <f t="shared" si="0"/>
        <v>1.56</v>
      </c>
      <c r="M26" s="64">
        <v>3.1</v>
      </c>
      <c r="N26" s="64">
        <v>1.3</v>
      </c>
      <c r="O26" s="64">
        <v>1.6</v>
      </c>
      <c r="P26" s="64">
        <v>2.2000000000000002</v>
      </c>
      <c r="Q26" s="44">
        <v>1.3</v>
      </c>
      <c r="R26" s="2"/>
      <c r="S26" s="2"/>
      <c r="T26" s="2"/>
      <c r="U26" s="2"/>
      <c r="V26" s="2"/>
      <c r="W26" s="2"/>
      <c r="X26" s="2"/>
      <c r="Y26" s="2"/>
      <c r="Z26" s="13"/>
    </row>
    <row r="27" spans="1:26">
      <c r="A27" s="11">
        <v>2032</v>
      </c>
      <c r="B27" s="16" t="s">
        <v>110</v>
      </c>
      <c r="C27" s="4">
        <v>2</v>
      </c>
      <c r="D27" s="4">
        <v>2</v>
      </c>
      <c r="E27" s="4">
        <v>1</v>
      </c>
      <c r="F27" s="4">
        <v>3</v>
      </c>
      <c r="G27" s="4" t="s">
        <v>104</v>
      </c>
      <c r="H27" s="70">
        <f>M27*A37</f>
        <v>5600</v>
      </c>
      <c r="I27" s="64">
        <f>N27*B37</f>
        <v>1.1199999999999999</v>
      </c>
      <c r="J27" s="67">
        <f>O27*C37</f>
        <v>3.75</v>
      </c>
      <c r="K27" s="70">
        <f>P27*D37</f>
        <v>11875</v>
      </c>
      <c r="L27" s="67">
        <f>Q27*E37</f>
        <v>2.64</v>
      </c>
      <c r="M27" s="64">
        <v>2.8</v>
      </c>
      <c r="N27" s="64">
        <v>1.6</v>
      </c>
      <c r="O27" s="64">
        <v>2.5</v>
      </c>
      <c r="P27" s="64">
        <v>1.9</v>
      </c>
      <c r="Q27" s="43">
        <v>2.2000000000000002</v>
      </c>
      <c r="R27" s="2"/>
      <c r="S27" s="2"/>
      <c r="T27" s="2"/>
      <c r="U27" s="2"/>
      <c r="V27" s="2"/>
      <c r="W27" s="2"/>
      <c r="X27" s="2"/>
      <c r="Y27" s="2"/>
      <c r="Z27" s="13"/>
    </row>
    <row r="28" spans="1:26">
      <c r="A28" s="11">
        <v>2033</v>
      </c>
      <c r="B28" s="16" t="s">
        <v>111</v>
      </c>
      <c r="C28" s="4">
        <v>3</v>
      </c>
      <c r="D28" s="4">
        <v>2</v>
      </c>
      <c r="E28" s="4">
        <v>1</v>
      </c>
      <c r="F28" s="4">
        <v>1</v>
      </c>
      <c r="G28" s="4" t="s">
        <v>103</v>
      </c>
      <c r="H28" s="70">
        <f>M28*A37</f>
        <v>5600</v>
      </c>
      <c r="I28" s="64">
        <f>N28*B37</f>
        <v>1.54</v>
      </c>
      <c r="J28" s="67">
        <f>O28*C37</f>
        <v>1.9500000000000002</v>
      </c>
      <c r="K28" s="70">
        <f>P28*D37</f>
        <v>13750.000000000002</v>
      </c>
      <c r="L28" s="67">
        <f>Q28*E37</f>
        <v>2.2799999999999998</v>
      </c>
      <c r="M28" s="64">
        <v>2.8</v>
      </c>
      <c r="N28" s="64">
        <v>2.2000000000000002</v>
      </c>
      <c r="O28" s="64">
        <v>1.3</v>
      </c>
      <c r="P28" s="64">
        <v>2.2000000000000002</v>
      </c>
      <c r="Q28" s="44">
        <v>1.9</v>
      </c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4">
        <v>2111</v>
      </c>
      <c r="B29" s="16" t="s">
        <v>80</v>
      </c>
      <c r="C29" s="4">
        <v>1</v>
      </c>
      <c r="D29" s="4">
        <v>1</v>
      </c>
      <c r="E29" s="4">
        <v>1</v>
      </c>
      <c r="F29" s="4">
        <v>1</v>
      </c>
      <c r="G29" s="4" t="s">
        <v>105</v>
      </c>
      <c r="H29" s="70">
        <f>M29*A37</f>
        <v>6600</v>
      </c>
      <c r="I29" s="64">
        <f>N29*B37</f>
        <v>0.90999999999999992</v>
      </c>
      <c r="J29" s="67">
        <f>O29*C37</f>
        <v>2.8499999999999996</v>
      </c>
      <c r="K29" s="70">
        <f>P29*D37</f>
        <v>937500</v>
      </c>
      <c r="L29" s="67">
        <f>Q29*E37</f>
        <v>1.56</v>
      </c>
      <c r="M29" s="64">
        <v>3.3</v>
      </c>
      <c r="N29" s="64">
        <v>1.3</v>
      </c>
      <c r="O29" s="64">
        <v>1.9</v>
      </c>
      <c r="P29" s="64">
        <v>150</v>
      </c>
      <c r="Q29" s="44">
        <v>1.3</v>
      </c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2121</v>
      </c>
      <c r="B30" s="16" t="s">
        <v>107</v>
      </c>
      <c r="C30" s="4">
        <v>1</v>
      </c>
      <c r="D30" s="4">
        <v>1</v>
      </c>
      <c r="E30" s="4">
        <v>1</v>
      </c>
      <c r="F30" s="4">
        <v>1</v>
      </c>
      <c r="G30" s="4" t="s">
        <v>106</v>
      </c>
      <c r="H30" s="70">
        <f>M30*A37</f>
        <v>7800</v>
      </c>
      <c r="I30" s="64">
        <f>N30*B37</f>
        <v>0.7</v>
      </c>
      <c r="J30" s="67">
        <f>O30*C37</f>
        <v>2.4000000000000004</v>
      </c>
      <c r="K30" s="70">
        <f>P30*D37</f>
        <v>1250000</v>
      </c>
      <c r="L30" s="67">
        <f>Q30*E37</f>
        <v>1.56</v>
      </c>
      <c r="M30" s="64">
        <v>3.9</v>
      </c>
      <c r="N30" s="64">
        <v>1</v>
      </c>
      <c r="O30" s="64">
        <v>1.6</v>
      </c>
      <c r="P30" s="64">
        <v>200</v>
      </c>
      <c r="Q30" s="44">
        <v>1.3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2131</v>
      </c>
      <c r="B31" s="16" t="s">
        <v>84</v>
      </c>
      <c r="C31" s="4">
        <v>1</v>
      </c>
      <c r="D31" s="4">
        <v>1</v>
      </c>
      <c r="E31" s="4">
        <v>1</v>
      </c>
      <c r="F31" s="4">
        <v>2</v>
      </c>
      <c r="G31" s="4" t="s">
        <v>108</v>
      </c>
      <c r="H31" s="70">
        <f>M31*A37</f>
        <v>7200</v>
      </c>
      <c r="I31" s="64">
        <f t="shared" ref="I31:L31" si="1">N31*B37</f>
        <v>1.1199999999999999</v>
      </c>
      <c r="J31" s="67">
        <f t="shared" si="1"/>
        <v>2.8499999999999996</v>
      </c>
      <c r="K31" s="70">
        <f t="shared" si="1"/>
        <v>2500000</v>
      </c>
      <c r="L31" s="67">
        <f t="shared" si="1"/>
        <v>1.56</v>
      </c>
      <c r="M31" s="64">
        <v>3.6</v>
      </c>
      <c r="N31" s="64">
        <v>1.6</v>
      </c>
      <c r="O31" s="64">
        <v>1.9</v>
      </c>
      <c r="P31" s="64">
        <v>400</v>
      </c>
      <c r="Q31" s="44">
        <v>1.3</v>
      </c>
      <c r="R31" s="55"/>
      <c r="S31" s="13"/>
      <c r="T31" s="13"/>
      <c r="U31" s="13"/>
      <c r="V31" s="13"/>
      <c r="W31" s="13"/>
      <c r="X31" s="13"/>
      <c r="Y31" s="13"/>
      <c r="Z31" s="13"/>
    </row>
    <row r="32" spans="1:26">
      <c r="A32" s="4">
        <v>2131</v>
      </c>
      <c r="B32" s="16" t="s">
        <v>85</v>
      </c>
      <c r="C32" s="4">
        <v>1</v>
      </c>
      <c r="D32" s="4">
        <v>1</v>
      </c>
      <c r="E32" s="4">
        <v>1</v>
      </c>
      <c r="F32" s="4">
        <v>1</v>
      </c>
      <c r="G32" s="4" t="s">
        <v>108</v>
      </c>
      <c r="H32" s="70">
        <f>M32*A37</f>
        <v>5000</v>
      </c>
      <c r="I32" s="64">
        <f t="shared" ref="I32:L32" si="2">N32*B37</f>
        <v>1.3299999999999998</v>
      </c>
      <c r="J32" s="67">
        <f t="shared" si="2"/>
        <v>3.3000000000000003</v>
      </c>
      <c r="K32" s="70">
        <f t="shared" si="2"/>
        <v>1562500</v>
      </c>
      <c r="L32" s="67">
        <f t="shared" si="2"/>
        <v>1.92</v>
      </c>
      <c r="M32" s="64">
        <v>2.5</v>
      </c>
      <c r="N32" s="64">
        <v>1.9</v>
      </c>
      <c r="O32" s="64">
        <v>2.2000000000000002</v>
      </c>
      <c r="P32" s="64">
        <v>250</v>
      </c>
      <c r="Q32" s="44">
        <v>1.6</v>
      </c>
    </row>
    <row r="33" spans="1:17" ht="16.3" thickBot="1">
      <c r="A33" s="45">
        <v>2131</v>
      </c>
      <c r="B33" s="46" t="s">
        <v>86</v>
      </c>
      <c r="C33" s="45">
        <v>1</v>
      </c>
      <c r="D33" s="45">
        <v>1</v>
      </c>
      <c r="E33" s="45">
        <v>1</v>
      </c>
      <c r="F33" s="45">
        <v>3</v>
      </c>
      <c r="G33" s="45" t="s">
        <v>108</v>
      </c>
      <c r="H33" s="71">
        <f>M33*A37</f>
        <v>3200</v>
      </c>
      <c r="I33" s="65">
        <f t="shared" ref="I33:L33" si="3">N33*B37</f>
        <v>1.75</v>
      </c>
      <c r="J33" s="68">
        <f t="shared" si="3"/>
        <v>9</v>
      </c>
      <c r="K33" s="71">
        <f t="shared" si="3"/>
        <v>937500</v>
      </c>
      <c r="L33" s="68">
        <f t="shared" si="3"/>
        <v>2.64</v>
      </c>
      <c r="M33" s="65">
        <v>1.6</v>
      </c>
      <c r="N33" s="65">
        <v>2.5</v>
      </c>
      <c r="O33" s="65">
        <v>6</v>
      </c>
      <c r="P33" s="65">
        <v>150</v>
      </c>
      <c r="Q33" s="91">
        <v>2.2000000000000002</v>
      </c>
    </row>
    <row r="34" spans="1:17" ht="17" thickTop="1" thickBot="1"/>
    <row r="35" spans="1:17" ht="16.3" thickTop="1">
      <c r="A35" s="83" t="s">
        <v>58</v>
      </c>
      <c r="B35" s="89"/>
      <c r="C35" s="89"/>
      <c r="D35" s="89"/>
      <c r="E35" s="84"/>
      <c r="G35" s="83" t="s">
        <v>71</v>
      </c>
      <c r="H35" s="89"/>
      <c r="I35" s="84"/>
    </row>
    <row r="36" spans="1:17">
      <c r="A36" s="47" t="s">
        <v>5</v>
      </c>
      <c r="B36" s="15" t="s">
        <v>59</v>
      </c>
      <c r="C36" s="15" t="s">
        <v>7</v>
      </c>
      <c r="D36" s="72" t="s">
        <v>8</v>
      </c>
      <c r="E36" s="77" t="s">
        <v>96</v>
      </c>
      <c r="G36" s="47" t="s">
        <v>68</v>
      </c>
      <c r="H36" s="72" t="s">
        <v>69</v>
      </c>
      <c r="I36" s="77" t="s">
        <v>97</v>
      </c>
    </row>
    <row r="37" spans="1:17" ht="16.3" thickBot="1">
      <c r="A37" s="49">
        <v>2000</v>
      </c>
      <c r="B37" s="50">
        <v>0.7</v>
      </c>
      <c r="C37" s="90">
        <v>1.5</v>
      </c>
      <c r="D37" s="73">
        <v>6250</v>
      </c>
      <c r="E37" s="78">
        <v>1.2</v>
      </c>
      <c r="G37" s="49">
        <v>1</v>
      </c>
      <c r="H37" s="73">
        <v>2</v>
      </c>
      <c r="I37" s="88">
        <v>3</v>
      </c>
    </row>
    <row r="38" spans="1:17" ht="17" thickTop="1" thickBot="1">
      <c r="A38" s="2"/>
      <c r="B38" s="2"/>
      <c r="C38" s="2"/>
      <c r="D38" s="2"/>
      <c r="E38" s="2"/>
      <c r="F38" s="2"/>
      <c r="G38" s="2"/>
      <c r="H38" s="2"/>
    </row>
    <row r="39" spans="1:17" ht="16.3" thickTop="1">
      <c r="A39" s="85" t="s">
        <v>73</v>
      </c>
      <c r="B39" s="86"/>
      <c r="C39" s="87"/>
      <c r="E39" s="83" t="s">
        <v>67</v>
      </c>
      <c r="F39" s="84"/>
      <c r="H39" s="83" t="s">
        <v>64</v>
      </c>
      <c r="I39" s="84"/>
    </row>
    <row r="40" spans="1:17">
      <c r="A40" s="47" t="s">
        <v>74</v>
      </c>
      <c r="B40" s="14" t="s">
        <v>75</v>
      </c>
      <c r="C40" s="48" t="s">
        <v>76</v>
      </c>
      <c r="E40" s="47" t="s">
        <v>72</v>
      </c>
      <c r="F40" s="48" t="s">
        <v>77</v>
      </c>
      <c r="H40" s="47" t="s">
        <v>78</v>
      </c>
      <c r="I40" s="48" t="s">
        <v>79</v>
      </c>
    </row>
    <row r="41" spans="1:17" ht="16.3" thickBot="1">
      <c r="A41" s="52">
        <v>1</v>
      </c>
      <c r="B41" s="53">
        <v>2</v>
      </c>
      <c r="C41" s="51">
        <v>3</v>
      </c>
      <c r="E41" s="49">
        <v>1</v>
      </c>
      <c r="F41" s="51">
        <v>2</v>
      </c>
      <c r="H41" s="49">
        <v>1</v>
      </c>
      <c r="I41" s="51">
        <v>2</v>
      </c>
    </row>
    <row r="42" spans="1:17" ht="16.3" thickTop="1"/>
  </sheetData>
  <mergeCells count="6">
    <mergeCell ref="A35:E35"/>
    <mergeCell ref="G35:I35"/>
    <mergeCell ref="H39:I39"/>
    <mergeCell ref="E39:F39"/>
    <mergeCell ref="A39:C39"/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blAs1N</dc:creator>
  <cp:lastModifiedBy>. blAs1N</cp:lastModifiedBy>
  <dcterms:created xsi:type="dcterms:W3CDTF">2018-04-14T08:24:59Z</dcterms:created>
  <dcterms:modified xsi:type="dcterms:W3CDTF">2018-04-15T03:51:11Z</dcterms:modified>
</cp:coreProperties>
</file>