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F6"/>
  <c r="G6"/>
  <c r="H6"/>
  <c r="I6"/>
  <c r="D6"/>
  <c r="H13"/>
  <c r="H15"/>
  <c r="D13" l="1"/>
  <c r="D15"/>
  <c r="F15"/>
  <c r="F13"/>
</calcChain>
</file>

<file path=xl/sharedStrings.xml><?xml version="1.0" encoding="utf-8"?>
<sst xmlns="http://schemas.openxmlformats.org/spreadsheetml/2006/main" count="98" uniqueCount="80">
  <si>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</si>
  <si>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</si>
  <si>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</si>
  <si>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</si>
  <si>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</si>
  <si>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</si>
  <si>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</si>
  <si>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</si>
  <si>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</si>
  <si>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</si>
  <si>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</si>
  <si>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</si>
  <si>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</si>
  <si>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</si>
  <si>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</si>
  <si>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</si>
  <si>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</si>
  <si>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</si>
  <si>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</si>
  <si>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</si>
  <si>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</si>
  <si>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</si>
  <si>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</si>
  <si>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</si>
  <si>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</si>
  <si>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</si>
  <si>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</si>
  <si>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</si>
  <si>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</si>
  <si>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</si>
  <si>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</si>
  <si>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</si>
  <si>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</si>
  <si>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</si>
  <si>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</si>
  <si>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</si>
  <si>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</si>
  <si>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</si>
  <si>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</si>
  <si>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</si>
  <si>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</si>
  <si>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</si>
  <si>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</si>
  <si>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</si>
  <si>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</si>
  <si>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</si>
  <si>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</si>
  <si>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</si>
  <si>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</si>
  <si>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</si>
  <si>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</si>
  <si>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</si>
  <si>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</si>
  <si>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</si>
  <si>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</si>
  <si>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</si>
  <si>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</si>
  <si>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</si>
  <si>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</si>
  <si>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</si>
  <si>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</si>
  <si>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</si>
  <si>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</si>
  <si>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Médecin de bord</t>
  </si>
  <si>
    <t>Archétype : apothicaire</t>
  </si>
  <si>
    <t>Arisanat</t>
  </si>
  <si>
    <t>Détermination</t>
  </si>
  <si>
    <t>Médecine</t>
  </si>
  <si>
    <t>Expertise médecine</t>
  </si>
  <si>
    <t>Don : premier secour</t>
  </si>
  <si>
    <t>Maîtrise des compétences : Guérisseur</t>
  </si>
  <si>
    <t>Trousse de secours</t>
  </si>
  <si>
    <t>Pansements (10)</t>
  </si>
  <si>
    <t>Gourdin</t>
  </si>
  <si>
    <t>1d8</t>
  </si>
  <si>
    <t>20</t>
  </si>
  <si>
    <t>non létal</t>
  </si>
  <si>
    <t>Médecin de bord 1</t>
  </si>
  <si>
    <t>Potion de vie (10)</t>
  </si>
  <si>
    <t>Defense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</si>
</sst>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zoomScaleNormal="100" workbookViewId="0">
      <selection activeCell="D12" sqref="D12:E12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93" t="s">
        <v>63</v>
      </c>
      <c r="E3" s="94"/>
      <c r="F3" s="94"/>
      <c r="G3" s="94"/>
      <c r="H3" s="94"/>
      <c r="I3" s="95"/>
      <c r="J3" s="26"/>
      <c r="K3" s="66" t="s">
        <v>26</v>
      </c>
      <c r="L3" s="84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2</v>
      </c>
    </row>
    <row r="5" spans="3:14" ht="19.5" thickBot="1">
      <c r="C5" s="5" t="s">
        <v>19</v>
      </c>
      <c r="D5" s="29">
        <v>10</v>
      </c>
      <c r="E5" s="30">
        <v>12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>
      <c r="C6" s="5" t="s">
        <v>25</v>
      </c>
      <c r="D6" s="32">
        <f>ROUNDDOWN(((0.5)*D5)+(-5),0)</f>
        <v>0</v>
      </c>
      <c r="E6" s="32">
        <f t="shared" ref="E6:I6" si="0">ROUNDDOWN(((0.5)*E5)+(-5),0)</f>
        <v>1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40</v>
      </c>
    </row>
    <row r="7" spans="3:14" ht="19.5" thickBot="1">
      <c r="C7" s="33"/>
      <c r="D7" s="90"/>
      <c r="E7" s="91"/>
      <c r="F7" s="91"/>
      <c r="G7" s="91"/>
      <c r="H7" s="91"/>
      <c r="I7" s="92"/>
      <c r="J7" s="26"/>
      <c r="K7" s="2" t="s">
        <v>9</v>
      </c>
      <c r="L7" s="28">
        <v>6</v>
      </c>
      <c r="M7" s="96" t="str">
        <f>INDEX(Tab_Taille,1,L7)</f>
        <v>Moyenne</v>
      </c>
      <c r="N7" s="97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>
      <c r="C9" s="5" t="s">
        <v>37</v>
      </c>
      <c r="D9" s="29">
        <v>1</v>
      </c>
      <c r="E9" s="30">
        <v>4</v>
      </c>
      <c r="F9" s="31">
        <v>1</v>
      </c>
      <c r="G9" s="30">
        <v>3</v>
      </c>
      <c r="H9" s="31">
        <v>3</v>
      </c>
      <c r="I9" s="29">
        <v>3</v>
      </c>
      <c r="J9" s="26"/>
      <c r="K9" s="2" t="s">
        <v>29</v>
      </c>
      <c r="L9" s="34"/>
    </row>
    <row r="10" spans="3:14" ht="19.5" thickBot="1">
      <c r="C10" s="5" t="s">
        <v>12</v>
      </c>
      <c r="D10" s="53">
        <f>INDEX(Tab_init,D9,L4)</f>
        <v>0</v>
      </c>
      <c r="E10" s="53">
        <f>INDEX(Tab_init,E9,L4)</f>
        <v>2</v>
      </c>
      <c r="F10" s="54">
        <f>INDEX(tab_attaque,F9,L4)</f>
        <v>1</v>
      </c>
      <c r="G10" s="55">
        <f>INDEX(tab_JCS,G9,L4)</f>
        <v>2</v>
      </c>
      <c r="H10" s="54">
        <f>INDEX(tab_JCS,H9,L4)</f>
        <v>2</v>
      </c>
      <c r="I10" s="54">
        <f>INDEX(tab_JCS,I9,L4)</f>
        <v>2</v>
      </c>
      <c r="J10" s="26"/>
      <c r="K10" s="5" t="s">
        <v>28</v>
      </c>
      <c r="L10" s="28">
        <v>1</v>
      </c>
    </row>
    <row r="11" spans="3:14" ht="19.5" thickBot="1">
      <c r="C11" s="27"/>
      <c r="D11" s="90"/>
      <c r="E11" s="91"/>
      <c r="F11" s="91"/>
      <c r="G11" s="91"/>
      <c r="H11" s="91"/>
      <c r="I11" s="92"/>
      <c r="J11" s="26"/>
      <c r="K11" s="2" t="s">
        <v>10</v>
      </c>
      <c r="L11" s="28">
        <v>1</v>
      </c>
    </row>
    <row r="12" spans="3:14" ht="19.5" thickBot="1">
      <c r="C12" s="27"/>
      <c r="D12" s="66" t="s">
        <v>79</v>
      </c>
      <c r="E12" s="84"/>
      <c r="F12" s="66" t="s">
        <v>21</v>
      </c>
      <c r="G12" s="84"/>
      <c r="H12" s="66" t="s">
        <v>22</v>
      </c>
      <c r="I12" s="84"/>
      <c r="J12" s="26"/>
      <c r="K12" s="26"/>
      <c r="L12" s="26"/>
    </row>
    <row r="13" spans="3:14" ht="19.5" thickBot="1">
      <c r="C13" s="27"/>
      <c r="D13" s="87">
        <f xml:space="preserve"> (10 +E10+E6)+INDEX(Tab_Taille,3,L7)</f>
        <v>13</v>
      </c>
      <c r="E13" s="89"/>
      <c r="F13" s="87">
        <f>E6+D10</f>
        <v>1</v>
      </c>
      <c r="G13" s="88"/>
      <c r="H13" s="89">
        <f>G10</f>
        <v>2</v>
      </c>
      <c r="I13" s="88"/>
      <c r="J13" s="26"/>
      <c r="K13" s="26"/>
      <c r="L13" s="26"/>
    </row>
    <row r="14" spans="3:14" ht="19.5" thickBot="1">
      <c r="C14" s="27"/>
      <c r="D14" s="66" t="s">
        <v>23</v>
      </c>
      <c r="E14" s="84"/>
      <c r="F14" s="66" t="s">
        <v>24</v>
      </c>
      <c r="G14" s="84"/>
      <c r="H14" s="85" t="s">
        <v>30</v>
      </c>
      <c r="I14" s="86"/>
      <c r="J14" s="26"/>
      <c r="K14" s="26"/>
      <c r="L14" s="26"/>
    </row>
    <row r="15" spans="3:14" ht="19.5" thickBot="1">
      <c r="C15" s="27"/>
      <c r="D15" s="87">
        <f>D6+F10</f>
        <v>1</v>
      </c>
      <c r="E15" s="88"/>
      <c r="F15" s="87">
        <f>E6+F10</f>
        <v>2</v>
      </c>
      <c r="G15" s="88"/>
      <c r="H15" s="87">
        <f>I10</f>
        <v>2</v>
      </c>
      <c r="I15" s="88"/>
      <c r="J15" s="26"/>
      <c r="K15" s="26"/>
      <c r="L15" s="26"/>
    </row>
    <row r="16" spans="3:14" ht="19.5" thickBot="1">
      <c r="C16" s="27"/>
      <c r="D16" s="98" t="s">
        <v>33</v>
      </c>
      <c r="E16" s="68"/>
      <c r="F16" s="68"/>
      <c r="G16" s="68"/>
      <c r="H16" s="68"/>
      <c r="I16" s="68"/>
      <c r="J16" s="26"/>
    </row>
    <row r="17" spans="3:25" ht="19.5" thickBot="1">
      <c r="C17" s="27"/>
      <c r="D17" s="66" t="s">
        <v>34</v>
      </c>
      <c r="E17" s="67"/>
      <c r="F17" s="10" t="s">
        <v>35</v>
      </c>
      <c r="G17" s="10" t="s">
        <v>36</v>
      </c>
      <c r="H17" s="67" t="s">
        <v>31</v>
      </c>
      <c r="I17" s="84"/>
      <c r="J17" s="66" t="s">
        <v>34</v>
      </c>
      <c r="K17" s="67"/>
      <c r="L17" s="10" t="s">
        <v>35</v>
      </c>
      <c r="M17" s="10" t="s">
        <v>36</v>
      </c>
      <c r="N17" s="67" t="s">
        <v>31</v>
      </c>
      <c r="O17" s="84"/>
    </row>
    <row r="18" spans="3:25" ht="18.75">
      <c r="C18" s="27"/>
      <c r="D18" s="71" t="s">
        <v>73</v>
      </c>
      <c r="E18" s="72"/>
      <c r="F18" s="69" t="s">
        <v>74</v>
      </c>
      <c r="G18" s="69" t="s">
        <v>75</v>
      </c>
      <c r="H18" s="71" t="s">
        <v>76</v>
      </c>
      <c r="I18" s="82"/>
      <c r="J18" s="71" t="s">
        <v>71</v>
      </c>
      <c r="K18" s="72"/>
      <c r="L18" s="69"/>
      <c r="M18" s="69"/>
      <c r="N18" s="71"/>
      <c r="O18" s="82"/>
    </row>
    <row r="19" spans="3:25" ht="19.5" thickBot="1">
      <c r="C19" s="27"/>
      <c r="D19" s="73"/>
      <c r="E19" s="74"/>
      <c r="F19" s="70"/>
      <c r="G19" s="70"/>
      <c r="H19" s="73"/>
      <c r="I19" s="83"/>
      <c r="J19" s="73"/>
      <c r="K19" s="74"/>
      <c r="L19" s="70"/>
      <c r="M19" s="70"/>
      <c r="N19" s="73"/>
      <c r="O19" s="83"/>
    </row>
    <row r="20" spans="3:25" ht="19.5" thickBot="1">
      <c r="C20" s="27"/>
      <c r="D20" s="66" t="s">
        <v>34</v>
      </c>
      <c r="E20" s="67"/>
      <c r="F20" s="10" t="s">
        <v>35</v>
      </c>
      <c r="G20" s="10" t="s">
        <v>36</v>
      </c>
      <c r="H20" s="67" t="s">
        <v>31</v>
      </c>
      <c r="I20" s="84"/>
      <c r="J20" s="66" t="s">
        <v>34</v>
      </c>
      <c r="K20" s="67"/>
      <c r="L20" s="10" t="s">
        <v>35</v>
      </c>
      <c r="M20" s="10" t="s">
        <v>36</v>
      </c>
      <c r="N20" s="67" t="s">
        <v>31</v>
      </c>
      <c r="O20" s="84"/>
    </row>
    <row r="21" spans="3:25" ht="18.75">
      <c r="C21" s="27"/>
      <c r="D21" s="71" t="s">
        <v>78</v>
      </c>
      <c r="E21" s="72"/>
      <c r="F21" s="69"/>
      <c r="G21" s="69"/>
      <c r="H21" s="71"/>
      <c r="I21" s="82"/>
      <c r="J21" s="71" t="s">
        <v>72</v>
      </c>
      <c r="K21" s="72"/>
      <c r="L21" s="69"/>
      <c r="M21" s="69"/>
      <c r="N21" s="71"/>
      <c r="O21" s="82"/>
    </row>
    <row r="22" spans="3:25" ht="19.5" thickBot="1">
      <c r="C22" s="27"/>
      <c r="D22" s="73"/>
      <c r="E22" s="74"/>
      <c r="F22" s="70"/>
      <c r="G22" s="70"/>
      <c r="H22" s="73"/>
      <c r="I22" s="83"/>
      <c r="J22" s="73"/>
      <c r="K22" s="74"/>
      <c r="L22" s="70"/>
      <c r="M22" s="70"/>
      <c r="N22" s="73"/>
      <c r="O22" s="83"/>
    </row>
    <row r="23" spans="3:25" ht="19.5" thickBot="1">
      <c r="C23" s="27"/>
      <c r="D23" s="66" t="s">
        <v>31</v>
      </c>
      <c r="E23" s="67"/>
      <c r="F23" s="67"/>
      <c r="G23" s="67"/>
      <c r="H23" s="67"/>
      <c r="I23" s="67"/>
      <c r="J23" s="66" t="s">
        <v>32</v>
      </c>
      <c r="K23" s="67"/>
      <c r="L23" s="67"/>
      <c r="M23" s="67"/>
      <c r="N23" s="67"/>
      <c r="O23" s="68"/>
    </row>
    <row r="24" spans="3:25" ht="19.5" thickBot="1">
      <c r="C24" s="27"/>
      <c r="D24" s="75" t="s">
        <v>64</v>
      </c>
      <c r="E24" s="76"/>
      <c r="F24" s="76"/>
      <c r="G24" s="76"/>
      <c r="H24" s="76"/>
      <c r="I24" s="77"/>
      <c r="J24" s="81" t="s">
        <v>39</v>
      </c>
      <c r="K24" s="81"/>
      <c r="L24" s="81"/>
      <c r="M24" s="81"/>
      <c r="N24" s="6" t="s">
        <v>40</v>
      </c>
      <c r="O24" s="7" t="s">
        <v>41</v>
      </c>
    </row>
    <row r="25" spans="3:25" ht="19.5" thickBot="1">
      <c r="C25" s="27"/>
      <c r="D25" s="78" t="s">
        <v>68</v>
      </c>
      <c r="E25" s="79"/>
      <c r="F25" s="79"/>
      <c r="G25" s="79"/>
      <c r="H25" s="79"/>
      <c r="I25" s="80"/>
      <c r="J25" s="63" t="s">
        <v>65</v>
      </c>
      <c r="K25" s="64"/>
      <c r="L25" s="64"/>
      <c r="M25" s="65"/>
      <c r="N25" s="36">
        <v>4</v>
      </c>
      <c r="O25" s="56">
        <f t="shared" ref="O25:O46" si="1">INDEX(tab_CS,N25,$L$4)</f>
        <v>6</v>
      </c>
    </row>
    <row r="26" spans="3:25" ht="19.5" thickBot="1">
      <c r="C26" s="27"/>
      <c r="D26" s="78" t="s">
        <v>69</v>
      </c>
      <c r="E26" s="79"/>
      <c r="F26" s="79"/>
      <c r="G26" s="79"/>
      <c r="H26" s="79"/>
      <c r="I26" s="80"/>
      <c r="J26" s="63" t="s">
        <v>66</v>
      </c>
      <c r="K26" s="64"/>
      <c r="L26" s="64"/>
      <c r="M26" s="65"/>
      <c r="N26" s="36">
        <v>4</v>
      </c>
      <c r="O26" s="56">
        <f t="shared" si="1"/>
        <v>6</v>
      </c>
    </row>
    <row r="27" spans="3:25" ht="19.5" thickBot="1">
      <c r="C27" s="27"/>
      <c r="D27" s="78" t="s">
        <v>70</v>
      </c>
      <c r="E27" s="79"/>
      <c r="F27" s="79"/>
      <c r="G27" s="79"/>
      <c r="H27" s="79"/>
      <c r="I27" s="80"/>
      <c r="J27" s="63" t="s">
        <v>67</v>
      </c>
      <c r="K27" s="64"/>
      <c r="L27" s="64"/>
      <c r="M27" s="65"/>
      <c r="N27" s="36">
        <v>4</v>
      </c>
      <c r="O27" s="56">
        <f t="shared" si="1"/>
        <v>6</v>
      </c>
    </row>
    <row r="28" spans="3:25" ht="19.5" thickBot="1">
      <c r="C28" s="27"/>
      <c r="D28" s="78" t="s">
        <v>77</v>
      </c>
      <c r="E28" s="79"/>
      <c r="F28" s="79"/>
      <c r="G28" s="79"/>
      <c r="H28" s="79"/>
      <c r="I28" s="80"/>
      <c r="J28" s="63"/>
      <c r="K28" s="64"/>
      <c r="L28" s="64"/>
      <c r="M28" s="65"/>
      <c r="N28" s="36">
        <v>1</v>
      </c>
      <c r="O28" s="56">
        <f t="shared" si="1"/>
        <v>3</v>
      </c>
    </row>
    <row r="29" spans="3:25" ht="19.5" thickBot="1">
      <c r="C29" s="27"/>
      <c r="D29" s="57"/>
      <c r="E29" s="58"/>
      <c r="F29" s="58"/>
      <c r="G29" s="58"/>
      <c r="H29" s="58"/>
      <c r="I29" s="59"/>
      <c r="J29" s="63"/>
      <c r="K29" s="64"/>
      <c r="L29" s="64"/>
      <c r="M29" s="65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63"/>
      <c r="K30" s="64"/>
      <c r="L30" s="64"/>
      <c r="M30" s="65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63"/>
      <c r="K31" s="64"/>
      <c r="L31" s="64"/>
      <c r="M31" s="65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63"/>
      <c r="K32" s="64"/>
      <c r="L32" s="64"/>
      <c r="M32" s="65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63"/>
      <c r="K33" s="64"/>
      <c r="L33" s="64"/>
      <c r="M33" s="65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63"/>
      <c r="K34" s="64"/>
      <c r="L34" s="64"/>
      <c r="M34" s="65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63"/>
      <c r="K35" s="64"/>
      <c r="L35" s="64"/>
      <c r="M35" s="65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63"/>
      <c r="K36" s="64"/>
      <c r="L36" s="64"/>
      <c r="M36" s="65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63"/>
      <c r="K37" s="64"/>
      <c r="L37" s="64"/>
      <c r="M37" s="65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63"/>
      <c r="K38" s="64"/>
      <c r="L38" s="64"/>
      <c r="M38" s="65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63"/>
      <c r="K39" s="64"/>
      <c r="L39" s="64"/>
      <c r="M39" s="65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63"/>
      <c r="K40" s="64"/>
      <c r="L40" s="64"/>
      <c r="M40" s="65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63"/>
      <c r="K41" s="64"/>
      <c r="L41" s="64"/>
      <c r="M41" s="65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63"/>
      <c r="K42" s="64"/>
      <c r="L42" s="64"/>
      <c r="M42" s="65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63"/>
      <c r="K43" s="64"/>
      <c r="L43" s="64"/>
      <c r="M43" s="65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63"/>
      <c r="K44" s="64"/>
      <c r="L44" s="64"/>
      <c r="M44" s="65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63"/>
      <c r="K45" s="64"/>
      <c r="L45" s="64"/>
      <c r="M45" s="65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63"/>
      <c r="K46" s="64"/>
      <c r="L46" s="64"/>
      <c r="M46" s="65"/>
      <c r="N46" s="36">
        <v>1</v>
      </c>
      <c r="O46" s="56">
        <f t="shared" si="1"/>
        <v>3</v>
      </c>
    </row>
  </sheetData>
  <mergeCells count="72">
    <mergeCell ref="D28:I28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D23:I23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26:M26"/>
    <mergeCell ref="J27:M27"/>
    <mergeCell ref="D24:I24"/>
    <mergeCell ref="D25:I25"/>
    <mergeCell ref="D26:I26"/>
    <mergeCell ref="D27:I27"/>
    <mergeCell ref="J24:M24"/>
    <mergeCell ref="L18:L19"/>
    <mergeCell ref="M18:M19"/>
    <mergeCell ref="J23:O23"/>
    <mergeCell ref="J46:M46"/>
    <mergeCell ref="J40:M40"/>
    <mergeCell ref="J41:M41"/>
    <mergeCell ref="J42:M42"/>
    <mergeCell ref="J43:M43"/>
    <mergeCell ref="J44:M44"/>
    <mergeCell ref="J45:M45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8:M28"/>
    <mergeCell ref="J29:M29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1" t="s">
        <v>45</v>
      </c>
      <c r="I3" s="81"/>
      <c r="J3" s="81"/>
      <c r="K3" s="81"/>
      <c r="L3" s="81"/>
      <c r="M3" s="81"/>
      <c r="N3" s="81"/>
      <c r="O3" s="102"/>
    </row>
    <row r="4" spans="2:15" ht="19.5" thickBot="1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21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46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47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49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2016-02-06T18:08:11Z</dcterms:modified>
</cp:coreProperties>
</file>