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af Sadat\Desktop\Google Drive June 1 2023\Summer 2023\DSPG\AI Local Food\Demand and Supply\"/>
    </mc:Choice>
  </mc:AlternateContent>
  <xr:revisionPtr revIDLastSave="0" documentId="13_ncr:1_{3EB2C6C1-C3B1-443D-8E47-B2080FA4F55F}" xr6:coauthVersionLast="47" xr6:coauthVersionMax="47" xr10:uidLastSave="{00000000-0000-0000-0000-000000000000}"/>
  <bookViews>
    <workbookView xWindow="-108" yWindow="-108" windowWidth="23256" windowHeight="12576" activeTab="2" xr2:uid="{CA72933E-0F26-4FEC-9EF6-A8D51D1B682D}"/>
  </bookViews>
  <sheets>
    <sheet name="Demand" sheetId="1" r:id="rId1"/>
    <sheet name="Supply" sheetId="2" r:id="rId2"/>
    <sheet name="Supply-Demand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E102" i="3"/>
  <c r="D102" i="3"/>
  <c r="C10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<sst xmlns="http://schemas.openxmlformats.org/spreadsheetml/2006/main" count="311" uniqueCount="110">
  <si>
    <t>Rank</t>
  </si>
  <si>
    <t>County</t>
  </si>
  <si>
    <t>Population</t>
  </si>
  <si>
    <t>Polk County</t>
  </si>
  <si>
    <t>Linn County</t>
  </si>
  <si>
    <t>Scott County</t>
  </si>
  <si>
    <t>Johnson County</t>
  </si>
  <si>
    <t>Black Hawk County</t>
  </si>
  <si>
    <t>Dallas County</t>
  </si>
  <si>
    <t>Woodbury County</t>
  </si>
  <si>
    <t>Story County</t>
  </si>
  <si>
    <t>Dubuque County</t>
  </si>
  <si>
    <t>Pottawattamie County</t>
  </si>
  <si>
    <t>Warren County</t>
  </si>
  <si>
    <t>Clinton County</t>
  </si>
  <si>
    <t>Cerro Gordo County</t>
  </si>
  <si>
    <t>Muscatine County</t>
  </si>
  <si>
    <t>Marshall County</t>
  </si>
  <si>
    <t>Des Moines County</t>
  </si>
  <si>
    <t>Jasper County</t>
  </si>
  <si>
    <t>Webster County</t>
  </si>
  <si>
    <t>Sioux County</t>
  </si>
  <si>
    <t>Wapello County</t>
  </si>
  <si>
    <t>Marion County</t>
  </si>
  <si>
    <t>Lee County</t>
  </si>
  <si>
    <t>Boone County</t>
  </si>
  <si>
    <t>Benton County</t>
  </si>
  <si>
    <t>Plymouth County</t>
  </si>
  <si>
    <t>Bremer County</t>
  </si>
  <si>
    <t>Washington County</t>
  </si>
  <si>
    <t>Mahaska County</t>
  </si>
  <si>
    <t>Jones County</t>
  </si>
  <si>
    <t>Buchanan County</t>
  </si>
  <si>
    <t>Buena Vista County</t>
  </si>
  <si>
    <t>Carroll County</t>
  </si>
  <si>
    <t>Henry County</t>
  </si>
  <si>
    <t>Winneshiek County</t>
  </si>
  <si>
    <t>Jackson County</t>
  </si>
  <si>
    <t>Fayette County</t>
  </si>
  <si>
    <t>Poweshiek County</t>
  </si>
  <si>
    <t>Cedar County</t>
  </si>
  <si>
    <t>Dickinson County</t>
  </si>
  <si>
    <t>Delaware County</t>
  </si>
  <si>
    <t>Madison County</t>
  </si>
  <si>
    <t>Clayton County</t>
  </si>
  <si>
    <t>Tama County</t>
  </si>
  <si>
    <t>Hardin County</t>
  </si>
  <si>
    <t>Clay County</t>
  </si>
  <si>
    <t>Iowa County</t>
  </si>
  <si>
    <t>Crawford County</t>
  </si>
  <si>
    <t>Jefferson County</t>
  </si>
  <si>
    <t>Floyd County</t>
  </si>
  <si>
    <t>Page County</t>
  </si>
  <si>
    <t>Hamilton County</t>
  </si>
  <si>
    <t>Harrison County</t>
  </si>
  <si>
    <t>Mills County</t>
  </si>
  <si>
    <t>Kossuth County</t>
  </si>
  <si>
    <t>Butler County</t>
  </si>
  <si>
    <t>O'Brien County</t>
  </si>
  <si>
    <t>Allamakee County</t>
  </si>
  <si>
    <t>Cass County</t>
  </si>
  <si>
    <t>Wright County</t>
  </si>
  <si>
    <t>Grundy County</t>
  </si>
  <si>
    <t>Lyon County</t>
  </si>
  <si>
    <t>Appanoose County</t>
  </si>
  <si>
    <t>Union County</t>
  </si>
  <si>
    <t>Chickasaw County</t>
  </si>
  <si>
    <t>Shelby County</t>
  </si>
  <si>
    <t>Cherokee County</t>
  </si>
  <si>
    <t>Hancock County</t>
  </si>
  <si>
    <t>Louisa County</t>
  </si>
  <si>
    <t>Guthrie County</t>
  </si>
  <si>
    <t>Winnebago County</t>
  </si>
  <si>
    <t>Mitchell County</t>
  </si>
  <si>
    <t>Montgomery County</t>
  </si>
  <si>
    <t>Franklin County</t>
  </si>
  <si>
    <t>Keokuk County</t>
  </si>
  <si>
    <t>Calhoun County</t>
  </si>
  <si>
    <t>Clarke County</t>
  </si>
  <si>
    <t>Sac County</t>
  </si>
  <si>
    <t>Humboldt County</t>
  </si>
  <si>
    <t>Howard County</t>
  </si>
  <si>
    <t>Emmet County</t>
  </si>
  <si>
    <t>Davis County</t>
  </si>
  <si>
    <t>Palo Alto County</t>
  </si>
  <si>
    <t>Greene County</t>
  </si>
  <si>
    <t>Lucas County</t>
  </si>
  <si>
    <t>Monona County</t>
  </si>
  <si>
    <t>Decatur County</t>
  </si>
  <si>
    <t>Monroe County</t>
  </si>
  <si>
    <t>Adair County</t>
  </si>
  <si>
    <t>Worth County</t>
  </si>
  <si>
    <t>Van Buren County</t>
  </si>
  <si>
    <t>Pocahontas County</t>
  </si>
  <si>
    <t>Ida County</t>
  </si>
  <si>
    <t>Wayne County</t>
  </si>
  <si>
    <t>Fremont County</t>
  </si>
  <si>
    <t>Osceola County</t>
  </si>
  <si>
    <t>Taylor County</t>
  </si>
  <si>
    <t>Audubon County</t>
  </si>
  <si>
    <t>Ringgold County</t>
  </si>
  <si>
    <t>Adams County</t>
  </si>
  <si>
    <t>Demand of Tomatoes</t>
  </si>
  <si>
    <t>FIPS</t>
  </si>
  <si>
    <t>Areaname</t>
  </si>
  <si>
    <t>Supply of Tomatoes (Metric Tons)</t>
  </si>
  <si>
    <t>State of Iowa</t>
  </si>
  <si>
    <t>Total</t>
  </si>
  <si>
    <t>Supply-Demand Ratio</t>
  </si>
  <si>
    <t>Demand of Tomatoes (Metric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</si>
</sst>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14DB-71F3-4C77-8BB9-B846FC6D8F78}">
  <dimension ref="A1:G100"/>
  <sheetViews>
    <sheetView topLeftCell="A85" workbookViewId="0">
      <selection activeCell="D1" sqref="D1:D100"/>
    </sheetView>
  </sheetViews>
  <sheetFormatPr defaultRowHeight="14.4" x14ac:dyDescent="0.3"/>
  <cols>
    <col min="2" max="2" width="19.6640625" bestFit="1" customWidth="1"/>
    <col min="3" max="3" width="9.77734375" bestFit="1" customWidth="1"/>
    <col min="4" max="4" width="18.88671875" bestFit="1" customWidth="1"/>
    <col min="6" max="6" width="3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102</v>
      </c>
    </row>
    <row r="2" spans="1:7" x14ac:dyDescent="0.3">
      <c r="A2">
        <v>1</v>
      </c>
      <c r="B2" t="s">
        <v>3</v>
      </c>
      <c r="C2" s="1">
        <v>501089</v>
      </c>
      <c r="D2">
        <f>ROUND(C2*20.3/52*0.00045351473,4)</f>
        <v>88.715400000000002</v>
      </c>
      <c r="G2" s="1"/>
    </row>
    <row r="3" spans="1:7" x14ac:dyDescent="0.3">
      <c r="A3">
        <v>2</v>
      </c>
      <c r="B3" t="s">
        <v>4</v>
      </c>
      <c r="C3" s="1">
        <v>229033</v>
      </c>
      <c r="D3">
        <f t="shared" ref="D3:D66" si="0">ROUND(C3*20.3/52*0.00045351473,4)</f>
        <v>40.549199999999999</v>
      </c>
    </row>
    <row r="4" spans="1:7" x14ac:dyDescent="0.3">
      <c r="A4">
        <v>3</v>
      </c>
      <c r="B4" t="s">
        <v>5</v>
      </c>
      <c r="C4" s="1">
        <v>173924</v>
      </c>
      <c r="D4">
        <f t="shared" si="0"/>
        <v>30.792400000000001</v>
      </c>
    </row>
    <row r="5" spans="1:7" x14ac:dyDescent="0.3">
      <c r="A5">
        <v>4</v>
      </c>
      <c r="B5" t="s">
        <v>6</v>
      </c>
      <c r="C5" s="1">
        <v>156420</v>
      </c>
      <c r="D5">
        <f t="shared" si="0"/>
        <v>27.6934</v>
      </c>
    </row>
    <row r="6" spans="1:7" x14ac:dyDescent="0.3">
      <c r="A6">
        <v>5</v>
      </c>
      <c r="B6" t="s">
        <v>7</v>
      </c>
      <c r="C6" s="1">
        <v>130274</v>
      </c>
      <c r="D6">
        <f t="shared" si="0"/>
        <v>23.064399999999999</v>
      </c>
    </row>
    <row r="7" spans="1:7" x14ac:dyDescent="0.3">
      <c r="A7">
        <v>6</v>
      </c>
      <c r="B7" t="s">
        <v>8</v>
      </c>
      <c r="C7" s="1">
        <v>108016</v>
      </c>
      <c r="D7">
        <f t="shared" si="0"/>
        <v>19.123699999999999</v>
      </c>
    </row>
    <row r="8" spans="1:7" x14ac:dyDescent="0.3">
      <c r="A8">
        <v>7</v>
      </c>
      <c r="B8" t="s">
        <v>9</v>
      </c>
      <c r="C8" s="1">
        <v>105671</v>
      </c>
      <c r="D8">
        <f t="shared" si="0"/>
        <v>18.708500000000001</v>
      </c>
    </row>
    <row r="9" spans="1:7" x14ac:dyDescent="0.3">
      <c r="A9">
        <v>8</v>
      </c>
      <c r="B9" t="s">
        <v>10</v>
      </c>
      <c r="C9" s="1">
        <v>99673</v>
      </c>
      <c r="D9">
        <f t="shared" si="0"/>
        <v>17.646599999999999</v>
      </c>
    </row>
    <row r="10" spans="1:7" x14ac:dyDescent="0.3">
      <c r="A10">
        <v>9</v>
      </c>
      <c r="B10" t="s">
        <v>11</v>
      </c>
      <c r="C10" s="1">
        <v>98677</v>
      </c>
      <c r="D10">
        <f t="shared" si="0"/>
        <v>17.470300000000002</v>
      </c>
    </row>
    <row r="11" spans="1:7" x14ac:dyDescent="0.3">
      <c r="A11">
        <v>10</v>
      </c>
      <c r="B11" t="s">
        <v>12</v>
      </c>
      <c r="C11" s="1">
        <v>93173</v>
      </c>
      <c r="D11">
        <f t="shared" si="0"/>
        <v>16.495799999999999</v>
      </c>
    </row>
    <row r="12" spans="1:7" x14ac:dyDescent="0.3">
      <c r="A12">
        <v>11</v>
      </c>
      <c r="B12" t="s">
        <v>13</v>
      </c>
      <c r="C12" s="1">
        <v>54327</v>
      </c>
      <c r="D12">
        <f t="shared" si="0"/>
        <v>9.6182999999999996</v>
      </c>
    </row>
    <row r="13" spans="1:7" x14ac:dyDescent="0.3">
      <c r="A13">
        <v>12</v>
      </c>
      <c r="B13" t="s">
        <v>14</v>
      </c>
      <c r="C13" s="1">
        <v>46344</v>
      </c>
      <c r="D13">
        <f t="shared" si="0"/>
        <v>8.2050000000000001</v>
      </c>
    </row>
    <row r="14" spans="1:7" x14ac:dyDescent="0.3">
      <c r="A14">
        <v>13</v>
      </c>
      <c r="B14" t="s">
        <v>15</v>
      </c>
      <c r="C14" s="1">
        <v>42409</v>
      </c>
      <c r="D14">
        <f t="shared" si="0"/>
        <v>7.5083000000000002</v>
      </c>
    </row>
    <row r="15" spans="1:7" x14ac:dyDescent="0.3">
      <c r="A15">
        <v>14</v>
      </c>
      <c r="B15" t="s">
        <v>16</v>
      </c>
      <c r="C15" s="1">
        <v>42377</v>
      </c>
      <c r="D15">
        <f t="shared" si="0"/>
        <v>7.5026000000000002</v>
      </c>
    </row>
    <row r="16" spans="1:7" x14ac:dyDescent="0.3">
      <c r="A16">
        <v>15</v>
      </c>
      <c r="B16" t="s">
        <v>17</v>
      </c>
      <c r="C16" s="1">
        <v>39879</v>
      </c>
      <c r="D16">
        <f t="shared" si="0"/>
        <v>7.0603999999999996</v>
      </c>
    </row>
    <row r="17" spans="1:4" x14ac:dyDescent="0.3">
      <c r="A17">
        <v>16</v>
      </c>
      <c r="B17" t="s">
        <v>18</v>
      </c>
      <c r="C17" s="1">
        <v>38293</v>
      </c>
      <c r="D17">
        <f t="shared" si="0"/>
        <v>6.7796000000000003</v>
      </c>
    </row>
    <row r="18" spans="1:4" x14ac:dyDescent="0.3">
      <c r="A18">
        <v>17</v>
      </c>
      <c r="B18" t="s">
        <v>19</v>
      </c>
      <c r="C18" s="1">
        <v>37938</v>
      </c>
      <c r="D18">
        <f t="shared" si="0"/>
        <v>6.7167000000000003</v>
      </c>
    </row>
    <row r="19" spans="1:4" x14ac:dyDescent="0.3">
      <c r="A19">
        <v>18</v>
      </c>
      <c r="B19" t="s">
        <v>20</v>
      </c>
      <c r="C19" s="1">
        <v>36626</v>
      </c>
      <c r="D19">
        <f t="shared" si="0"/>
        <v>6.4844999999999997</v>
      </c>
    </row>
    <row r="20" spans="1:4" x14ac:dyDescent="0.3">
      <c r="A20">
        <v>19</v>
      </c>
      <c r="B20" t="s">
        <v>21</v>
      </c>
      <c r="C20" s="1">
        <v>36050</v>
      </c>
      <c r="D20">
        <f t="shared" si="0"/>
        <v>6.3825000000000003</v>
      </c>
    </row>
    <row r="21" spans="1:4" x14ac:dyDescent="0.3">
      <c r="A21">
        <v>20</v>
      </c>
      <c r="B21" t="s">
        <v>22</v>
      </c>
      <c r="C21" s="1">
        <v>35043</v>
      </c>
      <c r="D21">
        <f t="shared" si="0"/>
        <v>6.2042000000000002</v>
      </c>
    </row>
    <row r="22" spans="1:4" x14ac:dyDescent="0.3">
      <c r="A22">
        <v>21</v>
      </c>
      <c r="B22" t="s">
        <v>23</v>
      </c>
      <c r="C22" s="1">
        <v>33642</v>
      </c>
      <c r="D22">
        <f t="shared" si="0"/>
        <v>5.9561999999999999</v>
      </c>
    </row>
    <row r="23" spans="1:4" x14ac:dyDescent="0.3">
      <c r="A23">
        <v>22</v>
      </c>
      <c r="B23" t="s">
        <v>24</v>
      </c>
      <c r="C23" s="1">
        <v>32840</v>
      </c>
      <c r="D23">
        <f t="shared" si="0"/>
        <v>5.8141999999999996</v>
      </c>
    </row>
    <row r="24" spans="1:4" x14ac:dyDescent="0.3">
      <c r="A24">
        <v>23</v>
      </c>
      <c r="B24" t="s">
        <v>25</v>
      </c>
      <c r="C24" s="1">
        <v>26609</v>
      </c>
      <c r="D24">
        <f t="shared" si="0"/>
        <v>4.7110000000000003</v>
      </c>
    </row>
    <row r="25" spans="1:4" x14ac:dyDescent="0.3">
      <c r="A25">
        <v>24</v>
      </c>
      <c r="B25" t="s">
        <v>26</v>
      </c>
      <c r="C25" s="1">
        <v>25711</v>
      </c>
      <c r="D25">
        <f t="shared" si="0"/>
        <v>4.5519999999999996</v>
      </c>
    </row>
    <row r="26" spans="1:4" x14ac:dyDescent="0.3">
      <c r="A26">
        <v>25</v>
      </c>
      <c r="B26" t="s">
        <v>27</v>
      </c>
      <c r="C26" s="1">
        <v>25681</v>
      </c>
      <c r="D26">
        <f t="shared" si="0"/>
        <v>4.5467000000000004</v>
      </c>
    </row>
    <row r="27" spans="1:4" x14ac:dyDescent="0.3">
      <c r="A27">
        <v>26</v>
      </c>
      <c r="B27" t="s">
        <v>28</v>
      </c>
      <c r="C27" s="1">
        <v>25259</v>
      </c>
      <c r="D27">
        <f t="shared" si="0"/>
        <v>4.4720000000000004</v>
      </c>
    </row>
    <row r="28" spans="1:4" x14ac:dyDescent="0.3">
      <c r="A28">
        <v>27</v>
      </c>
      <c r="B28" t="s">
        <v>29</v>
      </c>
      <c r="C28" s="1">
        <v>22571</v>
      </c>
      <c r="D28">
        <f t="shared" si="0"/>
        <v>3.9961000000000002</v>
      </c>
    </row>
    <row r="29" spans="1:4" x14ac:dyDescent="0.3">
      <c r="A29">
        <v>28</v>
      </c>
      <c r="B29" t="s">
        <v>30</v>
      </c>
      <c r="C29" s="1">
        <v>21946</v>
      </c>
      <c r="D29">
        <f t="shared" si="0"/>
        <v>3.8854000000000002</v>
      </c>
    </row>
    <row r="30" spans="1:4" x14ac:dyDescent="0.3">
      <c r="A30">
        <v>29</v>
      </c>
      <c r="B30" t="s">
        <v>31</v>
      </c>
      <c r="C30" s="1">
        <v>20848</v>
      </c>
      <c r="D30">
        <f t="shared" si="0"/>
        <v>3.6909999999999998</v>
      </c>
    </row>
    <row r="31" spans="1:4" x14ac:dyDescent="0.3">
      <c r="A31">
        <v>30</v>
      </c>
      <c r="B31" t="s">
        <v>32</v>
      </c>
      <c r="C31" s="1">
        <v>20714</v>
      </c>
      <c r="D31">
        <f t="shared" si="0"/>
        <v>3.6673</v>
      </c>
    </row>
    <row r="32" spans="1:4" x14ac:dyDescent="0.3">
      <c r="A32">
        <v>31</v>
      </c>
      <c r="B32" t="s">
        <v>33</v>
      </c>
      <c r="C32" s="1">
        <v>20600</v>
      </c>
      <c r="D32">
        <f t="shared" si="0"/>
        <v>3.6471</v>
      </c>
    </row>
    <row r="33" spans="1:4" x14ac:dyDescent="0.3">
      <c r="A33">
        <v>32</v>
      </c>
      <c r="B33" t="s">
        <v>34</v>
      </c>
      <c r="C33" s="1">
        <v>20567</v>
      </c>
      <c r="D33">
        <f t="shared" si="0"/>
        <v>3.6413000000000002</v>
      </c>
    </row>
    <row r="34" spans="1:4" x14ac:dyDescent="0.3">
      <c r="A34">
        <v>33</v>
      </c>
      <c r="B34" t="s">
        <v>35</v>
      </c>
      <c r="C34" s="1">
        <v>20196</v>
      </c>
      <c r="D34">
        <f t="shared" si="0"/>
        <v>3.5756000000000001</v>
      </c>
    </row>
    <row r="35" spans="1:4" x14ac:dyDescent="0.3">
      <c r="A35">
        <v>34</v>
      </c>
      <c r="B35" t="s">
        <v>36</v>
      </c>
      <c r="C35" s="1">
        <v>19974</v>
      </c>
      <c r="D35">
        <f t="shared" si="0"/>
        <v>3.5363000000000002</v>
      </c>
    </row>
    <row r="36" spans="1:4" x14ac:dyDescent="0.3">
      <c r="A36">
        <v>35</v>
      </c>
      <c r="B36" t="s">
        <v>37</v>
      </c>
      <c r="C36" s="1">
        <v>19324</v>
      </c>
      <c r="D36">
        <f t="shared" si="0"/>
        <v>3.4211999999999998</v>
      </c>
    </row>
    <row r="37" spans="1:4" x14ac:dyDescent="0.3">
      <c r="A37">
        <v>36</v>
      </c>
      <c r="B37" t="s">
        <v>38</v>
      </c>
      <c r="C37" s="1">
        <v>19294</v>
      </c>
      <c r="D37">
        <f t="shared" si="0"/>
        <v>3.4159000000000002</v>
      </c>
    </row>
    <row r="38" spans="1:4" x14ac:dyDescent="0.3">
      <c r="A38">
        <v>37</v>
      </c>
      <c r="B38" t="s">
        <v>39</v>
      </c>
      <c r="C38" s="1">
        <v>18467</v>
      </c>
      <c r="D38">
        <f t="shared" si="0"/>
        <v>3.2694999999999999</v>
      </c>
    </row>
    <row r="39" spans="1:4" x14ac:dyDescent="0.3">
      <c r="A39">
        <v>38</v>
      </c>
      <c r="B39" t="s">
        <v>40</v>
      </c>
      <c r="C39" s="1">
        <v>18399</v>
      </c>
      <c r="D39">
        <f t="shared" si="0"/>
        <v>3.2574999999999998</v>
      </c>
    </row>
    <row r="40" spans="1:4" x14ac:dyDescent="0.3">
      <c r="A40">
        <v>39</v>
      </c>
      <c r="B40" t="s">
        <v>41</v>
      </c>
      <c r="C40" s="1">
        <v>18028</v>
      </c>
      <c r="D40">
        <f t="shared" si="0"/>
        <v>3.1918000000000002</v>
      </c>
    </row>
    <row r="41" spans="1:4" x14ac:dyDescent="0.3">
      <c r="A41">
        <v>40</v>
      </c>
      <c r="B41" t="s">
        <v>42</v>
      </c>
      <c r="C41" s="1">
        <v>17568</v>
      </c>
      <c r="D41">
        <f t="shared" si="0"/>
        <v>3.1103000000000001</v>
      </c>
    </row>
    <row r="42" spans="1:4" x14ac:dyDescent="0.3">
      <c r="A42">
        <v>41</v>
      </c>
      <c r="B42" t="s">
        <v>43</v>
      </c>
      <c r="C42" s="1">
        <v>17036</v>
      </c>
      <c r="D42">
        <f t="shared" si="0"/>
        <v>3.0160999999999998</v>
      </c>
    </row>
    <row r="43" spans="1:4" x14ac:dyDescent="0.3">
      <c r="A43">
        <v>42</v>
      </c>
      <c r="B43" t="s">
        <v>44</v>
      </c>
      <c r="C43" s="1">
        <v>17027</v>
      </c>
      <c r="D43">
        <f t="shared" si="0"/>
        <v>3.0145</v>
      </c>
    </row>
    <row r="44" spans="1:4" x14ac:dyDescent="0.3">
      <c r="A44">
        <v>43</v>
      </c>
      <c r="B44" t="s">
        <v>45</v>
      </c>
      <c r="C44" s="1">
        <v>16903</v>
      </c>
      <c r="D44">
        <f t="shared" si="0"/>
        <v>2.9925999999999999</v>
      </c>
    </row>
    <row r="45" spans="1:4" x14ac:dyDescent="0.3">
      <c r="A45">
        <v>44</v>
      </c>
      <c r="B45" t="s">
        <v>46</v>
      </c>
      <c r="C45" s="1">
        <v>16567</v>
      </c>
      <c r="D45">
        <f t="shared" si="0"/>
        <v>2.9331</v>
      </c>
    </row>
    <row r="46" spans="1:4" x14ac:dyDescent="0.3">
      <c r="A46">
        <v>45</v>
      </c>
      <c r="B46" t="s">
        <v>47</v>
      </c>
      <c r="C46" s="1">
        <v>16475</v>
      </c>
      <c r="D46">
        <f t="shared" si="0"/>
        <v>2.9167999999999998</v>
      </c>
    </row>
    <row r="47" spans="1:4" x14ac:dyDescent="0.3">
      <c r="A47">
        <v>46</v>
      </c>
      <c r="B47" t="s">
        <v>48</v>
      </c>
      <c r="C47" s="1">
        <v>16475</v>
      </c>
      <c r="D47">
        <f t="shared" si="0"/>
        <v>2.9167999999999998</v>
      </c>
    </row>
    <row r="48" spans="1:4" x14ac:dyDescent="0.3">
      <c r="A48">
        <v>47</v>
      </c>
      <c r="B48" t="s">
        <v>49</v>
      </c>
      <c r="C48" s="1">
        <v>16123</v>
      </c>
      <c r="D48">
        <f t="shared" si="0"/>
        <v>2.8544999999999998</v>
      </c>
    </row>
    <row r="49" spans="1:4" x14ac:dyDescent="0.3">
      <c r="A49">
        <v>48</v>
      </c>
      <c r="B49" t="s">
        <v>50</v>
      </c>
      <c r="C49" s="1">
        <v>15698</v>
      </c>
      <c r="D49">
        <f t="shared" si="0"/>
        <v>2.7793000000000001</v>
      </c>
    </row>
    <row r="50" spans="1:4" x14ac:dyDescent="0.3">
      <c r="A50">
        <v>49</v>
      </c>
      <c r="B50" t="s">
        <v>51</v>
      </c>
      <c r="C50" s="1">
        <v>15337</v>
      </c>
      <c r="D50">
        <f t="shared" si="0"/>
        <v>2.7153</v>
      </c>
    </row>
    <row r="51" spans="1:4" x14ac:dyDescent="0.3">
      <c r="A51">
        <v>50</v>
      </c>
      <c r="B51" t="s">
        <v>52</v>
      </c>
      <c r="C51" s="1">
        <v>15143</v>
      </c>
      <c r="D51">
        <f t="shared" si="0"/>
        <v>2.681</v>
      </c>
    </row>
    <row r="52" spans="1:4" x14ac:dyDescent="0.3">
      <c r="A52">
        <v>51</v>
      </c>
      <c r="B52" t="s">
        <v>53</v>
      </c>
      <c r="C52" s="1">
        <v>14820</v>
      </c>
      <c r="D52">
        <f t="shared" si="0"/>
        <v>2.6238000000000001</v>
      </c>
    </row>
    <row r="53" spans="1:4" x14ac:dyDescent="0.3">
      <c r="A53">
        <v>52</v>
      </c>
      <c r="B53" t="s">
        <v>54</v>
      </c>
      <c r="C53" s="1">
        <v>14658</v>
      </c>
      <c r="D53">
        <f t="shared" si="0"/>
        <v>2.5951</v>
      </c>
    </row>
    <row r="54" spans="1:4" x14ac:dyDescent="0.3">
      <c r="A54">
        <v>53</v>
      </c>
      <c r="B54" t="s">
        <v>55</v>
      </c>
      <c r="C54" s="1">
        <v>14553</v>
      </c>
      <c r="D54">
        <f t="shared" si="0"/>
        <v>2.5764999999999998</v>
      </c>
    </row>
    <row r="55" spans="1:4" x14ac:dyDescent="0.3">
      <c r="A55">
        <v>54</v>
      </c>
      <c r="B55" t="s">
        <v>56</v>
      </c>
      <c r="C55" s="1">
        <v>14475</v>
      </c>
      <c r="D55">
        <f t="shared" si="0"/>
        <v>2.5627</v>
      </c>
    </row>
    <row r="56" spans="1:4" x14ac:dyDescent="0.3">
      <c r="A56">
        <v>55</v>
      </c>
      <c r="B56" t="s">
        <v>57</v>
      </c>
      <c r="C56" s="1">
        <v>14269</v>
      </c>
      <c r="D56">
        <f t="shared" si="0"/>
        <v>2.5263</v>
      </c>
    </row>
    <row r="57" spans="1:4" x14ac:dyDescent="0.3">
      <c r="A57">
        <v>56</v>
      </c>
      <c r="B57" t="s">
        <v>58</v>
      </c>
      <c r="C57" s="1">
        <v>14060</v>
      </c>
      <c r="D57">
        <f t="shared" si="0"/>
        <v>2.4893000000000001</v>
      </c>
    </row>
    <row r="58" spans="1:4" x14ac:dyDescent="0.3">
      <c r="A58">
        <v>57</v>
      </c>
      <c r="B58" t="s">
        <v>59</v>
      </c>
      <c r="C58" s="1">
        <v>13960</v>
      </c>
      <c r="D58">
        <f t="shared" si="0"/>
        <v>2.4716</v>
      </c>
    </row>
    <row r="59" spans="1:4" x14ac:dyDescent="0.3">
      <c r="A59">
        <v>58</v>
      </c>
      <c r="B59" t="s">
        <v>60</v>
      </c>
      <c r="C59" s="1">
        <v>13104</v>
      </c>
      <c r="D59">
        <f t="shared" si="0"/>
        <v>2.3199999999999998</v>
      </c>
    </row>
    <row r="60" spans="1:4" x14ac:dyDescent="0.3">
      <c r="A60">
        <v>59</v>
      </c>
      <c r="B60" t="s">
        <v>61</v>
      </c>
      <c r="C60" s="1">
        <v>12681</v>
      </c>
      <c r="D60">
        <f t="shared" si="0"/>
        <v>2.2450999999999999</v>
      </c>
    </row>
    <row r="61" spans="1:4" x14ac:dyDescent="0.3">
      <c r="A61">
        <v>60</v>
      </c>
      <c r="B61" t="s">
        <v>62</v>
      </c>
      <c r="C61" s="1">
        <v>12356</v>
      </c>
      <c r="D61">
        <f t="shared" si="0"/>
        <v>2.1876000000000002</v>
      </c>
    </row>
    <row r="62" spans="1:4" x14ac:dyDescent="0.3">
      <c r="A62">
        <v>61</v>
      </c>
      <c r="B62" t="s">
        <v>63</v>
      </c>
      <c r="C62" s="1">
        <v>12179</v>
      </c>
      <c r="D62">
        <f t="shared" si="0"/>
        <v>2.1562000000000001</v>
      </c>
    </row>
    <row r="63" spans="1:4" x14ac:dyDescent="0.3">
      <c r="A63">
        <v>62</v>
      </c>
      <c r="B63" t="s">
        <v>64</v>
      </c>
      <c r="C63" s="1">
        <v>12094</v>
      </c>
      <c r="D63">
        <f t="shared" si="0"/>
        <v>2.1412</v>
      </c>
    </row>
    <row r="64" spans="1:4" x14ac:dyDescent="0.3">
      <c r="A64">
        <v>63</v>
      </c>
      <c r="B64" t="s">
        <v>65</v>
      </c>
      <c r="C64" s="1">
        <v>11887</v>
      </c>
      <c r="D64">
        <f t="shared" si="0"/>
        <v>2.1044999999999998</v>
      </c>
    </row>
    <row r="65" spans="1:4" x14ac:dyDescent="0.3">
      <c r="A65">
        <v>64</v>
      </c>
      <c r="B65" t="s">
        <v>66</v>
      </c>
      <c r="C65" s="1">
        <v>11716</v>
      </c>
      <c r="D65">
        <f t="shared" si="0"/>
        <v>2.0743</v>
      </c>
    </row>
    <row r="66" spans="1:4" x14ac:dyDescent="0.3">
      <c r="A66">
        <v>65</v>
      </c>
      <c r="B66" t="s">
        <v>67</v>
      </c>
      <c r="C66" s="1">
        <v>11645</v>
      </c>
      <c r="D66">
        <f t="shared" si="0"/>
        <v>2.0617000000000001</v>
      </c>
    </row>
    <row r="67" spans="1:4" x14ac:dyDescent="0.3">
      <c r="A67">
        <v>66</v>
      </c>
      <c r="B67" t="s">
        <v>68</v>
      </c>
      <c r="C67" s="1">
        <v>11491</v>
      </c>
      <c r="D67">
        <f t="shared" ref="D67:D100" si="1">ROUND(C67*20.3/52*0.00045351473,4)</f>
        <v>2.0344000000000002</v>
      </c>
    </row>
    <row r="68" spans="1:4" x14ac:dyDescent="0.3">
      <c r="A68">
        <v>67</v>
      </c>
      <c r="B68" t="s">
        <v>69</v>
      </c>
      <c r="C68" s="1">
        <v>10685</v>
      </c>
      <c r="D68">
        <f t="shared" si="1"/>
        <v>1.8916999999999999</v>
      </c>
    </row>
    <row r="69" spans="1:4" x14ac:dyDescent="0.3">
      <c r="A69">
        <v>68</v>
      </c>
      <c r="B69" t="s">
        <v>70</v>
      </c>
      <c r="C69" s="1">
        <v>10677</v>
      </c>
      <c r="D69">
        <f t="shared" si="1"/>
        <v>1.8903000000000001</v>
      </c>
    </row>
    <row r="70" spans="1:4" x14ac:dyDescent="0.3">
      <c r="A70">
        <v>69</v>
      </c>
      <c r="B70" t="s">
        <v>71</v>
      </c>
      <c r="C70" s="1">
        <v>10647</v>
      </c>
      <c r="D70">
        <f t="shared" si="1"/>
        <v>1.885</v>
      </c>
    </row>
    <row r="71" spans="1:4" x14ac:dyDescent="0.3">
      <c r="A71">
        <v>70</v>
      </c>
      <c r="B71" t="s">
        <v>72</v>
      </c>
      <c r="C71" s="1">
        <v>10617</v>
      </c>
      <c r="D71">
        <f t="shared" si="1"/>
        <v>1.8796999999999999</v>
      </c>
    </row>
    <row r="72" spans="1:4" x14ac:dyDescent="0.3">
      <c r="A72">
        <v>71</v>
      </c>
      <c r="B72" t="s">
        <v>73</v>
      </c>
      <c r="C72" s="1">
        <v>10532</v>
      </c>
      <c r="D72">
        <f t="shared" si="1"/>
        <v>1.8646</v>
      </c>
    </row>
    <row r="73" spans="1:4" x14ac:dyDescent="0.3">
      <c r="A73">
        <v>72</v>
      </c>
      <c r="B73" t="s">
        <v>74</v>
      </c>
      <c r="C73" s="1">
        <v>10205</v>
      </c>
      <c r="D73">
        <f t="shared" si="1"/>
        <v>1.8067</v>
      </c>
    </row>
    <row r="74" spans="1:4" x14ac:dyDescent="0.3">
      <c r="A74">
        <v>73</v>
      </c>
      <c r="B74" t="s">
        <v>75</v>
      </c>
      <c r="C74" s="1">
        <v>9916</v>
      </c>
      <c r="D74">
        <f t="shared" si="1"/>
        <v>1.7556</v>
      </c>
    </row>
    <row r="75" spans="1:4" x14ac:dyDescent="0.3">
      <c r="A75">
        <v>74</v>
      </c>
      <c r="B75" t="s">
        <v>76</v>
      </c>
      <c r="C75" s="1">
        <v>9904</v>
      </c>
      <c r="D75">
        <f t="shared" si="1"/>
        <v>1.7535000000000001</v>
      </c>
    </row>
    <row r="76" spans="1:4" x14ac:dyDescent="0.3">
      <c r="A76">
        <v>75</v>
      </c>
      <c r="B76" t="s">
        <v>77</v>
      </c>
      <c r="C76" s="1">
        <v>9725</v>
      </c>
      <c r="D76">
        <f t="shared" si="1"/>
        <v>1.7218</v>
      </c>
    </row>
    <row r="77" spans="1:4" x14ac:dyDescent="0.3">
      <c r="A77">
        <v>76</v>
      </c>
      <c r="B77" t="s">
        <v>78</v>
      </c>
      <c r="C77" s="1">
        <v>9692</v>
      </c>
      <c r="D77">
        <f t="shared" si="1"/>
        <v>1.7159</v>
      </c>
    </row>
    <row r="78" spans="1:4" x14ac:dyDescent="0.3">
      <c r="A78">
        <v>77</v>
      </c>
      <c r="B78" t="s">
        <v>79</v>
      </c>
      <c r="C78" s="1">
        <v>9673</v>
      </c>
      <c r="D78">
        <f t="shared" si="1"/>
        <v>1.7125999999999999</v>
      </c>
    </row>
    <row r="79" spans="1:4" x14ac:dyDescent="0.3">
      <c r="A79">
        <v>78</v>
      </c>
      <c r="B79" t="s">
        <v>80</v>
      </c>
      <c r="C79" s="1">
        <v>9572</v>
      </c>
      <c r="D79">
        <f t="shared" si="1"/>
        <v>1.6947000000000001</v>
      </c>
    </row>
    <row r="80" spans="1:4" x14ac:dyDescent="0.3">
      <c r="A80">
        <v>79</v>
      </c>
      <c r="B80" t="s">
        <v>81</v>
      </c>
      <c r="C80" s="1">
        <v>9533</v>
      </c>
      <c r="D80">
        <f t="shared" si="1"/>
        <v>1.6878</v>
      </c>
    </row>
    <row r="81" spans="1:4" x14ac:dyDescent="0.3">
      <c r="A81">
        <v>80</v>
      </c>
      <c r="B81" t="s">
        <v>82</v>
      </c>
      <c r="C81" s="1">
        <v>9176</v>
      </c>
      <c r="D81">
        <f t="shared" si="1"/>
        <v>1.6246</v>
      </c>
    </row>
    <row r="82" spans="1:4" x14ac:dyDescent="0.3">
      <c r="A82">
        <v>81</v>
      </c>
      <c r="B82" t="s">
        <v>83</v>
      </c>
      <c r="C82" s="1">
        <v>9130</v>
      </c>
      <c r="D82">
        <f t="shared" si="1"/>
        <v>1.6164000000000001</v>
      </c>
    </row>
    <row r="83" spans="1:4" x14ac:dyDescent="0.3">
      <c r="A83">
        <v>82</v>
      </c>
      <c r="B83" t="s">
        <v>84</v>
      </c>
      <c r="C83" s="1">
        <v>8764</v>
      </c>
      <c r="D83">
        <f t="shared" si="1"/>
        <v>1.5516000000000001</v>
      </c>
    </row>
    <row r="84" spans="1:4" x14ac:dyDescent="0.3">
      <c r="A84">
        <v>83</v>
      </c>
      <c r="B84" t="s">
        <v>85</v>
      </c>
      <c r="C84" s="1">
        <v>8741</v>
      </c>
      <c r="D84">
        <f t="shared" si="1"/>
        <v>1.5476000000000001</v>
      </c>
    </row>
    <row r="85" spans="1:4" x14ac:dyDescent="0.3">
      <c r="A85">
        <v>84</v>
      </c>
      <c r="B85" t="s">
        <v>86</v>
      </c>
      <c r="C85" s="1">
        <v>8689</v>
      </c>
      <c r="D85">
        <f t="shared" si="1"/>
        <v>1.5383</v>
      </c>
    </row>
    <row r="86" spans="1:4" x14ac:dyDescent="0.3">
      <c r="A86">
        <v>85</v>
      </c>
      <c r="B86" t="s">
        <v>87</v>
      </c>
      <c r="C86" s="1">
        <v>8486</v>
      </c>
      <c r="D86">
        <f t="shared" si="1"/>
        <v>1.5024</v>
      </c>
    </row>
    <row r="87" spans="1:4" x14ac:dyDescent="0.3">
      <c r="A87">
        <v>86</v>
      </c>
      <c r="B87" t="s">
        <v>88</v>
      </c>
      <c r="C87" s="1">
        <v>7683</v>
      </c>
      <c r="D87">
        <f t="shared" si="1"/>
        <v>1.3602000000000001</v>
      </c>
    </row>
    <row r="88" spans="1:4" x14ac:dyDescent="0.3">
      <c r="A88">
        <v>87</v>
      </c>
      <c r="B88" t="s">
        <v>89</v>
      </c>
      <c r="C88" s="1">
        <v>7550</v>
      </c>
      <c r="D88">
        <f t="shared" si="1"/>
        <v>1.3367</v>
      </c>
    </row>
    <row r="89" spans="1:4" x14ac:dyDescent="0.3">
      <c r="A89">
        <v>88</v>
      </c>
      <c r="B89" t="s">
        <v>90</v>
      </c>
      <c r="C89" s="1">
        <v>7494</v>
      </c>
      <c r="D89">
        <f t="shared" si="1"/>
        <v>1.3268</v>
      </c>
    </row>
    <row r="90" spans="1:4" x14ac:dyDescent="0.3">
      <c r="A90">
        <v>89</v>
      </c>
      <c r="B90" t="s">
        <v>91</v>
      </c>
      <c r="C90" s="1">
        <v>7319</v>
      </c>
      <c r="D90">
        <f t="shared" si="1"/>
        <v>1.2958000000000001</v>
      </c>
    </row>
    <row r="91" spans="1:4" x14ac:dyDescent="0.3">
      <c r="A91">
        <v>90</v>
      </c>
      <c r="B91" t="s">
        <v>92</v>
      </c>
      <c r="C91" s="1">
        <v>7256</v>
      </c>
      <c r="D91">
        <f t="shared" si="1"/>
        <v>1.2846</v>
      </c>
    </row>
    <row r="92" spans="1:4" x14ac:dyDescent="0.3">
      <c r="A92">
        <v>91</v>
      </c>
      <c r="B92" t="s">
        <v>93</v>
      </c>
      <c r="C92" s="1">
        <v>7053</v>
      </c>
      <c r="D92">
        <f t="shared" si="1"/>
        <v>1.2486999999999999</v>
      </c>
    </row>
    <row r="93" spans="1:4" x14ac:dyDescent="0.3">
      <c r="A93">
        <v>92</v>
      </c>
      <c r="B93" t="s">
        <v>94</v>
      </c>
      <c r="C93" s="1">
        <v>6888</v>
      </c>
      <c r="D93">
        <f t="shared" si="1"/>
        <v>1.2195</v>
      </c>
    </row>
    <row r="94" spans="1:4" x14ac:dyDescent="0.3">
      <c r="A94">
        <v>93</v>
      </c>
      <c r="B94" t="s">
        <v>95</v>
      </c>
      <c r="C94" s="1">
        <v>6467</v>
      </c>
      <c r="D94">
        <f t="shared" si="1"/>
        <v>1.145</v>
      </c>
    </row>
    <row r="95" spans="1:4" x14ac:dyDescent="0.3">
      <c r="A95">
        <v>94</v>
      </c>
      <c r="B95" t="s">
        <v>96</v>
      </c>
      <c r="C95" s="1">
        <v>6464</v>
      </c>
      <c r="D95">
        <f t="shared" si="1"/>
        <v>1.1444000000000001</v>
      </c>
    </row>
    <row r="96" spans="1:4" x14ac:dyDescent="0.3">
      <c r="A96">
        <v>95</v>
      </c>
      <c r="B96" t="s">
        <v>97</v>
      </c>
      <c r="C96" s="1">
        <v>6036</v>
      </c>
      <c r="D96">
        <f t="shared" si="1"/>
        <v>1.0686</v>
      </c>
    </row>
    <row r="97" spans="1:4" x14ac:dyDescent="0.3">
      <c r="A97">
        <v>96</v>
      </c>
      <c r="B97" t="s">
        <v>98</v>
      </c>
      <c r="C97" s="1">
        <v>5858</v>
      </c>
      <c r="D97">
        <f t="shared" si="1"/>
        <v>1.0370999999999999</v>
      </c>
    </row>
    <row r="98" spans="1:4" x14ac:dyDescent="0.3">
      <c r="A98">
        <v>97</v>
      </c>
      <c r="B98" t="s">
        <v>99</v>
      </c>
      <c r="C98" s="1">
        <v>5598</v>
      </c>
      <c r="D98">
        <f t="shared" si="1"/>
        <v>0.99109999999999998</v>
      </c>
    </row>
    <row r="99" spans="1:4" x14ac:dyDescent="0.3">
      <c r="A99">
        <v>98</v>
      </c>
      <c r="B99" t="s">
        <v>100</v>
      </c>
      <c r="C99" s="1">
        <v>4670</v>
      </c>
      <c r="D99">
        <f t="shared" si="1"/>
        <v>0.82679999999999998</v>
      </c>
    </row>
    <row r="100" spans="1:4" x14ac:dyDescent="0.3">
      <c r="A100">
        <v>99</v>
      </c>
      <c r="B100" t="s">
        <v>101</v>
      </c>
      <c r="C100" s="1">
        <v>3611</v>
      </c>
      <c r="D100">
        <f t="shared" si="1"/>
        <v>0.63929999999999998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764A-EC5A-4590-8980-B4D33E917E3C}">
  <dimension ref="A1:D101"/>
  <sheetViews>
    <sheetView workbookViewId="0">
      <selection activeCell="B10" sqref="B10"/>
    </sheetView>
  </sheetViews>
  <sheetFormatPr defaultRowHeight="14.4" x14ac:dyDescent="0.3"/>
  <cols>
    <col min="1" max="1" width="6" bestFit="1" customWidth="1"/>
    <col min="2" max="2" width="19.6640625" bestFit="1" customWidth="1"/>
    <col min="3" max="3" width="6.44140625" bestFit="1" customWidth="1"/>
    <col min="4" max="4" width="27.77734375" bestFit="1" customWidth="1"/>
  </cols>
  <sheetData>
    <row r="1" spans="1:4" x14ac:dyDescent="0.3">
      <c r="A1" s="2" t="s">
        <v>103</v>
      </c>
      <c r="B1" s="3" t="s">
        <v>104</v>
      </c>
      <c r="C1" s="3">
        <v>2012</v>
      </c>
      <c r="D1" s="3" t="s">
        <v>105</v>
      </c>
    </row>
    <row r="2" spans="1:4" x14ac:dyDescent="0.3">
      <c r="A2" s="4">
        <v>19000</v>
      </c>
      <c r="B2" t="s">
        <v>106</v>
      </c>
      <c r="C2" s="5">
        <v>88637</v>
      </c>
      <c r="D2">
        <v>245.25</v>
      </c>
    </row>
    <row r="3" spans="1:4" x14ac:dyDescent="0.3">
      <c r="A3" s="4">
        <v>19001</v>
      </c>
      <c r="B3" t="s">
        <v>90</v>
      </c>
      <c r="C3" s="5">
        <v>726</v>
      </c>
      <c r="D3">
        <f>ROUND($D$2/$C$2*C3,4)</f>
        <v>2.0087999999999999</v>
      </c>
    </row>
    <row r="4" spans="1:4" x14ac:dyDescent="0.3">
      <c r="A4" s="4">
        <v>19003</v>
      </c>
      <c r="B4" t="s">
        <v>101</v>
      </c>
      <c r="C4" s="5">
        <v>467</v>
      </c>
      <c r="D4">
        <f t="shared" ref="D4:D67" si="0">ROUND($D$2/$C$2*C4,4)</f>
        <v>1.2921</v>
      </c>
    </row>
    <row r="5" spans="1:4" x14ac:dyDescent="0.3">
      <c r="A5" s="4">
        <v>19005</v>
      </c>
      <c r="B5" t="s">
        <v>59</v>
      </c>
      <c r="C5" s="5">
        <v>1011</v>
      </c>
      <c r="D5">
        <f t="shared" si="0"/>
        <v>2.7972999999999999</v>
      </c>
    </row>
    <row r="6" spans="1:4" x14ac:dyDescent="0.3">
      <c r="A6" s="4">
        <v>19007</v>
      </c>
      <c r="B6" t="s">
        <v>64</v>
      </c>
      <c r="C6" s="5">
        <v>744</v>
      </c>
      <c r="D6">
        <f t="shared" si="0"/>
        <v>2.0586000000000002</v>
      </c>
    </row>
    <row r="7" spans="1:4" x14ac:dyDescent="0.3">
      <c r="A7" s="4">
        <v>19009</v>
      </c>
      <c r="B7" t="s">
        <v>99</v>
      </c>
      <c r="C7" s="5">
        <v>622</v>
      </c>
      <c r="D7">
        <f t="shared" si="0"/>
        <v>1.7210000000000001</v>
      </c>
    </row>
    <row r="8" spans="1:4" x14ac:dyDescent="0.3">
      <c r="A8" s="4">
        <v>19011</v>
      </c>
      <c r="B8" t="s">
        <v>26</v>
      </c>
      <c r="C8" s="5">
        <v>1215</v>
      </c>
      <c r="D8">
        <f t="shared" si="0"/>
        <v>3.3618000000000001</v>
      </c>
    </row>
    <row r="9" spans="1:4" x14ac:dyDescent="0.3">
      <c r="A9" s="4">
        <v>19013</v>
      </c>
      <c r="B9" t="s">
        <v>7</v>
      </c>
      <c r="C9" s="5">
        <v>924</v>
      </c>
      <c r="D9">
        <f t="shared" si="0"/>
        <v>2.5566</v>
      </c>
    </row>
    <row r="10" spans="1:4" x14ac:dyDescent="0.3">
      <c r="A10" s="4">
        <v>19015</v>
      </c>
      <c r="B10" t="s">
        <v>25</v>
      </c>
      <c r="C10" s="5">
        <v>938</v>
      </c>
      <c r="D10">
        <f t="shared" si="0"/>
        <v>2.5954000000000002</v>
      </c>
    </row>
    <row r="11" spans="1:4" x14ac:dyDescent="0.3">
      <c r="A11" s="4">
        <v>19017</v>
      </c>
      <c r="B11" t="s">
        <v>28</v>
      </c>
      <c r="C11" s="5">
        <v>982</v>
      </c>
      <c r="D11">
        <f t="shared" si="0"/>
        <v>2.7170999999999998</v>
      </c>
    </row>
    <row r="12" spans="1:4" x14ac:dyDescent="0.3">
      <c r="A12" s="4">
        <v>19019</v>
      </c>
      <c r="B12" t="s">
        <v>32</v>
      </c>
      <c r="C12" s="5">
        <v>1075</v>
      </c>
      <c r="D12">
        <f t="shared" si="0"/>
        <v>2.9744000000000002</v>
      </c>
    </row>
    <row r="13" spans="1:4" x14ac:dyDescent="0.3">
      <c r="A13" s="4">
        <v>19021</v>
      </c>
      <c r="B13" t="s">
        <v>33</v>
      </c>
      <c r="C13" s="5">
        <v>858</v>
      </c>
      <c r="D13">
        <f t="shared" si="0"/>
        <v>2.3740000000000001</v>
      </c>
    </row>
    <row r="14" spans="1:4" x14ac:dyDescent="0.3">
      <c r="A14" s="4">
        <v>19023</v>
      </c>
      <c r="B14" t="s">
        <v>57</v>
      </c>
      <c r="C14" s="5">
        <v>1096</v>
      </c>
      <c r="D14">
        <f t="shared" si="0"/>
        <v>3.0325000000000002</v>
      </c>
    </row>
    <row r="15" spans="1:4" x14ac:dyDescent="0.3">
      <c r="A15" s="4">
        <v>19025</v>
      </c>
      <c r="B15" t="s">
        <v>77</v>
      </c>
      <c r="C15" s="5">
        <v>826</v>
      </c>
      <c r="D15">
        <f t="shared" si="0"/>
        <v>2.2854999999999999</v>
      </c>
    </row>
    <row r="16" spans="1:4" x14ac:dyDescent="0.3">
      <c r="A16" s="4">
        <v>19027</v>
      </c>
      <c r="B16" t="s">
        <v>34</v>
      </c>
      <c r="C16" s="5">
        <v>1065</v>
      </c>
      <c r="D16">
        <f t="shared" si="0"/>
        <v>2.9468000000000001</v>
      </c>
    </row>
    <row r="17" spans="1:4" x14ac:dyDescent="0.3">
      <c r="A17" s="4">
        <v>19029</v>
      </c>
      <c r="B17" t="s">
        <v>60</v>
      </c>
      <c r="C17" s="5">
        <v>703</v>
      </c>
      <c r="D17">
        <f t="shared" si="0"/>
        <v>1.9451000000000001</v>
      </c>
    </row>
    <row r="18" spans="1:4" x14ac:dyDescent="0.3">
      <c r="A18" s="4">
        <v>19031</v>
      </c>
      <c r="B18" t="s">
        <v>40</v>
      </c>
      <c r="C18" s="5">
        <v>955</v>
      </c>
      <c r="D18">
        <f t="shared" si="0"/>
        <v>2.6423999999999999</v>
      </c>
    </row>
    <row r="19" spans="1:4" x14ac:dyDescent="0.3">
      <c r="A19" s="4">
        <v>19033</v>
      </c>
      <c r="B19" t="s">
        <v>15</v>
      </c>
      <c r="C19" s="5">
        <v>780</v>
      </c>
      <c r="D19">
        <f t="shared" si="0"/>
        <v>2.1581999999999999</v>
      </c>
    </row>
    <row r="20" spans="1:4" x14ac:dyDescent="0.3">
      <c r="A20" s="4">
        <v>19035</v>
      </c>
      <c r="B20" t="s">
        <v>68</v>
      </c>
      <c r="C20" s="5">
        <v>805</v>
      </c>
      <c r="D20">
        <f t="shared" si="0"/>
        <v>2.2273999999999998</v>
      </c>
    </row>
    <row r="21" spans="1:4" x14ac:dyDescent="0.3">
      <c r="A21" s="4">
        <v>19037</v>
      </c>
      <c r="B21" t="s">
        <v>66</v>
      </c>
      <c r="C21" s="5">
        <v>1036</v>
      </c>
      <c r="D21">
        <f t="shared" si="0"/>
        <v>2.8664999999999998</v>
      </c>
    </row>
    <row r="22" spans="1:4" x14ac:dyDescent="0.3">
      <c r="A22" s="4">
        <v>19039</v>
      </c>
      <c r="B22" t="s">
        <v>78</v>
      </c>
      <c r="C22" s="5">
        <v>627</v>
      </c>
      <c r="D22">
        <f t="shared" si="0"/>
        <v>1.7347999999999999</v>
      </c>
    </row>
    <row r="23" spans="1:4" x14ac:dyDescent="0.3">
      <c r="A23" s="4">
        <v>19041</v>
      </c>
      <c r="B23" t="s">
        <v>47</v>
      </c>
      <c r="C23" s="5">
        <v>720</v>
      </c>
      <c r="D23">
        <f t="shared" si="0"/>
        <v>1.9922</v>
      </c>
    </row>
    <row r="24" spans="1:4" x14ac:dyDescent="0.3">
      <c r="A24" s="4">
        <v>19043</v>
      </c>
      <c r="B24" t="s">
        <v>44</v>
      </c>
      <c r="C24" s="5">
        <v>1577</v>
      </c>
      <c r="D24">
        <f t="shared" si="0"/>
        <v>4.3634000000000004</v>
      </c>
    </row>
    <row r="25" spans="1:4" x14ac:dyDescent="0.3">
      <c r="A25" s="4">
        <v>19045</v>
      </c>
      <c r="B25" t="s">
        <v>14</v>
      </c>
      <c r="C25" s="5">
        <v>1244</v>
      </c>
      <c r="D25">
        <f t="shared" si="0"/>
        <v>3.4420000000000002</v>
      </c>
    </row>
    <row r="26" spans="1:4" x14ac:dyDescent="0.3">
      <c r="A26" s="4">
        <v>19047</v>
      </c>
      <c r="B26" t="s">
        <v>49</v>
      </c>
      <c r="C26" s="5">
        <v>900</v>
      </c>
      <c r="D26">
        <f t="shared" si="0"/>
        <v>2.4902000000000002</v>
      </c>
    </row>
    <row r="27" spans="1:4" x14ac:dyDescent="0.3">
      <c r="A27" s="4">
        <v>19049</v>
      </c>
      <c r="B27" t="s">
        <v>8</v>
      </c>
      <c r="C27" s="5">
        <v>1001</v>
      </c>
      <c r="D27">
        <f t="shared" si="0"/>
        <v>2.7696999999999998</v>
      </c>
    </row>
    <row r="28" spans="1:4" x14ac:dyDescent="0.3">
      <c r="A28" s="4">
        <v>19051</v>
      </c>
      <c r="B28" t="s">
        <v>83</v>
      </c>
      <c r="C28" s="5">
        <v>917</v>
      </c>
      <c r="D28">
        <f t="shared" si="0"/>
        <v>2.5373000000000001</v>
      </c>
    </row>
    <row r="29" spans="1:4" x14ac:dyDescent="0.3">
      <c r="A29" s="4">
        <v>19053</v>
      </c>
      <c r="B29" t="s">
        <v>88</v>
      </c>
      <c r="C29" s="5">
        <v>711</v>
      </c>
      <c r="D29">
        <f t="shared" si="0"/>
        <v>1.9673</v>
      </c>
    </row>
    <row r="30" spans="1:4" x14ac:dyDescent="0.3">
      <c r="A30" s="4">
        <v>19055</v>
      </c>
      <c r="B30" t="s">
        <v>42</v>
      </c>
      <c r="C30" s="5">
        <v>1382</v>
      </c>
      <c r="D30">
        <f t="shared" si="0"/>
        <v>3.8239000000000001</v>
      </c>
    </row>
    <row r="31" spans="1:4" x14ac:dyDescent="0.3">
      <c r="A31" s="4">
        <v>19057</v>
      </c>
      <c r="B31" t="s">
        <v>18</v>
      </c>
      <c r="C31" s="5">
        <v>663</v>
      </c>
      <c r="D31">
        <f t="shared" si="0"/>
        <v>1.8345</v>
      </c>
    </row>
    <row r="32" spans="1:4" x14ac:dyDescent="0.3">
      <c r="A32" s="4">
        <v>19059</v>
      </c>
      <c r="B32" t="s">
        <v>41</v>
      </c>
      <c r="C32" s="5">
        <v>441</v>
      </c>
      <c r="D32">
        <f t="shared" si="0"/>
        <v>1.2202</v>
      </c>
    </row>
    <row r="33" spans="1:4" x14ac:dyDescent="0.3">
      <c r="A33" s="4">
        <v>19061</v>
      </c>
      <c r="B33" t="s">
        <v>11</v>
      </c>
      <c r="C33" s="5">
        <v>1462</v>
      </c>
      <c r="D33">
        <f t="shared" si="0"/>
        <v>4.0452000000000004</v>
      </c>
    </row>
    <row r="34" spans="1:4" x14ac:dyDescent="0.3">
      <c r="A34" s="4">
        <v>19063</v>
      </c>
      <c r="B34" t="s">
        <v>82</v>
      </c>
      <c r="C34" s="5">
        <v>475</v>
      </c>
      <c r="D34">
        <f t="shared" si="0"/>
        <v>1.3143</v>
      </c>
    </row>
    <row r="35" spans="1:4" x14ac:dyDescent="0.3">
      <c r="A35" s="4">
        <v>19065</v>
      </c>
      <c r="B35" t="s">
        <v>38</v>
      </c>
      <c r="C35" s="5">
        <v>1286</v>
      </c>
      <c r="D35">
        <f t="shared" si="0"/>
        <v>3.5581999999999998</v>
      </c>
    </row>
    <row r="36" spans="1:4" x14ac:dyDescent="0.3">
      <c r="A36" s="4">
        <v>19067</v>
      </c>
      <c r="B36" t="s">
        <v>51</v>
      </c>
      <c r="C36" s="5">
        <v>944</v>
      </c>
      <c r="D36">
        <f t="shared" si="0"/>
        <v>2.6120000000000001</v>
      </c>
    </row>
    <row r="37" spans="1:4" x14ac:dyDescent="0.3">
      <c r="A37" s="4">
        <v>19069</v>
      </c>
      <c r="B37" t="s">
        <v>75</v>
      </c>
      <c r="C37" s="5">
        <v>853</v>
      </c>
      <c r="D37">
        <f t="shared" si="0"/>
        <v>2.3601999999999999</v>
      </c>
    </row>
    <row r="38" spans="1:4" x14ac:dyDescent="0.3">
      <c r="A38" s="4">
        <v>19071</v>
      </c>
      <c r="B38" t="s">
        <v>96</v>
      </c>
      <c r="C38" s="5">
        <v>533</v>
      </c>
      <c r="D38">
        <f t="shared" si="0"/>
        <v>1.4748000000000001</v>
      </c>
    </row>
    <row r="39" spans="1:4" x14ac:dyDescent="0.3">
      <c r="A39" s="4">
        <v>19073</v>
      </c>
      <c r="B39" t="s">
        <v>85</v>
      </c>
      <c r="C39" s="5">
        <v>780</v>
      </c>
      <c r="D39">
        <f t="shared" si="0"/>
        <v>2.1581999999999999</v>
      </c>
    </row>
    <row r="40" spans="1:4" x14ac:dyDescent="0.3">
      <c r="A40" s="4">
        <v>19075</v>
      </c>
      <c r="B40" t="s">
        <v>62</v>
      </c>
      <c r="C40" s="5">
        <v>737</v>
      </c>
      <c r="D40">
        <f t="shared" si="0"/>
        <v>2.0392000000000001</v>
      </c>
    </row>
    <row r="41" spans="1:4" x14ac:dyDescent="0.3">
      <c r="A41" s="4">
        <v>19077</v>
      </c>
      <c r="B41" t="s">
        <v>71</v>
      </c>
      <c r="C41" s="5">
        <v>829</v>
      </c>
      <c r="D41">
        <f t="shared" si="0"/>
        <v>2.2938000000000001</v>
      </c>
    </row>
    <row r="42" spans="1:4" x14ac:dyDescent="0.3">
      <c r="A42" s="4">
        <v>19079</v>
      </c>
      <c r="B42" t="s">
        <v>53</v>
      </c>
      <c r="C42" s="5">
        <v>761</v>
      </c>
      <c r="D42">
        <f t="shared" si="0"/>
        <v>2.1055999999999999</v>
      </c>
    </row>
    <row r="43" spans="1:4" x14ac:dyDescent="0.3">
      <c r="A43" s="4">
        <v>19081</v>
      </c>
      <c r="B43" t="s">
        <v>69</v>
      </c>
      <c r="C43" s="5">
        <v>889</v>
      </c>
      <c r="D43">
        <f t="shared" si="0"/>
        <v>2.4598</v>
      </c>
    </row>
    <row r="44" spans="1:4" x14ac:dyDescent="0.3">
      <c r="A44" s="4">
        <v>19083</v>
      </c>
      <c r="B44" t="s">
        <v>46</v>
      </c>
      <c r="C44" s="5">
        <v>819</v>
      </c>
      <c r="D44">
        <f t="shared" si="0"/>
        <v>2.2660999999999998</v>
      </c>
    </row>
    <row r="45" spans="1:4" x14ac:dyDescent="0.3">
      <c r="A45" s="4">
        <v>19085</v>
      </c>
      <c r="B45" t="s">
        <v>54</v>
      </c>
      <c r="C45" s="5">
        <v>819</v>
      </c>
      <c r="D45">
        <f t="shared" si="0"/>
        <v>2.2660999999999998</v>
      </c>
    </row>
    <row r="46" spans="1:4" x14ac:dyDescent="0.3">
      <c r="A46" s="4">
        <v>19087</v>
      </c>
      <c r="B46" t="s">
        <v>35</v>
      </c>
      <c r="C46" s="5">
        <v>903</v>
      </c>
      <c r="D46">
        <f t="shared" si="0"/>
        <v>2.4984999999999999</v>
      </c>
    </row>
    <row r="47" spans="1:4" x14ac:dyDescent="0.3">
      <c r="A47" s="4">
        <v>19089</v>
      </c>
      <c r="B47" t="s">
        <v>81</v>
      </c>
      <c r="C47" s="5">
        <v>883</v>
      </c>
      <c r="D47">
        <f t="shared" si="0"/>
        <v>2.4432</v>
      </c>
    </row>
    <row r="48" spans="1:4" x14ac:dyDescent="0.3">
      <c r="A48" s="4">
        <v>19091</v>
      </c>
      <c r="B48" t="s">
        <v>80</v>
      </c>
      <c r="C48" s="5">
        <v>574</v>
      </c>
      <c r="D48">
        <f t="shared" si="0"/>
        <v>1.5882000000000001</v>
      </c>
    </row>
    <row r="49" spans="1:4" x14ac:dyDescent="0.3">
      <c r="A49" s="4">
        <v>19093</v>
      </c>
      <c r="B49" t="s">
        <v>94</v>
      </c>
      <c r="C49" s="5">
        <v>547</v>
      </c>
      <c r="D49">
        <f t="shared" si="0"/>
        <v>1.5135000000000001</v>
      </c>
    </row>
    <row r="50" spans="1:4" x14ac:dyDescent="0.3">
      <c r="A50" s="4">
        <v>19095</v>
      </c>
      <c r="B50" t="s">
        <v>48</v>
      </c>
      <c r="C50" s="5">
        <v>1019</v>
      </c>
      <c r="D50">
        <f t="shared" si="0"/>
        <v>2.8195000000000001</v>
      </c>
    </row>
    <row r="51" spans="1:4" x14ac:dyDescent="0.3">
      <c r="A51" s="4">
        <v>19097</v>
      </c>
      <c r="B51" t="s">
        <v>37</v>
      </c>
      <c r="C51" s="5">
        <v>1255</v>
      </c>
      <c r="D51">
        <f t="shared" si="0"/>
        <v>3.4725000000000001</v>
      </c>
    </row>
    <row r="52" spans="1:4" x14ac:dyDescent="0.3">
      <c r="A52" s="4">
        <v>19099</v>
      </c>
      <c r="B52" t="s">
        <v>19</v>
      </c>
      <c r="C52" s="5">
        <v>1098</v>
      </c>
      <c r="D52">
        <f t="shared" si="0"/>
        <v>3.0381</v>
      </c>
    </row>
    <row r="53" spans="1:4" x14ac:dyDescent="0.3">
      <c r="A53" s="4">
        <v>19101</v>
      </c>
      <c r="B53" t="s">
        <v>50</v>
      </c>
      <c r="C53" s="5">
        <v>685</v>
      </c>
      <c r="D53">
        <f t="shared" si="0"/>
        <v>1.8953</v>
      </c>
    </row>
    <row r="54" spans="1:4" x14ac:dyDescent="0.3">
      <c r="A54" s="4">
        <v>19103</v>
      </c>
      <c r="B54" t="s">
        <v>6</v>
      </c>
      <c r="C54" s="5">
        <v>1342</v>
      </c>
      <c r="D54">
        <f t="shared" si="0"/>
        <v>3.7132000000000001</v>
      </c>
    </row>
    <row r="55" spans="1:4" x14ac:dyDescent="0.3">
      <c r="A55" s="4">
        <v>19105</v>
      </c>
      <c r="B55" t="s">
        <v>31</v>
      </c>
      <c r="C55" s="5">
        <v>1061</v>
      </c>
      <c r="D55">
        <f t="shared" si="0"/>
        <v>2.9357000000000002</v>
      </c>
    </row>
    <row r="56" spans="1:4" x14ac:dyDescent="0.3">
      <c r="A56" s="4">
        <v>19107</v>
      </c>
      <c r="B56" t="s">
        <v>76</v>
      </c>
      <c r="C56" s="5">
        <v>982</v>
      </c>
      <c r="D56">
        <f t="shared" si="0"/>
        <v>2.7170999999999998</v>
      </c>
    </row>
    <row r="57" spans="1:4" x14ac:dyDescent="0.3">
      <c r="A57" s="4">
        <v>19109</v>
      </c>
      <c r="B57" t="s">
        <v>56</v>
      </c>
      <c r="C57" s="5">
        <v>1349</v>
      </c>
      <c r="D57">
        <f t="shared" si="0"/>
        <v>3.7326000000000001</v>
      </c>
    </row>
    <row r="58" spans="1:4" x14ac:dyDescent="0.3">
      <c r="A58" s="4">
        <v>19111</v>
      </c>
      <c r="B58" t="s">
        <v>24</v>
      </c>
      <c r="C58" s="5">
        <v>917</v>
      </c>
      <c r="D58">
        <f t="shared" si="0"/>
        <v>2.5373000000000001</v>
      </c>
    </row>
    <row r="59" spans="1:4" x14ac:dyDescent="0.3">
      <c r="A59" s="4">
        <v>19113</v>
      </c>
      <c r="B59" t="s">
        <v>4</v>
      </c>
      <c r="C59" s="5">
        <v>1402</v>
      </c>
      <c r="D59">
        <f t="shared" si="0"/>
        <v>3.8792</v>
      </c>
    </row>
    <row r="60" spans="1:4" x14ac:dyDescent="0.3">
      <c r="A60" s="4">
        <v>19115</v>
      </c>
      <c r="B60" t="s">
        <v>70</v>
      </c>
      <c r="C60" s="5">
        <v>612</v>
      </c>
      <c r="D60">
        <f t="shared" si="0"/>
        <v>1.6933</v>
      </c>
    </row>
    <row r="61" spans="1:4" x14ac:dyDescent="0.3">
      <c r="A61" s="4">
        <v>19117</v>
      </c>
      <c r="B61" t="s">
        <v>86</v>
      </c>
      <c r="C61" s="5">
        <v>648</v>
      </c>
      <c r="D61">
        <f t="shared" si="0"/>
        <v>1.7929999999999999</v>
      </c>
    </row>
    <row r="62" spans="1:4" x14ac:dyDescent="0.3">
      <c r="A62" s="4">
        <v>19119</v>
      </c>
      <c r="B62" t="s">
        <v>63</v>
      </c>
      <c r="C62" s="5">
        <v>1139</v>
      </c>
      <c r="D62">
        <f t="shared" si="0"/>
        <v>3.1515</v>
      </c>
    </row>
    <row r="63" spans="1:4" x14ac:dyDescent="0.3">
      <c r="A63" s="4">
        <v>19121</v>
      </c>
      <c r="B63" t="s">
        <v>43</v>
      </c>
      <c r="C63" s="5">
        <v>961</v>
      </c>
      <c r="D63">
        <f t="shared" si="0"/>
        <v>2.6589999999999998</v>
      </c>
    </row>
    <row r="64" spans="1:4" x14ac:dyDescent="0.3">
      <c r="A64" s="4">
        <v>19123</v>
      </c>
      <c r="B64" t="s">
        <v>30</v>
      </c>
      <c r="C64" s="5">
        <v>1012</v>
      </c>
      <c r="D64">
        <f t="shared" si="0"/>
        <v>2.8001</v>
      </c>
    </row>
    <row r="65" spans="1:4" x14ac:dyDescent="0.3">
      <c r="A65" s="4">
        <v>19125</v>
      </c>
      <c r="B65" t="s">
        <v>23</v>
      </c>
      <c r="C65" s="5">
        <v>1024</v>
      </c>
      <c r="D65">
        <f t="shared" si="0"/>
        <v>2.8332999999999999</v>
      </c>
    </row>
    <row r="66" spans="1:4" x14ac:dyDescent="0.3">
      <c r="A66" s="4">
        <v>19127</v>
      </c>
      <c r="B66" t="s">
        <v>17</v>
      </c>
      <c r="C66" s="5">
        <v>882</v>
      </c>
      <c r="D66">
        <f t="shared" si="0"/>
        <v>2.4403999999999999</v>
      </c>
    </row>
    <row r="67" spans="1:4" x14ac:dyDescent="0.3">
      <c r="A67" s="4">
        <v>19129</v>
      </c>
      <c r="B67" t="s">
        <v>55</v>
      </c>
      <c r="C67" s="5">
        <v>500</v>
      </c>
      <c r="D67">
        <f t="shared" si="0"/>
        <v>1.3835</v>
      </c>
    </row>
    <row r="68" spans="1:4" x14ac:dyDescent="0.3">
      <c r="A68" s="4">
        <v>19131</v>
      </c>
      <c r="B68" t="s">
        <v>73</v>
      </c>
      <c r="C68" s="5">
        <v>903</v>
      </c>
      <c r="D68">
        <f t="shared" ref="D68:D101" si="1">ROUND($D$2/$C$2*C68,4)</f>
        <v>2.4984999999999999</v>
      </c>
    </row>
    <row r="69" spans="1:4" x14ac:dyDescent="0.3">
      <c r="A69" s="4">
        <v>19133</v>
      </c>
      <c r="B69" t="s">
        <v>87</v>
      </c>
      <c r="C69" s="5">
        <v>538</v>
      </c>
      <c r="D69">
        <f t="shared" si="1"/>
        <v>1.4885999999999999</v>
      </c>
    </row>
    <row r="70" spans="1:4" x14ac:dyDescent="0.3">
      <c r="A70" s="4">
        <v>19135</v>
      </c>
      <c r="B70" t="s">
        <v>89</v>
      </c>
      <c r="C70" s="5">
        <v>592</v>
      </c>
      <c r="D70">
        <f t="shared" si="1"/>
        <v>1.6379999999999999</v>
      </c>
    </row>
    <row r="71" spans="1:4" x14ac:dyDescent="0.3">
      <c r="A71" s="4">
        <v>19137</v>
      </c>
      <c r="B71" t="s">
        <v>74</v>
      </c>
      <c r="C71" s="5">
        <v>499</v>
      </c>
      <c r="D71">
        <f t="shared" si="1"/>
        <v>1.3807</v>
      </c>
    </row>
    <row r="72" spans="1:4" x14ac:dyDescent="0.3">
      <c r="A72" s="4">
        <v>19139</v>
      </c>
      <c r="B72" t="s">
        <v>16</v>
      </c>
      <c r="C72" s="5">
        <v>786</v>
      </c>
      <c r="D72">
        <f t="shared" si="1"/>
        <v>2.1747999999999998</v>
      </c>
    </row>
    <row r="73" spans="1:4" x14ac:dyDescent="0.3">
      <c r="A73" s="4">
        <v>19141</v>
      </c>
      <c r="B73" t="s">
        <v>58</v>
      </c>
      <c r="C73" s="5">
        <v>884</v>
      </c>
      <c r="D73">
        <f t="shared" si="1"/>
        <v>2.4459</v>
      </c>
    </row>
    <row r="74" spans="1:4" x14ac:dyDescent="0.3">
      <c r="A74" s="4">
        <v>19143</v>
      </c>
      <c r="B74" t="s">
        <v>97</v>
      </c>
      <c r="C74" s="5">
        <v>555</v>
      </c>
      <c r="D74">
        <f t="shared" si="1"/>
        <v>1.5356000000000001</v>
      </c>
    </row>
    <row r="75" spans="1:4" x14ac:dyDescent="0.3">
      <c r="A75" s="4">
        <v>19145</v>
      </c>
      <c r="B75" t="s">
        <v>52</v>
      </c>
      <c r="C75" s="5">
        <v>739</v>
      </c>
      <c r="D75">
        <f t="shared" si="1"/>
        <v>2.0447000000000002</v>
      </c>
    </row>
    <row r="76" spans="1:4" x14ac:dyDescent="0.3">
      <c r="A76" s="4">
        <v>19147</v>
      </c>
      <c r="B76" t="s">
        <v>84</v>
      </c>
      <c r="C76" s="5">
        <v>874</v>
      </c>
      <c r="D76">
        <f t="shared" si="1"/>
        <v>2.4182999999999999</v>
      </c>
    </row>
    <row r="77" spans="1:4" x14ac:dyDescent="0.3">
      <c r="A77" s="4">
        <v>19149</v>
      </c>
      <c r="B77" t="s">
        <v>27</v>
      </c>
      <c r="C77" s="5">
        <v>1331</v>
      </c>
      <c r="D77">
        <f t="shared" si="1"/>
        <v>3.6827000000000001</v>
      </c>
    </row>
    <row r="78" spans="1:4" x14ac:dyDescent="0.3">
      <c r="A78" s="4">
        <v>19151</v>
      </c>
      <c r="B78" t="s">
        <v>93</v>
      </c>
      <c r="C78" s="5">
        <v>742</v>
      </c>
      <c r="D78">
        <f t="shared" si="1"/>
        <v>2.0529999999999999</v>
      </c>
    </row>
    <row r="79" spans="1:4" x14ac:dyDescent="0.3">
      <c r="A79" s="4">
        <v>19153</v>
      </c>
      <c r="B79" t="s">
        <v>3</v>
      </c>
      <c r="C79" s="5">
        <v>773</v>
      </c>
      <c r="D79">
        <f t="shared" si="1"/>
        <v>2.1387999999999998</v>
      </c>
    </row>
    <row r="80" spans="1:4" x14ac:dyDescent="0.3">
      <c r="A80" s="4">
        <v>19155</v>
      </c>
      <c r="B80" t="s">
        <v>12</v>
      </c>
      <c r="C80" s="5">
        <v>1188</v>
      </c>
      <c r="D80">
        <f t="shared" si="1"/>
        <v>3.2871000000000001</v>
      </c>
    </row>
    <row r="81" spans="1:4" x14ac:dyDescent="0.3">
      <c r="A81" s="4">
        <v>19157</v>
      </c>
      <c r="B81" t="s">
        <v>39</v>
      </c>
      <c r="C81" s="5">
        <v>852</v>
      </c>
      <c r="D81">
        <f t="shared" si="1"/>
        <v>2.3574000000000002</v>
      </c>
    </row>
    <row r="82" spans="1:4" x14ac:dyDescent="0.3">
      <c r="A82" s="4">
        <v>19159</v>
      </c>
      <c r="B82" t="s">
        <v>100</v>
      </c>
      <c r="C82" s="5">
        <v>651</v>
      </c>
      <c r="D82">
        <f t="shared" si="1"/>
        <v>1.8012999999999999</v>
      </c>
    </row>
    <row r="83" spans="1:4" x14ac:dyDescent="0.3">
      <c r="A83" s="4">
        <v>19161</v>
      </c>
      <c r="B83" t="s">
        <v>79</v>
      </c>
      <c r="C83" s="5">
        <v>914</v>
      </c>
      <c r="D83">
        <f t="shared" si="1"/>
        <v>2.5289000000000001</v>
      </c>
    </row>
    <row r="84" spans="1:4" x14ac:dyDescent="0.3">
      <c r="A84" s="4">
        <v>19163</v>
      </c>
      <c r="B84" t="s">
        <v>5</v>
      </c>
      <c r="C84" s="5">
        <v>759</v>
      </c>
      <c r="D84">
        <f t="shared" si="1"/>
        <v>2.1000999999999999</v>
      </c>
    </row>
    <row r="85" spans="1:4" x14ac:dyDescent="0.3">
      <c r="A85" s="4">
        <v>19165</v>
      </c>
      <c r="B85" t="s">
        <v>67</v>
      </c>
      <c r="C85" s="5">
        <v>869</v>
      </c>
      <c r="D85">
        <f t="shared" si="1"/>
        <v>2.4043999999999999</v>
      </c>
    </row>
    <row r="86" spans="1:4" x14ac:dyDescent="0.3">
      <c r="A86" s="4">
        <v>19167</v>
      </c>
      <c r="B86" t="s">
        <v>21</v>
      </c>
      <c r="C86" s="5">
        <v>1618</v>
      </c>
      <c r="D86">
        <f t="shared" si="1"/>
        <v>4.4767999999999999</v>
      </c>
    </row>
    <row r="87" spans="1:4" x14ac:dyDescent="0.3">
      <c r="A87" s="4">
        <v>19169</v>
      </c>
      <c r="B87" t="s">
        <v>10</v>
      </c>
      <c r="C87" s="5">
        <v>966</v>
      </c>
      <c r="D87">
        <f t="shared" si="1"/>
        <v>2.6728000000000001</v>
      </c>
    </row>
    <row r="88" spans="1:4" x14ac:dyDescent="0.3">
      <c r="A88" s="4">
        <v>19171</v>
      </c>
      <c r="B88" t="s">
        <v>45</v>
      </c>
      <c r="C88" s="5">
        <v>1132</v>
      </c>
      <c r="D88">
        <f t="shared" si="1"/>
        <v>3.1320999999999999</v>
      </c>
    </row>
    <row r="89" spans="1:4" x14ac:dyDescent="0.3">
      <c r="A89" s="4">
        <v>19173</v>
      </c>
      <c r="B89" t="s">
        <v>98</v>
      </c>
      <c r="C89" s="5">
        <v>639</v>
      </c>
      <c r="D89">
        <f t="shared" si="1"/>
        <v>1.7681</v>
      </c>
    </row>
    <row r="90" spans="1:4" x14ac:dyDescent="0.3">
      <c r="A90" s="4">
        <v>19175</v>
      </c>
      <c r="B90" t="s">
        <v>65</v>
      </c>
      <c r="C90" s="5">
        <v>648</v>
      </c>
      <c r="D90">
        <f t="shared" si="1"/>
        <v>1.7929999999999999</v>
      </c>
    </row>
    <row r="91" spans="1:4" x14ac:dyDescent="0.3">
      <c r="A91" s="4">
        <v>19177</v>
      </c>
      <c r="B91" t="s">
        <v>92</v>
      </c>
      <c r="C91" s="5">
        <v>753</v>
      </c>
      <c r="D91">
        <f t="shared" si="1"/>
        <v>2.0834999999999999</v>
      </c>
    </row>
    <row r="92" spans="1:4" x14ac:dyDescent="0.3">
      <c r="A92" s="4">
        <v>19179</v>
      </c>
      <c r="B92" t="s">
        <v>22</v>
      </c>
      <c r="C92" s="5">
        <v>742</v>
      </c>
      <c r="D92">
        <f t="shared" si="1"/>
        <v>2.0529999999999999</v>
      </c>
    </row>
    <row r="93" spans="1:4" x14ac:dyDescent="0.3">
      <c r="A93" s="4">
        <v>19181</v>
      </c>
      <c r="B93" t="s">
        <v>13</v>
      </c>
      <c r="C93" s="5">
        <v>1334</v>
      </c>
      <c r="D93">
        <f t="shared" si="1"/>
        <v>3.6909999999999998</v>
      </c>
    </row>
    <row r="94" spans="1:4" x14ac:dyDescent="0.3">
      <c r="A94" s="4">
        <v>19183</v>
      </c>
      <c r="B94" t="s">
        <v>29</v>
      </c>
      <c r="C94" s="5">
        <v>1139</v>
      </c>
      <c r="D94">
        <f t="shared" si="1"/>
        <v>3.1515</v>
      </c>
    </row>
    <row r="95" spans="1:4" x14ac:dyDescent="0.3">
      <c r="A95" s="4">
        <v>19185</v>
      </c>
      <c r="B95" t="s">
        <v>95</v>
      </c>
      <c r="C95" s="5">
        <v>691</v>
      </c>
      <c r="D95">
        <f t="shared" si="1"/>
        <v>1.9118999999999999</v>
      </c>
    </row>
    <row r="96" spans="1:4" x14ac:dyDescent="0.3">
      <c r="A96" s="4">
        <v>19187</v>
      </c>
      <c r="B96" t="s">
        <v>20</v>
      </c>
      <c r="C96" s="5">
        <v>968</v>
      </c>
      <c r="D96">
        <f t="shared" si="1"/>
        <v>2.6783999999999999</v>
      </c>
    </row>
    <row r="97" spans="1:4" x14ac:dyDescent="0.3">
      <c r="A97" s="4">
        <v>19189</v>
      </c>
      <c r="B97" t="s">
        <v>72</v>
      </c>
      <c r="C97" s="5">
        <v>642</v>
      </c>
      <c r="D97">
        <f t="shared" si="1"/>
        <v>1.7764</v>
      </c>
    </row>
    <row r="98" spans="1:4" x14ac:dyDescent="0.3">
      <c r="A98" s="4">
        <v>19191</v>
      </c>
      <c r="B98" t="s">
        <v>36</v>
      </c>
      <c r="C98" s="5">
        <v>1535</v>
      </c>
      <c r="D98">
        <f t="shared" si="1"/>
        <v>4.2472000000000003</v>
      </c>
    </row>
    <row r="99" spans="1:4" x14ac:dyDescent="0.3">
      <c r="A99" s="4">
        <v>19193</v>
      </c>
      <c r="B99" t="s">
        <v>9</v>
      </c>
      <c r="C99" s="5">
        <v>973</v>
      </c>
      <c r="D99">
        <f t="shared" si="1"/>
        <v>2.6922000000000001</v>
      </c>
    </row>
    <row r="100" spans="1:4" x14ac:dyDescent="0.3">
      <c r="A100" s="4">
        <v>19195</v>
      </c>
      <c r="B100" t="s">
        <v>91</v>
      </c>
      <c r="C100" s="5">
        <v>640</v>
      </c>
      <c r="D100">
        <f t="shared" si="1"/>
        <v>1.7707999999999999</v>
      </c>
    </row>
    <row r="101" spans="1:4" x14ac:dyDescent="0.3">
      <c r="A101" s="4">
        <v>19197</v>
      </c>
      <c r="B101" t="s">
        <v>61</v>
      </c>
      <c r="C101" s="5">
        <v>775</v>
      </c>
      <c r="D101">
        <f t="shared" si="1"/>
        <v>2.1442999999999999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3BB4-4D24-4773-A539-CEACA9BCE1C9}">
  <dimension ref="A1:E102"/>
  <sheetViews>
    <sheetView tabSelected="1" workbookViewId="0">
      <selection activeCell="G9" sqref="G9"/>
    </sheetView>
  </sheetViews>
  <sheetFormatPr defaultRowHeight="14.4" x14ac:dyDescent="0.3"/>
  <cols>
    <col min="2" max="2" width="19.6640625" bestFit="1" customWidth="1"/>
    <col min="3" max="3" width="31.33203125" bestFit="1" customWidth="1"/>
    <col min="4" max="4" width="30" bestFit="1" customWidth="1"/>
    <col min="5" max="5" width="19.5546875" bestFit="1" customWidth="1"/>
  </cols>
  <sheetData>
    <row r="1" spans="1:5" x14ac:dyDescent="0.3">
      <c r="A1" s="6" t="s">
        <v>0</v>
      </c>
      <c r="B1" s="6" t="s">
        <v>1</v>
      </c>
      <c r="C1" s="6" t="s">
        <v>109</v>
      </c>
      <c r="D1" s="6" t="s">
        <v>105</v>
      </c>
      <c r="E1" s="6" t="s">
        <v>108</v>
      </c>
    </row>
    <row r="2" spans="1:5" x14ac:dyDescent="0.3">
      <c r="A2">
        <v>1</v>
      </c>
      <c r="B2" t="s">
        <v>3</v>
      </c>
      <c r="C2">
        <v>88.715400000000002</v>
      </c>
      <c r="D2">
        <f>VLOOKUP(B2,Supply!$B$2:$D$101,3,FALSE)</f>
        <v>2.1387999999999998</v>
      </c>
      <c r="E2">
        <f>ROUND(D2/C2,4)</f>
        <v>2.41E-2</v>
      </c>
    </row>
    <row r="3" spans="1:5" x14ac:dyDescent="0.3">
      <c r="A3">
        <v>2</v>
      </c>
      <c r="B3" t="s">
        <v>4</v>
      </c>
      <c r="C3">
        <v>40.549199999999999</v>
      </c>
      <c r="D3">
        <f>VLOOKUP(B3,Supply!$B$2:$D$101,3,FALSE)</f>
        <v>3.8792</v>
      </c>
      <c r="E3">
        <f t="shared" ref="E3:E66" si="0">ROUND(D3/C3,4)</f>
        <v>9.5699999999999993E-2</v>
      </c>
    </row>
    <row r="4" spans="1:5" x14ac:dyDescent="0.3">
      <c r="A4">
        <v>3</v>
      </c>
      <c r="B4" t="s">
        <v>5</v>
      </c>
      <c r="C4">
        <v>30.792400000000001</v>
      </c>
      <c r="D4">
        <f>VLOOKUP(B4,Supply!$B$2:$D$101,3,FALSE)</f>
        <v>2.1000999999999999</v>
      </c>
      <c r="E4">
        <f t="shared" si="0"/>
        <v>6.8199999999999997E-2</v>
      </c>
    </row>
    <row r="5" spans="1:5" x14ac:dyDescent="0.3">
      <c r="A5">
        <v>4</v>
      </c>
      <c r="B5" t="s">
        <v>6</v>
      </c>
      <c r="C5">
        <v>27.6934</v>
      </c>
      <c r="D5">
        <f>VLOOKUP(B5,Supply!$B$2:$D$101,3,FALSE)</f>
        <v>3.7132000000000001</v>
      </c>
      <c r="E5">
        <f t="shared" si="0"/>
        <v>0.1341</v>
      </c>
    </row>
    <row r="6" spans="1:5" x14ac:dyDescent="0.3">
      <c r="A6">
        <v>5</v>
      </c>
      <c r="B6" t="s">
        <v>7</v>
      </c>
      <c r="C6">
        <v>23.064399999999999</v>
      </c>
      <c r="D6">
        <f>VLOOKUP(B6,Supply!$B$2:$D$101,3,FALSE)</f>
        <v>2.5566</v>
      </c>
      <c r="E6">
        <f t="shared" si="0"/>
        <v>0.1108</v>
      </c>
    </row>
    <row r="7" spans="1:5" x14ac:dyDescent="0.3">
      <c r="A7">
        <v>6</v>
      </c>
      <c r="B7" t="s">
        <v>8</v>
      </c>
      <c r="C7">
        <v>19.123699999999999</v>
      </c>
      <c r="D7">
        <f>VLOOKUP(B7,Supply!$B$2:$D$101,3,FALSE)</f>
        <v>2.7696999999999998</v>
      </c>
      <c r="E7">
        <f t="shared" si="0"/>
        <v>0.14480000000000001</v>
      </c>
    </row>
    <row r="8" spans="1:5" x14ac:dyDescent="0.3">
      <c r="A8">
        <v>7</v>
      </c>
      <c r="B8" t="s">
        <v>9</v>
      </c>
      <c r="C8">
        <v>18.708500000000001</v>
      </c>
      <c r="D8">
        <f>VLOOKUP(B8,Supply!$B$2:$D$101,3,FALSE)</f>
        <v>2.6922000000000001</v>
      </c>
      <c r="E8">
        <f t="shared" si="0"/>
        <v>0.1439</v>
      </c>
    </row>
    <row r="9" spans="1:5" x14ac:dyDescent="0.3">
      <c r="A9">
        <v>8</v>
      </c>
      <c r="B9" t="s">
        <v>10</v>
      </c>
      <c r="C9">
        <v>17.646599999999999</v>
      </c>
      <c r="D9">
        <f>VLOOKUP(B9,Supply!$B$2:$D$101,3,FALSE)</f>
        <v>2.6728000000000001</v>
      </c>
      <c r="E9">
        <f t="shared" si="0"/>
        <v>0.1515</v>
      </c>
    </row>
    <row r="10" spans="1:5" x14ac:dyDescent="0.3">
      <c r="A10">
        <v>9</v>
      </c>
      <c r="B10" t="s">
        <v>11</v>
      </c>
      <c r="C10">
        <v>17.470300000000002</v>
      </c>
      <c r="D10">
        <f>VLOOKUP(B10,Supply!$B$2:$D$101,3,FALSE)</f>
        <v>4.0452000000000004</v>
      </c>
      <c r="E10">
        <f t="shared" si="0"/>
        <v>0.23150000000000001</v>
      </c>
    </row>
    <row r="11" spans="1:5" x14ac:dyDescent="0.3">
      <c r="A11">
        <v>10</v>
      </c>
      <c r="B11" t="s">
        <v>12</v>
      </c>
      <c r="C11">
        <v>16.495799999999999</v>
      </c>
      <c r="D11">
        <f>VLOOKUP(B11,Supply!$B$2:$D$101,3,FALSE)</f>
        <v>3.2871000000000001</v>
      </c>
      <c r="E11">
        <f t="shared" si="0"/>
        <v>0.1993</v>
      </c>
    </row>
    <row r="12" spans="1:5" x14ac:dyDescent="0.3">
      <c r="A12">
        <v>11</v>
      </c>
      <c r="B12" t="s">
        <v>13</v>
      </c>
      <c r="C12">
        <v>9.6182999999999996</v>
      </c>
      <c r="D12">
        <f>VLOOKUP(B12,Supply!$B$2:$D$101,3,FALSE)</f>
        <v>3.6909999999999998</v>
      </c>
      <c r="E12">
        <f t="shared" si="0"/>
        <v>0.38369999999999999</v>
      </c>
    </row>
    <row r="13" spans="1:5" x14ac:dyDescent="0.3">
      <c r="A13">
        <v>12</v>
      </c>
      <c r="B13" t="s">
        <v>14</v>
      </c>
      <c r="C13">
        <v>8.2050000000000001</v>
      </c>
      <c r="D13">
        <f>VLOOKUP(B13,Supply!$B$2:$D$101,3,FALSE)</f>
        <v>3.4420000000000002</v>
      </c>
      <c r="E13">
        <f t="shared" si="0"/>
        <v>0.41949999999999998</v>
      </c>
    </row>
    <row r="14" spans="1:5" x14ac:dyDescent="0.3">
      <c r="A14">
        <v>13</v>
      </c>
      <c r="B14" t="s">
        <v>15</v>
      </c>
      <c r="C14">
        <v>7.5083000000000002</v>
      </c>
      <c r="D14">
        <f>VLOOKUP(B14,Supply!$B$2:$D$101,3,FALSE)</f>
        <v>2.1581999999999999</v>
      </c>
      <c r="E14">
        <f t="shared" si="0"/>
        <v>0.28739999999999999</v>
      </c>
    </row>
    <row r="15" spans="1:5" x14ac:dyDescent="0.3">
      <c r="A15">
        <v>14</v>
      </c>
      <c r="B15" t="s">
        <v>16</v>
      </c>
      <c r="C15">
        <v>7.5026000000000002</v>
      </c>
      <c r="D15">
        <f>VLOOKUP(B15,Supply!$B$2:$D$101,3,FALSE)</f>
        <v>2.1747999999999998</v>
      </c>
      <c r="E15">
        <f t="shared" si="0"/>
        <v>0.28989999999999999</v>
      </c>
    </row>
    <row r="16" spans="1:5" x14ac:dyDescent="0.3">
      <c r="A16">
        <v>15</v>
      </c>
      <c r="B16" t="s">
        <v>17</v>
      </c>
      <c r="C16">
        <v>7.0603999999999996</v>
      </c>
      <c r="D16">
        <f>VLOOKUP(B16,Supply!$B$2:$D$101,3,FALSE)</f>
        <v>2.4403999999999999</v>
      </c>
      <c r="E16">
        <f t="shared" si="0"/>
        <v>0.34560000000000002</v>
      </c>
    </row>
    <row r="17" spans="1:5" x14ac:dyDescent="0.3">
      <c r="A17">
        <v>16</v>
      </c>
      <c r="B17" t="s">
        <v>18</v>
      </c>
      <c r="C17">
        <v>6.7796000000000003</v>
      </c>
      <c r="D17">
        <f>VLOOKUP(B17,Supply!$B$2:$D$101,3,FALSE)</f>
        <v>1.8345</v>
      </c>
      <c r="E17">
        <f t="shared" si="0"/>
        <v>0.27060000000000001</v>
      </c>
    </row>
    <row r="18" spans="1:5" x14ac:dyDescent="0.3">
      <c r="A18">
        <v>17</v>
      </c>
      <c r="B18" t="s">
        <v>19</v>
      </c>
      <c r="C18">
        <v>6.7167000000000003</v>
      </c>
      <c r="D18">
        <f>VLOOKUP(B18,Supply!$B$2:$D$101,3,FALSE)</f>
        <v>3.0381</v>
      </c>
      <c r="E18">
        <f t="shared" si="0"/>
        <v>0.45229999999999998</v>
      </c>
    </row>
    <row r="19" spans="1:5" x14ac:dyDescent="0.3">
      <c r="A19">
        <v>18</v>
      </c>
      <c r="B19" t="s">
        <v>20</v>
      </c>
      <c r="C19">
        <v>6.4844999999999997</v>
      </c>
      <c r="D19">
        <f>VLOOKUP(B19,Supply!$B$2:$D$101,3,FALSE)</f>
        <v>2.6783999999999999</v>
      </c>
      <c r="E19">
        <f t="shared" si="0"/>
        <v>0.41299999999999998</v>
      </c>
    </row>
    <row r="20" spans="1:5" x14ac:dyDescent="0.3">
      <c r="A20">
        <v>19</v>
      </c>
      <c r="B20" t="s">
        <v>21</v>
      </c>
      <c r="C20">
        <v>6.3825000000000003</v>
      </c>
      <c r="D20">
        <f>VLOOKUP(B20,Supply!$B$2:$D$101,3,FALSE)</f>
        <v>4.4767999999999999</v>
      </c>
      <c r="E20">
        <f t="shared" si="0"/>
        <v>0.70140000000000002</v>
      </c>
    </row>
    <row r="21" spans="1:5" x14ac:dyDescent="0.3">
      <c r="A21">
        <v>20</v>
      </c>
      <c r="B21" t="s">
        <v>22</v>
      </c>
      <c r="C21">
        <v>6.2042000000000002</v>
      </c>
      <c r="D21">
        <f>VLOOKUP(B21,Supply!$B$2:$D$101,3,FALSE)</f>
        <v>2.0529999999999999</v>
      </c>
      <c r="E21">
        <f t="shared" si="0"/>
        <v>0.33090000000000003</v>
      </c>
    </row>
    <row r="22" spans="1:5" x14ac:dyDescent="0.3">
      <c r="A22">
        <v>21</v>
      </c>
      <c r="B22" t="s">
        <v>23</v>
      </c>
      <c r="C22">
        <v>5.9561999999999999</v>
      </c>
      <c r="D22">
        <f>VLOOKUP(B22,Supply!$B$2:$D$101,3,FALSE)</f>
        <v>2.8332999999999999</v>
      </c>
      <c r="E22">
        <f t="shared" si="0"/>
        <v>0.47570000000000001</v>
      </c>
    </row>
    <row r="23" spans="1:5" x14ac:dyDescent="0.3">
      <c r="A23">
        <v>22</v>
      </c>
      <c r="B23" t="s">
        <v>24</v>
      </c>
      <c r="C23">
        <v>5.8141999999999996</v>
      </c>
      <c r="D23">
        <f>VLOOKUP(B23,Supply!$B$2:$D$101,3,FALSE)</f>
        <v>2.5373000000000001</v>
      </c>
      <c r="E23">
        <f t="shared" si="0"/>
        <v>0.43640000000000001</v>
      </c>
    </row>
    <row r="24" spans="1:5" x14ac:dyDescent="0.3">
      <c r="A24">
        <v>23</v>
      </c>
      <c r="B24" t="s">
        <v>25</v>
      </c>
      <c r="C24">
        <v>4.7110000000000003</v>
      </c>
      <c r="D24">
        <f>VLOOKUP(B24,Supply!$B$2:$D$101,3,FALSE)</f>
        <v>2.5954000000000002</v>
      </c>
      <c r="E24">
        <f t="shared" si="0"/>
        <v>0.55089999999999995</v>
      </c>
    </row>
    <row r="25" spans="1:5" x14ac:dyDescent="0.3">
      <c r="A25">
        <v>24</v>
      </c>
      <c r="B25" t="s">
        <v>26</v>
      </c>
      <c r="C25">
        <v>4.5519999999999996</v>
      </c>
      <c r="D25">
        <f>VLOOKUP(B25,Supply!$B$2:$D$101,3,FALSE)</f>
        <v>3.3618000000000001</v>
      </c>
      <c r="E25">
        <f t="shared" si="0"/>
        <v>0.73850000000000005</v>
      </c>
    </row>
    <row r="26" spans="1:5" x14ac:dyDescent="0.3">
      <c r="A26">
        <v>25</v>
      </c>
      <c r="B26" t="s">
        <v>27</v>
      </c>
      <c r="C26">
        <v>4.5467000000000004</v>
      </c>
      <c r="D26">
        <f>VLOOKUP(B26,Supply!$B$2:$D$101,3,FALSE)</f>
        <v>3.6827000000000001</v>
      </c>
      <c r="E26">
        <f t="shared" si="0"/>
        <v>0.81</v>
      </c>
    </row>
    <row r="27" spans="1:5" x14ac:dyDescent="0.3">
      <c r="A27">
        <v>26</v>
      </c>
      <c r="B27" t="s">
        <v>28</v>
      </c>
      <c r="C27">
        <v>4.4720000000000004</v>
      </c>
      <c r="D27">
        <f>VLOOKUP(B27,Supply!$B$2:$D$101,3,FALSE)</f>
        <v>2.7170999999999998</v>
      </c>
      <c r="E27">
        <f t="shared" si="0"/>
        <v>0.60760000000000003</v>
      </c>
    </row>
    <row r="28" spans="1:5" x14ac:dyDescent="0.3">
      <c r="A28">
        <v>27</v>
      </c>
      <c r="B28" t="s">
        <v>29</v>
      </c>
      <c r="C28">
        <v>3.9961000000000002</v>
      </c>
      <c r="D28">
        <f>VLOOKUP(B28,Supply!$B$2:$D$101,3,FALSE)</f>
        <v>3.1515</v>
      </c>
      <c r="E28">
        <f t="shared" si="0"/>
        <v>0.78859999999999997</v>
      </c>
    </row>
    <row r="29" spans="1:5" x14ac:dyDescent="0.3">
      <c r="A29">
        <v>28</v>
      </c>
      <c r="B29" t="s">
        <v>30</v>
      </c>
      <c r="C29">
        <v>3.8854000000000002</v>
      </c>
      <c r="D29">
        <f>VLOOKUP(B29,Supply!$B$2:$D$101,3,FALSE)</f>
        <v>2.8001</v>
      </c>
      <c r="E29">
        <f t="shared" si="0"/>
        <v>0.72070000000000001</v>
      </c>
    </row>
    <row r="30" spans="1:5" x14ac:dyDescent="0.3">
      <c r="A30">
        <v>29</v>
      </c>
      <c r="B30" t="s">
        <v>31</v>
      </c>
      <c r="C30">
        <v>3.6909999999999998</v>
      </c>
      <c r="D30">
        <f>VLOOKUP(B30,Supply!$B$2:$D$101,3,FALSE)</f>
        <v>2.9357000000000002</v>
      </c>
      <c r="E30">
        <f t="shared" si="0"/>
        <v>0.7954</v>
      </c>
    </row>
    <row r="31" spans="1:5" x14ac:dyDescent="0.3">
      <c r="A31">
        <v>30</v>
      </c>
      <c r="B31" t="s">
        <v>32</v>
      </c>
      <c r="C31">
        <v>3.6673</v>
      </c>
      <c r="D31">
        <f>VLOOKUP(B31,Supply!$B$2:$D$101,3,FALSE)</f>
        <v>2.9744000000000002</v>
      </c>
      <c r="E31">
        <f t="shared" si="0"/>
        <v>0.81110000000000004</v>
      </c>
    </row>
    <row r="32" spans="1:5" x14ac:dyDescent="0.3">
      <c r="A32">
        <v>31</v>
      </c>
      <c r="B32" t="s">
        <v>33</v>
      </c>
      <c r="C32">
        <v>3.6471</v>
      </c>
      <c r="D32">
        <f>VLOOKUP(B32,Supply!$B$2:$D$101,3,FALSE)</f>
        <v>2.3740000000000001</v>
      </c>
      <c r="E32">
        <f t="shared" si="0"/>
        <v>0.65090000000000003</v>
      </c>
    </row>
    <row r="33" spans="1:5" x14ac:dyDescent="0.3">
      <c r="A33">
        <v>32</v>
      </c>
      <c r="B33" t="s">
        <v>34</v>
      </c>
      <c r="C33">
        <v>3.6413000000000002</v>
      </c>
      <c r="D33">
        <f>VLOOKUP(B33,Supply!$B$2:$D$101,3,FALSE)</f>
        <v>2.9468000000000001</v>
      </c>
      <c r="E33">
        <f t="shared" si="0"/>
        <v>0.80930000000000002</v>
      </c>
    </row>
    <row r="34" spans="1:5" x14ac:dyDescent="0.3">
      <c r="A34">
        <v>33</v>
      </c>
      <c r="B34" t="s">
        <v>35</v>
      </c>
      <c r="C34">
        <v>3.5756000000000001</v>
      </c>
      <c r="D34">
        <f>VLOOKUP(B34,Supply!$B$2:$D$101,3,FALSE)</f>
        <v>2.4984999999999999</v>
      </c>
      <c r="E34">
        <f t="shared" si="0"/>
        <v>0.69879999999999998</v>
      </c>
    </row>
    <row r="35" spans="1:5" x14ac:dyDescent="0.3">
      <c r="A35">
        <v>34</v>
      </c>
      <c r="B35" t="s">
        <v>36</v>
      </c>
      <c r="C35">
        <v>3.5363000000000002</v>
      </c>
      <c r="D35">
        <f>VLOOKUP(B35,Supply!$B$2:$D$101,3,FALSE)</f>
        <v>4.2472000000000003</v>
      </c>
      <c r="E35">
        <f t="shared" si="0"/>
        <v>1.2010000000000001</v>
      </c>
    </row>
    <row r="36" spans="1:5" x14ac:dyDescent="0.3">
      <c r="A36">
        <v>35</v>
      </c>
      <c r="B36" t="s">
        <v>37</v>
      </c>
      <c r="C36">
        <v>3.4211999999999998</v>
      </c>
      <c r="D36">
        <f>VLOOKUP(B36,Supply!$B$2:$D$101,3,FALSE)</f>
        <v>3.4725000000000001</v>
      </c>
      <c r="E36">
        <f t="shared" si="0"/>
        <v>1.0149999999999999</v>
      </c>
    </row>
    <row r="37" spans="1:5" x14ac:dyDescent="0.3">
      <c r="A37">
        <v>36</v>
      </c>
      <c r="B37" t="s">
        <v>38</v>
      </c>
      <c r="C37">
        <v>3.4159000000000002</v>
      </c>
      <c r="D37">
        <f>VLOOKUP(B37,Supply!$B$2:$D$101,3,FALSE)</f>
        <v>3.5581999999999998</v>
      </c>
      <c r="E37">
        <f t="shared" si="0"/>
        <v>1.0417000000000001</v>
      </c>
    </row>
    <row r="38" spans="1:5" x14ac:dyDescent="0.3">
      <c r="A38">
        <v>37</v>
      </c>
      <c r="B38" t="s">
        <v>39</v>
      </c>
      <c r="C38">
        <v>3.2694999999999999</v>
      </c>
      <c r="D38">
        <f>VLOOKUP(B38,Supply!$B$2:$D$101,3,FALSE)</f>
        <v>2.3574000000000002</v>
      </c>
      <c r="E38">
        <f t="shared" si="0"/>
        <v>0.72099999999999997</v>
      </c>
    </row>
    <row r="39" spans="1:5" x14ac:dyDescent="0.3">
      <c r="A39">
        <v>38</v>
      </c>
      <c r="B39" t="s">
        <v>40</v>
      </c>
      <c r="C39">
        <v>3.2574999999999998</v>
      </c>
      <c r="D39">
        <f>VLOOKUP(B39,Supply!$B$2:$D$101,3,FALSE)</f>
        <v>2.6423999999999999</v>
      </c>
      <c r="E39">
        <f t="shared" si="0"/>
        <v>0.81120000000000003</v>
      </c>
    </row>
    <row r="40" spans="1:5" x14ac:dyDescent="0.3">
      <c r="A40">
        <v>39</v>
      </c>
      <c r="B40" t="s">
        <v>41</v>
      </c>
      <c r="C40">
        <v>3.1918000000000002</v>
      </c>
      <c r="D40">
        <f>VLOOKUP(B40,Supply!$B$2:$D$101,3,FALSE)</f>
        <v>1.2202</v>
      </c>
      <c r="E40">
        <f t="shared" si="0"/>
        <v>0.38229999999999997</v>
      </c>
    </row>
    <row r="41" spans="1:5" x14ac:dyDescent="0.3">
      <c r="A41">
        <v>40</v>
      </c>
      <c r="B41" t="s">
        <v>42</v>
      </c>
      <c r="C41">
        <v>3.1103000000000001</v>
      </c>
      <c r="D41">
        <f>VLOOKUP(B41,Supply!$B$2:$D$101,3,FALSE)</f>
        <v>3.8239000000000001</v>
      </c>
      <c r="E41">
        <f t="shared" si="0"/>
        <v>1.2294</v>
      </c>
    </row>
    <row r="42" spans="1:5" x14ac:dyDescent="0.3">
      <c r="A42">
        <v>41</v>
      </c>
      <c r="B42" t="s">
        <v>43</v>
      </c>
      <c r="C42">
        <v>3.0160999999999998</v>
      </c>
      <c r="D42">
        <f>VLOOKUP(B42,Supply!$B$2:$D$101,3,FALSE)</f>
        <v>2.6589999999999998</v>
      </c>
      <c r="E42">
        <f t="shared" si="0"/>
        <v>0.88160000000000005</v>
      </c>
    </row>
    <row r="43" spans="1:5" x14ac:dyDescent="0.3">
      <c r="A43">
        <v>42</v>
      </c>
      <c r="B43" t="s">
        <v>44</v>
      </c>
      <c r="C43">
        <v>3.0145</v>
      </c>
      <c r="D43">
        <f>VLOOKUP(B43,Supply!$B$2:$D$101,3,FALSE)</f>
        <v>4.3634000000000004</v>
      </c>
      <c r="E43">
        <f t="shared" si="0"/>
        <v>1.4475</v>
      </c>
    </row>
    <row r="44" spans="1:5" x14ac:dyDescent="0.3">
      <c r="A44">
        <v>43</v>
      </c>
      <c r="B44" t="s">
        <v>45</v>
      </c>
      <c r="C44">
        <v>2.9925999999999999</v>
      </c>
      <c r="D44">
        <f>VLOOKUP(B44,Supply!$B$2:$D$101,3,FALSE)</f>
        <v>3.1320999999999999</v>
      </c>
      <c r="E44">
        <f t="shared" si="0"/>
        <v>1.0466</v>
      </c>
    </row>
    <row r="45" spans="1:5" x14ac:dyDescent="0.3">
      <c r="A45">
        <v>44</v>
      </c>
      <c r="B45" t="s">
        <v>46</v>
      </c>
      <c r="C45">
        <v>2.9331</v>
      </c>
      <c r="D45">
        <f>VLOOKUP(B45,Supply!$B$2:$D$101,3,FALSE)</f>
        <v>2.2660999999999998</v>
      </c>
      <c r="E45">
        <f t="shared" si="0"/>
        <v>0.77259999999999995</v>
      </c>
    </row>
    <row r="46" spans="1:5" x14ac:dyDescent="0.3">
      <c r="A46">
        <v>45</v>
      </c>
      <c r="B46" t="s">
        <v>47</v>
      </c>
      <c r="C46">
        <v>2.9167999999999998</v>
      </c>
      <c r="D46">
        <f>VLOOKUP(B46,Supply!$B$2:$D$101,3,FALSE)</f>
        <v>1.9922</v>
      </c>
      <c r="E46">
        <f t="shared" si="0"/>
        <v>0.68300000000000005</v>
      </c>
    </row>
    <row r="47" spans="1:5" x14ac:dyDescent="0.3">
      <c r="A47">
        <v>46</v>
      </c>
      <c r="B47" t="s">
        <v>48</v>
      </c>
      <c r="C47">
        <v>2.9167999999999998</v>
      </c>
      <c r="D47">
        <f>VLOOKUP(B47,Supply!$B$2:$D$101,3,FALSE)</f>
        <v>2.8195000000000001</v>
      </c>
      <c r="E47">
        <f t="shared" si="0"/>
        <v>0.96660000000000001</v>
      </c>
    </row>
    <row r="48" spans="1:5" x14ac:dyDescent="0.3">
      <c r="A48">
        <v>47</v>
      </c>
      <c r="B48" t="s">
        <v>49</v>
      </c>
      <c r="C48">
        <v>2.8544999999999998</v>
      </c>
      <c r="D48">
        <f>VLOOKUP(B48,Supply!$B$2:$D$101,3,FALSE)</f>
        <v>2.4902000000000002</v>
      </c>
      <c r="E48">
        <f t="shared" si="0"/>
        <v>0.87239999999999995</v>
      </c>
    </row>
    <row r="49" spans="1:5" x14ac:dyDescent="0.3">
      <c r="A49">
        <v>48</v>
      </c>
      <c r="B49" t="s">
        <v>50</v>
      </c>
      <c r="C49">
        <v>2.7793000000000001</v>
      </c>
      <c r="D49">
        <f>VLOOKUP(B49,Supply!$B$2:$D$101,3,FALSE)</f>
        <v>1.8953</v>
      </c>
      <c r="E49">
        <f t="shared" si="0"/>
        <v>0.68189999999999995</v>
      </c>
    </row>
    <row r="50" spans="1:5" x14ac:dyDescent="0.3">
      <c r="A50">
        <v>49</v>
      </c>
      <c r="B50" t="s">
        <v>51</v>
      </c>
      <c r="C50">
        <v>2.7153</v>
      </c>
      <c r="D50">
        <f>VLOOKUP(B50,Supply!$B$2:$D$101,3,FALSE)</f>
        <v>2.6120000000000001</v>
      </c>
      <c r="E50">
        <f t="shared" si="0"/>
        <v>0.96199999999999997</v>
      </c>
    </row>
    <row r="51" spans="1:5" x14ac:dyDescent="0.3">
      <c r="A51">
        <v>50</v>
      </c>
      <c r="B51" t="s">
        <v>52</v>
      </c>
      <c r="C51">
        <v>2.681</v>
      </c>
      <c r="D51">
        <f>VLOOKUP(B51,Supply!$B$2:$D$101,3,FALSE)</f>
        <v>2.0447000000000002</v>
      </c>
      <c r="E51">
        <f t="shared" si="0"/>
        <v>0.76270000000000004</v>
      </c>
    </row>
    <row r="52" spans="1:5" x14ac:dyDescent="0.3">
      <c r="A52">
        <v>51</v>
      </c>
      <c r="B52" t="s">
        <v>53</v>
      </c>
      <c r="C52">
        <v>2.6238000000000001</v>
      </c>
      <c r="D52">
        <f>VLOOKUP(B52,Supply!$B$2:$D$101,3,FALSE)</f>
        <v>2.1055999999999999</v>
      </c>
      <c r="E52">
        <f t="shared" si="0"/>
        <v>0.80249999999999999</v>
      </c>
    </row>
    <row r="53" spans="1:5" x14ac:dyDescent="0.3">
      <c r="A53">
        <v>52</v>
      </c>
      <c r="B53" t="s">
        <v>54</v>
      </c>
      <c r="C53">
        <v>2.5951</v>
      </c>
      <c r="D53">
        <f>VLOOKUP(B53,Supply!$B$2:$D$101,3,FALSE)</f>
        <v>2.2660999999999998</v>
      </c>
      <c r="E53">
        <f t="shared" si="0"/>
        <v>0.87319999999999998</v>
      </c>
    </row>
    <row r="54" spans="1:5" x14ac:dyDescent="0.3">
      <c r="A54">
        <v>53</v>
      </c>
      <c r="B54" t="s">
        <v>55</v>
      </c>
      <c r="C54">
        <v>2.5764999999999998</v>
      </c>
      <c r="D54">
        <f>VLOOKUP(B54,Supply!$B$2:$D$101,3,FALSE)</f>
        <v>1.3835</v>
      </c>
      <c r="E54">
        <f t="shared" si="0"/>
        <v>0.53700000000000003</v>
      </c>
    </row>
    <row r="55" spans="1:5" x14ac:dyDescent="0.3">
      <c r="A55">
        <v>54</v>
      </c>
      <c r="B55" t="s">
        <v>56</v>
      </c>
      <c r="C55">
        <v>2.5627</v>
      </c>
      <c r="D55">
        <f>VLOOKUP(B55,Supply!$B$2:$D$101,3,FALSE)</f>
        <v>3.7326000000000001</v>
      </c>
      <c r="E55">
        <f t="shared" si="0"/>
        <v>1.4564999999999999</v>
      </c>
    </row>
    <row r="56" spans="1:5" x14ac:dyDescent="0.3">
      <c r="A56">
        <v>55</v>
      </c>
      <c r="B56" t="s">
        <v>57</v>
      </c>
      <c r="C56">
        <v>2.5263</v>
      </c>
      <c r="D56">
        <f>VLOOKUP(B56,Supply!$B$2:$D$101,3,FALSE)</f>
        <v>3.0325000000000002</v>
      </c>
      <c r="E56">
        <f t="shared" si="0"/>
        <v>1.2003999999999999</v>
      </c>
    </row>
    <row r="57" spans="1:5" x14ac:dyDescent="0.3">
      <c r="A57">
        <v>56</v>
      </c>
      <c r="B57" t="s">
        <v>58</v>
      </c>
      <c r="C57">
        <v>2.4893000000000001</v>
      </c>
      <c r="D57">
        <f>VLOOKUP(B57,Supply!$B$2:$D$101,3,FALSE)</f>
        <v>2.4459</v>
      </c>
      <c r="E57">
        <f t="shared" si="0"/>
        <v>0.98260000000000003</v>
      </c>
    </row>
    <row r="58" spans="1:5" x14ac:dyDescent="0.3">
      <c r="A58">
        <v>57</v>
      </c>
      <c r="B58" t="s">
        <v>59</v>
      </c>
      <c r="C58">
        <v>2.4716</v>
      </c>
      <c r="D58">
        <f>VLOOKUP(B58,Supply!$B$2:$D$101,3,FALSE)</f>
        <v>2.7972999999999999</v>
      </c>
      <c r="E58">
        <f t="shared" si="0"/>
        <v>1.1317999999999999</v>
      </c>
    </row>
    <row r="59" spans="1:5" x14ac:dyDescent="0.3">
      <c r="A59">
        <v>58</v>
      </c>
      <c r="B59" t="s">
        <v>60</v>
      </c>
      <c r="C59">
        <v>2.3199999999999998</v>
      </c>
      <c r="D59">
        <f>VLOOKUP(B59,Supply!$B$2:$D$101,3,FALSE)</f>
        <v>1.9451000000000001</v>
      </c>
      <c r="E59">
        <f t="shared" si="0"/>
        <v>0.83840000000000003</v>
      </c>
    </row>
    <row r="60" spans="1:5" x14ac:dyDescent="0.3">
      <c r="A60">
        <v>59</v>
      </c>
      <c r="B60" t="s">
        <v>61</v>
      </c>
      <c r="C60">
        <v>2.2450999999999999</v>
      </c>
      <c r="D60">
        <f>VLOOKUP(B60,Supply!$B$2:$D$101,3,FALSE)</f>
        <v>2.1442999999999999</v>
      </c>
      <c r="E60">
        <f t="shared" si="0"/>
        <v>0.95509999999999995</v>
      </c>
    </row>
    <row r="61" spans="1:5" x14ac:dyDescent="0.3">
      <c r="A61">
        <v>60</v>
      </c>
      <c r="B61" t="s">
        <v>62</v>
      </c>
      <c r="C61">
        <v>2.1876000000000002</v>
      </c>
      <c r="D61">
        <f>VLOOKUP(B61,Supply!$B$2:$D$101,3,FALSE)</f>
        <v>2.0392000000000001</v>
      </c>
      <c r="E61">
        <f t="shared" si="0"/>
        <v>0.93220000000000003</v>
      </c>
    </row>
    <row r="62" spans="1:5" x14ac:dyDescent="0.3">
      <c r="A62">
        <v>61</v>
      </c>
      <c r="B62" t="s">
        <v>63</v>
      </c>
      <c r="C62">
        <v>2.1562000000000001</v>
      </c>
      <c r="D62">
        <f>VLOOKUP(B62,Supply!$B$2:$D$101,3,FALSE)</f>
        <v>3.1515</v>
      </c>
      <c r="E62">
        <f t="shared" si="0"/>
        <v>1.4616</v>
      </c>
    </row>
    <row r="63" spans="1:5" x14ac:dyDescent="0.3">
      <c r="A63">
        <v>62</v>
      </c>
      <c r="B63" t="s">
        <v>64</v>
      </c>
      <c r="C63">
        <v>2.1412</v>
      </c>
      <c r="D63">
        <f>VLOOKUP(B63,Supply!$B$2:$D$101,3,FALSE)</f>
        <v>2.0586000000000002</v>
      </c>
      <c r="E63">
        <f t="shared" si="0"/>
        <v>0.96140000000000003</v>
      </c>
    </row>
    <row r="64" spans="1:5" x14ac:dyDescent="0.3">
      <c r="A64">
        <v>63</v>
      </c>
      <c r="B64" t="s">
        <v>65</v>
      </c>
      <c r="C64">
        <v>2.1044999999999998</v>
      </c>
      <c r="D64">
        <f>VLOOKUP(B64,Supply!$B$2:$D$101,3,FALSE)</f>
        <v>1.7929999999999999</v>
      </c>
      <c r="E64">
        <f t="shared" si="0"/>
        <v>0.85199999999999998</v>
      </c>
    </row>
    <row r="65" spans="1:5" x14ac:dyDescent="0.3">
      <c r="A65">
        <v>64</v>
      </c>
      <c r="B65" t="s">
        <v>66</v>
      </c>
      <c r="C65">
        <v>2.0743</v>
      </c>
      <c r="D65">
        <f>VLOOKUP(B65,Supply!$B$2:$D$101,3,FALSE)</f>
        <v>2.8664999999999998</v>
      </c>
      <c r="E65">
        <f t="shared" si="0"/>
        <v>1.3818999999999999</v>
      </c>
    </row>
    <row r="66" spans="1:5" x14ac:dyDescent="0.3">
      <c r="A66">
        <v>65</v>
      </c>
      <c r="B66" t="s">
        <v>67</v>
      </c>
      <c r="C66">
        <v>2.0617000000000001</v>
      </c>
      <c r="D66">
        <f>VLOOKUP(B66,Supply!$B$2:$D$101,3,FALSE)</f>
        <v>2.4043999999999999</v>
      </c>
      <c r="E66">
        <f t="shared" si="0"/>
        <v>1.1661999999999999</v>
      </c>
    </row>
    <row r="67" spans="1:5" x14ac:dyDescent="0.3">
      <c r="A67">
        <v>66</v>
      </c>
      <c r="B67" t="s">
        <v>68</v>
      </c>
      <c r="C67">
        <v>2.0344000000000002</v>
      </c>
      <c r="D67">
        <f>VLOOKUP(B67,Supply!$B$2:$D$101,3,FALSE)</f>
        <v>2.2273999999999998</v>
      </c>
      <c r="E67">
        <f t="shared" ref="E67:E100" si="1">ROUND(D67/C67,4)</f>
        <v>1.0949</v>
      </c>
    </row>
    <row r="68" spans="1:5" x14ac:dyDescent="0.3">
      <c r="A68">
        <v>67</v>
      </c>
      <c r="B68" t="s">
        <v>69</v>
      </c>
      <c r="C68">
        <v>1.8916999999999999</v>
      </c>
      <c r="D68">
        <f>VLOOKUP(B68,Supply!$B$2:$D$101,3,FALSE)</f>
        <v>2.4598</v>
      </c>
      <c r="E68">
        <f t="shared" si="1"/>
        <v>1.3003</v>
      </c>
    </row>
    <row r="69" spans="1:5" x14ac:dyDescent="0.3">
      <c r="A69">
        <v>68</v>
      </c>
      <c r="B69" t="s">
        <v>70</v>
      </c>
      <c r="C69">
        <v>1.8903000000000001</v>
      </c>
      <c r="D69">
        <f>VLOOKUP(B69,Supply!$B$2:$D$101,3,FALSE)</f>
        <v>1.6933</v>
      </c>
      <c r="E69">
        <f t="shared" si="1"/>
        <v>0.89580000000000004</v>
      </c>
    </row>
    <row r="70" spans="1:5" x14ac:dyDescent="0.3">
      <c r="A70">
        <v>69</v>
      </c>
      <c r="B70" t="s">
        <v>71</v>
      </c>
      <c r="C70">
        <v>1.885</v>
      </c>
      <c r="D70">
        <f>VLOOKUP(B70,Supply!$B$2:$D$101,3,FALSE)</f>
        <v>2.2938000000000001</v>
      </c>
      <c r="E70">
        <f t="shared" si="1"/>
        <v>1.2169000000000001</v>
      </c>
    </row>
    <row r="71" spans="1:5" x14ac:dyDescent="0.3">
      <c r="A71">
        <v>70</v>
      </c>
      <c r="B71" t="s">
        <v>72</v>
      </c>
      <c r="C71">
        <v>1.8796999999999999</v>
      </c>
      <c r="D71">
        <f>VLOOKUP(B71,Supply!$B$2:$D$101,3,FALSE)</f>
        <v>1.7764</v>
      </c>
      <c r="E71">
        <f t="shared" si="1"/>
        <v>0.94499999999999995</v>
      </c>
    </row>
    <row r="72" spans="1:5" x14ac:dyDescent="0.3">
      <c r="A72">
        <v>71</v>
      </c>
      <c r="B72" t="s">
        <v>73</v>
      </c>
      <c r="C72">
        <v>1.8646</v>
      </c>
      <c r="D72">
        <f>VLOOKUP(B72,Supply!$B$2:$D$101,3,FALSE)</f>
        <v>2.4984999999999999</v>
      </c>
      <c r="E72">
        <f t="shared" si="1"/>
        <v>1.34</v>
      </c>
    </row>
    <row r="73" spans="1:5" x14ac:dyDescent="0.3">
      <c r="A73">
        <v>72</v>
      </c>
      <c r="B73" t="s">
        <v>74</v>
      </c>
      <c r="C73">
        <v>1.8067</v>
      </c>
      <c r="D73">
        <f>VLOOKUP(B73,Supply!$B$2:$D$101,3,FALSE)</f>
        <v>1.3807</v>
      </c>
      <c r="E73">
        <f t="shared" si="1"/>
        <v>0.76419999999999999</v>
      </c>
    </row>
    <row r="74" spans="1:5" x14ac:dyDescent="0.3">
      <c r="A74">
        <v>73</v>
      </c>
      <c r="B74" t="s">
        <v>75</v>
      </c>
      <c r="C74">
        <v>1.7556</v>
      </c>
      <c r="D74">
        <f>VLOOKUP(B74,Supply!$B$2:$D$101,3,FALSE)</f>
        <v>2.3601999999999999</v>
      </c>
      <c r="E74">
        <f t="shared" si="1"/>
        <v>1.3444</v>
      </c>
    </row>
    <row r="75" spans="1:5" x14ac:dyDescent="0.3">
      <c r="A75">
        <v>74</v>
      </c>
      <c r="B75" t="s">
        <v>76</v>
      </c>
      <c r="C75">
        <v>1.7535000000000001</v>
      </c>
      <c r="D75">
        <f>VLOOKUP(B75,Supply!$B$2:$D$101,3,FALSE)</f>
        <v>2.7170999999999998</v>
      </c>
      <c r="E75">
        <f t="shared" si="1"/>
        <v>1.5495000000000001</v>
      </c>
    </row>
    <row r="76" spans="1:5" x14ac:dyDescent="0.3">
      <c r="A76">
        <v>75</v>
      </c>
      <c r="B76" t="s">
        <v>77</v>
      </c>
      <c r="C76">
        <v>1.7218</v>
      </c>
      <c r="D76">
        <f>VLOOKUP(B76,Supply!$B$2:$D$101,3,FALSE)</f>
        <v>2.2854999999999999</v>
      </c>
      <c r="E76">
        <f t="shared" si="1"/>
        <v>1.3273999999999999</v>
      </c>
    </row>
    <row r="77" spans="1:5" x14ac:dyDescent="0.3">
      <c r="A77">
        <v>76</v>
      </c>
      <c r="B77" t="s">
        <v>78</v>
      </c>
      <c r="C77">
        <v>1.7159</v>
      </c>
      <c r="D77">
        <f>VLOOKUP(B77,Supply!$B$2:$D$101,3,FALSE)</f>
        <v>1.7347999999999999</v>
      </c>
      <c r="E77">
        <f t="shared" si="1"/>
        <v>1.0109999999999999</v>
      </c>
    </row>
    <row r="78" spans="1:5" x14ac:dyDescent="0.3">
      <c r="A78">
        <v>77</v>
      </c>
      <c r="B78" t="s">
        <v>79</v>
      </c>
      <c r="C78">
        <v>1.7125999999999999</v>
      </c>
      <c r="D78">
        <f>VLOOKUP(B78,Supply!$B$2:$D$101,3,FALSE)</f>
        <v>2.5289000000000001</v>
      </c>
      <c r="E78">
        <f t="shared" si="1"/>
        <v>1.4765999999999999</v>
      </c>
    </row>
    <row r="79" spans="1:5" x14ac:dyDescent="0.3">
      <c r="A79">
        <v>78</v>
      </c>
      <c r="B79" t="s">
        <v>80</v>
      </c>
      <c r="C79">
        <v>1.6947000000000001</v>
      </c>
      <c r="D79">
        <f>VLOOKUP(B79,Supply!$B$2:$D$101,3,FALSE)</f>
        <v>1.5882000000000001</v>
      </c>
      <c r="E79">
        <f t="shared" si="1"/>
        <v>0.93720000000000003</v>
      </c>
    </row>
    <row r="80" spans="1:5" x14ac:dyDescent="0.3">
      <c r="A80">
        <v>79</v>
      </c>
      <c r="B80" t="s">
        <v>81</v>
      </c>
      <c r="C80">
        <v>1.6878</v>
      </c>
      <c r="D80">
        <f>VLOOKUP(B80,Supply!$B$2:$D$101,3,FALSE)</f>
        <v>2.4432</v>
      </c>
      <c r="E80">
        <f t="shared" si="1"/>
        <v>1.4476</v>
      </c>
    </row>
    <row r="81" spans="1:5" x14ac:dyDescent="0.3">
      <c r="A81">
        <v>80</v>
      </c>
      <c r="B81" t="s">
        <v>82</v>
      </c>
      <c r="C81">
        <v>1.6246</v>
      </c>
      <c r="D81">
        <f>VLOOKUP(B81,Supply!$B$2:$D$101,3,FALSE)</f>
        <v>1.3143</v>
      </c>
      <c r="E81">
        <f t="shared" si="1"/>
        <v>0.80900000000000005</v>
      </c>
    </row>
    <row r="82" spans="1:5" x14ac:dyDescent="0.3">
      <c r="A82">
        <v>81</v>
      </c>
      <c r="B82" t="s">
        <v>83</v>
      </c>
      <c r="C82">
        <v>1.6164000000000001</v>
      </c>
      <c r="D82">
        <f>VLOOKUP(B82,Supply!$B$2:$D$101,3,FALSE)</f>
        <v>2.5373000000000001</v>
      </c>
      <c r="E82">
        <f t="shared" si="1"/>
        <v>1.5697000000000001</v>
      </c>
    </row>
    <row r="83" spans="1:5" x14ac:dyDescent="0.3">
      <c r="A83">
        <v>82</v>
      </c>
      <c r="B83" t="s">
        <v>84</v>
      </c>
      <c r="C83">
        <v>1.5516000000000001</v>
      </c>
      <c r="D83">
        <f>VLOOKUP(B83,Supply!$B$2:$D$101,3,FALSE)</f>
        <v>2.4182999999999999</v>
      </c>
      <c r="E83">
        <f t="shared" si="1"/>
        <v>1.5586</v>
      </c>
    </row>
    <row r="84" spans="1:5" x14ac:dyDescent="0.3">
      <c r="A84">
        <v>83</v>
      </c>
      <c r="B84" t="s">
        <v>85</v>
      </c>
      <c r="C84">
        <v>1.5476000000000001</v>
      </c>
      <c r="D84">
        <f>VLOOKUP(B84,Supply!$B$2:$D$101,3,FALSE)</f>
        <v>2.1581999999999999</v>
      </c>
      <c r="E84">
        <f t="shared" si="1"/>
        <v>1.3945000000000001</v>
      </c>
    </row>
    <row r="85" spans="1:5" x14ac:dyDescent="0.3">
      <c r="A85">
        <v>84</v>
      </c>
      <c r="B85" t="s">
        <v>86</v>
      </c>
      <c r="C85">
        <v>1.5383</v>
      </c>
      <c r="D85">
        <f>VLOOKUP(B85,Supply!$B$2:$D$101,3,FALSE)</f>
        <v>1.7929999999999999</v>
      </c>
      <c r="E85">
        <f t="shared" si="1"/>
        <v>1.1656</v>
      </c>
    </row>
    <row r="86" spans="1:5" x14ac:dyDescent="0.3">
      <c r="A86">
        <v>85</v>
      </c>
      <c r="B86" t="s">
        <v>87</v>
      </c>
      <c r="C86">
        <v>1.5024</v>
      </c>
      <c r="D86">
        <f>VLOOKUP(B86,Supply!$B$2:$D$101,3,FALSE)</f>
        <v>1.4885999999999999</v>
      </c>
      <c r="E86">
        <f t="shared" si="1"/>
        <v>0.99080000000000001</v>
      </c>
    </row>
    <row r="87" spans="1:5" x14ac:dyDescent="0.3">
      <c r="A87">
        <v>86</v>
      </c>
      <c r="B87" t="s">
        <v>88</v>
      </c>
      <c r="C87">
        <v>1.3602000000000001</v>
      </c>
      <c r="D87">
        <f>VLOOKUP(B87,Supply!$B$2:$D$101,3,FALSE)</f>
        <v>1.9673</v>
      </c>
      <c r="E87">
        <f t="shared" si="1"/>
        <v>1.4462999999999999</v>
      </c>
    </row>
    <row r="88" spans="1:5" x14ac:dyDescent="0.3">
      <c r="A88">
        <v>87</v>
      </c>
      <c r="B88" t="s">
        <v>89</v>
      </c>
      <c r="C88">
        <v>1.3367</v>
      </c>
      <c r="D88">
        <f>VLOOKUP(B88,Supply!$B$2:$D$101,3,FALSE)</f>
        <v>1.6379999999999999</v>
      </c>
      <c r="E88">
        <f t="shared" si="1"/>
        <v>1.2254</v>
      </c>
    </row>
    <row r="89" spans="1:5" x14ac:dyDescent="0.3">
      <c r="A89">
        <v>88</v>
      </c>
      <c r="B89" t="s">
        <v>90</v>
      </c>
      <c r="C89">
        <v>1.3268</v>
      </c>
      <c r="D89">
        <f>VLOOKUP(B89,Supply!$B$2:$D$101,3,FALSE)</f>
        <v>2.0087999999999999</v>
      </c>
      <c r="E89">
        <f t="shared" si="1"/>
        <v>1.514</v>
      </c>
    </row>
    <row r="90" spans="1:5" x14ac:dyDescent="0.3">
      <c r="A90">
        <v>89</v>
      </c>
      <c r="B90" t="s">
        <v>91</v>
      </c>
      <c r="C90">
        <v>1.2958000000000001</v>
      </c>
      <c r="D90">
        <f>VLOOKUP(B90,Supply!$B$2:$D$101,3,FALSE)</f>
        <v>1.7707999999999999</v>
      </c>
      <c r="E90">
        <f t="shared" si="1"/>
        <v>1.3666</v>
      </c>
    </row>
    <row r="91" spans="1:5" x14ac:dyDescent="0.3">
      <c r="A91">
        <v>90</v>
      </c>
      <c r="B91" t="s">
        <v>92</v>
      </c>
      <c r="C91">
        <v>1.2846</v>
      </c>
      <c r="D91">
        <f>VLOOKUP(B91,Supply!$B$2:$D$101,3,FALSE)</f>
        <v>2.0834999999999999</v>
      </c>
      <c r="E91">
        <f t="shared" si="1"/>
        <v>1.6218999999999999</v>
      </c>
    </row>
    <row r="92" spans="1:5" x14ac:dyDescent="0.3">
      <c r="A92">
        <v>91</v>
      </c>
      <c r="B92" t="s">
        <v>93</v>
      </c>
      <c r="C92">
        <v>1.2486999999999999</v>
      </c>
      <c r="D92">
        <f>VLOOKUP(B92,Supply!$B$2:$D$101,3,FALSE)</f>
        <v>2.0529999999999999</v>
      </c>
      <c r="E92">
        <f t="shared" si="1"/>
        <v>1.6440999999999999</v>
      </c>
    </row>
    <row r="93" spans="1:5" x14ac:dyDescent="0.3">
      <c r="A93">
        <v>92</v>
      </c>
      <c r="B93" t="s">
        <v>94</v>
      </c>
      <c r="C93">
        <v>1.2195</v>
      </c>
      <c r="D93">
        <f>VLOOKUP(B93,Supply!$B$2:$D$101,3,FALSE)</f>
        <v>1.5135000000000001</v>
      </c>
      <c r="E93">
        <f t="shared" si="1"/>
        <v>1.2411000000000001</v>
      </c>
    </row>
    <row r="94" spans="1:5" x14ac:dyDescent="0.3">
      <c r="A94">
        <v>93</v>
      </c>
      <c r="B94" t="s">
        <v>95</v>
      </c>
      <c r="C94">
        <v>1.145</v>
      </c>
      <c r="D94">
        <f>VLOOKUP(B94,Supply!$B$2:$D$101,3,FALSE)</f>
        <v>1.9118999999999999</v>
      </c>
      <c r="E94">
        <f t="shared" si="1"/>
        <v>1.6698</v>
      </c>
    </row>
    <row r="95" spans="1:5" x14ac:dyDescent="0.3">
      <c r="A95">
        <v>94</v>
      </c>
      <c r="B95" t="s">
        <v>96</v>
      </c>
      <c r="C95">
        <v>1.1444000000000001</v>
      </c>
      <c r="D95">
        <f>VLOOKUP(B95,Supply!$B$2:$D$101,3,FALSE)</f>
        <v>1.4748000000000001</v>
      </c>
      <c r="E95">
        <f t="shared" si="1"/>
        <v>1.2887</v>
      </c>
    </row>
    <row r="96" spans="1:5" x14ac:dyDescent="0.3">
      <c r="A96">
        <v>95</v>
      </c>
      <c r="B96" t="s">
        <v>97</v>
      </c>
      <c r="C96">
        <v>1.0686</v>
      </c>
      <c r="D96">
        <f>VLOOKUP(B96,Supply!$B$2:$D$101,3,FALSE)</f>
        <v>1.5356000000000001</v>
      </c>
      <c r="E96">
        <f t="shared" si="1"/>
        <v>1.4370000000000001</v>
      </c>
    </row>
    <row r="97" spans="1:5" x14ac:dyDescent="0.3">
      <c r="A97">
        <v>96</v>
      </c>
      <c r="B97" t="s">
        <v>98</v>
      </c>
      <c r="C97">
        <v>1.0370999999999999</v>
      </c>
      <c r="D97">
        <f>VLOOKUP(B97,Supply!$B$2:$D$101,3,FALSE)</f>
        <v>1.7681</v>
      </c>
      <c r="E97">
        <f t="shared" si="1"/>
        <v>1.7049000000000001</v>
      </c>
    </row>
    <row r="98" spans="1:5" x14ac:dyDescent="0.3">
      <c r="A98">
        <v>97</v>
      </c>
      <c r="B98" t="s">
        <v>99</v>
      </c>
      <c r="C98">
        <v>0.99109999999999998</v>
      </c>
      <c r="D98">
        <f>VLOOKUP(B98,Supply!$B$2:$D$101,3,FALSE)</f>
        <v>1.7210000000000001</v>
      </c>
      <c r="E98">
        <f t="shared" si="1"/>
        <v>1.7364999999999999</v>
      </c>
    </row>
    <row r="99" spans="1:5" x14ac:dyDescent="0.3">
      <c r="A99">
        <v>98</v>
      </c>
      <c r="B99" t="s">
        <v>100</v>
      </c>
      <c r="C99">
        <v>0.82679999999999998</v>
      </c>
      <c r="D99">
        <f>VLOOKUP(B99,Supply!$B$2:$D$101,3,FALSE)</f>
        <v>1.8012999999999999</v>
      </c>
      <c r="E99">
        <f t="shared" si="1"/>
        <v>2.1785999999999999</v>
      </c>
    </row>
    <row r="100" spans="1:5" x14ac:dyDescent="0.3">
      <c r="A100">
        <v>99</v>
      </c>
      <c r="B100" t="s">
        <v>101</v>
      </c>
      <c r="C100">
        <v>0.63929999999999998</v>
      </c>
      <c r="D100">
        <f>VLOOKUP(B100,Supply!$B$2:$D$101,3,FALSE)</f>
        <v>1.2921</v>
      </c>
      <c r="E100">
        <f t="shared" si="1"/>
        <v>2.0211000000000001</v>
      </c>
    </row>
    <row r="102" spans="1:5" x14ac:dyDescent="0.3">
      <c r="B102" t="s">
        <v>107</v>
      </c>
      <c r="C102">
        <f>SUM(C2:C100)</f>
        <v>566.63589999999999</v>
      </c>
      <c r="D102">
        <f>SUM(D2:D100)</f>
        <v>245.2502999999999</v>
      </c>
      <c r="E102">
        <f>D102/C102</f>
        <v>0.43281814653819128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Supply</vt:lpstr>
      <vt:lpstr>Supply-Demand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Sadat</dc:creator>
  <cp:lastModifiedBy>Ahnaf Sadat</cp:lastModifiedBy>
  <dcterms:created xsi:type="dcterms:W3CDTF">2023-06-27T15:51:04Z</dcterms:created>
  <dcterms:modified xsi:type="dcterms:W3CDTF">2023-07-10T13:45:37Z</dcterms:modified>
</cp:coreProperties>
</file>