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urabhbhattacharjee/NLP_Projects/Unsupervised_ICD_Code_Assignment/MIMIC III/Results/"/>
    </mc:Choice>
  </mc:AlternateContent>
  <xr:revisionPtr revIDLastSave="0" documentId="13_ncr:1_{05FFDFB8-AB56-F14D-8FD7-46DF475E73A4}" xr6:coauthVersionLast="45" xr6:coauthVersionMax="45" xr10:uidLastSave="{00000000-0000-0000-0000-000000000000}"/>
  <bookViews>
    <workbookView xWindow="0" yWindow="500" windowWidth="33600" windowHeight="19360" xr2:uid="{00000000-000D-0000-FFFF-FFFF00000000}"/>
  </bookViews>
  <sheets>
    <sheet name="Consolidated Results" sheetId="2" r:id="rId1"/>
    <sheet name="Set-Wise Resul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E4" i="2"/>
  <c r="F4" i="2"/>
  <c r="G4" i="2"/>
  <c r="H4" i="2"/>
  <c r="E5" i="2"/>
  <c r="F5" i="2"/>
  <c r="G5" i="2"/>
  <c r="H5" i="2"/>
  <c r="F2" i="2"/>
  <c r="G2" i="2"/>
  <c r="H2" i="2"/>
  <c r="E2" i="2"/>
  <c r="C2" i="2"/>
  <c r="B2" i="2"/>
</calcChain>
</file>

<file path=xl/sharedStrings.xml><?xml version="1.0" encoding="utf-8"?>
<sst xmlns="http://schemas.openxmlformats.org/spreadsheetml/2006/main" count="19" uniqueCount="12">
  <si>
    <t>Number of Observations</t>
  </si>
  <si>
    <t>Number of ICD Codes</t>
  </si>
  <si>
    <t>Threshold</t>
  </si>
  <si>
    <t>Precision</t>
  </si>
  <si>
    <t>Recall</t>
  </si>
  <si>
    <t>F1-Score</t>
  </si>
  <si>
    <t>Specificity</t>
  </si>
  <si>
    <t>30K - 52722</t>
  </si>
  <si>
    <t>15K - 30K</t>
  </si>
  <si>
    <t>0K - 5K</t>
  </si>
  <si>
    <t>Observation Set</t>
  </si>
  <si>
    <t>5K - 15K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</si>
</sst>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0367-915A-3448-B83D-CCA24DF1D2A1}">
  <dimension ref="A1:H5"/>
  <sheetViews>
    <sheetView tabSelected="1" workbookViewId="0">
      <selection activeCell="F4" sqref="F4"/>
    </sheetView>
  </sheetViews>
  <sheetFormatPr baseColWidth="10" defaultRowHeight="15" x14ac:dyDescent="0.2"/>
  <cols>
    <col min="1" max="1" width="2.1640625" bestFit="1" customWidth="1"/>
    <col min="2" max="2" width="19.83203125" bestFit="1" customWidth="1"/>
    <col min="3" max="3" width="17.5" bestFit="1" customWidth="1"/>
    <col min="4" max="4" width="8.83203125" bestFit="1" customWidth="1"/>
    <col min="5" max="5" width="8.33203125" bestFit="1" customWidth="1"/>
    <col min="6" max="6" width="7" bestFit="1" customWidth="1"/>
    <col min="7" max="7" width="7.83203125" bestFit="1" customWidth="1"/>
    <col min="8" max="8" width="9.1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4">
        <v>0</v>
      </c>
      <c r="B2" s="13">
        <f>SUM('Set-Wise Results'!$C$2:$C$17)</f>
        <v>52722</v>
      </c>
      <c r="C2" s="13">
        <f>'Set-Wise Results'!D2</f>
        <v>2833</v>
      </c>
      <c r="D2" s="2">
        <v>0.6</v>
      </c>
      <c r="E2" s="3">
        <f>(('Set-Wise Results'!F2*'Set-Wise Results'!$C$2) + ('Set-Wise Results'!F6*'Set-Wise Results'!$C$6) + ('Set-Wise Results'!F10*'Set-Wise Results'!$C$10) + ('Set-Wise Results'!F14*'Set-Wise Results'!$C$14))/'Consolidated Results'!$B$2</f>
        <v>1.6854595148517025E-2</v>
      </c>
      <c r="F2" s="3">
        <f>(('Set-Wise Results'!G2*'Set-Wise Results'!$C$2) + ('Set-Wise Results'!G6*'Set-Wise Results'!$C$6) + ('Set-Wise Results'!G10*'Set-Wise Results'!$C$10) + ('Set-Wise Results'!G14*'Set-Wise Results'!$C$14))/'Consolidated Results'!$B$2</f>
        <v>0.11190957721653348</v>
      </c>
      <c r="G2" s="3">
        <f>(('Set-Wise Results'!H2*'Set-Wise Results'!$C$2) + ('Set-Wise Results'!H6*'Set-Wise Results'!$C$6) + ('Set-Wise Results'!H10*'Set-Wise Results'!$C$10) + ('Set-Wise Results'!H14*'Set-Wise Results'!$C$14))/'Consolidated Results'!$B$2</f>
        <v>2.9293113962852644E-2</v>
      </c>
      <c r="H2" s="3">
        <f>(('Set-Wise Results'!I2*'Set-Wise Results'!$C$2) + ('Set-Wise Results'!I6*'Set-Wise Results'!$C$6) + ('Set-Wise Results'!I10*'Set-Wise Results'!$C$10) + ('Set-Wise Results'!I14*'Set-Wise Results'!$C$14))/'Consolidated Results'!$B$2</f>
        <v>0.97462089057947521</v>
      </c>
    </row>
    <row r="3" spans="1:8" x14ac:dyDescent="0.2">
      <c r="A3" s="4">
        <v>1</v>
      </c>
      <c r="B3" s="14"/>
      <c r="C3" s="14"/>
      <c r="D3" s="2">
        <v>0.7</v>
      </c>
      <c r="E3" s="3">
        <f>(('Set-Wise Results'!F3*'Set-Wise Results'!$C$2) + ('Set-Wise Results'!F7*'Set-Wise Results'!$C$6) + ('Set-Wise Results'!F11*'Set-Wise Results'!$C$10) + ('Set-Wise Results'!F15*'Set-Wise Results'!$C$14))/'Consolidated Results'!$B$2</f>
        <v>3.0023944115084456E-2</v>
      </c>
      <c r="F3" s="3">
        <f>(('Set-Wise Results'!G3*'Set-Wise Results'!$C$2) + ('Set-Wise Results'!G7*'Set-Wise Results'!$C$6) + ('Set-Wise Results'!G11*'Set-Wise Results'!$C$10) + ('Set-Wise Results'!G15*'Set-Wise Results'!$C$14))/'Consolidated Results'!$B$2</f>
        <v>9.732498988279413E-2</v>
      </c>
      <c r="G3" s="3">
        <f>(('Set-Wise Results'!H3*'Set-Wise Results'!$C$2) + ('Set-Wise Results'!H7*'Set-Wise Results'!$C$6) + ('Set-Wise Results'!H11*'Set-Wise Results'!$C$10) + ('Set-Wise Results'!H15*'Set-Wise Results'!$C$14))/'Consolidated Results'!$B$2</f>
        <v>4.5776506995692981E-2</v>
      </c>
      <c r="H3" s="3">
        <f>(('Set-Wise Results'!I3*'Set-Wise Results'!$C$2) + ('Set-Wise Results'!I7*'Set-Wise Results'!$C$6) + ('Set-Wise Results'!I11*'Set-Wise Results'!$C$10) + ('Set-Wise Results'!I15*'Set-Wise Results'!$C$14))/'Consolidated Results'!$B$2</f>
        <v>0.98783310203620922</v>
      </c>
    </row>
    <row r="4" spans="1:8" x14ac:dyDescent="0.2">
      <c r="A4" s="4">
        <v>2</v>
      </c>
      <c r="B4" s="14"/>
      <c r="C4" s="14"/>
      <c r="D4" s="2">
        <v>0.8</v>
      </c>
      <c r="E4" s="3">
        <f>(('Set-Wise Results'!F4*'Set-Wise Results'!$C$2) + ('Set-Wise Results'!F8*'Set-Wise Results'!$C$6) + ('Set-Wise Results'!F12*'Set-Wise Results'!$C$10) + ('Set-Wise Results'!F16*'Set-Wise Results'!$C$14))/'Consolidated Results'!$B$2</f>
        <v>4.8903752711204278E-2</v>
      </c>
      <c r="F4" s="3">
        <f>(('Set-Wise Results'!G4*'Set-Wise Results'!$C$2) + ('Set-Wise Results'!G8*'Set-Wise Results'!$C$6) + ('Set-Wise Results'!G12*'Set-Wise Results'!$C$10) + ('Set-Wise Results'!G16*'Set-Wise Results'!$C$14))/'Consolidated Results'!$B$2</f>
        <v>8.9004360317524581E-2</v>
      </c>
      <c r="G4" s="3">
        <f>(('Set-Wise Results'!H4*'Set-Wise Results'!$C$2) + ('Set-Wise Results'!H8*'Set-Wise Results'!$C$6) + ('Set-Wise Results'!H12*'Set-Wise Results'!$C$10) + ('Set-Wise Results'!H16*'Set-Wise Results'!$C$14))/'Consolidated Results'!$B$2</f>
        <v>6.2724689801408828E-2</v>
      </c>
      <c r="H4" s="3">
        <f>(('Set-Wise Results'!I4*'Set-Wise Results'!$C$2) + ('Set-Wise Results'!I8*'Set-Wise Results'!$C$6) + ('Set-Wise Results'!I12*'Set-Wise Results'!$C$10) + ('Set-Wise Results'!I16*'Set-Wise Results'!$C$14))/'Consolidated Results'!$B$2</f>
        <v>0.99326266220340076</v>
      </c>
    </row>
    <row r="5" spans="1:8" x14ac:dyDescent="0.2">
      <c r="A5" s="4">
        <v>3</v>
      </c>
      <c r="B5" s="14"/>
      <c r="C5" s="14"/>
      <c r="D5" s="2">
        <v>0.9</v>
      </c>
      <c r="E5" s="3">
        <f>(('Set-Wise Results'!F5*'Set-Wise Results'!$C$2) + ('Set-Wise Results'!F9*'Set-Wise Results'!$C$6) + ('Set-Wise Results'!F13*'Set-Wise Results'!$C$10) + ('Set-Wise Results'!F17*'Set-Wise Results'!$C$14))/'Consolidated Results'!$B$2</f>
        <v>5.6572205878902361E-2</v>
      </c>
      <c r="F5" s="3">
        <f>(('Set-Wise Results'!G5*'Set-Wise Results'!$C$2) + ('Set-Wise Results'!G9*'Set-Wise Results'!$C$6) + ('Set-Wise Results'!G13*'Set-Wise Results'!$C$10) + ('Set-Wise Results'!G17*'Set-Wise Results'!$C$14))/'Consolidated Results'!$B$2</f>
        <v>8.6750968667300532E-2</v>
      </c>
      <c r="G5" s="3">
        <f>(('Set-Wise Results'!H5*'Set-Wise Results'!$C$2) + ('Set-Wise Results'!H9*'Set-Wise Results'!$C$6) + ('Set-Wise Results'!H13*'Set-Wise Results'!$C$10) + ('Set-Wise Results'!H17*'Set-Wise Results'!$C$14))/'Consolidated Results'!$B$2</f>
        <v>6.8031202374351049E-2</v>
      </c>
      <c r="H5" s="3">
        <f>(('Set-Wise Results'!I5*'Set-Wise Results'!$C$2) + ('Set-Wise Results'!I9*'Set-Wise Results'!$C$6) + ('Set-Wise Results'!I13*'Set-Wise Results'!$C$10) + ('Set-Wise Results'!I17*'Set-Wise Results'!$C$14))/'Consolidated Results'!$B$2</f>
        <v>0.99436803303285815</v>
      </c>
    </row>
  </sheetData>
  <mergeCells count="2">
    <mergeCell ref="B2:B5"/>
    <mergeCell ref="C2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.1640625" bestFit="1" customWidth="1"/>
    <col min="2" max="2" width="19.83203125" bestFit="1" customWidth="1"/>
    <col min="3" max="3" width="19.83203125" customWidth="1"/>
    <col min="4" max="4" width="17.5" bestFit="1" customWidth="1"/>
    <col min="6" max="9" width="12.1640625" bestFit="1" customWidth="1"/>
  </cols>
  <sheetData>
    <row r="1" spans="1:9" ht="16" thickBot="1" x14ac:dyDescent="0.25">
      <c r="A1" s="12"/>
      <c r="B1" s="11" t="s">
        <v>10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</row>
    <row r="2" spans="1:9" ht="16" thickBot="1" x14ac:dyDescent="0.25">
      <c r="A2" s="11">
        <v>0</v>
      </c>
      <c r="B2" s="15" t="s">
        <v>7</v>
      </c>
      <c r="C2" s="18">
        <v>22722</v>
      </c>
      <c r="D2" s="18">
        <v>2833</v>
      </c>
      <c r="E2" s="5">
        <v>0.6</v>
      </c>
      <c r="F2" s="5">
        <v>1.8145166227132602E-2</v>
      </c>
      <c r="G2" s="5">
        <v>0.1191066498969304</v>
      </c>
      <c r="H2" s="5">
        <v>3.1492624610273322E-2</v>
      </c>
      <c r="I2" s="6">
        <v>0.97497786441374312</v>
      </c>
    </row>
    <row r="3" spans="1:9" ht="16" thickBot="1" x14ac:dyDescent="0.25">
      <c r="A3" s="11">
        <v>1</v>
      </c>
      <c r="B3" s="16"/>
      <c r="C3" s="19"/>
      <c r="D3" s="19"/>
      <c r="E3" s="7">
        <v>0.7</v>
      </c>
      <c r="F3" s="7">
        <v>3.080222849056781E-2</v>
      </c>
      <c r="G3" s="7">
        <v>0.1056613933079108</v>
      </c>
      <c r="H3" s="7">
        <v>4.7699252539379768E-2</v>
      </c>
      <c r="I3" s="8">
        <v>0.98709079064562544</v>
      </c>
    </row>
    <row r="4" spans="1:9" ht="16" thickBot="1" x14ac:dyDescent="0.25">
      <c r="A4" s="11">
        <v>2</v>
      </c>
      <c r="B4" s="16"/>
      <c r="C4" s="19"/>
      <c r="D4" s="19"/>
      <c r="E4" s="7">
        <v>0.8</v>
      </c>
      <c r="F4" s="7">
        <v>4.903753550573578E-2</v>
      </c>
      <c r="G4" s="7">
        <v>9.6981849305435561E-2</v>
      </c>
      <c r="H4" s="7">
        <v>6.5138623681742433E-2</v>
      </c>
      <c r="I4" s="8">
        <v>0.99269628982835156</v>
      </c>
    </row>
    <row r="5" spans="1:9" ht="16" thickBot="1" x14ac:dyDescent="0.25">
      <c r="A5" s="11">
        <v>3</v>
      </c>
      <c r="B5" s="17"/>
      <c r="C5" s="20"/>
      <c r="D5" s="20"/>
      <c r="E5" s="9">
        <v>0.9</v>
      </c>
      <c r="F5" s="9">
        <v>5.6655337850387261E-2</v>
      </c>
      <c r="G5" s="9">
        <v>9.4382004412101539E-2</v>
      </c>
      <c r="H5" s="9">
        <v>7.0806917903406194E-2</v>
      </c>
      <c r="I5" s="10">
        <v>0.99389687397182225</v>
      </c>
    </row>
    <row r="6" spans="1:9" ht="16" thickBot="1" x14ac:dyDescent="0.25">
      <c r="A6" s="11">
        <v>4</v>
      </c>
      <c r="B6" s="15" t="s">
        <v>8</v>
      </c>
      <c r="C6" s="18">
        <v>15000</v>
      </c>
      <c r="D6" s="18">
        <v>2833</v>
      </c>
      <c r="E6" s="5">
        <v>0.6</v>
      </c>
      <c r="F6" s="5">
        <v>1.3946287418657031E-2</v>
      </c>
      <c r="G6" s="5">
        <v>9.5523914459466869E-2</v>
      </c>
      <c r="H6" s="5">
        <v>2.433911591558242E-2</v>
      </c>
      <c r="I6" s="6">
        <v>0.97378353624046221</v>
      </c>
    </row>
    <row r="7" spans="1:9" ht="16" thickBot="1" x14ac:dyDescent="0.25">
      <c r="A7" s="11">
        <v>5</v>
      </c>
      <c r="B7" s="16"/>
      <c r="C7" s="19"/>
      <c r="D7" s="19"/>
      <c r="E7" s="7">
        <v>0.7</v>
      </c>
      <c r="F7" s="7">
        <v>2.8899368840710579E-2</v>
      </c>
      <c r="G7" s="7">
        <v>7.6957260170569725E-2</v>
      </c>
      <c r="H7" s="7">
        <v>4.2019404309631359E-2</v>
      </c>
      <c r="I7" s="8">
        <v>0.98996026984361718</v>
      </c>
    </row>
    <row r="8" spans="1:9" ht="16" thickBot="1" x14ac:dyDescent="0.25">
      <c r="A8" s="11">
        <v>6</v>
      </c>
      <c r="B8" s="16"/>
      <c r="C8" s="19"/>
      <c r="D8" s="19"/>
      <c r="E8" s="7">
        <v>0.8</v>
      </c>
      <c r="F8" s="7">
        <v>5.0226922229565978E-2</v>
      </c>
      <c r="G8" s="7">
        <v>6.9390587619389668E-2</v>
      </c>
      <c r="H8" s="7">
        <v>5.8273670004064179E-2</v>
      </c>
      <c r="I8" s="8">
        <v>0.99490460874913034</v>
      </c>
    </row>
    <row r="9" spans="1:9" ht="16" thickBot="1" x14ac:dyDescent="0.25">
      <c r="A9" s="11">
        <v>7</v>
      </c>
      <c r="B9" s="17"/>
      <c r="C9" s="20"/>
      <c r="D9" s="20"/>
      <c r="E9" s="9">
        <v>0.9</v>
      </c>
      <c r="F9" s="9">
        <v>5.8271563518939827E-2</v>
      </c>
      <c r="G9" s="9">
        <v>6.7667845598485446E-2</v>
      </c>
      <c r="H9" s="9">
        <v>6.2619178390862867E-2</v>
      </c>
      <c r="I9" s="10">
        <v>0.99575319416877051</v>
      </c>
    </row>
    <row r="10" spans="1:9" ht="16" thickBot="1" x14ac:dyDescent="0.25">
      <c r="A10" s="11">
        <v>8</v>
      </c>
      <c r="B10" s="15" t="s">
        <v>11</v>
      </c>
      <c r="C10" s="18">
        <v>10000</v>
      </c>
      <c r="D10" s="18">
        <v>2833</v>
      </c>
      <c r="E10" s="5">
        <v>0.6</v>
      </c>
      <c r="F10" s="5">
        <v>1.8031873912504E-2</v>
      </c>
      <c r="G10" s="5">
        <v>0.1145344574780059</v>
      </c>
      <c r="H10" s="5">
        <v>3.1158302024616509E-2</v>
      </c>
      <c r="I10" s="6">
        <v>0.97587371791806543</v>
      </c>
    </row>
    <row r="11" spans="1:9" ht="16" thickBot="1" x14ac:dyDescent="0.25">
      <c r="A11" s="11">
        <v>9</v>
      </c>
      <c r="B11" s="16"/>
      <c r="C11" s="19"/>
      <c r="D11" s="19"/>
      <c r="E11" s="7">
        <v>0.7</v>
      </c>
      <c r="F11" s="7">
        <v>3.0220817466909741E-2</v>
      </c>
      <c r="G11" s="7">
        <v>0.1026942815249267</v>
      </c>
      <c r="H11" s="7">
        <v>4.6699060684608391E-2</v>
      </c>
      <c r="I11" s="8">
        <v>0.98725146463927449</v>
      </c>
    </row>
    <row r="12" spans="1:9" ht="16" thickBot="1" x14ac:dyDescent="0.25">
      <c r="A12" s="11">
        <v>10</v>
      </c>
      <c r="B12" s="16"/>
      <c r="C12" s="19"/>
      <c r="D12" s="19"/>
      <c r="E12" s="7">
        <v>0.8</v>
      </c>
      <c r="F12" s="7">
        <v>4.7940432258999938E-2</v>
      </c>
      <c r="G12" s="7">
        <v>9.3933284457478006E-2</v>
      </c>
      <c r="H12" s="7">
        <v>6.3481839548876373E-2</v>
      </c>
      <c r="I12" s="8">
        <v>0.99278231353293467</v>
      </c>
    </row>
    <row r="13" spans="1:9" ht="16" thickBot="1" x14ac:dyDescent="0.25">
      <c r="A13" s="11">
        <v>11</v>
      </c>
      <c r="B13" s="17"/>
      <c r="C13" s="20"/>
      <c r="D13" s="20"/>
      <c r="E13" s="9">
        <v>0.9</v>
      </c>
      <c r="F13" s="9">
        <v>5.4998682534803042E-2</v>
      </c>
      <c r="G13" s="9">
        <v>9.1816348973607034E-2</v>
      </c>
      <c r="H13" s="9">
        <v>6.8791024690340832E-2</v>
      </c>
      <c r="I13" s="10">
        <v>0.99389569775199582</v>
      </c>
    </row>
    <row r="14" spans="1:9" ht="16" thickBot="1" x14ac:dyDescent="0.25">
      <c r="A14" s="11">
        <v>12</v>
      </c>
      <c r="B14" s="15" t="s">
        <v>9</v>
      </c>
      <c r="C14" s="18">
        <v>5000</v>
      </c>
      <c r="D14" s="18">
        <v>2833</v>
      </c>
      <c r="E14" s="5">
        <v>0.6</v>
      </c>
      <c r="F14" s="5">
        <v>1.7360089600462449E-2</v>
      </c>
      <c r="G14" s="5">
        <v>0.1231104278759928</v>
      </c>
      <c r="H14" s="5">
        <v>3.042927579499706E-2</v>
      </c>
      <c r="I14" s="6">
        <v>0.97300506702688749</v>
      </c>
    </row>
    <row r="15" spans="1:9" ht="16" thickBot="1" x14ac:dyDescent="0.25">
      <c r="A15" s="11">
        <v>13</v>
      </c>
      <c r="B15" s="16"/>
      <c r="C15" s="19"/>
      <c r="D15" s="19"/>
      <c r="E15" s="7">
        <v>0.7</v>
      </c>
      <c r="F15" s="7">
        <v>2.946708771860896E-2</v>
      </c>
      <c r="G15" s="7">
        <v>0.10980564401010209</v>
      </c>
      <c r="H15" s="7">
        <v>4.6464982827316759E-2</v>
      </c>
      <c r="I15" s="8">
        <v>0.98598823329122331</v>
      </c>
    </row>
    <row r="16" spans="1:9" ht="16" thickBot="1" x14ac:dyDescent="0.25">
      <c r="A16" s="11">
        <v>14</v>
      </c>
      <c r="B16" s="16"/>
      <c r="C16" s="19"/>
      <c r="D16" s="19"/>
      <c r="E16" s="7">
        <v>0.8</v>
      </c>
      <c r="F16" s="7">
        <v>4.6252922529058882E-2</v>
      </c>
      <c r="G16" s="7">
        <v>0.1017349291753596</v>
      </c>
      <c r="H16" s="7">
        <v>6.3593568572719639E-2</v>
      </c>
      <c r="I16" s="8">
        <v>0.99187134252831688</v>
      </c>
    </row>
    <row r="17" spans="1:9" ht="16" thickBot="1" x14ac:dyDescent="0.25">
      <c r="A17" s="11">
        <v>15</v>
      </c>
      <c r="B17" s="17"/>
      <c r="C17" s="20"/>
      <c r="D17" s="20"/>
      <c r="E17" s="9">
        <v>0.9</v>
      </c>
      <c r="F17" s="9">
        <v>5.4243394715772622E-2</v>
      </c>
      <c r="G17" s="9">
        <v>9.919109842245892E-2</v>
      </c>
      <c r="H17" s="9">
        <v>7.0133668042597797E-2</v>
      </c>
      <c r="I17" s="10">
        <v>0.9932983554238175</v>
      </c>
    </row>
  </sheetData>
  <mergeCells count="12">
    <mergeCell ref="C2:C5"/>
    <mergeCell ref="D2:D5"/>
    <mergeCell ref="B2:B5"/>
    <mergeCell ref="B6:B9"/>
    <mergeCell ref="B10:B13"/>
    <mergeCell ref="C6:C9"/>
    <mergeCell ref="D6:D9"/>
    <mergeCell ref="B14:B17"/>
    <mergeCell ref="C14:C17"/>
    <mergeCell ref="D14:D17"/>
    <mergeCell ref="C10:C13"/>
    <mergeCell ref="D10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Results</vt:lpstr>
      <vt:lpstr>Set-Wise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2020-12-02T03:09:54Z</dcterms:created>
  <dcterms:modified xsi:type="dcterms:W3CDTF">2020-12-07T13:30:41Z</dcterms:modified>
</cp:coreProperties>
</file>