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filterPrivacy="1" defaultThemeVersion="166925"/>
  <xr:revisionPtr revIDLastSave="0" documentId="8_{2D0846E1-9EF1-4230-A27F-930ED6B02311}" xr6:coauthVersionLast="47" xr6:coauthVersionMax="47" xr10:uidLastSave="{00000000-0000-0000-0000-000000000000}"/>
  <bookViews>
    <workbookView xWindow="57480" yWindow="-120" windowWidth="29040" windowHeight="16440" xr2:uid="{622B0F4C-E256-446E-B5AC-66D6225C39AF}"/>
  </bookViews>
  <sheets>
    <sheet name="Order Details - Completed" sheetId="2" r:id="rId1"/>
    <sheet name="Order Details - Incomplete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L7" i="2" a="1"/>
  <c r="L7" i="2"/>
  <c r="M8" i="2"/>
  <c r="M9" i="2"/>
  <c r="M10" i="2"/>
  <c r="M11" i="2"/>
  <c r="M12" i="2"/>
  <c r="M13" i="2"/>
  <c r="M14" i="2"/>
  <c r="M15" i="2"/>
  <c r="M16" i="2"/>
  <c r="H4" i="2"/>
  <c r="H3" i="2"/>
  <c r="M7" i="2"/>
  <c r="L8" i="2" a="1"/>
  <c r="L8" i="2"/>
  <c r="L9" i="2" a="1"/>
  <c r="L9" i="2"/>
  <c r="L10" i="2" a="1"/>
  <c r="L10" i="2"/>
  <c r="L11" i="2" a="1"/>
  <c r="L11" i="2"/>
  <c r="L12" i="2" a="1"/>
  <c r="L12" i="2"/>
  <c r="L13" i="2" a="1"/>
  <c r="L13" i="2"/>
  <c r="L14" i="2" a="1"/>
  <c r="L14" i="2"/>
  <c r="L15" i="2" a="1"/>
  <c r="L15" i="2"/>
  <c r="L16" i="2" a="1"/>
  <c r="L16" i="2"/>
  <c r="H8" i="2"/>
  <c r="H9" i="2"/>
  <c r="H10" i="2"/>
  <c r="H11" i="2"/>
  <c r="H12" i="2"/>
  <c r="H13" i="2"/>
  <c r="H14" i="2"/>
  <c r="H15" i="2"/>
  <c r="H16" i="2"/>
  <c r="H7" i="2"/>
  <c r="G16" i="2"/>
  <c r="G15" i="2"/>
  <c r="G14" i="2"/>
  <c r="G13" i="2"/>
  <c r="G12" i="2"/>
  <c r="G11" i="2"/>
  <c r="G10" i="2"/>
  <c r="G9" i="2"/>
  <c r="G8" i="2"/>
  <c r="G7" i="2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7" i="2" l="1"/>
  <c r="K7" i="2" s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3" i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4" i="1"/>
  <c r="K16" i="1"/>
  <c r="K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<sst xmlns="http://schemas.openxmlformats.org/spreadsheetml/2006/main" count="144" uniqueCount="52">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</sst>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wrapText="1"/>
    </xf>
    <xf numFmtId="165" fontId="2" fillId="0" borderId="0" xfId="1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E12F-C522-4D59-85A5-D1D8B6C99ABD}">
  <dimension ref="A1:M16"/>
  <sheetViews>
    <sheetView tabSelected="1" workbookViewId="0">
      <selection activeCell="H2" sqref="H2"/>
    </sheetView>
  </sheetViews>
  <sheetFormatPr defaultRowHeight="1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ht="45.75">
      <c r="B2" s="2"/>
      <c r="C2" t="s">
        <v>3</v>
      </c>
      <c r="D2" s="14">
        <v>50</v>
      </c>
      <c r="E2" s="2"/>
      <c r="F2" s="2"/>
      <c r="G2" t="s">
        <v>3</v>
      </c>
      <c r="H2" s="18">
        <f>SUMIF(J7:J16, "A",K7:K16)</f>
        <v>40382.5</v>
      </c>
      <c r="I2" s="2"/>
      <c r="J2" s="2"/>
      <c r="K2" s="2"/>
      <c r="L2" s="2"/>
    </row>
    <row r="3" spans="1:1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5.7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ht="60.75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17" cm="1">
        <f t="array" ref="L7">_xlfn.IFS(J7="A",$D$2,J7="B",$D$3,J7="C",$D$4,TRUE,0)</f>
        <v>75</v>
      </c>
      <c r="M7" s="9">
        <f>K7+L7</f>
        <v>14250</v>
      </c>
    </row>
    <row r="8" spans="1:1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17" cm="1">
        <f t="array" ref="L8">_xlfn.IFS(J8="A",$D$2,J8="B",$D$3,J8="C",$D$4,TRUE,0)</f>
        <v>50</v>
      </c>
      <c r="M8" s="9">
        <f t="shared" ref="M8:M16" si="4">K8+L8</f>
        <v>6350</v>
      </c>
    </row>
    <row r="9" spans="1:1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17" cm="1">
        <f t="array" ref="L9">_xlfn.IFS(J9="A",$D$2,J9="B",$D$3,J9="C",$D$4,TRUE,0)</f>
        <v>50</v>
      </c>
      <c r="M9" s="9">
        <f t="shared" si="4"/>
        <v>12875</v>
      </c>
    </row>
    <row r="10" spans="1:1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17" cm="1">
        <f t="array" ref="L10">_xlfn.IFS(J10="A",$D$2,J10="B",$D$3,J10="C",$D$4,TRUE,0)</f>
        <v>100</v>
      </c>
      <c r="M10" s="9">
        <f t="shared" si="4"/>
        <v>10450</v>
      </c>
    </row>
    <row r="11" spans="1:1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17" cm="1">
        <f t="array" ref="L11">_xlfn.IFS(J11="A",$D$2,J11="B",$D$3,J11="C",$D$4,TRUE,0)</f>
        <v>75</v>
      </c>
      <c r="M11" s="9">
        <f t="shared" si="4"/>
        <v>9525</v>
      </c>
    </row>
    <row r="12" spans="1:1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17" cm="1">
        <f t="array" ref="L12">_xlfn.IFS(J12="A",$D$2,J12="B",$D$3,J12="C",$D$4,TRUE,0)</f>
        <v>50</v>
      </c>
      <c r="M12" s="9">
        <f t="shared" si="4"/>
        <v>12807.5</v>
      </c>
    </row>
    <row r="13" spans="1:1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17" cm="1">
        <f t="array" ref="L13">_xlfn.IFS(J13="A",$D$2,J13="B",$D$3,J13="C",$D$4,TRUE,0)</f>
        <v>100</v>
      </c>
      <c r="M13" s="9">
        <f t="shared" si="4"/>
        <v>6100</v>
      </c>
    </row>
    <row r="14" spans="1:1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17" cm="1">
        <f t="array" ref="L14">_xlfn.IFS(J14="A",$D$2,J14="B",$D$3,J14="C",$D$4,TRUE,0)</f>
        <v>100</v>
      </c>
      <c r="M14" s="9">
        <f t="shared" si="4"/>
        <v>5100</v>
      </c>
    </row>
    <row r="15" spans="1:1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17" cm="1">
        <f t="array" ref="L15">_xlfn.IFS(J15="A",$D$2,J15="B",$D$3,J15="C",$D$4,TRUE,0)</f>
        <v>50</v>
      </c>
      <c r="M15" s="9">
        <f t="shared" si="4"/>
        <v>8550</v>
      </c>
    </row>
    <row r="16" spans="1:1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17" cm="1">
        <f t="array" ref="L16">_xlfn.IFS(J16="A",$D$2,J16="B",$D$3,J16="C",$D$4,TRUE,0)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workbookViewId="0">
      <selection activeCell="H20" sqref="H20"/>
    </sheetView>
  </sheetViews>
  <sheetFormatPr defaultRowHeight="14.4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600000000000001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>
      <c r="B2" s="2"/>
      <c r="C2" t="s">
        <v>3</v>
      </c>
      <c r="D2" s="14">
        <v>50</v>
      </c>
      <c r="E2" s="2"/>
      <c r="F2" s="2"/>
      <c r="G2" t="s">
        <v>3</v>
      </c>
      <c r="H2" s="15"/>
      <c r="I2" s="2"/>
      <c r="J2" s="2"/>
      <c r="K2" s="2"/>
      <c r="L2" s="2"/>
    </row>
    <row r="3" spans="1:13">
      <c r="A3" s="8"/>
      <c r="B3" s="3"/>
      <c r="C3" t="s">
        <v>4</v>
      </c>
      <c r="D3" s="14">
        <v>75</v>
      </c>
      <c r="E3" s="3"/>
      <c r="F3" s="2"/>
      <c r="G3" t="s">
        <v>4</v>
      </c>
      <c r="H3" s="15"/>
      <c r="I3" s="2"/>
      <c r="J3" s="2"/>
      <c r="K3" s="2"/>
      <c r="L3" s="2"/>
    </row>
    <row r="4" spans="1:13">
      <c r="A4" s="2"/>
      <c r="B4" s="2"/>
      <c r="C4" t="s">
        <v>5</v>
      </c>
      <c r="D4" s="14">
        <v>100</v>
      </c>
      <c r="E4" s="2"/>
      <c r="F4" s="2"/>
      <c r="G4" t="s">
        <v>5</v>
      </c>
      <c r="H4" s="15"/>
      <c r="I4" s="2"/>
      <c r="J4" s="2"/>
      <c r="K4" s="2"/>
      <c r="L4" s="2"/>
    </row>
    <row r="5" spans="1:13" ht="15" thickBot="1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4.1" thickBot="1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/>
      <c r="I7" s="5">
        <f>G7*H7</f>
        <v>0</v>
      </c>
      <c r="J7" s="5" t="s">
        <v>23</v>
      </c>
      <c r="K7" s="5">
        <f>G7-I7</f>
        <v>15750</v>
      </c>
      <c r="L7" s="5"/>
      <c r="M7" s="9"/>
    </row>
    <row r="8" spans="1:1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/>
      <c r="I8" s="5">
        <f t="shared" ref="I8:I16" si="1">G8*H8</f>
        <v>0</v>
      </c>
      <c r="J8" s="5" t="s">
        <v>26</v>
      </c>
      <c r="K8" s="5">
        <f t="shared" ref="K8:K16" si="2">G8-I8</f>
        <v>6300</v>
      </c>
      <c r="L8" s="5"/>
      <c r="M8" s="9"/>
    </row>
    <row r="9" spans="1:1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/>
      <c r="I9" s="5">
        <f t="shared" si="1"/>
        <v>0</v>
      </c>
      <c r="J9" s="5" t="s">
        <v>26</v>
      </c>
      <c r="K9" s="5">
        <f t="shared" si="2"/>
        <v>14250</v>
      </c>
      <c r="L9" s="5"/>
      <c r="M9" s="9"/>
    </row>
    <row r="10" spans="1:1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/>
      <c r="I10" s="5">
        <f t="shared" si="1"/>
        <v>0</v>
      </c>
      <c r="J10" s="5" t="s">
        <v>33</v>
      </c>
      <c r="K10" s="5">
        <f t="shared" si="2"/>
        <v>11500</v>
      </c>
      <c r="L10" s="5"/>
      <c r="M10" s="9"/>
    </row>
    <row r="11" spans="1:1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/>
      <c r="I11" s="5">
        <f t="shared" si="1"/>
        <v>0</v>
      </c>
      <c r="J11" s="5" t="s">
        <v>23</v>
      </c>
      <c r="K11" s="5">
        <f t="shared" si="2"/>
        <v>10500</v>
      </c>
      <c r="L11" s="5"/>
      <c r="M11" s="9"/>
    </row>
    <row r="12" spans="1:1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/>
      <c r="I12" s="5">
        <f t="shared" si="1"/>
        <v>0</v>
      </c>
      <c r="J12" s="5" t="s">
        <v>26</v>
      </c>
      <c r="K12" s="5">
        <f t="shared" si="2"/>
        <v>14175</v>
      </c>
      <c r="L12" s="5"/>
      <c r="M12" s="9"/>
    </row>
    <row r="13" spans="1:1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/>
      <c r="I13" s="5">
        <f t="shared" si="1"/>
        <v>0</v>
      </c>
      <c r="J13" s="5" t="s">
        <v>33</v>
      </c>
      <c r="K13" s="5">
        <f t="shared" si="2"/>
        <v>6000</v>
      </c>
      <c r="L13" s="5"/>
      <c r="M13" s="9"/>
    </row>
    <row r="14" spans="1:1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/>
      <c r="I14" s="5">
        <f t="shared" si="1"/>
        <v>0</v>
      </c>
      <c r="J14" s="5" t="s">
        <v>33</v>
      </c>
      <c r="K14" s="5">
        <f t="shared" si="2"/>
        <v>5000</v>
      </c>
      <c r="L14" s="5"/>
      <c r="M14" s="9"/>
    </row>
    <row r="15" spans="1:1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/>
      <c r="I15" s="5">
        <f t="shared" si="1"/>
        <v>0</v>
      </c>
      <c r="J15" s="5" t="s">
        <v>26</v>
      </c>
      <c r="K15" s="5">
        <f t="shared" si="2"/>
        <v>8500</v>
      </c>
      <c r="L15" s="5"/>
      <c r="M15" s="9"/>
    </row>
    <row r="16" spans="1:1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/>
      <c r="I16" s="5">
        <f t="shared" si="1"/>
        <v>0</v>
      </c>
      <c r="J16" s="5" t="s">
        <v>23</v>
      </c>
      <c r="K16" s="5">
        <f t="shared" si="2"/>
        <v>12750</v>
      </c>
      <c r="L16" s="5"/>
      <c r="M16" s="9"/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75AEEDF9-0B70-424C-8DA2-B4649D7D6C19}"/>
</file>

<file path=customXml/itemProps2.xml><?xml version="1.0" encoding="utf-8"?>
<ds:datastoreItem xmlns:ds="http://schemas.openxmlformats.org/officeDocument/2006/customXml" ds:itemID="{2686B4B2-1502-4709-AD9B-9256F5B05C9C}"/>
</file>

<file path=customXml/itemProps3.xml><?xml version="1.0" encoding="utf-8"?>
<ds:datastoreItem xmlns:ds="http://schemas.openxmlformats.org/officeDocument/2006/customXml" ds:itemID="{9E771D00-F70B-4A71-A745-CFD4425C6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2025-02-28T14:28:30Z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