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UPV - 3º\Semestre 2 - Computación\GPR - Gestión de Proyectos\Problemas\"/>
    </mc:Choice>
  </mc:AlternateContent>
  <xr:revisionPtr revIDLastSave="0" documentId="13_ncr:1_{E7C4B51B-685F-4C7E-8BD2-69EDBE5392F0}" xr6:coauthVersionLast="47" xr6:coauthVersionMax="47" xr10:uidLastSave="{00000000-0000-0000-0000-000000000000}"/>
  <bookViews>
    <workbookView xWindow="-108" yWindow="-108" windowWidth="23256" windowHeight="12576" xr2:uid="{5DFCE233-538B-4C5B-B825-0D2FFEF94E6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23" i="1" l="1"/>
  <c r="E24" i="1" s="1"/>
  <c r="E19" i="1"/>
  <c r="E22" i="1"/>
  <c r="E21" i="1"/>
  <c r="E20" i="1"/>
</calcChain>
</file>

<file path=xl/sharedStrings.xml><?xml version="1.0" encoding="utf-8"?>
<sst xmlns="http://schemas.openxmlformats.org/spreadsheetml/2006/main" count="84" uniqueCount="57">
  <si>
    <t>Actividad</t>
  </si>
  <si>
    <t>Duración</t>
  </si>
  <si>
    <t>Cantidad</t>
  </si>
  <si>
    <t>Recurso</t>
  </si>
  <si>
    <t>Coste planificado</t>
  </si>
  <si>
    <t>Coste real</t>
  </si>
  <si>
    <t>Finalizada al:</t>
  </si>
  <si>
    <t>B</t>
  </si>
  <si>
    <t>A</t>
  </si>
  <si>
    <t>C</t>
  </si>
  <si>
    <t>D</t>
  </si>
  <si>
    <t>E</t>
  </si>
  <si>
    <t>F</t>
  </si>
  <si>
    <t>G</t>
  </si>
  <si>
    <t>H</t>
  </si>
  <si>
    <t>Presupuesto (BAC):</t>
  </si>
  <si>
    <t>Valor Planificado (VP):</t>
  </si>
  <si>
    <t>Coste Real (CR):</t>
  </si>
  <si>
    <t>Valor Ganado (VG):</t>
  </si>
  <si>
    <t>Variación de Costos (CV = VG - CR):</t>
  </si>
  <si>
    <t>Variación de cronograma (SV = VG - VP):</t>
  </si>
  <si>
    <t>Tarea</t>
  </si>
  <si>
    <t>I</t>
  </si>
  <si>
    <t>J</t>
  </si>
  <si>
    <t>K</t>
  </si>
  <si>
    <t>L</t>
  </si>
  <si>
    <t>M</t>
  </si>
  <si>
    <t>N</t>
  </si>
  <si>
    <t>Porcentajes de trabajo realizado y acumulado</t>
  </si>
  <si>
    <t>Índice de rendimiento del cronograma (SPI = VG / VP):</t>
  </si>
  <si>
    <t>Pred</t>
  </si>
  <si>
    <t>Inicio temp</t>
  </si>
  <si>
    <t>Fin Temp.</t>
  </si>
  <si>
    <t>-</t>
  </si>
  <si>
    <t> Analista</t>
  </si>
  <si>
    <t> Programador</t>
  </si>
  <si>
    <t>B,C</t>
  </si>
  <si>
    <t>C,D</t>
  </si>
  <si>
    <t>E,F,G</t>
  </si>
  <si>
    <t>Índice de rendimiento del costo (CPI = VG / CR):</t>
  </si>
  <si>
    <t>Estimación de gasto hasta finalizar (ETC = BAC - VG):</t>
  </si>
  <si>
    <t>Estimación del coste final (EAC = ETC + CR):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</si>
  <si>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</si>
  <si>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</si>
  <si>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</si>
  <si>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</si>
  <si>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</si>
  <si>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</si>
  <si>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</si>
  <si>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</si>
  <si>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</si>
  <si>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</si>
  <si>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</si>
  <si>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</si>
  <si>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</si>
  <si>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</t>
  </si>
  <si>
    <t>Diagrama de Gantt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</si>
</sst>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4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8"/>
      <color rgb="FF231F20"/>
      <name val="Lato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tted">
        <color rgb="FFFF0000"/>
      </bottom>
      <diagonal/>
    </border>
    <border>
      <left/>
      <right style="dotted">
        <color rgb="FFFF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rgb="FFFF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rgb="FFFF0000"/>
      </right>
      <top style="thin">
        <color auto="1"/>
      </top>
      <bottom style="thick">
        <color rgb="FFFF0000"/>
      </bottom>
      <diagonal/>
    </border>
    <border>
      <left/>
      <right style="hair">
        <color rgb="FFFF0000"/>
      </right>
      <top/>
      <bottom/>
      <diagonal/>
    </border>
    <border>
      <left style="hair">
        <color rgb="FFFF0000"/>
      </left>
      <right style="thin">
        <color indexed="64"/>
      </right>
      <top style="thin">
        <color auto="1"/>
      </top>
      <bottom style="thick">
        <color rgb="FFFF0000"/>
      </bottom>
      <diagonal/>
    </border>
    <border>
      <left style="hair">
        <color rgb="FFFF0000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hair">
        <color rgb="FFFF0000"/>
      </right>
      <top style="thick">
        <color rgb="FFFF0000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0" fontId="6" fillId="3" borderId="0" xfId="1" applyNumberFormat="1" applyFont="1" applyFill="1" applyAlignment="1">
      <alignment horizontal="center"/>
    </xf>
    <xf numFmtId="10" fontId="6" fillId="0" borderId="0" xfId="1" applyNumberFormat="1" applyFont="1" applyAlignment="1">
      <alignment horizontal="center"/>
    </xf>
    <xf numFmtId="10" fontId="6" fillId="3" borderId="0" xfId="1" applyNumberFormat="1" applyFont="1" applyFill="1" applyAlignment="1">
      <alignment horizontal="center" vertical="center"/>
    </xf>
    <xf numFmtId="10" fontId="6" fillId="0" borderId="0" xfId="1" applyNumberFormat="1" applyFont="1" applyFill="1" applyAlignment="1">
      <alignment horizontal="center"/>
    </xf>
    <xf numFmtId="10" fontId="6" fillId="0" borderId="0" xfId="1" applyNumberFormat="1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 wrapText="1"/>
    </xf>
    <xf numFmtId="9" fontId="9" fillId="4" borderId="0" xfId="0" applyNumberFormat="1" applyFont="1" applyFill="1" applyAlignment="1">
      <alignment horizontal="center" vertical="center" wrapText="1"/>
    </xf>
    <xf numFmtId="10" fontId="6" fillId="3" borderId="4" xfId="1" applyNumberFormat="1" applyFont="1" applyFill="1" applyBorder="1" applyAlignment="1">
      <alignment horizontal="center" vertical="center"/>
    </xf>
    <xf numFmtId="10" fontId="6" fillId="0" borderId="5" xfId="1" applyNumberFormat="1" applyFont="1" applyBorder="1" applyAlignment="1">
      <alignment horizontal="center"/>
    </xf>
    <xf numFmtId="10" fontId="6" fillId="0" borderId="5" xfId="1" applyNumberFormat="1" applyFont="1" applyFill="1" applyBorder="1" applyAlignment="1">
      <alignment horizontal="center" vertical="center"/>
    </xf>
    <xf numFmtId="10" fontId="6" fillId="3" borderId="5" xfId="1" applyNumberFormat="1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1" xfId="0" applyBorder="1"/>
    <xf numFmtId="0" fontId="5" fillId="0" borderId="9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0" fontId="7" fillId="0" borderId="0" xfId="0" applyFont="1" applyFill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6" fillId="5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10" fontId="6" fillId="7" borderId="0" xfId="1" applyNumberFormat="1" applyFont="1" applyFill="1" applyAlignment="1">
      <alignment horizontal="center"/>
    </xf>
    <xf numFmtId="0" fontId="10" fillId="7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3514A-F301-4E38-8705-27E329951797}">
  <dimension ref="A1:U41"/>
  <sheetViews>
    <sheetView tabSelected="1" topLeftCell="A10" zoomScale="85" zoomScaleNormal="85" workbookViewId="0">
      <selection activeCell="F16" sqref="F16:K16"/>
    </sheetView>
  </sheetViews>
  <sheetFormatPr baseColWidth="10" defaultRowHeight="14.4" x14ac:dyDescent="0.3"/>
  <cols>
    <col min="4" max="4" width="14.88671875" customWidth="1"/>
    <col min="5" max="5" width="14.77734375" customWidth="1"/>
    <col min="8" max="8" width="15.21875" customWidth="1"/>
    <col min="21" max="21" width="12.109375" bestFit="1" customWidth="1"/>
  </cols>
  <sheetData>
    <row r="1" spans="1:21" x14ac:dyDescent="0.3">
      <c r="A1" s="51"/>
      <c r="B1" s="51"/>
      <c r="C1" s="51"/>
      <c r="D1" s="51"/>
      <c r="E1" s="51"/>
      <c r="F1" s="51"/>
      <c r="G1" s="51"/>
      <c r="H1" s="51"/>
      <c r="I1" s="51"/>
      <c r="J1" s="51"/>
    </row>
    <row r="3" spans="1:21" x14ac:dyDescent="0.3">
      <c r="A3" s="17" t="s">
        <v>0</v>
      </c>
      <c r="B3" s="17" t="s">
        <v>30</v>
      </c>
      <c r="C3" s="17" t="s">
        <v>1</v>
      </c>
      <c r="D3" s="17" t="s">
        <v>31</v>
      </c>
      <c r="E3" s="17" t="s">
        <v>32</v>
      </c>
      <c r="F3" s="17" t="s">
        <v>2</v>
      </c>
      <c r="G3" s="17" t="s">
        <v>3</v>
      </c>
      <c r="H3" s="17" t="s">
        <v>4</v>
      </c>
      <c r="I3" s="17" t="s">
        <v>5</v>
      </c>
      <c r="J3" s="17" t="s">
        <v>6</v>
      </c>
    </row>
    <row r="4" spans="1:21" x14ac:dyDescent="0.3">
      <c r="A4" s="17" t="s">
        <v>8</v>
      </c>
      <c r="B4" s="17" t="s">
        <v>33</v>
      </c>
      <c r="C4" s="17">
        <v>1</v>
      </c>
      <c r="D4" s="17">
        <v>0</v>
      </c>
      <c r="E4" s="17">
        <v>1</v>
      </c>
      <c r="F4" s="17">
        <v>1</v>
      </c>
      <c r="G4" s="17" t="s">
        <v>34</v>
      </c>
      <c r="H4" s="17">
        <v>200</v>
      </c>
      <c r="I4" s="17">
        <v>194</v>
      </c>
      <c r="J4" s="18">
        <v>1</v>
      </c>
    </row>
    <row r="5" spans="1:21" x14ac:dyDescent="0.3">
      <c r="A5" s="17" t="s">
        <v>7</v>
      </c>
      <c r="B5" s="17" t="s">
        <v>8</v>
      </c>
      <c r="C5" s="17">
        <v>3</v>
      </c>
      <c r="D5" s="17">
        <v>1</v>
      </c>
      <c r="E5" s="17">
        <v>4</v>
      </c>
      <c r="F5" s="17">
        <v>1</v>
      </c>
      <c r="G5" s="17" t="s">
        <v>34</v>
      </c>
      <c r="H5" s="17">
        <v>600</v>
      </c>
      <c r="I5" s="17">
        <v>630</v>
      </c>
      <c r="J5" s="18">
        <v>1</v>
      </c>
    </row>
    <row r="6" spans="1:21" x14ac:dyDescent="0.3">
      <c r="A6" s="17" t="s">
        <v>9</v>
      </c>
      <c r="B6" s="17" t="s">
        <v>8</v>
      </c>
      <c r="C6" s="17">
        <v>4</v>
      </c>
      <c r="D6" s="17">
        <v>1</v>
      </c>
      <c r="E6" s="17">
        <v>5</v>
      </c>
      <c r="F6" s="17">
        <v>1</v>
      </c>
      <c r="G6" s="17" t="s">
        <v>34</v>
      </c>
      <c r="H6" s="17">
        <v>800</v>
      </c>
      <c r="I6" s="17">
        <v>272</v>
      </c>
      <c r="J6" s="18">
        <v>1</v>
      </c>
    </row>
    <row r="7" spans="1:21" ht="15.6" x14ac:dyDescent="0.3">
      <c r="A7" s="17" t="s">
        <v>10</v>
      </c>
      <c r="B7" s="17" t="s">
        <v>8</v>
      </c>
      <c r="C7" s="17">
        <v>4</v>
      </c>
      <c r="D7" s="17">
        <v>1</v>
      </c>
      <c r="E7" s="17">
        <v>5</v>
      </c>
      <c r="F7" s="17">
        <v>2</v>
      </c>
      <c r="G7" s="17" t="s">
        <v>35</v>
      </c>
      <c r="H7" s="17">
        <v>800</v>
      </c>
      <c r="I7" s="17">
        <v>792</v>
      </c>
      <c r="J7" s="18">
        <v>1</v>
      </c>
      <c r="L7" s="46" t="s">
        <v>28</v>
      </c>
      <c r="M7" s="46"/>
      <c r="N7" s="46"/>
      <c r="O7" s="46"/>
      <c r="P7" s="46"/>
      <c r="Q7" s="46"/>
      <c r="R7" s="46"/>
      <c r="S7" s="46"/>
      <c r="T7" s="46"/>
      <c r="U7" s="46"/>
    </row>
    <row r="8" spans="1:21" ht="15.6" x14ac:dyDescent="0.3">
      <c r="A8" s="17" t="s">
        <v>11</v>
      </c>
      <c r="B8" s="17" t="s">
        <v>36</v>
      </c>
      <c r="C8" s="17">
        <v>3</v>
      </c>
      <c r="D8" s="17">
        <v>5</v>
      </c>
      <c r="E8" s="17">
        <v>8</v>
      </c>
      <c r="F8" s="17">
        <v>2</v>
      </c>
      <c r="G8" s="17" t="s">
        <v>34</v>
      </c>
      <c r="H8" s="17">
        <v>1200</v>
      </c>
      <c r="I8" s="17">
        <v>961.2</v>
      </c>
      <c r="J8" s="18">
        <v>0.9</v>
      </c>
      <c r="L8" s="40" t="s">
        <v>55</v>
      </c>
      <c r="M8" s="40">
        <v>1</v>
      </c>
      <c r="N8" s="40">
        <v>2</v>
      </c>
      <c r="O8" s="40">
        <v>3</v>
      </c>
      <c r="P8" s="40">
        <v>4</v>
      </c>
      <c r="Q8" s="40">
        <v>5</v>
      </c>
      <c r="R8" s="40">
        <v>6</v>
      </c>
      <c r="S8" s="40">
        <v>7</v>
      </c>
      <c r="T8" s="40">
        <v>8</v>
      </c>
      <c r="U8" s="40">
        <v>9</v>
      </c>
    </row>
    <row r="9" spans="1:21" ht="15.6" x14ac:dyDescent="0.3">
      <c r="A9" s="17" t="s">
        <v>12</v>
      </c>
      <c r="B9" s="17" t="s">
        <v>9</v>
      </c>
      <c r="C9" s="17">
        <v>4</v>
      </c>
      <c r="D9" s="17">
        <v>5</v>
      </c>
      <c r="E9" s="17">
        <v>9</v>
      </c>
      <c r="F9" s="17">
        <v>2</v>
      </c>
      <c r="G9" s="17" t="s">
        <v>35</v>
      </c>
      <c r="H9" s="17">
        <v>800</v>
      </c>
      <c r="I9" s="17">
        <v>179.2</v>
      </c>
      <c r="J9" s="18">
        <v>0.2</v>
      </c>
      <c r="L9" s="10" t="s">
        <v>21</v>
      </c>
      <c r="M9" s="40"/>
      <c r="N9" s="41"/>
      <c r="O9" s="40"/>
      <c r="P9" s="9"/>
      <c r="Q9" s="9"/>
      <c r="R9" s="43"/>
      <c r="S9" s="9"/>
      <c r="T9" s="9"/>
      <c r="U9" s="9"/>
    </row>
    <row r="10" spans="1:21" ht="15.6" x14ac:dyDescent="0.3">
      <c r="A10" s="17" t="s">
        <v>13</v>
      </c>
      <c r="B10" s="17" t="s">
        <v>37</v>
      </c>
      <c r="C10" s="17">
        <v>3</v>
      </c>
      <c r="D10" s="17">
        <v>5</v>
      </c>
      <c r="E10" s="17">
        <v>8</v>
      </c>
      <c r="F10" s="17">
        <v>2</v>
      </c>
      <c r="G10" s="17" t="s">
        <v>35</v>
      </c>
      <c r="H10" s="17">
        <v>600</v>
      </c>
      <c r="I10" s="17">
        <v>172.8</v>
      </c>
      <c r="J10" s="18">
        <v>0.3</v>
      </c>
      <c r="L10" s="11" t="s">
        <v>8</v>
      </c>
      <c r="M10" s="12">
        <v>1</v>
      </c>
      <c r="N10" s="15">
        <v>1</v>
      </c>
      <c r="O10" s="15">
        <v>1</v>
      </c>
      <c r="P10" s="13">
        <v>1</v>
      </c>
      <c r="Q10" s="13">
        <v>1</v>
      </c>
      <c r="R10" s="20">
        <v>1</v>
      </c>
      <c r="S10" s="13">
        <v>1</v>
      </c>
      <c r="T10" s="13">
        <v>1</v>
      </c>
      <c r="U10" s="13">
        <v>1</v>
      </c>
    </row>
    <row r="11" spans="1:21" ht="15.6" x14ac:dyDescent="0.3">
      <c r="A11" s="17" t="s">
        <v>14</v>
      </c>
      <c r="B11" s="17" t="s">
        <v>38</v>
      </c>
      <c r="C11" s="17">
        <v>1</v>
      </c>
      <c r="D11" s="17">
        <v>9</v>
      </c>
      <c r="E11" s="17">
        <v>10</v>
      </c>
      <c r="F11" s="17">
        <v>1</v>
      </c>
      <c r="G11" s="17" t="s">
        <v>35</v>
      </c>
      <c r="H11" s="17">
        <v>100</v>
      </c>
      <c r="I11" s="17">
        <v>0</v>
      </c>
      <c r="J11" s="18">
        <v>0</v>
      </c>
      <c r="L11" s="11" t="s">
        <v>7</v>
      </c>
      <c r="M11" s="15">
        <v>0</v>
      </c>
      <c r="N11" s="12">
        <v>0.33329999999999999</v>
      </c>
      <c r="O11" s="12">
        <v>0.66659999999999997</v>
      </c>
      <c r="P11" s="14">
        <v>1</v>
      </c>
      <c r="Q11" s="16">
        <v>1</v>
      </c>
      <c r="R11" s="20">
        <v>1</v>
      </c>
      <c r="S11" s="13">
        <v>1</v>
      </c>
      <c r="T11" s="13">
        <v>1</v>
      </c>
      <c r="U11" s="13">
        <v>1</v>
      </c>
    </row>
    <row r="12" spans="1:21" ht="15.6" x14ac:dyDescent="0.3">
      <c r="A12" s="1"/>
      <c r="B12" s="1"/>
      <c r="C12" s="1"/>
      <c r="D12" s="1"/>
      <c r="E12" s="1"/>
      <c r="F12" s="1"/>
      <c r="G12" s="1"/>
      <c r="H12" s="1"/>
      <c r="I12" s="1"/>
      <c r="L12" s="11" t="s">
        <v>9</v>
      </c>
      <c r="M12" s="13">
        <v>0</v>
      </c>
      <c r="N12" s="12">
        <v>0.25</v>
      </c>
      <c r="O12" s="12">
        <v>0.5</v>
      </c>
      <c r="P12" s="14">
        <v>0.75</v>
      </c>
      <c r="Q12" s="14">
        <v>1</v>
      </c>
      <c r="R12" s="21">
        <v>1</v>
      </c>
      <c r="S12" s="16">
        <v>1</v>
      </c>
      <c r="T12" s="16">
        <v>1</v>
      </c>
      <c r="U12" s="16">
        <v>1</v>
      </c>
    </row>
    <row r="13" spans="1:21" ht="15.6" x14ac:dyDescent="0.3">
      <c r="A13" s="47"/>
      <c r="B13" s="47"/>
      <c r="L13" s="11" t="s">
        <v>10</v>
      </c>
      <c r="M13" s="13">
        <v>0</v>
      </c>
      <c r="N13" s="12">
        <v>0.25</v>
      </c>
      <c r="O13" s="12">
        <v>0.5</v>
      </c>
      <c r="P13" s="19">
        <v>0.75</v>
      </c>
      <c r="Q13" s="14">
        <v>1</v>
      </c>
      <c r="R13" s="21">
        <v>1</v>
      </c>
      <c r="S13" s="16">
        <v>1</v>
      </c>
      <c r="T13" s="16">
        <v>1</v>
      </c>
      <c r="U13" s="16">
        <v>1</v>
      </c>
    </row>
    <row r="14" spans="1:21" ht="15.6" x14ac:dyDescent="0.3">
      <c r="L14" s="11" t="s">
        <v>11</v>
      </c>
      <c r="M14" s="13">
        <v>0</v>
      </c>
      <c r="N14" s="15">
        <v>0</v>
      </c>
      <c r="O14" s="15">
        <v>0</v>
      </c>
      <c r="P14" s="16">
        <v>0</v>
      </c>
      <c r="Q14" s="16">
        <v>0</v>
      </c>
      <c r="R14" s="22">
        <v>0.33333000000000002</v>
      </c>
      <c r="S14" s="12">
        <v>0.66666000000000003</v>
      </c>
      <c r="T14" s="14">
        <v>1</v>
      </c>
      <c r="U14" s="16">
        <v>1</v>
      </c>
    </row>
    <row r="15" spans="1:21" ht="15.6" x14ac:dyDescent="0.3">
      <c r="A15" s="45" t="s">
        <v>15</v>
      </c>
      <c r="B15" s="45"/>
      <c r="C15" s="45"/>
      <c r="D15" s="45"/>
      <c r="E15">
        <f>SUM(H4:H11)</f>
        <v>5100</v>
      </c>
      <c r="L15" s="11" t="s">
        <v>12</v>
      </c>
      <c r="M15" s="13">
        <v>0</v>
      </c>
      <c r="N15" s="15">
        <v>0</v>
      </c>
      <c r="O15" s="15">
        <v>0</v>
      </c>
      <c r="P15" s="16">
        <v>0</v>
      </c>
      <c r="Q15" s="16">
        <v>0</v>
      </c>
      <c r="R15" s="22">
        <v>0.25</v>
      </c>
      <c r="S15" s="12">
        <v>0.5</v>
      </c>
      <c r="T15" s="14">
        <v>0.75</v>
      </c>
      <c r="U15" s="14">
        <v>1</v>
      </c>
    </row>
    <row r="16" spans="1:21" ht="15.6" x14ac:dyDescent="0.3">
      <c r="A16" s="45" t="s">
        <v>16</v>
      </c>
      <c r="B16" s="45"/>
      <c r="C16" s="45"/>
      <c r="D16" s="45"/>
      <c r="E16">
        <f>SUMPRODUCT(H4:H11,R10:R17)</f>
        <v>3199.9940000000001</v>
      </c>
      <c r="F16" s="48"/>
      <c r="G16" s="48"/>
      <c r="H16" s="48"/>
      <c r="I16" s="48"/>
      <c r="J16" s="48"/>
      <c r="K16" s="48"/>
      <c r="L16" s="11" t="s">
        <v>13</v>
      </c>
      <c r="M16" s="13">
        <v>0</v>
      </c>
      <c r="N16" s="15">
        <v>0</v>
      </c>
      <c r="O16" s="15">
        <v>0</v>
      </c>
      <c r="P16" s="15">
        <v>0</v>
      </c>
      <c r="Q16" s="15">
        <v>0</v>
      </c>
      <c r="R16" s="22">
        <v>0.33333000000000002</v>
      </c>
      <c r="S16" s="12">
        <v>0.66666000000000003</v>
      </c>
      <c r="T16" s="12">
        <v>1</v>
      </c>
      <c r="U16" s="50">
        <v>1</v>
      </c>
    </row>
    <row r="17" spans="1:21" ht="15.6" x14ac:dyDescent="0.3">
      <c r="A17" s="45" t="s">
        <v>17</v>
      </c>
      <c r="B17" s="45"/>
      <c r="C17" s="45"/>
      <c r="D17" s="45"/>
      <c r="E17">
        <f>SUM(I4:I11)</f>
        <v>3201.2</v>
      </c>
      <c r="L17" s="11" t="s">
        <v>14</v>
      </c>
      <c r="M17" s="13">
        <v>0</v>
      </c>
      <c r="N17" s="15">
        <v>0</v>
      </c>
      <c r="O17" s="15">
        <v>0</v>
      </c>
      <c r="P17" s="16">
        <v>0</v>
      </c>
      <c r="Q17" s="16">
        <v>0</v>
      </c>
      <c r="R17" s="21">
        <v>0</v>
      </c>
      <c r="S17" s="16">
        <v>0</v>
      </c>
      <c r="T17" s="16">
        <v>0</v>
      </c>
      <c r="U17" s="16">
        <v>0</v>
      </c>
    </row>
    <row r="18" spans="1:21" ht="14.4" customHeight="1" x14ac:dyDescent="0.3">
      <c r="A18" s="45" t="s">
        <v>18</v>
      </c>
      <c r="B18" s="45"/>
      <c r="C18" s="45"/>
      <c r="D18" s="45"/>
      <c r="E18">
        <f>SUMPRODUCT(H4:H11,J4:J11)</f>
        <v>3820</v>
      </c>
      <c r="L18" s="11"/>
      <c r="M18" s="13"/>
      <c r="N18" s="15"/>
      <c r="O18" s="15"/>
      <c r="P18" s="15"/>
      <c r="Q18" s="15"/>
      <c r="R18" s="15"/>
      <c r="S18" s="15"/>
      <c r="T18" s="15"/>
      <c r="U18" s="15"/>
    </row>
    <row r="19" spans="1:21" ht="15.6" x14ac:dyDescent="0.3">
      <c r="A19" s="45" t="s">
        <v>19</v>
      </c>
      <c r="B19" s="45"/>
      <c r="C19" s="45"/>
      <c r="D19" s="45"/>
      <c r="E19">
        <f>E18-E17</f>
        <v>618.80000000000018</v>
      </c>
      <c r="L19" s="11"/>
      <c r="M19" s="13"/>
      <c r="N19" s="15"/>
      <c r="O19" s="15"/>
      <c r="P19" s="15"/>
      <c r="Q19" s="15"/>
      <c r="R19" s="15"/>
      <c r="S19" s="15"/>
      <c r="T19" s="15"/>
      <c r="U19" s="15"/>
    </row>
    <row r="20" spans="1:21" x14ac:dyDescent="0.3">
      <c r="A20" s="45" t="s">
        <v>39</v>
      </c>
      <c r="B20" s="45"/>
      <c r="C20" s="45"/>
      <c r="D20" s="45"/>
      <c r="E20">
        <f>E18/E17</f>
        <v>1.1933025115581657</v>
      </c>
    </row>
    <row r="21" spans="1:21" x14ac:dyDescent="0.3">
      <c r="A21" s="45" t="s">
        <v>20</v>
      </c>
      <c r="B21" s="45"/>
      <c r="C21" s="45"/>
      <c r="D21" s="45"/>
      <c r="E21">
        <f>E18-E16</f>
        <v>620.00599999999986</v>
      </c>
      <c r="G21" s="32"/>
    </row>
    <row r="22" spans="1:21" x14ac:dyDescent="0.3">
      <c r="A22" s="45" t="s">
        <v>29</v>
      </c>
      <c r="B22" s="45"/>
      <c r="C22" s="45"/>
      <c r="D22" s="45"/>
      <c r="E22">
        <f>E18/E16</f>
        <v>1.1937522382854466</v>
      </c>
    </row>
    <row r="23" spans="1:21" x14ac:dyDescent="0.3">
      <c r="A23" s="45" t="s">
        <v>40</v>
      </c>
      <c r="B23" s="45"/>
      <c r="C23" s="45"/>
      <c r="D23" s="45"/>
      <c r="E23">
        <f>E15-E18</f>
        <v>1280</v>
      </c>
      <c r="P23" s="45"/>
      <c r="Q23" s="45"/>
      <c r="R23" s="45"/>
      <c r="S23" s="45"/>
    </row>
    <row r="24" spans="1:21" x14ac:dyDescent="0.3">
      <c r="A24" s="45" t="s">
        <v>41</v>
      </c>
      <c r="B24" s="45"/>
      <c r="C24" s="45"/>
      <c r="D24" s="45"/>
      <c r="E24">
        <f>E23+E17</f>
        <v>4481.2</v>
      </c>
      <c r="P24" s="45"/>
      <c r="Q24" s="45"/>
      <c r="R24" s="45"/>
      <c r="S24" s="45"/>
    </row>
    <row r="25" spans="1:21" ht="15.6" x14ac:dyDescent="0.3">
      <c r="A25" s="42"/>
      <c r="B25" s="40"/>
      <c r="C25" s="41"/>
      <c r="D25" s="40"/>
      <c r="E25" s="9"/>
      <c r="F25" s="9"/>
      <c r="G25" s="9"/>
      <c r="H25" s="9"/>
      <c r="I25" s="9"/>
      <c r="J25" s="9"/>
      <c r="K25" s="9"/>
      <c r="L25" s="9"/>
      <c r="M25" s="9"/>
      <c r="N25" s="9"/>
      <c r="P25" s="45"/>
      <c r="Q25" s="45"/>
      <c r="R25" s="45"/>
      <c r="S25" s="45"/>
    </row>
    <row r="26" spans="1:21" ht="15.6" customHeight="1" x14ac:dyDescent="0.3">
      <c r="A26" s="42"/>
      <c r="B26" s="44" t="s">
        <v>56</v>
      </c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P26" s="45"/>
      <c r="Q26" s="45"/>
      <c r="R26" s="45"/>
      <c r="S26" s="45"/>
    </row>
    <row r="27" spans="1:21" ht="21" x14ac:dyDescent="0.3">
      <c r="A27" s="2" t="s">
        <v>21</v>
      </c>
      <c r="B27" s="28" t="s">
        <v>42</v>
      </c>
      <c r="C27" s="28" t="s">
        <v>43</v>
      </c>
      <c r="D27" s="28" t="s">
        <v>44</v>
      </c>
      <c r="E27" s="28" t="s">
        <v>45</v>
      </c>
      <c r="F27" s="28" t="s">
        <v>46</v>
      </c>
      <c r="G27" s="28" t="s">
        <v>47</v>
      </c>
      <c r="H27" s="28" t="s">
        <v>48</v>
      </c>
      <c r="I27" s="28" t="s">
        <v>49</v>
      </c>
      <c r="J27" s="28" t="s">
        <v>50</v>
      </c>
      <c r="K27" s="28" t="s">
        <v>51</v>
      </c>
      <c r="L27" s="28" t="s">
        <v>52</v>
      </c>
      <c r="M27" s="28" t="s">
        <v>53</v>
      </c>
      <c r="N27" s="28" t="s">
        <v>54</v>
      </c>
    </row>
    <row r="28" spans="1:21" ht="21" x14ac:dyDescent="0.4">
      <c r="A28" s="3" t="s">
        <v>8</v>
      </c>
      <c r="B28" s="27"/>
      <c r="C28" s="6"/>
      <c r="D28" s="6"/>
      <c r="E28" s="6"/>
      <c r="F28" s="6"/>
      <c r="G28" s="33"/>
      <c r="H28" s="35"/>
      <c r="I28" s="26"/>
      <c r="J28" s="6"/>
      <c r="K28" s="6"/>
      <c r="L28" s="6"/>
      <c r="M28" s="6"/>
      <c r="N28" s="6"/>
    </row>
    <row r="29" spans="1:21" ht="21" x14ac:dyDescent="0.4">
      <c r="A29" s="3" t="s">
        <v>7</v>
      </c>
      <c r="B29" s="4"/>
      <c r="C29" s="7"/>
      <c r="D29" s="7"/>
      <c r="E29" s="7"/>
      <c r="F29" s="49"/>
      <c r="G29" s="34"/>
      <c r="H29" s="35"/>
      <c r="I29" s="23"/>
      <c r="J29" s="4"/>
      <c r="K29" s="4"/>
      <c r="L29" s="4"/>
      <c r="M29" s="4"/>
      <c r="N29" s="4"/>
    </row>
    <row r="30" spans="1:21" ht="21" x14ac:dyDescent="0.4">
      <c r="A30" s="3" t="s">
        <v>9</v>
      </c>
      <c r="B30" s="4"/>
      <c r="C30" s="7"/>
      <c r="D30" s="7"/>
      <c r="E30" s="7"/>
      <c r="F30" s="7"/>
      <c r="G30" s="34"/>
      <c r="H30" s="35"/>
      <c r="I30" s="23"/>
      <c r="J30" s="4"/>
      <c r="K30" s="4"/>
      <c r="L30" s="4"/>
      <c r="M30" s="4"/>
      <c r="N30" s="4"/>
    </row>
    <row r="31" spans="1:21" ht="21" x14ac:dyDescent="0.4">
      <c r="A31" s="3" t="s">
        <v>10</v>
      </c>
      <c r="B31" s="4"/>
      <c r="C31" s="7"/>
      <c r="D31" s="7"/>
      <c r="E31" s="7"/>
      <c r="F31" s="7"/>
      <c r="G31" s="34"/>
      <c r="H31" s="35"/>
      <c r="I31" s="23"/>
      <c r="J31" s="4"/>
      <c r="K31" s="4"/>
      <c r="L31" s="4"/>
      <c r="M31" s="4"/>
      <c r="N31" s="4"/>
    </row>
    <row r="32" spans="1:21" ht="21" x14ac:dyDescent="0.4">
      <c r="A32" s="3" t="s">
        <v>11</v>
      </c>
      <c r="B32" s="4"/>
      <c r="C32" s="4"/>
      <c r="D32" s="4"/>
      <c r="E32" s="4"/>
      <c r="F32" s="8"/>
      <c r="G32" s="30"/>
      <c r="H32" s="36"/>
      <c r="I32" s="24"/>
      <c r="J32" s="49"/>
      <c r="K32" s="4"/>
      <c r="L32" s="4"/>
      <c r="M32" s="4"/>
      <c r="N32" s="4"/>
    </row>
    <row r="33" spans="1:14" ht="21" x14ac:dyDescent="0.4">
      <c r="A33" s="3" t="s">
        <v>12</v>
      </c>
      <c r="B33" s="4"/>
      <c r="C33" s="4"/>
      <c r="D33" s="4"/>
      <c r="E33" s="4"/>
      <c r="F33" s="4"/>
      <c r="G33" s="30"/>
      <c r="H33" s="36"/>
      <c r="I33" s="24"/>
      <c r="J33" s="7"/>
      <c r="K33" s="4"/>
      <c r="L33" s="4"/>
      <c r="M33" s="4"/>
      <c r="N33" s="4"/>
    </row>
    <row r="34" spans="1:14" ht="21" x14ac:dyDescent="0.4">
      <c r="A34" s="3" t="s">
        <v>13</v>
      </c>
      <c r="B34" s="4"/>
      <c r="C34" s="4"/>
      <c r="D34" s="4"/>
      <c r="E34" s="4"/>
      <c r="F34" s="4"/>
      <c r="G34" s="30"/>
      <c r="H34" s="36"/>
      <c r="I34" s="24"/>
      <c r="J34" s="49"/>
      <c r="K34" s="4"/>
      <c r="L34" s="4"/>
      <c r="M34" s="4"/>
      <c r="N34" s="4"/>
    </row>
    <row r="35" spans="1:14" ht="21" x14ac:dyDescent="0.4">
      <c r="A35" s="3" t="s">
        <v>14</v>
      </c>
      <c r="B35" s="4"/>
      <c r="C35" s="4"/>
      <c r="D35" s="4"/>
      <c r="E35" s="4"/>
      <c r="F35" s="4"/>
      <c r="G35" s="29"/>
      <c r="H35" s="35"/>
      <c r="I35" s="23"/>
      <c r="J35" s="4"/>
      <c r="K35" s="7"/>
      <c r="L35" s="4"/>
      <c r="M35" s="4"/>
      <c r="N35" s="4"/>
    </row>
    <row r="36" spans="1:14" ht="21" x14ac:dyDescent="0.4">
      <c r="A36" s="3" t="s">
        <v>22</v>
      </c>
      <c r="B36" s="4"/>
      <c r="C36" s="4"/>
      <c r="D36" s="4"/>
      <c r="E36" s="4"/>
      <c r="F36" s="4"/>
      <c r="G36" s="29"/>
      <c r="H36" s="35"/>
      <c r="I36" s="23"/>
      <c r="J36" s="4"/>
      <c r="K36" s="4"/>
      <c r="L36" s="4"/>
      <c r="M36" s="4"/>
      <c r="N36" s="4"/>
    </row>
    <row r="37" spans="1:14" ht="21.6" thickBot="1" x14ac:dyDescent="0.45">
      <c r="A37" s="3" t="s">
        <v>23</v>
      </c>
      <c r="B37" s="5"/>
      <c r="C37" s="5"/>
      <c r="D37" s="5"/>
      <c r="E37" s="5"/>
      <c r="F37" s="5"/>
      <c r="G37" s="31"/>
      <c r="H37" s="37"/>
      <c r="I37" s="25"/>
      <c r="J37" s="5"/>
      <c r="K37" s="5"/>
      <c r="L37" s="5"/>
      <c r="M37" s="5"/>
      <c r="N37" s="5"/>
    </row>
    <row r="38" spans="1:14" ht="21.6" thickTop="1" x14ac:dyDescent="0.4">
      <c r="A38" s="3" t="s">
        <v>24</v>
      </c>
      <c r="B38" s="6"/>
      <c r="C38" s="6"/>
      <c r="D38" s="6"/>
      <c r="E38" s="6"/>
      <c r="F38" s="6"/>
      <c r="G38" s="39"/>
      <c r="H38" s="38"/>
      <c r="I38" s="26"/>
      <c r="J38" s="6"/>
      <c r="K38" s="6"/>
      <c r="L38" s="6"/>
      <c r="M38" s="6"/>
      <c r="N38" s="6"/>
    </row>
    <row r="39" spans="1:14" ht="21" x14ac:dyDescent="0.4">
      <c r="A39" s="3" t="s">
        <v>25</v>
      </c>
      <c r="B39" s="4"/>
      <c r="C39" s="4"/>
      <c r="D39" s="4"/>
      <c r="E39" s="4"/>
      <c r="F39" s="4"/>
      <c r="G39" s="29"/>
      <c r="H39" s="23"/>
      <c r="I39" s="23"/>
      <c r="J39" s="4"/>
      <c r="K39" s="4"/>
      <c r="L39" s="4"/>
      <c r="M39" s="4"/>
      <c r="N39" s="4"/>
    </row>
    <row r="40" spans="1:14" ht="21" x14ac:dyDescent="0.4">
      <c r="A40" s="3" t="s">
        <v>26</v>
      </c>
      <c r="B40" s="4"/>
      <c r="C40" s="4"/>
      <c r="D40" s="4"/>
      <c r="E40" s="4"/>
      <c r="F40" s="4"/>
      <c r="G40" s="29"/>
      <c r="H40" s="23"/>
      <c r="I40" s="23"/>
      <c r="J40" s="4"/>
      <c r="K40" s="4"/>
      <c r="L40" s="4"/>
      <c r="M40" s="4"/>
      <c r="N40" s="4"/>
    </row>
    <row r="41" spans="1:14" ht="21" x14ac:dyDescent="0.4">
      <c r="A41" s="3" t="s">
        <v>27</v>
      </c>
      <c r="B41" s="4"/>
      <c r="C41" s="4"/>
      <c r="D41" s="4"/>
      <c r="E41" s="4"/>
      <c r="F41" s="4"/>
      <c r="G41" s="29"/>
      <c r="H41" s="23"/>
      <c r="I41" s="23"/>
      <c r="J41" s="4"/>
      <c r="K41" s="4"/>
      <c r="L41" s="4"/>
      <c r="M41" s="4"/>
      <c r="N41" s="4"/>
    </row>
  </sheetData>
  <mergeCells count="19">
    <mergeCell ref="A1:J1"/>
    <mergeCell ref="F16:K16"/>
    <mergeCell ref="A15:D15"/>
    <mergeCell ref="A16:D16"/>
    <mergeCell ref="A17:D17"/>
    <mergeCell ref="B26:N26"/>
    <mergeCell ref="A18:D18"/>
    <mergeCell ref="L7:U7"/>
    <mergeCell ref="A24:D24"/>
    <mergeCell ref="A13:B13"/>
    <mergeCell ref="A19:D19"/>
    <mergeCell ref="A21:D21"/>
    <mergeCell ref="A20:D20"/>
    <mergeCell ref="A22:D22"/>
    <mergeCell ref="A23:D23"/>
    <mergeCell ref="P23:S23"/>
    <mergeCell ref="P24:S24"/>
    <mergeCell ref="P25:S25"/>
    <mergeCell ref="P26:S26"/>
  </mergeCells>
  <phoneticPr fontId="1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2021-06-04T12:13:03Z</dcterms:created>
  <dcterms:modified xsi:type="dcterms:W3CDTF">2021-06-28T12:53:43Z</dcterms:modified>
</cp:coreProperties>
</file>