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vid\Desktop\UPV - 3º\Semestre 2 - Computación\GPR - Gestión de Proyectos\"/>
    </mc:Choice>
  </mc:AlternateContent>
  <xr:revisionPtr revIDLastSave="0" documentId="13_ncr:1_{7817695B-AED0-4F73-8211-D1303EFED36F}" xr6:coauthVersionLast="46" xr6:coauthVersionMax="46" xr10:uidLastSave="{00000000-0000-0000-0000-000000000000}"/>
  <bookViews>
    <workbookView xWindow="5376" yWindow="2256" windowWidth="15444" windowHeight="9540" activeTab="2" xr2:uid="{00000000-000D-0000-FFFF-FFFF00000000}"/>
  </bookViews>
  <sheets>
    <sheet name="Enunciado" sheetId="3" r:id="rId1"/>
    <sheet name="Camino crítico" sheetId="7" r:id="rId2"/>
    <sheet name="D Gantt" sheetId="8" r:id="rId3"/>
    <sheet name="Camino crítico replanificado" sheetId="9" r:id="rId4"/>
    <sheet name="D Gantt replanificado" sheetId="10" r:id="rId5"/>
  </sheets>
  <calcPr calcId="191029"/>
</workbook>
</file>

<file path=xl/calcChain.xml><?xml version="1.0" encoding="utf-8"?>
<calcChain xmlns="http://schemas.openxmlformats.org/spreadsheetml/2006/main">
  <c r="L16" i="9" l="1"/>
  <c r="O16" i="9" s="1"/>
  <c r="G18" i="9"/>
  <c r="H6" i="9"/>
  <c r="K10" i="9" s="1"/>
  <c r="N10" i="9" s="1"/>
  <c r="H6" i="7"/>
  <c r="K10" i="7" s="1"/>
  <c r="N10" i="7" s="1"/>
  <c r="G18" i="7"/>
  <c r="L16" i="7" s="1"/>
  <c r="O16" i="7" s="1"/>
  <c r="G16" i="3"/>
  <c r="D43" i="3"/>
  <c r="D42" i="3"/>
  <c r="D41" i="3"/>
  <c r="D40" i="3"/>
  <c r="D39" i="3"/>
  <c r="K4" i="7" l="1"/>
  <c r="N4" i="7" s="1"/>
  <c r="Q4" i="7" s="1"/>
  <c r="T4" i="7" s="1"/>
  <c r="W4" i="7" s="1"/>
  <c r="Z4" i="7" s="1"/>
  <c r="K4" i="9"/>
  <c r="N4" i="9" s="1"/>
  <c r="Q10" i="7"/>
  <c r="T10" i="7" s="1"/>
  <c r="R16" i="7" s="1"/>
  <c r="U16" i="7" s="1"/>
  <c r="W10" i="7" s="1"/>
  <c r="Z10" i="7" s="1"/>
  <c r="G13" i="3"/>
  <c r="D37" i="3" s="1"/>
  <c r="G20" i="3"/>
  <c r="G19" i="3"/>
  <c r="G18" i="3"/>
  <c r="G17" i="3"/>
  <c r="G15" i="3"/>
  <c r="G14" i="3"/>
  <c r="G12" i="3"/>
  <c r="G10" i="3"/>
  <c r="G11" i="3"/>
  <c r="G7" i="3"/>
  <c r="D35" i="3" s="1"/>
  <c r="G9" i="3"/>
  <c r="D36" i="3" s="1"/>
  <c r="G8" i="3"/>
  <c r="X17" i="7" l="1"/>
  <c r="AA17" i="7" s="1"/>
  <c r="AC12" i="7"/>
  <c r="AF12" i="7" s="1"/>
  <c r="Q10" i="9"/>
  <c r="T10" i="9" s="1"/>
  <c r="R16" i="9" s="1"/>
  <c r="U16" i="9" s="1"/>
  <c r="Q4" i="9"/>
  <c r="T4" i="9" s="1"/>
  <c r="W4" i="9" s="1"/>
  <c r="Z4" i="9" s="1"/>
  <c r="AC20" i="7" l="1"/>
  <c r="AF20" i="7" s="1"/>
  <c r="X23" i="7"/>
  <c r="AA23" i="7" s="1"/>
  <c r="W10" i="9"/>
  <c r="Z10" i="9" s="1"/>
  <c r="AC12" i="9" s="1"/>
  <c r="AF12" i="9" s="1"/>
  <c r="AA24" i="7" l="1"/>
  <c r="AF21" i="7"/>
  <c r="X17" i="9"/>
  <c r="AA17" i="9" s="1"/>
  <c r="AC20" i="9" s="1"/>
  <c r="AF20" i="9" s="1"/>
  <c r="AE22" i="7" l="1"/>
  <c r="AC21" i="7"/>
  <c r="AF13" i="7" s="1"/>
  <c r="AC22" i="7"/>
  <c r="X24" i="7"/>
  <c r="AA18" i="7" s="1"/>
  <c r="Z25" i="7"/>
  <c r="X25" i="7"/>
  <c r="X23" i="9"/>
  <c r="AA23" i="9" s="1"/>
  <c r="AA24" i="9" s="1"/>
  <c r="Z25" i="9" s="1"/>
  <c r="X24" i="9"/>
  <c r="AE14" i="7" l="1"/>
  <c r="AC14" i="7"/>
  <c r="AC13" i="7"/>
  <c r="X19" i="7"/>
  <c r="Z19" i="7"/>
  <c r="X18" i="7"/>
  <c r="X25" i="9"/>
  <c r="AF21" i="9"/>
  <c r="AC22" i="9" s="1"/>
  <c r="Z11" i="7" l="1"/>
  <c r="AC21" i="9"/>
  <c r="AE22" i="9"/>
  <c r="AF13" i="9"/>
  <c r="AA18" i="9"/>
  <c r="W11" i="7" l="1"/>
  <c r="Y12" i="7"/>
  <c r="W12" i="7"/>
  <c r="Z19" i="9"/>
  <c r="X18" i="9"/>
  <c r="X19" i="9"/>
  <c r="AC13" i="9"/>
  <c r="Z11" i="9" s="1"/>
  <c r="AC14" i="9"/>
  <c r="AE14" i="9"/>
  <c r="Z5" i="7" l="1"/>
  <c r="U17" i="7"/>
  <c r="W12" i="9"/>
  <c r="R17" i="7" l="1"/>
  <c r="R18" i="7"/>
  <c r="T18" i="7"/>
  <c r="W6" i="7"/>
  <c r="W5" i="7"/>
  <c r="T5" i="7" s="1"/>
  <c r="Y6" i="7"/>
  <c r="W11" i="9"/>
  <c r="Z5" i="9" s="1"/>
  <c r="Y12" i="9"/>
  <c r="Q5" i="7" l="1"/>
  <c r="Q6" i="7"/>
  <c r="S6" i="7"/>
  <c r="O17" i="7"/>
  <c r="T11" i="7"/>
  <c r="U17" i="9"/>
  <c r="R18" i="9"/>
  <c r="R17" i="9"/>
  <c r="T18" i="9"/>
  <c r="Y6" i="9"/>
  <c r="W5" i="9"/>
  <c r="T5" i="9" s="1"/>
  <c r="W6" i="9"/>
  <c r="Q11" i="7" l="1"/>
  <c r="N11" i="7" s="1"/>
  <c r="S12" i="7"/>
  <c r="Q12" i="7"/>
  <c r="L17" i="7"/>
  <c r="G19" i="7" s="1"/>
  <c r="L18" i="7"/>
  <c r="N18" i="7"/>
  <c r="N5" i="7"/>
  <c r="S6" i="9"/>
  <c r="Q6" i="9"/>
  <c r="Q5" i="9"/>
  <c r="O17" i="9"/>
  <c r="T11" i="9"/>
  <c r="M6" i="7" l="1"/>
  <c r="K5" i="7"/>
  <c r="K6" i="7"/>
  <c r="D19" i="7"/>
  <c r="D20" i="7"/>
  <c r="F20" i="7"/>
  <c r="K12" i="7"/>
  <c r="K11" i="7"/>
  <c r="H7" i="7" s="1"/>
  <c r="M12" i="7"/>
  <c r="Q11" i="9"/>
  <c r="N11" i="9" s="1"/>
  <c r="Q12" i="9"/>
  <c r="S12" i="9"/>
  <c r="L18" i="9"/>
  <c r="N18" i="9"/>
  <c r="L17" i="9"/>
  <c r="G19" i="9" s="1"/>
  <c r="N5" i="9"/>
  <c r="E8" i="7" l="1"/>
  <c r="E7" i="7"/>
  <c r="G8" i="7"/>
  <c r="K5" i="9"/>
  <c r="M6" i="9"/>
  <c r="K6" i="9"/>
  <c r="M12" i="9"/>
  <c r="K11" i="9"/>
  <c r="K12" i="9"/>
  <c r="F20" i="9"/>
  <c r="D19" i="9"/>
  <c r="D20" i="9"/>
  <c r="H7" i="9" l="1"/>
  <c r="E8" i="9" l="1"/>
  <c r="E7" i="9"/>
  <c r="G8" i="9"/>
</calcChain>
</file>

<file path=xl/sharedStrings.xml><?xml version="1.0" encoding="utf-8"?>
<sst xmlns="http://schemas.openxmlformats.org/spreadsheetml/2006/main" count="125" uniqueCount="50">
  <si>
    <t>A</t>
  </si>
  <si>
    <t>F</t>
  </si>
  <si>
    <t>H</t>
  </si>
  <si>
    <t>E</t>
  </si>
  <si>
    <t>K</t>
  </si>
  <si>
    <t>J</t>
  </si>
  <si>
    <t>C</t>
  </si>
  <si>
    <t>I</t>
  </si>
  <si>
    <t>L</t>
  </si>
  <si>
    <t>DNI</t>
  </si>
  <si>
    <t>B</t>
  </si>
  <si>
    <t>D</t>
  </si>
  <si>
    <t>G</t>
  </si>
  <si>
    <t>Tarea</t>
  </si>
  <si>
    <t>Predecesora</t>
  </si>
  <si>
    <t>-</t>
  </si>
  <si>
    <t>Inserta tu DNI en esta celda (sin letra):</t>
  </si>
  <si>
    <t>NOTA:Las duraciones de las tareas tomarán valores a partir de los dígitos de tu DNI</t>
  </si>
  <si>
    <t>(10% nota)</t>
  </si>
  <si>
    <t>M</t>
  </si>
  <si>
    <t>N</t>
  </si>
  <si>
    <t>C,D</t>
  </si>
  <si>
    <t>F,G</t>
  </si>
  <si>
    <t>H,I</t>
  </si>
  <si>
    <t>K,L</t>
  </si>
  <si>
    <t>(30% nota)</t>
  </si>
  <si>
    <t>Duración (sem.)</t>
  </si>
  <si>
    <t>(15% nota)</t>
  </si>
  <si>
    <t>(30 % nota)</t>
  </si>
  <si>
    <t>Nueva duración (sem.)</t>
  </si>
  <si>
    <t>Máxima reducción (sem.)</t>
  </si>
  <si>
    <t xml:space="preserve">     mientras que en otras (tareas H,J,K,M y N) el tiempo se puede reducir (respecto a la duración inicialmente planificada) introduciendo más recursos.</t>
  </si>
  <si>
    <t xml:space="preserve">     En la siguiente tabla se muestra el cambio en la previsión de la duración de las tareas (A, C y G), así como las reducciones máximas en las tareas (H,J,K,M y N):</t>
  </si>
  <si>
    <r>
      <t xml:space="preserve">a) </t>
    </r>
    <r>
      <rPr>
        <b/>
        <sz val="11"/>
        <color theme="1"/>
        <rFont val="Arial"/>
        <family val="2"/>
      </rPr>
      <t>Dibuja el diagrama de precedencias</t>
    </r>
    <r>
      <rPr>
        <sz val="11"/>
        <color theme="1"/>
        <rFont val="Arial"/>
        <family val="2"/>
      </rPr>
      <t xml:space="preserve"> sobre el esquema proporcionado en la hoja "Camino crítico"</t>
    </r>
  </si>
  <si>
    <r>
      <t>c)</t>
    </r>
    <r>
      <rPr>
        <b/>
        <sz val="11"/>
        <color theme="1"/>
        <rFont val="Arial"/>
        <family val="2"/>
      </rPr>
      <t xml:space="preserve"> Identifica el camino</t>
    </r>
    <r>
      <rPr>
        <sz val="11"/>
        <color theme="1"/>
        <rFont val="Arial"/>
        <family val="2"/>
      </rPr>
      <t xml:space="preserve"> (o caminos) crítico (enmarca cada tarea en color ROJO)</t>
    </r>
  </si>
  <si>
    <t xml:space="preserve">     En la semana 20 de ejecución del proyecto nos damos cuenta que algunas de las tareas planificadas se han atrasado (tareas A,C y G)</t>
  </si>
  <si>
    <r>
      <t>e)</t>
    </r>
    <r>
      <rPr>
        <b/>
        <sz val="11"/>
        <color theme="1"/>
        <rFont val="Arial"/>
        <family val="2"/>
      </rPr>
      <t xml:space="preserve"> Supongamos que el proyecto ya ha empezado, y que estamos en la semana 20 del proyecto (15% nota)</t>
    </r>
  </si>
  <si>
    <r>
      <t xml:space="preserve">    </t>
    </r>
    <r>
      <rPr>
        <b/>
        <sz val="11"/>
        <color theme="1"/>
        <rFont val="Arial"/>
        <family val="2"/>
      </rPr>
      <t xml:space="preserve">NOTA: </t>
    </r>
    <r>
      <rPr>
        <sz val="11"/>
        <color theme="1"/>
        <rFont val="Arial"/>
        <family val="2"/>
      </rPr>
      <t xml:space="preserve">Dependiendo de los datos </t>
    </r>
    <r>
      <rPr>
        <u/>
        <sz val="11"/>
        <color theme="1"/>
        <rFont val="Arial"/>
        <family val="2"/>
      </rPr>
      <t>puede haber más de una solución válida o incluso no haberla</t>
    </r>
    <r>
      <rPr>
        <sz val="11"/>
        <color theme="1"/>
        <rFont val="Arial"/>
        <family val="2"/>
      </rPr>
      <t>.</t>
    </r>
  </si>
  <si>
    <r>
      <t xml:space="preserve">   </t>
    </r>
    <r>
      <rPr>
        <b/>
        <sz val="11"/>
        <color theme="1"/>
        <rFont val="Arial"/>
        <family val="2"/>
      </rPr>
      <t xml:space="preserve"> SE PIDE:</t>
    </r>
    <r>
      <rPr>
        <sz val="11"/>
        <color theme="1"/>
        <rFont val="Arial"/>
        <family val="2"/>
      </rPr>
      <t xml:space="preserve"> utilizar las reducciones adecuadas de las tareas H,J,K,M y N (sin exceder el máximo posible) </t>
    </r>
    <r>
      <rPr>
        <u/>
        <sz val="11"/>
        <color theme="1"/>
        <rFont val="Arial"/>
        <family val="2"/>
      </rPr>
      <t>para que la duración total del proyecto sea la misma</t>
    </r>
  </si>
  <si>
    <r>
      <t xml:space="preserve">    Crea el nuevo camino crítico en la hoja </t>
    </r>
    <r>
      <rPr>
        <u/>
        <sz val="11"/>
        <color theme="1"/>
        <rFont val="Arial"/>
        <family val="2"/>
      </rPr>
      <t>"camino crítico replanificado"</t>
    </r>
    <r>
      <rPr>
        <sz val="11"/>
        <color theme="1"/>
        <rFont val="Arial"/>
        <family val="2"/>
      </rPr>
      <t xml:space="preserve"> y el nuevo diagrama de gantt en la hoja </t>
    </r>
    <r>
      <rPr>
        <u/>
        <sz val="11"/>
        <color theme="1"/>
        <rFont val="Arial"/>
        <family val="2"/>
      </rPr>
      <t>"D Gantt replanificado"</t>
    </r>
    <r>
      <rPr>
        <sz val="11"/>
        <color theme="1"/>
        <rFont val="Arial"/>
        <family val="2"/>
      </rPr>
      <t>.</t>
    </r>
  </si>
  <si>
    <r>
      <t xml:space="preserve">d) </t>
    </r>
    <r>
      <rPr>
        <b/>
        <sz val="11"/>
        <color theme="1"/>
        <rFont val="Arial"/>
        <family val="2"/>
      </rPr>
      <t>Dibuja el diagrama de Gantt</t>
    </r>
    <r>
      <rPr>
        <sz val="11"/>
        <color theme="1"/>
        <rFont val="Arial"/>
        <family val="2"/>
      </rPr>
      <t xml:space="preserve"> sobre la hoja </t>
    </r>
    <r>
      <rPr>
        <u/>
        <sz val="11"/>
        <color theme="1"/>
        <rFont val="Arial"/>
        <family val="2"/>
      </rPr>
      <t>"D Gantt"</t>
    </r>
  </si>
  <si>
    <r>
      <t>b)</t>
    </r>
    <r>
      <rPr>
        <b/>
        <sz val="11"/>
        <color theme="1"/>
        <rFont val="Arial"/>
        <family val="2"/>
      </rPr>
      <t xml:space="preserve"> Calcula las fechas</t>
    </r>
    <r>
      <rPr>
        <sz val="11"/>
        <color theme="1"/>
        <rFont val="Arial"/>
        <family val="2"/>
      </rPr>
      <t xml:space="preserve"> de inicio y fin temprano y tardío, el máximo tiempo disponible y la holgura total de cada tarea en la hoja </t>
    </r>
    <r>
      <rPr>
        <u/>
        <sz val="11"/>
        <color theme="1"/>
        <rFont val="Arial"/>
        <family val="2"/>
      </rPr>
      <t>"Camino crítico"</t>
    </r>
  </si>
  <si>
    <t>Duración</t>
  </si>
  <si>
    <t>Etiqueta de actividad</t>
  </si>
  <si>
    <t>I. temprano</t>
  </si>
  <si>
    <t>I. tardío</t>
  </si>
  <si>
    <t>F. temprano</t>
  </si>
  <si>
    <t>F. tardío</t>
  </si>
  <si>
    <t>Máx. tiempo disponible</t>
  </si>
  <si>
    <t>Holguras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</si>
</sst>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1"/>
      <color theme="1"/>
      <name val="Arial"/>
      <family val="2"/>
    </font>
    <font>
      <sz val="8"/>
      <color theme="1"/>
      <name val="Arial"/>
      <family val="2"/>
    </font>
    <font>
      <b/>
      <sz val="12"/>
      <color theme="1"/>
      <name val="Arial"/>
      <family val="2"/>
    </font>
    <font>
      <b/>
      <sz val="12"/>
      <color theme="1"/>
      <name val="Calibri"/>
      <family val="2"/>
      <scheme val="minor"/>
    </font>
    <font>
      <b/>
      <sz val="11"/>
      <color theme="1"/>
      <name val="Arial"/>
      <family val="2"/>
    </font>
    <font>
      <u/>
      <sz val="11"/>
      <color theme="1"/>
      <name val="Arial"/>
      <family val="2"/>
    </font>
    <font>
      <sz val="11"/>
      <color theme="8"/>
      <name val="Arial"/>
      <family val="2"/>
    </font>
    <font>
      <sz val="11"/>
      <color rgb="FF0070C0"/>
      <name val="Arial"/>
      <family val="2"/>
    </font>
    <font>
      <sz val="11"/>
      <color rgb="FFFFC000"/>
      <name val="Arial"/>
      <family val="2"/>
    </font>
    <font>
      <sz val="11"/>
      <color rgb="FF00B0F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40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ck">
        <color rgb="FF000000"/>
      </right>
      <top/>
      <bottom style="medium">
        <color indexed="64"/>
      </bottom>
      <diagonal/>
    </border>
    <border>
      <left style="thick">
        <color rgb="FF000000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rgb="FF000000"/>
      </left>
      <right/>
      <top style="thick">
        <color rgb="FF000000"/>
      </top>
      <bottom style="medium">
        <color indexed="64"/>
      </bottom>
      <diagonal/>
    </border>
    <border>
      <left/>
      <right style="medium">
        <color indexed="64"/>
      </right>
      <top style="thick">
        <color rgb="FF000000"/>
      </top>
      <bottom style="medium">
        <color indexed="64"/>
      </bottom>
      <diagonal/>
    </border>
    <border>
      <left style="medium">
        <color indexed="64"/>
      </left>
      <right/>
      <top style="thick">
        <color rgb="FF000000"/>
      </top>
      <bottom style="medium">
        <color indexed="64"/>
      </bottom>
      <diagonal/>
    </border>
    <border>
      <left/>
      <right style="thick">
        <color rgb="FF000000"/>
      </right>
      <top style="thick">
        <color rgb="FF000000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rgb="FF000000"/>
      </left>
      <right/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thick">
        <color rgb="FF000000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thick">
        <color rgb="FF000000"/>
      </right>
      <top style="medium">
        <color indexed="64"/>
      </top>
      <bottom style="medium">
        <color indexed="64"/>
      </bottom>
      <diagonal/>
    </border>
    <border>
      <left style="thick">
        <color theme="1"/>
      </left>
      <right/>
      <top style="thick">
        <color theme="1"/>
      </top>
      <bottom style="medium">
        <color indexed="64"/>
      </bottom>
      <diagonal/>
    </border>
    <border>
      <left/>
      <right style="medium">
        <color indexed="64"/>
      </right>
      <top style="thick">
        <color theme="1"/>
      </top>
      <bottom style="medium">
        <color indexed="64"/>
      </bottom>
      <diagonal/>
    </border>
    <border>
      <left style="medium">
        <color indexed="64"/>
      </left>
      <right/>
      <top style="thick">
        <color theme="1"/>
      </top>
      <bottom style="medium">
        <color indexed="64"/>
      </bottom>
      <diagonal/>
    </border>
    <border>
      <left/>
      <right style="thick">
        <color theme="1"/>
      </right>
      <top style="thick">
        <color theme="1"/>
      </top>
      <bottom style="medium">
        <color indexed="64"/>
      </bottom>
      <diagonal/>
    </border>
    <border>
      <left style="thick">
        <color theme="1"/>
      </left>
      <right style="medium">
        <color indexed="64"/>
      </right>
      <top/>
      <bottom style="medium">
        <color indexed="64"/>
      </bottom>
      <diagonal/>
    </border>
    <border>
      <left/>
      <right style="thick">
        <color theme="1"/>
      </right>
      <top/>
      <bottom style="medium">
        <color indexed="64"/>
      </bottom>
      <diagonal/>
    </border>
    <border>
      <left/>
      <right style="thick">
        <color auto="1"/>
      </right>
      <top style="thick">
        <color auto="1"/>
      </top>
      <bottom style="medium">
        <color indexed="64"/>
      </bottom>
      <diagonal/>
    </border>
    <border>
      <left style="thick">
        <color auto="1"/>
      </left>
      <right style="medium">
        <color indexed="64"/>
      </right>
      <top/>
      <bottom style="medium">
        <color indexed="64"/>
      </bottom>
      <diagonal/>
    </border>
    <border>
      <left/>
      <right style="thick">
        <color auto="1"/>
      </right>
      <top/>
      <bottom style="medium">
        <color indexed="64"/>
      </bottom>
      <diagonal/>
    </border>
    <border>
      <left style="thick">
        <color auto="1"/>
      </left>
      <right/>
      <top style="medium">
        <color indexed="64"/>
      </top>
      <bottom style="thick">
        <color auto="1"/>
      </bottom>
      <diagonal/>
    </border>
    <border>
      <left/>
      <right style="medium">
        <color indexed="64"/>
      </right>
      <top style="medium">
        <color indexed="64"/>
      </top>
      <bottom style="thick">
        <color auto="1"/>
      </bottom>
      <diagonal/>
    </border>
    <border>
      <left style="medium">
        <color indexed="64"/>
      </left>
      <right/>
      <top style="medium">
        <color indexed="64"/>
      </top>
      <bottom style="thick">
        <color auto="1"/>
      </bottom>
      <diagonal/>
    </border>
    <border>
      <left/>
      <right style="thick">
        <color auto="1"/>
      </right>
      <top style="medium">
        <color indexed="64"/>
      </top>
      <bottom style="thick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7">
    <xf numFmtId="0" fontId="0" fillId="0" borderId="0" xfId="0"/>
    <xf numFmtId="0" fontId="0" fillId="0" borderId="0" xfId="0" applyAlignment="1">
      <alignment horizontal="center"/>
    </xf>
    <xf numFmtId="0" fontId="1" fillId="0" borderId="3" xfId="0" applyFont="1" applyBorder="1" applyAlignment="1">
      <alignment horizontal="center" vertical="top" wrapText="1"/>
    </xf>
    <xf numFmtId="0" fontId="1" fillId="0" borderId="4" xfId="0" applyFont="1" applyBorder="1" applyAlignment="1">
      <alignment horizontal="center" vertical="top" wrapText="1"/>
    </xf>
    <xf numFmtId="0" fontId="2" fillId="0" borderId="0" xfId="0" applyFont="1" applyAlignment="1">
      <alignment horizontal="center"/>
    </xf>
    <xf numFmtId="1" fontId="2" fillId="0" borderId="0" xfId="0" applyNumberFormat="1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8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1" fontId="2" fillId="0" borderId="9" xfId="0" applyNumberFormat="1" applyFont="1" applyBorder="1" applyAlignment="1">
      <alignment horizontal="center"/>
    </xf>
    <xf numFmtId="1" fontId="2" fillId="0" borderId="0" xfId="0" applyNumberFormat="1" applyFont="1" applyBorder="1" applyAlignment="1">
      <alignment horizontal="center"/>
    </xf>
    <xf numFmtId="1" fontId="2" fillId="0" borderId="11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 vertical="top" wrapText="1"/>
    </xf>
    <xf numFmtId="0" fontId="1" fillId="0" borderId="0" xfId="0" applyFont="1" applyAlignment="1">
      <alignment horizontal="center" vertical="top" wrapText="1"/>
    </xf>
    <xf numFmtId="0" fontId="1" fillId="0" borderId="1" xfId="0" applyFont="1" applyBorder="1" applyAlignment="1">
      <alignment horizontal="center" vertical="top" wrapText="1"/>
    </xf>
    <xf numFmtId="0" fontId="1" fillId="0" borderId="7" xfId="0" applyFont="1" applyBorder="1" applyAlignment="1">
      <alignment horizontal="center" vertical="top" wrapText="1"/>
    </xf>
    <xf numFmtId="1" fontId="1" fillId="0" borderId="5" xfId="0" applyNumberFormat="1" applyFont="1" applyBorder="1" applyAlignment="1">
      <alignment horizontal="center" vertical="top" wrapText="1"/>
    </xf>
    <xf numFmtId="0" fontId="1" fillId="0" borderId="6" xfId="0" applyFont="1" applyBorder="1" applyAlignment="1">
      <alignment horizontal="center" vertical="top" wrapText="1"/>
    </xf>
    <xf numFmtId="0" fontId="2" fillId="0" borderId="11" xfId="0" applyFont="1" applyBorder="1"/>
    <xf numFmtId="0" fontId="3" fillId="0" borderId="0" xfId="0" applyFont="1" applyBorder="1"/>
    <xf numFmtId="0" fontId="2" fillId="0" borderId="16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Alignment="1"/>
    <xf numFmtId="1" fontId="2" fillId="0" borderId="10" xfId="0" applyNumberFormat="1" applyFont="1" applyBorder="1" applyAlignment="1">
      <alignment horizontal="center"/>
    </xf>
    <xf numFmtId="0" fontId="2" fillId="0" borderId="10" xfId="0" applyFont="1" applyBorder="1"/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1" fontId="2" fillId="0" borderId="0" xfId="0" applyNumberFormat="1" applyFont="1" applyAlignment="1"/>
    <xf numFmtId="0" fontId="1" fillId="0" borderId="0" xfId="0" applyFont="1" applyBorder="1" applyAlignment="1">
      <alignment horizontal="center" vertical="top" wrapText="1"/>
    </xf>
    <xf numFmtId="0" fontId="0" fillId="0" borderId="0" xfId="0" applyBorder="1" applyAlignment="1">
      <alignment horizontal="center"/>
    </xf>
    <xf numFmtId="0" fontId="3" fillId="0" borderId="9" xfId="0" applyFont="1" applyBorder="1" applyAlignment="1">
      <alignment horizontal="right" vertical="center"/>
    </xf>
    <xf numFmtId="0" fontId="3" fillId="0" borderId="0" xfId="0" applyFont="1" applyBorder="1" applyAlignment="1">
      <alignment horizontal="right"/>
    </xf>
    <xf numFmtId="1" fontId="2" fillId="0" borderId="0" xfId="0" applyNumberFormat="1" applyFont="1" applyAlignment="1">
      <alignment horizontal="left"/>
    </xf>
    <xf numFmtId="1" fontId="1" fillId="0" borderId="30" xfId="0" applyNumberFormat="1" applyFont="1" applyBorder="1" applyAlignment="1">
      <alignment horizontal="center" vertical="top" wrapText="1"/>
    </xf>
    <xf numFmtId="1" fontId="1" fillId="0" borderId="31" xfId="0" applyNumberFormat="1" applyFont="1" applyBorder="1" applyAlignment="1">
      <alignment horizontal="center" vertical="top" wrapText="1"/>
    </xf>
    <xf numFmtId="1" fontId="1" fillId="0" borderId="33" xfId="0" applyNumberFormat="1" applyFont="1" applyBorder="1" applyAlignment="1">
      <alignment horizontal="center" vertical="top" wrapText="1"/>
    </xf>
    <xf numFmtId="1" fontId="1" fillId="0" borderId="34" xfId="0" applyNumberFormat="1" applyFont="1" applyBorder="1" applyAlignment="1">
      <alignment horizontal="center" vertical="top" wrapText="1"/>
    </xf>
    <xf numFmtId="1" fontId="2" fillId="0" borderId="39" xfId="0" applyNumberFormat="1" applyFont="1" applyBorder="1" applyAlignment="1">
      <alignment horizontal="center"/>
    </xf>
    <xf numFmtId="0" fontId="2" fillId="0" borderId="16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/>
    <xf numFmtId="0" fontId="4" fillId="0" borderId="16" xfId="0" applyFont="1" applyBorder="1" applyAlignment="1">
      <alignment horizontal="center"/>
    </xf>
    <xf numFmtId="1" fontId="4" fillId="0" borderId="0" xfId="0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0" fontId="3" fillId="0" borderId="0" xfId="0" applyFont="1" applyBorder="1" applyAlignment="1">
      <alignment horizontal="right" vertical="center"/>
    </xf>
    <xf numFmtId="0" fontId="2" fillId="0" borderId="0" xfId="0" applyFont="1" applyBorder="1"/>
    <xf numFmtId="1" fontId="5" fillId="0" borderId="0" xfId="0" applyNumberFormat="1" applyFont="1" applyAlignment="1">
      <alignment horizontal="center"/>
    </xf>
    <xf numFmtId="0" fontId="6" fillId="0" borderId="0" xfId="0" applyFont="1"/>
    <xf numFmtId="1" fontId="1" fillId="3" borderId="33" xfId="0" applyNumberFormat="1" applyFont="1" applyFill="1" applyBorder="1" applyAlignment="1">
      <alignment horizontal="center" vertical="top" wrapText="1"/>
    </xf>
    <xf numFmtId="0" fontId="1" fillId="3" borderId="0" xfId="0" applyFont="1" applyFill="1" applyBorder="1" applyAlignment="1">
      <alignment horizontal="center" vertical="top" wrapText="1"/>
    </xf>
    <xf numFmtId="0" fontId="1" fillId="3" borderId="7" xfId="0" applyFont="1" applyFill="1" applyBorder="1" applyAlignment="1">
      <alignment horizontal="center" vertical="top" wrapText="1"/>
    </xf>
    <xf numFmtId="1" fontId="1" fillId="3" borderId="34" xfId="0" applyNumberFormat="1" applyFont="1" applyFill="1" applyBorder="1" applyAlignment="1">
      <alignment horizontal="center" vertical="top" wrapText="1"/>
    </xf>
    <xf numFmtId="1" fontId="1" fillId="3" borderId="30" xfId="0" applyNumberFormat="1" applyFont="1" applyFill="1" applyBorder="1" applyAlignment="1">
      <alignment horizontal="center" vertical="top" wrapText="1"/>
    </xf>
    <xf numFmtId="0" fontId="1" fillId="3" borderId="4" xfId="0" applyFont="1" applyFill="1" applyBorder="1" applyAlignment="1">
      <alignment horizontal="center" vertical="top" wrapText="1"/>
    </xf>
    <xf numFmtId="0" fontId="1" fillId="3" borderId="3" xfId="0" applyFont="1" applyFill="1" applyBorder="1" applyAlignment="1">
      <alignment horizontal="center" vertical="top" wrapText="1"/>
    </xf>
    <xf numFmtId="0" fontId="1" fillId="3" borderId="6" xfId="0" applyFont="1" applyFill="1" applyBorder="1" applyAlignment="1">
      <alignment horizontal="center" vertical="top" wrapText="1"/>
    </xf>
    <xf numFmtId="0" fontId="1" fillId="3" borderId="0" xfId="0" applyFont="1" applyFill="1" applyAlignment="1">
      <alignment horizontal="center" vertical="top" wrapText="1"/>
    </xf>
    <xf numFmtId="1" fontId="1" fillId="3" borderId="5" xfId="0" applyNumberFormat="1" applyFont="1" applyFill="1" applyBorder="1" applyAlignment="1">
      <alignment horizontal="center" vertical="top" wrapText="1"/>
    </xf>
    <xf numFmtId="1" fontId="1" fillId="3" borderId="6" xfId="0" applyNumberFormat="1" applyFont="1" applyFill="1" applyBorder="1" applyAlignment="1">
      <alignment horizontal="center" vertical="top" wrapText="1"/>
    </xf>
    <xf numFmtId="1" fontId="1" fillId="3" borderId="31" xfId="0" applyNumberFormat="1" applyFont="1" applyFill="1" applyBorder="1" applyAlignment="1">
      <alignment horizontal="center" vertical="top" wrapText="1"/>
    </xf>
    <xf numFmtId="0" fontId="2" fillId="3" borderId="16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8" fillId="5" borderId="0" xfId="0" applyFont="1" applyFill="1" applyAlignment="1">
      <alignment horizontal="center" vertical="center"/>
    </xf>
    <xf numFmtId="0" fontId="9" fillId="5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1" fontId="1" fillId="2" borderId="33" xfId="0" applyNumberFormat="1" applyFont="1" applyFill="1" applyBorder="1" applyAlignment="1">
      <alignment horizontal="center" vertical="top" wrapText="1"/>
    </xf>
    <xf numFmtId="0" fontId="1" fillId="2" borderId="0" xfId="0" applyFont="1" applyFill="1" applyBorder="1" applyAlignment="1">
      <alignment horizontal="center" vertical="top" wrapText="1"/>
    </xf>
    <xf numFmtId="0" fontId="1" fillId="2" borderId="7" xfId="0" applyFont="1" applyFill="1" applyBorder="1" applyAlignment="1">
      <alignment horizontal="center" vertical="top" wrapText="1"/>
    </xf>
    <xf numFmtId="1" fontId="1" fillId="2" borderId="34" xfId="0" applyNumberFormat="1" applyFont="1" applyFill="1" applyBorder="1" applyAlignment="1">
      <alignment horizontal="center" vertical="top" wrapText="1"/>
    </xf>
    <xf numFmtId="1" fontId="1" fillId="2" borderId="30" xfId="0" applyNumberFormat="1" applyFont="1" applyFill="1" applyBorder="1" applyAlignment="1">
      <alignment horizontal="center" vertical="top" wrapText="1"/>
    </xf>
    <xf numFmtId="0" fontId="1" fillId="2" borderId="4" xfId="0" applyFont="1" applyFill="1" applyBorder="1" applyAlignment="1">
      <alignment horizontal="center" vertical="top" wrapText="1"/>
    </xf>
    <xf numFmtId="0" fontId="1" fillId="2" borderId="3" xfId="0" applyFont="1" applyFill="1" applyBorder="1" applyAlignment="1">
      <alignment horizontal="center" vertical="top" wrapText="1"/>
    </xf>
    <xf numFmtId="1" fontId="1" fillId="2" borderId="6" xfId="0" applyNumberFormat="1" applyFont="1" applyFill="1" applyBorder="1" applyAlignment="1">
      <alignment horizontal="center" vertical="top" wrapText="1"/>
    </xf>
    <xf numFmtId="0" fontId="1" fillId="2" borderId="0" xfId="0" applyFont="1" applyFill="1" applyAlignment="1">
      <alignment horizontal="center" vertical="top" wrapText="1"/>
    </xf>
    <xf numFmtId="1" fontId="1" fillId="2" borderId="5" xfId="0" applyNumberFormat="1" applyFont="1" applyFill="1" applyBorder="1" applyAlignment="1">
      <alignment horizontal="center" vertical="top" wrapText="1"/>
    </xf>
    <xf numFmtId="0" fontId="2" fillId="4" borderId="16" xfId="0" applyFont="1" applyFill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10" fillId="4" borderId="0" xfId="0" applyFont="1" applyFill="1" applyAlignment="1">
      <alignment horizontal="center" vertical="center"/>
    </xf>
    <xf numFmtId="0" fontId="11" fillId="5" borderId="0" xfId="0" applyFont="1" applyFill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1" fontId="1" fillId="3" borderId="37" xfId="0" applyNumberFormat="1" applyFont="1" applyFill="1" applyBorder="1" applyAlignment="1">
      <alignment horizontal="center" vertical="top" wrapText="1"/>
    </xf>
    <xf numFmtId="1" fontId="1" fillId="3" borderId="38" xfId="0" applyNumberFormat="1" applyFont="1" applyFill="1" applyBorder="1" applyAlignment="1">
      <alignment horizontal="center" vertical="top" wrapText="1"/>
    </xf>
    <xf numFmtId="1" fontId="1" fillId="3" borderId="35" xfId="0" applyNumberFormat="1" applyFont="1" applyFill="1" applyBorder="1" applyAlignment="1">
      <alignment horizontal="center" vertical="top" wrapText="1"/>
    </xf>
    <xf numFmtId="1" fontId="1" fillId="3" borderId="36" xfId="0" applyNumberFormat="1" applyFont="1" applyFill="1" applyBorder="1" applyAlignment="1">
      <alignment horizontal="center" vertical="top" wrapText="1"/>
    </xf>
    <xf numFmtId="1" fontId="1" fillId="3" borderId="14" xfId="0" applyNumberFormat="1" applyFont="1" applyFill="1" applyBorder="1" applyAlignment="1">
      <alignment horizontal="center" vertical="top" wrapText="1"/>
    </xf>
    <xf numFmtId="1" fontId="1" fillId="3" borderId="15" xfId="0" applyNumberFormat="1" applyFont="1" applyFill="1" applyBorder="1" applyAlignment="1">
      <alignment horizontal="center" vertical="top" wrapText="1"/>
    </xf>
    <xf numFmtId="0" fontId="1" fillId="3" borderId="12" xfId="0" applyFont="1" applyFill="1" applyBorder="1" applyAlignment="1">
      <alignment horizontal="center" vertical="top" wrapText="1"/>
    </xf>
    <xf numFmtId="0" fontId="1" fillId="3" borderId="13" xfId="0" applyFont="1" applyFill="1" applyBorder="1" applyAlignment="1">
      <alignment horizontal="center" vertical="top" wrapText="1"/>
    </xf>
    <xf numFmtId="0" fontId="1" fillId="3" borderId="20" xfId="0" applyFont="1" applyFill="1" applyBorder="1" applyAlignment="1">
      <alignment horizontal="center" vertical="top" wrapText="1"/>
    </xf>
    <xf numFmtId="0" fontId="1" fillId="3" borderId="21" xfId="0" applyFont="1" applyFill="1" applyBorder="1" applyAlignment="1">
      <alignment horizontal="center" vertical="top" wrapText="1"/>
    </xf>
    <xf numFmtId="0" fontId="1" fillId="0" borderId="24" xfId="0" applyFont="1" applyBorder="1" applyAlignment="1">
      <alignment horizontal="center" vertical="top" wrapText="1"/>
    </xf>
    <xf numFmtId="0" fontId="1" fillId="0" borderId="21" xfId="0" applyFont="1" applyBorder="1" applyAlignment="1">
      <alignment horizontal="center" vertical="top" wrapText="1"/>
    </xf>
    <xf numFmtId="0" fontId="1" fillId="3" borderId="24" xfId="0" applyFont="1" applyFill="1" applyBorder="1" applyAlignment="1">
      <alignment horizontal="center" vertical="top" wrapText="1"/>
    </xf>
    <xf numFmtId="0" fontId="1" fillId="3" borderId="26" xfId="0" applyFont="1" applyFill="1" applyBorder="1" applyAlignment="1">
      <alignment horizontal="center" vertical="top" wrapText="1"/>
    </xf>
    <xf numFmtId="0" fontId="1" fillId="3" borderId="27" xfId="0" applyFont="1" applyFill="1" applyBorder="1" applyAlignment="1">
      <alignment horizontal="center" vertical="top" wrapText="1"/>
    </xf>
    <xf numFmtId="0" fontId="1" fillId="0" borderId="26" xfId="0" applyFont="1" applyBorder="1" applyAlignment="1">
      <alignment horizontal="center" vertical="top" wrapText="1"/>
    </xf>
    <xf numFmtId="0" fontId="1" fillId="0" borderId="27" xfId="0" applyFont="1" applyBorder="1" applyAlignment="1">
      <alignment horizontal="center" vertical="top" wrapText="1"/>
    </xf>
    <xf numFmtId="1" fontId="1" fillId="0" borderId="22" xfId="0" applyNumberFormat="1" applyFont="1" applyBorder="1" applyAlignment="1">
      <alignment horizontal="center" vertical="top" wrapText="1"/>
    </xf>
    <xf numFmtId="1" fontId="1" fillId="0" borderId="32" xfId="0" applyNumberFormat="1" applyFont="1" applyBorder="1" applyAlignment="1">
      <alignment horizontal="center" vertical="top" wrapText="1"/>
    </xf>
    <xf numFmtId="0" fontId="1" fillId="3" borderId="22" xfId="0" applyFont="1" applyFill="1" applyBorder="1" applyAlignment="1">
      <alignment horizontal="center" vertical="top" wrapText="1"/>
    </xf>
    <xf numFmtId="0" fontId="1" fillId="3" borderId="32" xfId="0" applyFont="1" applyFill="1" applyBorder="1" applyAlignment="1">
      <alignment horizontal="center" vertical="top" wrapText="1"/>
    </xf>
    <xf numFmtId="1" fontId="1" fillId="3" borderId="22" xfId="0" applyNumberFormat="1" applyFont="1" applyFill="1" applyBorder="1" applyAlignment="1">
      <alignment horizontal="center" vertical="top" wrapText="1"/>
    </xf>
    <xf numFmtId="1" fontId="1" fillId="3" borderId="23" xfId="0" applyNumberFormat="1" applyFont="1" applyFill="1" applyBorder="1" applyAlignment="1">
      <alignment horizontal="center" vertical="top" wrapText="1"/>
    </xf>
    <xf numFmtId="0" fontId="1" fillId="0" borderId="12" xfId="0" applyFont="1" applyBorder="1" applyAlignment="1">
      <alignment horizontal="center" vertical="top" wrapText="1"/>
    </xf>
    <xf numFmtId="0" fontId="1" fillId="0" borderId="13" xfId="0" applyFont="1" applyBorder="1" applyAlignment="1">
      <alignment horizontal="center" vertical="top" wrapText="1"/>
    </xf>
    <xf numFmtId="1" fontId="1" fillId="0" borderId="14" xfId="0" applyNumberFormat="1" applyFont="1" applyBorder="1" applyAlignment="1">
      <alignment horizontal="center" vertical="top" wrapText="1"/>
    </xf>
    <xf numFmtId="1" fontId="1" fillId="0" borderId="15" xfId="0" applyNumberFormat="1" applyFont="1" applyBorder="1" applyAlignment="1">
      <alignment horizontal="center" vertical="top" wrapText="1"/>
    </xf>
    <xf numFmtId="1" fontId="1" fillId="0" borderId="35" xfId="0" applyNumberFormat="1" applyFont="1" applyBorder="1" applyAlignment="1">
      <alignment horizontal="center" vertical="top" wrapText="1"/>
    </xf>
    <xf numFmtId="1" fontId="1" fillId="0" borderId="36" xfId="0" applyNumberFormat="1" applyFont="1" applyBorder="1" applyAlignment="1">
      <alignment horizontal="center" vertical="top" wrapText="1"/>
    </xf>
    <xf numFmtId="1" fontId="1" fillId="2" borderId="37" xfId="0" applyNumberFormat="1" applyFont="1" applyFill="1" applyBorder="1" applyAlignment="1">
      <alignment horizontal="center" vertical="top" wrapText="1"/>
    </xf>
    <xf numFmtId="1" fontId="1" fillId="2" borderId="38" xfId="0" applyNumberFormat="1" applyFont="1" applyFill="1" applyBorder="1" applyAlignment="1">
      <alignment horizontal="center" vertical="top" wrapText="1"/>
    </xf>
    <xf numFmtId="1" fontId="1" fillId="3" borderId="28" xfId="0" applyNumberFormat="1" applyFont="1" applyFill="1" applyBorder="1" applyAlignment="1">
      <alignment horizontal="center" vertical="top" wrapText="1"/>
    </xf>
    <xf numFmtId="1" fontId="1" fillId="3" borderId="29" xfId="0" applyNumberFormat="1" applyFont="1" applyFill="1" applyBorder="1" applyAlignment="1">
      <alignment horizontal="center" vertical="top" wrapText="1"/>
    </xf>
    <xf numFmtId="1" fontId="1" fillId="3" borderId="32" xfId="0" applyNumberFormat="1" applyFont="1" applyFill="1" applyBorder="1" applyAlignment="1">
      <alignment horizontal="center" vertical="top" wrapText="1"/>
    </xf>
    <xf numFmtId="1" fontId="1" fillId="3" borderId="8" xfId="0" applyNumberFormat="1" applyFont="1" applyFill="1" applyBorder="1" applyAlignment="1">
      <alignment horizontal="center" vertical="top" wrapText="1"/>
    </xf>
    <xf numFmtId="1" fontId="1" fillId="3" borderId="25" xfId="0" applyNumberFormat="1" applyFont="1" applyFill="1" applyBorder="1" applyAlignment="1">
      <alignment horizontal="center" vertical="top" wrapText="1"/>
    </xf>
    <xf numFmtId="1" fontId="1" fillId="0" borderId="28" xfId="0" applyNumberFormat="1" applyFont="1" applyBorder="1" applyAlignment="1">
      <alignment horizontal="center" vertical="top" wrapText="1"/>
    </xf>
    <xf numFmtId="1" fontId="1" fillId="0" borderId="29" xfId="0" applyNumberFormat="1" applyFont="1" applyBorder="1" applyAlignment="1">
      <alignment horizontal="center" vertical="top" wrapText="1"/>
    </xf>
    <xf numFmtId="0" fontId="1" fillId="2" borderId="22" xfId="0" applyFont="1" applyFill="1" applyBorder="1" applyAlignment="1">
      <alignment horizontal="center" vertical="top" wrapText="1"/>
    </xf>
    <xf numFmtId="0" fontId="1" fillId="2" borderId="32" xfId="0" applyFont="1" applyFill="1" applyBorder="1" applyAlignment="1">
      <alignment horizontal="center" vertical="top" wrapText="1"/>
    </xf>
    <xf numFmtId="0" fontId="1" fillId="2" borderId="24" xfId="0" applyFont="1" applyFill="1" applyBorder="1" applyAlignment="1">
      <alignment horizontal="center" vertical="top" wrapText="1"/>
    </xf>
    <xf numFmtId="0" fontId="1" fillId="2" borderId="21" xfId="0" applyFont="1" applyFill="1" applyBorder="1" applyAlignment="1">
      <alignment horizontal="center" vertical="top" wrapText="1"/>
    </xf>
    <xf numFmtId="1" fontId="1" fillId="2" borderId="22" xfId="0" applyNumberFormat="1" applyFont="1" applyFill="1" applyBorder="1" applyAlignment="1">
      <alignment horizontal="center" vertical="top" wrapText="1"/>
    </xf>
    <xf numFmtId="1" fontId="1" fillId="2" borderId="32" xfId="0" applyNumberFormat="1" applyFont="1" applyFill="1" applyBorder="1" applyAlignment="1">
      <alignment horizontal="center" vertical="top" wrapText="1"/>
    </xf>
    <xf numFmtId="0" fontId="1" fillId="2" borderId="12" xfId="0" applyFont="1" applyFill="1" applyBorder="1" applyAlignment="1">
      <alignment horizontal="center" vertical="top" wrapText="1"/>
    </xf>
    <xf numFmtId="0" fontId="1" fillId="2" borderId="13" xfId="0" applyFont="1" applyFill="1" applyBorder="1" applyAlignment="1">
      <alignment horizontal="center" vertical="top" wrapText="1"/>
    </xf>
    <xf numFmtId="1" fontId="1" fillId="2" borderId="14" xfId="0" applyNumberFormat="1" applyFont="1" applyFill="1" applyBorder="1" applyAlignment="1">
      <alignment horizontal="center" vertical="top" wrapText="1"/>
    </xf>
    <xf numFmtId="1" fontId="1" fillId="2" borderId="15" xfId="0" applyNumberFormat="1" applyFont="1" applyFill="1" applyBorder="1" applyAlignment="1">
      <alignment horizontal="center" vertical="top" wrapText="1"/>
    </xf>
    <xf numFmtId="1" fontId="1" fillId="2" borderId="35" xfId="0" applyNumberFormat="1" applyFont="1" applyFill="1" applyBorder="1" applyAlignment="1">
      <alignment horizontal="center" vertical="top" wrapText="1"/>
    </xf>
    <xf numFmtId="1" fontId="1" fillId="2" borderId="36" xfId="0" applyNumberFormat="1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320040</xdr:colOff>
      <xdr:row>3</xdr:row>
      <xdr:rowOff>160020</xdr:rowOff>
    </xdr:from>
    <xdr:to>
      <xdr:col>10</xdr:col>
      <xdr:colOff>15240</xdr:colOff>
      <xdr:row>5</xdr:row>
      <xdr:rowOff>144780</xdr:rowOff>
    </xdr:to>
    <xdr:cxnSp macro="">
      <xdr:nvCxnSpPr>
        <xdr:cNvPr id="15" name="Conector recto de flecha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CxnSpPr/>
      </xdr:nvCxnSpPr>
      <xdr:spPr>
        <a:xfrm flipV="1">
          <a:off x="2613660" y="685800"/>
          <a:ext cx="678180" cy="33528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15240</xdr:colOff>
      <xdr:row>7</xdr:row>
      <xdr:rowOff>0</xdr:rowOff>
    </xdr:from>
    <xdr:to>
      <xdr:col>10</xdr:col>
      <xdr:colOff>22860</xdr:colOff>
      <xdr:row>10</xdr:row>
      <xdr:rowOff>38100</xdr:rowOff>
    </xdr:to>
    <xdr:cxnSp macro="">
      <xdr:nvCxnSpPr>
        <xdr:cNvPr id="16" name="Conector recto de flecha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CxnSpPr/>
      </xdr:nvCxnSpPr>
      <xdr:spPr>
        <a:xfrm>
          <a:off x="2636520" y="1226820"/>
          <a:ext cx="662940" cy="56388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15240</xdr:colOff>
      <xdr:row>15</xdr:row>
      <xdr:rowOff>114300</xdr:rowOff>
    </xdr:from>
    <xdr:to>
      <xdr:col>11</xdr:col>
      <xdr:colOff>7620</xdr:colOff>
      <xdr:row>18</xdr:row>
      <xdr:rowOff>30480</xdr:rowOff>
    </xdr:to>
    <xdr:cxnSp macro="">
      <xdr:nvCxnSpPr>
        <xdr:cNvPr id="18" name="Conector recto de flecha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CxnSpPr/>
      </xdr:nvCxnSpPr>
      <xdr:spPr>
        <a:xfrm flipV="1">
          <a:off x="2308860" y="2743200"/>
          <a:ext cx="1303020" cy="44196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</xdr:colOff>
      <xdr:row>3</xdr:row>
      <xdr:rowOff>91440</xdr:rowOff>
    </xdr:from>
    <xdr:to>
      <xdr:col>16</xdr:col>
      <xdr:colOff>0</xdr:colOff>
      <xdr:row>4</xdr:row>
      <xdr:rowOff>0</xdr:rowOff>
    </xdr:to>
    <xdr:cxnSp macro="">
      <xdr:nvCxnSpPr>
        <xdr:cNvPr id="21" name="Conector recto de flecha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CxnSpPr/>
      </xdr:nvCxnSpPr>
      <xdr:spPr>
        <a:xfrm flipV="1">
          <a:off x="4602480" y="617220"/>
          <a:ext cx="640080" cy="8382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7620</xdr:colOff>
      <xdr:row>4</xdr:row>
      <xdr:rowOff>121920</xdr:rowOff>
    </xdr:from>
    <xdr:to>
      <xdr:col>15</xdr:col>
      <xdr:colOff>320040</xdr:colOff>
      <xdr:row>9</xdr:row>
      <xdr:rowOff>38100</xdr:rowOff>
    </xdr:to>
    <xdr:cxnSp macro="">
      <xdr:nvCxnSpPr>
        <xdr:cNvPr id="24" name="Conector recto de flecha 23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CxnSpPr/>
      </xdr:nvCxnSpPr>
      <xdr:spPr>
        <a:xfrm>
          <a:off x="4594860" y="822960"/>
          <a:ext cx="640080" cy="79248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22860</xdr:colOff>
      <xdr:row>10</xdr:row>
      <xdr:rowOff>15240</xdr:rowOff>
    </xdr:from>
    <xdr:to>
      <xdr:col>16</xdr:col>
      <xdr:colOff>7620</xdr:colOff>
      <xdr:row>10</xdr:row>
      <xdr:rowOff>99060</xdr:rowOff>
    </xdr:to>
    <xdr:cxnSp macro="">
      <xdr:nvCxnSpPr>
        <xdr:cNvPr id="27" name="Conector recto de flecha 26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CxnSpPr/>
      </xdr:nvCxnSpPr>
      <xdr:spPr>
        <a:xfrm flipV="1">
          <a:off x="4610100" y="1767840"/>
          <a:ext cx="640080" cy="8382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22860</xdr:colOff>
      <xdr:row>15</xdr:row>
      <xdr:rowOff>167640</xdr:rowOff>
    </xdr:from>
    <xdr:to>
      <xdr:col>17</xdr:col>
      <xdr:colOff>15240</xdr:colOff>
      <xdr:row>16</xdr:row>
      <xdr:rowOff>60960</xdr:rowOff>
    </xdr:to>
    <xdr:cxnSp macro="">
      <xdr:nvCxnSpPr>
        <xdr:cNvPr id="30" name="Conector recto de flecha 29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CxnSpPr/>
      </xdr:nvCxnSpPr>
      <xdr:spPr>
        <a:xfrm>
          <a:off x="4282440" y="2796540"/>
          <a:ext cx="647700" cy="6858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7620</xdr:colOff>
      <xdr:row>3</xdr:row>
      <xdr:rowOff>144780</xdr:rowOff>
    </xdr:from>
    <xdr:to>
      <xdr:col>21</xdr:col>
      <xdr:colOff>320040</xdr:colOff>
      <xdr:row>4</xdr:row>
      <xdr:rowOff>53340</xdr:rowOff>
    </xdr:to>
    <xdr:cxnSp macro="">
      <xdr:nvCxnSpPr>
        <xdr:cNvPr id="37" name="Conector recto de flecha 36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CxnSpPr/>
      </xdr:nvCxnSpPr>
      <xdr:spPr>
        <a:xfrm flipV="1">
          <a:off x="6560820" y="670560"/>
          <a:ext cx="640080" cy="8382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205740</xdr:colOff>
      <xdr:row>12</xdr:row>
      <xdr:rowOff>15240</xdr:rowOff>
    </xdr:from>
    <xdr:to>
      <xdr:col>18</xdr:col>
      <xdr:colOff>281940</xdr:colOff>
      <xdr:row>14</xdr:row>
      <xdr:rowOff>15240</xdr:rowOff>
    </xdr:to>
    <xdr:cxnSp macro="">
      <xdr:nvCxnSpPr>
        <xdr:cNvPr id="40" name="Conector recto de flecha 39">
          <a:extLst>
            <a:ext uri="{FF2B5EF4-FFF2-40B4-BE49-F238E27FC236}">
              <a16:creationId xmlns:a16="http://schemas.microsoft.com/office/drawing/2014/main" id="{00000000-0008-0000-0100-000028000000}"/>
            </a:ext>
          </a:extLst>
        </xdr:cNvPr>
        <xdr:cNvCxnSpPr/>
      </xdr:nvCxnSpPr>
      <xdr:spPr>
        <a:xfrm>
          <a:off x="5775960" y="2118360"/>
          <a:ext cx="403860" cy="35052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297180</xdr:colOff>
      <xdr:row>6</xdr:row>
      <xdr:rowOff>0</xdr:rowOff>
    </xdr:from>
    <xdr:to>
      <xdr:col>24</xdr:col>
      <xdr:colOff>30480</xdr:colOff>
      <xdr:row>8</xdr:row>
      <xdr:rowOff>15240</xdr:rowOff>
    </xdr:to>
    <xdr:cxnSp macro="">
      <xdr:nvCxnSpPr>
        <xdr:cNvPr id="45" name="Conector recto de flecha 44">
          <a:extLst>
            <a:ext uri="{FF2B5EF4-FFF2-40B4-BE49-F238E27FC236}">
              <a16:creationId xmlns:a16="http://schemas.microsoft.com/office/drawing/2014/main" id="{00000000-0008-0000-0100-00002D000000}"/>
            </a:ext>
          </a:extLst>
        </xdr:cNvPr>
        <xdr:cNvCxnSpPr/>
      </xdr:nvCxnSpPr>
      <xdr:spPr>
        <a:xfrm>
          <a:off x="7833360" y="1051560"/>
          <a:ext cx="60960" cy="36576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320040</xdr:colOff>
      <xdr:row>12</xdr:row>
      <xdr:rowOff>7620</xdr:rowOff>
    </xdr:from>
    <xdr:to>
      <xdr:col>23</xdr:col>
      <xdr:colOff>76200</xdr:colOff>
      <xdr:row>16</xdr:row>
      <xdr:rowOff>0</xdr:rowOff>
    </xdr:to>
    <xdr:cxnSp macro="">
      <xdr:nvCxnSpPr>
        <xdr:cNvPr id="48" name="Conector recto de flecha 47">
          <a:extLst>
            <a:ext uri="{FF2B5EF4-FFF2-40B4-BE49-F238E27FC236}">
              <a16:creationId xmlns:a16="http://schemas.microsoft.com/office/drawing/2014/main" id="{00000000-0008-0000-0100-000030000000}"/>
            </a:ext>
          </a:extLst>
        </xdr:cNvPr>
        <xdr:cNvCxnSpPr/>
      </xdr:nvCxnSpPr>
      <xdr:spPr>
        <a:xfrm flipV="1">
          <a:off x="6873240" y="2110740"/>
          <a:ext cx="739140" cy="69342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30480</xdr:colOff>
      <xdr:row>12</xdr:row>
      <xdr:rowOff>7620</xdr:rowOff>
    </xdr:from>
    <xdr:to>
      <xdr:col>24</xdr:col>
      <xdr:colOff>312420</xdr:colOff>
      <xdr:row>15</xdr:row>
      <xdr:rowOff>22860</xdr:rowOff>
    </xdr:to>
    <xdr:cxnSp macro="">
      <xdr:nvCxnSpPr>
        <xdr:cNvPr id="50" name="Conector recto de flecha 49">
          <a:extLst>
            <a:ext uri="{FF2B5EF4-FFF2-40B4-BE49-F238E27FC236}">
              <a16:creationId xmlns:a16="http://schemas.microsoft.com/office/drawing/2014/main" id="{00000000-0008-0000-0100-000032000000}"/>
            </a:ext>
          </a:extLst>
        </xdr:cNvPr>
        <xdr:cNvCxnSpPr/>
      </xdr:nvCxnSpPr>
      <xdr:spPr>
        <a:xfrm>
          <a:off x="7894320" y="2110740"/>
          <a:ext cx="281940" cy="54102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22860</xdr:colOff>
      <xdr:row>9</xdr:row>
      <xdr:rowOff>114300</xdr:rowOff>
    </xdr:from>
    <xdr:to>
      <xdr:col>28</xdr:col>
      <xdr:colOff>15240</xdr:colOff>
      <xdr:row>12</xdr:row>
      <xdr:rowOff>0</xdr:rowOff>
    </xdr:to>
    <xdr:cxnSp macro="">
      <xdr:nvCxnSpPr>
        <xdr:cNvPr id="52" name="Conector recto de flecha 51">
          <a:extLst>
            <a:ext uri="{FF2B5EF4-FFF2-40B4-BE49-F238E27FC236}">
              <a16:creationId xmlns:a16="http://schemas.microsoft.com/office/drawing/2014/main" id="{00000000-0008-0000-0100-000034000000}"/>
            </a:ext>
          </a:extLst>
        </xdr:cNvPr>
        <xdr:cNvCxnSpPr/>
      </xdr:nvCxnSpPr>
      <xdr:spPr>
        <a:xfrm>
          <a:off x="8542020" y="1691640"/>
          <a:ext cx="647700" cy="41148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281940</xdr:colOff>
      <xdr:row>19</xdr:row>
      <xdr:rowOff>0</xdr:rowOff>
    </xdr:from>
    <xdr:to>
      <xdr:col>25</xdr:col>
      <xdr:colOff>15240</xdr:colOff>
      <xdr:row>21</xdr:row>
      <xdr:rowOff>15240</xdr:rowOff>
    </xdr:to>
    <xdr:cxnSp macro="">
      <xdr:nvCxnSpPr>
        <xdr:cNvPr id="54" name="Conector recto de flecha 53">
          <a:extLst>
            <a:ext uri="{FF2B5EF4-FFF2-40B4-BE49-F238E27FC236}">
              <a16:creationId xmlns:a16="http://schemas.microsoft.com/office/drawing/2014/main" id="{00000000-0008-0000-0100-000036000000}"/>
            </a:ext>
          </a:extLst>
        </xdr:cNvPr>
        <xdr:cNvCxnSpPr/>
      </xdr:nvCxnSpPr>
      <xdr:spPr>
        <a:xfrm>
          <a:off x="8145780" y="3329940"/>
          <a:ext cx="60960" cy="36576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7620</xdr:colOff>
      <xdr:row>16</xdr:row>
      <xdr:rowOff>7620</xdr:rowOff>
    </xdr:from>
    <xdr:to>
      <xdr:col>28</xdr:col>
      <xdr:colOff>297180</xdr:colOff>
      <xdr:row>17</xdr:row>
      <xdr:rowOff>160020</xdr:rowOff>
    </xdr:to>
    <xdr:cxnSp macro="">
      <xdr:nvCxnSpPr>
        <xdr:cNvPr id="55" name="Conector recto de flecha 54">
          <a:extLst>
            <a:ext uri="{FF2B5EF4-FFF2-40B4-BE49-F238E27FC236}">
              <a16:creationId xmlns:a16="http://schemas.microsoft.com/office/drawing/2014/main" id="{00000000-0008-0000-0100-000037000000}"/>
            </a:ext>
          </a:extLst>
        </xdr:cNvPr>
        <xdr:cNvCxnSpPr/>
      </xdr:nvCxnSpPr>
      <xdr:spPr>
        <a:xfrm>
          <a:off x="8854440" y="2811780"/>
          <a:ext cx="617220" cy="32766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236220</xdr:colOff>
      <xdr:row>14</xdr:row>
      <xdr:rowOff>7620</xdr:rowOff>
    </xdr:from>
    <xdr:to>
      <xdr:col>29</xdr:col>
      <xdr:colOff>259080</xdr:colOff>
      <xdr:row>17</xdr:row>
      <xdr:rowOff>167640</xdr:rowOff>
    </xdr:to>
    <xdr:cxnSp macro="">
      <xdr:nvCxnSpPr>
        <xdr:cNvPr id="57" name="Conector recto de flecha 56">
          <a:extLst>
            <a:ext uri="{FF2B5EF4-FFF2-40B4-BE49-F238E27FC236}">
              <a16:creationId xmlns:a16="http://schemas.microsoft.com/office/drawing/2014/main" id="{00000000-0008-0000-0100-000039000000}"/>
            </a:ext>
          </a:extLst>
        </xdr:cNvPr>
        <xdr:cNvCxnSpPr/>
      </xdr:nvCxnSpPr>
      <xdr:spPr>
        <a:xfrm>
          <a:off x="9738360" y="2461260"/>
          <a:ext cx="22860" cy="68580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320040</xdr:colOff>
      <xdr:row>3</xdr:row>
      <xdr:rowOff>160020</xdr:rowOff>
    </xdr:from>
    <xdr:to>
      <xdr:col>10</xdr:col>
      <xdr:colOff>15240</xdr:colOff>
      <xdr:row>5</xdr:row>
      <xdr:rowOff>144780</xdr:rowOff>
    </xdr:to>
    <xdr:cxnSp macro="">
      <xdr:nvCxnSpPr>
        <xdr:cNvPr id="2" name="Conector recto de flecha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CxnSpPr/>
      </xdr:nvCxnSpPr>
      <xdr:spPr>
        <a:xfrm flipV="1">
          <a:off x="3665220" y="685800"/>
          <a:ext cx="678180" cy="33528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15240</xdr:colOff>
      <xdr:row>7</xdr:row>
      <xdr:rowOff>0</xdr:rowOff>
    </xdr:from>
    <xdr:to>
      <xdr:col>10</xdr:col>
      <xdr:colOff>22860</xdr:colOff>
      <xdr:row>10</xdr:row>
      <xdr:rowOff>38100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CxnSpPr/>
      </xdr:nvCxnSpPr>
      <xdr:spPr>
        <a:xfrm>
          <a:off x="3688080" y="1226820"/>
          <a:ext cx="662940" cy="56388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15240</xdr:colOff>
      <xdr:row>15</xdr:row>
      <xdr:rowOff>114300</xdr:rowOff>
    </xdr:from>
    <xdr:to>
      <xdr:col>11</xdr:col>
      <xdr:colOff>7620</xdr:colOff>
      <xdr:row>18</xdr:row>
      <xdr:rowOff>30480</xdr:rowOff>
    </xdr:to>
    <xdr:cxnSp macro="">
      <xdr:nvCxnSpPr>
        <xdr:cNvPr id="4" name="Conector recto de flecha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CxnSpPr/>
      </xdr:nvCxnSpPr>
      <xdr:spPr>
        <a:xfrm flipV="1">
          <a:off x="3360420" y="2743200"/>
          <a:ext cx="1303020" cy="44196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</xdr:colOff>
      <xdr:row>3</xdr:row>
      <xdr:rowOff>91440</xdr:rowOff>
    </xdr:from>
    <xdr:to>
      <xdr:col>16</xdr:col>
      <xdr:colOff>0</xdr:colOff>
      <xdr:row>4</xdr:row>
      <xdr:rowOff>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CxnSpPr/>
      </xdr:nvCxnSpPr>
      <xdr:spPr>
        <a:xfrm flipV="1">
          <a:off x="5654040" y="617220"/>
          <a:ext cx="640080" cy="8382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7620</xdr:colOff>
      <xdr:row>4</xdr:row>
      <xdr:rowOff>121920</xdr:rowOff>
    </xdr:from>
    <xdr:to>
      <xdr:col>15</xdr:col>
      <xdr:colOff>320040</xdr:colOff>
      <xdr:row>9</xdr:row>
      <xdr:rowOff>38100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CxnSpPr/>
      </xdr:nvCxnSpPr>
      <xdr:spPr>
        <a:xfrm>
          <a:off x="5646420" y="822960"/>
          <a:ext cx="640080" cy="79248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22860</xdr:colOff>
      <xdr:row>10</xdr:row>
      <xdr:rowOff>15240</xdr:rowOff>
    </xdr:from>
    <xdr:to>
      <xdr:col>16</xdr:col>
      <xdr:colOff>7620</xdr:colOff>
      <xdr:row>10</xdr:row>
      <xdr:rowOff>99060</xdr:rowOff>
    </xdr:to>
    <xdr:cxnSp macro="">
      <xdr:nvCxnSpPr>
        <xdr:cNvPr id="7" name="Conector recto de flecha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CxnSpPr/>
      </xdr:nvCxnSpPr>
      <xdr:spPr>
        <a:xfrm flipV="1">
          <a:off x="5661660" y="1767840"/>
          <a:ext cx="640080" cy="8382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22860</xdr:colOff>
      <xdr:row>15</xdr:row>
      <xdr:rowOff>167640</xdr:rowOff>
    </xdr:from>
    <xdr:to>
      <xdr:col>17</xdr:col>
      <xdr:colOff>15240</xdr:colOff>
      <xdr:row>16</xdr:row>
      <xdr:rowOff>60960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CxnSpPr/>
      </xdr:nvCxnSpPr>
      <xdr:spPr>
        <a:xfrm>
          <a:off x="5989320" y="2796540"/>
          <a:ext cx="647700" cy="6858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7620</xdr:colOff>
      <xdr:row>3</xdr:row>
      <xdr:rowOff>144780</xdr:rowOff>
    </xdr:from>
    <xdr:to>
      <xdr:col>21</xdr:col>
      <xdr:colOff>320040</xdr:colOff>
      <xdr:row>4</xdr:row>
      <xdr:rowOff>53340</xdr:rowOff>
    </xdr:to>
    <xdr:cxnSp macro="">
      <xdr:nvCxnSpPr>
        <xdr:cNvPr id="9" name="Conector recto de flecha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CxnSpPr/>
      </xdr:nvCxnSpPr>
      <xdr:spPr>
        <a:xfrm flipV="1">
          <a:off x="7612380" y="670560"/>
          <a:ext cx="640080" cy="8382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205740</xdr:colOff>
      <xdr:row>12</xdr:row>
      <xdr:rowOff>15240</xdr:rowOff>
    </xdr:from>
    <xdr:to>
      <xdr:col>18</xdr:col>
      <xdr:colOff>281940</xdr:colOff>
      <xdr:row>14</xdr:row>
      <xdr:rowOff>15240</xdr:rowOff>
    </xdr:to>
    <xdr:cxnSp macro="">
      <xdr:nvCxnSpPr>
        <xdr:cNvPr id="10" name="Conector recto de flecha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CxnSpPr/>
      </xdr:nvCxnSpPr>
      <xdr:spPr>
        <a:xfrm>
          <a:off x="6827520" y="2118360"/>
          <a:ext cx="403860" cy="35052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297180</xdr:colOff>
      <xdr:row>6</xdr:row>
      <xdr:rowOff>0</xdr:rowOff>
    </xdr:from>
    <xdr:to>
      <xdr:col>24</xdr:col>
      <xdr:colOff>30480</xdr:colOff>
      <xdr:row>8</xdr:row>
      <xdr:rowOff>15240</xdr:rowOff>
    </xdr:to>
    <xdr:cxnSp macro="">
      <xdr:nvCxnSpPr>
        <xdr:cNvPr id="11" name="Conector recto de flecha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CxnSpPr/>
      </xdr:nvCxnSpPr>
      <xdr:spPr>
        <a:xfrm>
          <a:off x="8884920" y="1051560"/>
          <a:ext cx="60960" cy="36576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320040</xdr:colOff>
      <xdr:row>12</xdr:row>
      <xdr:rowOff>7620</xdr:rowOff>
    </xdr:from>
    <xdr:to>
      <xdr:col>23</xdr:col>
      <xdr:colOff>76200</xdr:colOff>
      <xdr:row>16</xdr:row>
      <xdr:rowOff>0</xdr:rowOff>
    </xdr:to>
    <xdr:cxnSp macro="">
      <xdr:nvCxnSpPr>
        <xdr:cNvPr id="12" name="Conector recto de flecha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CxnSpPr/>
      </xdr:nvCxnSpPr>
      <xdr:spPr>
        <a:xfrm flipV="1">
          <a:off x="7924800" y="2110740"/>
          <a:ext cx="739140" cy="69342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30480</xdr:colOff>
      <xdr:row>12</xdr:row>
      <xdr:rowOff>7620</xdr:rowOff>
    </xdr:from>
    <xdr:to>
      <xdr:col>24</xdr:col>
      <xdr:colOff>312420</xdr:colOff>
      <xdr:row>15</xdr:row>
      <xdr:rowOff>22860</xdr:rowOff>
    </xdr:to>
    <xdr:cxnSp macro="">
      <xdr:nvCxnSpPr>
        <xdr:cNvPr id="13" name="Conector recto de flecha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CxnSpPr/>
      </xdr:nvCxnSpPr>
      <xdr:spPr>
        <a:xfrm>
          <a:off x="8945880" y="2110740"/>
          <a:ext cx="281940" cy="54102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22860</xdr:colOff>
      <xdr:row>9</xdr:row>
      <xdr:rowOff>114300</xdr:rowOff>
    </xdr:from>
    <xdr:to>
      <xdr:col>28</xdr:col>
      <xdr:colOff>15240</xdr:colOff>
      <xdr:row>12</xdr:row>
      <xdr:rowOff>0</xdr:rowOff>
    </xdr:to>
    <xdr:cxnSp macro="">
      <xdr:nvCxnSpPr>
        <xdr:cNvPr id="14" name="Conector recto de flecha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CxnSpPr/>
      </xdr:nvCxnSpPr>
      <xdr:spPr>
        <a:xfrm>
          <a:off x="9593580" y="1691640"/>
          <a:ext cx="647700" cy="41148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281940</xdr:colOff>
      <xdr:row>19</xdr:row>
      <xdr:rowOff>0</xdr:rowOff>
    </xdr:from>
    <xdr:to>
      <xdr:col>25</xdr:col>
      <xdr:colOff>15240</xdr:colOff>
      <xdr:row>21</xdr:row>
      <xdr:rowOff>15240</xdr:rowOff>
    </xdr:to>
    <xdr:cxnSp macro="">
      <xdr:nvCxnSpPr>
        <xdr:cNvPr id="15" name="Conector recto de flecha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CxnSpPr/>
      </xdr:nvCxnSpPr>
      <xdr:spPr>
        <a:xfrm>
          <a:off x="9197340" y="3329940"/>
          <a:ext cx="60960" cy="36576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7620</xdr:colOff>
      <xdr:row>16</xdr:row>
      <xdr:rowOff>7620</xdr:rowOff>
    </xdr:from>
    <xdr:to>
      <xdr:col>28</xdr:col>
      <xdr:colOff>297180</xdr:colOff>
      <xdr:row>17</xdr:row>
      <xdr:rowOff>160020</xdr:rowOff>
    </xdr:to>
    <xdr:cxnSp macro="">
      <xdr:nvCxnSpPr>
        <xdr:cNvPr id="16" name="Conector recto de flecha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CxnSpPr/>
      </xdr:nvCxnSpPr>
      <xdr:spPr>
        <a:xfrm>
          <a:off x="9715500" y="2811780"/>
          <a:ext cx="609600" cy="32766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236220</xdr:colOff>
      <xdr:row>14</xdr:row>
      <xdr:rowOff>7620</xdr:rowOff>
    </xdr:from>
    <xdr:to>
      <xdr:col>29</xdr:col>
      <xdr:colOff>259080</xdr:colOff>
      <xdr:row>17</xdr:row>
      <xdr:rowOff>167640</xdr:rowOff>
    </xdr:to>
    <xdr:cxnSp macro="">
      <xdr:nvCxnSpPr>
        <xdr:cNvPr id="17" name="Conector recto de flecha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CxnSpPr/>
      </xdr:nvCxnSpPr>
      <xdr:spPr>
        <a:xfrm>
          <a:off x="10789920" y="2461260"/>
          <a:ext cx="22860" cy="68580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M47"/>
  <sheetViews>
    <sheetView topLeftCell="A22" workbookViewId="0">
      <selection activeCell="C47" sqref="C47:G47"/>
    </sheetView>
  </sheetViews>
  <sheetFormatPr baseColWidth="10" defaultColWidth="11.44140625" defaultRowHeight="13.8" x14ac:dyDescent="0.25"/>
  <cols>
    <col min="1" max="1" width="3.88671875" style="6" customWidth="1"/>
    <col min="2" max="2" width="11.44140625" style="4"/>
    <col min="3" max="3" width="13.5546875" style="5" bestFit="1" customWidth="1"/>
    <col min="4" max="4" width="23.33203125" style="4" customWidth="1"/>
    <col min="5" max="5" width="15.6640625" style="4" customWidth="1"/>
    <col min="6" max="6" width="11.44140625" style="6"/>
    <col min="7" max="7" width="14.6640625" style="6" customWidth="1"/>
    <col min="8" max="16384" width="11.44140625" style="6"/>
  </cols>
  <sheetData>
    <row r="2" spans="2:8" ht="14.4" thickBot="1" x14ac:dyDescent="0.3">
      <c r="B2" s="7" t="s">
        <v>16</v>
      </c>
      <c r="E2" s="7" t="s">
        <v>17</v>
      </c>
    </row>
    <row r="3" spans="2:8" ht="14.4" thickBot="1" x14ac:dyDescent="0.3">
      <c r="B3" s="8" t="s">
        <v>9</v>
      </c>
      <c r="C3" s="41">
        <v>53884051</v>
      </c>
    </row>
    <row r="6" spans="2:8" x14ac:dyDescent="0.25">
      <c r="C6" s="25"/>
      <c r="D6" s="9"/>
      <c r="E6" s="26"/>
      <c r="F6" s="27" t="s">
        <v>13</v>
      </c>
      <c r="G6" s="9" t="s">
        <v>26</v>
      </c>
      <c r="H6" s="9" t="s">
        <v>14</v>
      </c>
    </row>
    <row r="7" spans="2:8" x14ac:dyDescent="0.25">
      <c r="C7" s="31"/>
      <c r="D7" s="24"/>
      <c r="E7" s="24"/>
      <c r="F7" s="28" t="s">
        <v>0</v>
      </c>
      <c r="G7" s="11">
        <f>INT((5-MID(C$3,1,1))/2)+6</f>
        <v>6</v>
      </c>
      <c r="H7" s="10" t="s">
        <v>15</v>
      </c>
    </row>
    <row r="8" spans="2:8" x14ac:dyDescent="0.25">
      <c r="C8" s="31"/>
      <c r="D8" s="24"/>
      <c r="E8" s="24"/>
      <c r="F8" s="29" t="s">
        <v>10</v>
      </c>
      <c r="G8" s="11">
        <f>INT((5-MID(C$3,2,1))/2)+4</f>
        <v>5</v>
      </c>
      <c r="H8" s="11" t="s">
        <v>15</v>
      </c>
    </row>
    <row r="9" spans="2:8" x14ac:dyDescent="0.25">
      <c r="C9" s="31"/>
      <c r="D9" s="24"/>
      <c r="E9" s="24"/>
      <c r="F9" s="29" t="s">
        <v>6</v>
      </c>
      <c r="G9" s="11">
        <f>INT((5-MID(C$3,3,1))/2)+5</f>
        <v>3</v>
      </c>
      <c r="H9" s="11" t="s">
        <v>0</v>
      </c>
    </row>
    <row r="10" spans="2:8" x14ac:dyDescent="0.25">
      <c r="C10" s="31"/>
      <c r="D10" s="24"/>
      <c r="E10" s="24"/>
      <c r="F10" s="29" t="s">
        <v>11</v>
      </c>
      <c r="G10" s="11">
        <f>INT((5-MID(C$3,4,1))/2)+3</f>
        <v>1</v>
      </c>
      <c r="H10" s="11" t="s">
        <v>0</v>
      </c>
    </row>
    <row r="11" spans="2:8" x14ac:dyDescent="0.25">
      <c r="C11" s="31"/>
      <c r="D11" s="24"/>
      <c r="E11" s="24"/>
      <c r="F11" s="29" t="s">
        <v>3</v>
      </c>
      <c r="G11" s="11">
        <f>INT((5-MID(C$3,5,1))/3)+6</f>
        <v>6</v>
      </c>
      <c r="H11" s="11" t="s">
        <v>6</v>
      </c>
    </row>
    <row r="12" spans="2:8" x14ac:dyDescent="0.25">
      <c r="C12" s="31"/>
      <c r="D12" s="24"/>
      <c r="E12" s="24"/>
      <c r="F12" s="29" t="s">
        <v>1</v>
      </c>
      <c r="G12" s="11">
        <f>INT((5-MID(C$3,6,1)))+6</f>
        <v>11</v>
      </c>
      <c r="H12" s="11" t="s">
        <v>21</v>
      </c>
    </row>
    <row r="13" spans="2:8" x14ac:dyDescent="0.25">
      <c r="C13" s="31"/>
      <c r="D13" s="24"/>
      <c r="E13" s="24"/>
      <c r="F13" s="29" t="s">
        <v>12</v>
      </c>
      <c r="G13" s="11">
        <f>INT(MID(C$3,7,1)/2)+13</f>
        <v>15</v>
      </c>
      <c r="H13" s="11" t="s">
        <v>10</v>
      </c>
    </row>
    <row r="14" spans="2:8" x14ac:dyDescent="0.25">
      <c r="C14" s="31"/>
      <c r="D14" s="24"/>
      <c r="E14" s="24"/>
      <c r="F14" s="29" t="s">
        <v>2</v>
      </c>
      <c r="G14" s="11">
        <f>INT((5-MID(C$3,8,1))/3)+4</f>
        <v>5</v>
      </c>
      <c r="H14" s="11" t="s">
        <v>3</v>
      </c>
    </row>
    <row r="15" spans="2:8" x14ac:dyDescent="0.25">
      <c r="C15" s="31"/>
      <c r="D15" s="24"/>
      <c r="E15" s="24"/>
      <c r="F15" s="29" t="s">
        <v>7</v>
      </c>
      <c r="G15" s="11">
        <f>INT((5-MID(C$3,2,1))/2)+3</f>
        <v>4</v>
      </c>
      <c r="H15" s="11" t="s">
        <v>22</v>
      </c>
    </row>
    <row r="16" spans="2:8" x14ac:dyDescent="0.25">
      <c r="C16" s="31"/>
      <c r="D16" s="24"/>
      <c r="E16" s="24"/>
      <c r="F16" s="29" t="s">
        <v>5</v>
      </c>
      <c r="G16" s="11">
        <f>INT((5-MID(C$3,3,1))/2)+3</f>
        <v>1</v>
      </c>
      <c r="H16" s="11" t="s">
        <v>23</v>
      </c>
    </row>
    <row r="17" spans="2:13" x14ac:dyDescent="0.25">
      <c r="C17" s="31"/>
      <c r="D17" s="24"/>
      <c r="E17" s="24"/>
      <c r="F17" s="29" t="s">
        <v>4</v>
      </c>
      <c r="G17" s="11">
        <f>INT((5-MID(C$3,4,1))/2)+6</f>
        <v>4</v>
      </c>
      <c r="H17" s="11" t="s">
        <v>5</v>
      </c>
    </row>
    <row r="18" spans="2:13" x14ac:dyDescent="0.25">
      <c r="C18" s="31"/>
      <c r="D18" s="24"/>
      <c r="E18" s="24"/>
      <c r="F18" s="29" t="s">
        <v>8</v>
      </c>
      <c r="G18" s="11">
        <f>INT((5-MID(C$3,5,1))/2)+4</f>
        <v>4</v>
      </c>
      <c r="H18" s="11" t="s">
        <v>5</v>
      </c>
    </row>
    <row r="19" spans="2:13" x14ac:dyDescent="0.25">
      <c r="C19" s="31"/>
      <c r="D19" s="24"/>
      <c r="E19" s="24"/>
      <c r="F19" s="29" t="s">
        <v>19</v>
      </c>
      <c r="G19" s="11">
        <f>INT((5-MID(C$3,6,1))/2)+5</f>
        <v>7</v>
      </c>
      <c r="H19" s="11" t="s">
        <v>4</v>
      </c>
    </row>
    <row r="20" spans="2:13" x14ac:dyDescent="0.25">
      <c r="C20" s="31"/>
      <c r="D20" s="24"/>
      <c r="E20" s="24"/>
      <c r="F20" s="30" t="s">
        <v>20</v>
      </c>
      <c r="G20" s="12">
        <f>INT(MID(C$3,8,1)/3)+2</f>
        <v>2</v>
      </c>
      <c r="H20" s="12" t="s">
        <v>24</v>
      </c>
    </row>
    <row r="22" spans="2:13" x14ac:dyDescent="0.25">
      <c r="B22" s="7" t="s">
        <v>33</v>
      </c>
      <c r="J22" s="51" t="s">
        <v>27</v>
      </c>
    </row>
    <row r="24" spans="2:13" x14ac:dyDescent="0.25">
      <c r="B24" s="24" t="s">
        <v>41</v>
      </c>
      <c r="M24" s="51" t="s">
        <v>28</v>
      </c>
    </row>
    <row r="25" spans="2:13" x14ac:dyDescent="0.25">
      <c r="B25" s="24"/>
    </row>
    <row r="26" spans="2:13" x14ac:dyDescent="0.25">
      <c r="B26" s="24" t="s">
        <v>34</v>
      </c>
      <c r="G26" s="51" t="s">
        <v>18</v>
      </c>
    </row>
    <row r="27" spans="2:13" x14ac:dyDescent="0.25">
      <c r="B27" s="24"/>
    </row>
    <row r="28" spans="2:13" x14ac:dyDescent="0.25">
      <c r="B28" s="24" t="s">
        <v>40</v>
      </c>
      <c r="F28" s="51" t="s">
        <v>25</v>
      </c>
    </row>
    <row r="30" spans="2:13" x14ac:dyDescent="0.25">
      <c r="B30" s="7" t="s">
        <v>36</v>
      </c>
      <c r="H30" s="51"/>
    </row>
    <row r="31" spans="2:13" x14ac:dyDescent="0.25">
      <c r="B31" s="7" t="s">
        <v>35</v>
      </c>
    </row>
    <row r="32" spans="2:13" x14ac:dyDescent="0.25">
      <c r="B32" s="7" t="s">
        <v>31</v>
      </c>
    </row>
    <row r="33" spans="2:5" x14ac:dyDescent="0.25">
      <c r="B33" s="7" t="s">
        <v>32</v>
      </c>
      <c r="C33" s="36"/>
    </row>
    <row r="34" spans="2:5" x14ac:dyDescent="0.25">
      <c r="C34" s="27" t="s">
        <v>13</v>
      </c>
      <c r="D34" s="9" t="s">
        <v>29</v>
      </c>
    </row>
    <row r="35" spans="2:5" x14ac:dyDescent="0.25">
      <c r="C35" s="28" t="s">
        <v>0</v>
      </c>
      <c r="D35" s="11">
        <f>G7+1</f>
        <v>7</v>
      </c>
    </row>
    <row r="36" spans="2:5" x14ac:dyDescent="0.25">
      <c r="C36" s="29" t="s">
        <v>6</v>
      </c>
      <c r="D36" s="11">
        <f>G9+1</f>
        <v>4</v>
      </c>
    </row>
    <row r="37" spans="2:5" x14ac:dyDescent="0.25">
      <c r="C37" s="29" t="s">
        <v>12</v>
      </c>
      <c r="D37" s="11">
        <f>G13+5</f>
        <v>20</v>
      </c>
    </row>
    <row r="38" spans="2:5" x14ac:dyDescent="0.25">
      <c r="C38" s="27" t="s">
        <v>13</v>
      </c>
      <c r="D38" s="9" t="s">
        <v>30</v>
      </c>
    </row>
    <row r="39" spans="2:5" x14ac:dyDescent="0.25">
      <c r="C39" s="29" t="s">
        <v>2</v>
      </c>
      <c r="D39" s="11" t="str">
        <f>" -1"</f>
        <v xml:space="preserve"> -1</v>
      </c>
      <c r="E39" s="7"/>
    </row>
    <row r="40" spans="2:5" x14ac:dyDescent="0.25">
      <c r="C40" s="29" t="s">
        <v>5</v>
      </c>
      <c r="D40" s="11" t="str">
        <f>"-1"</f>
        <v>-1</v>
      </c>
      <c r="E40" s="7"/>
    </row>
    <row r="41" spans="2:5" x14ac:dyDescent="0.25">
      <c r="C41" s="29" t="s">
        <v>4</v>
      </c>
      <c r="D41" s="11" t="str">
        <f>"-3"</f>
        <v>-3</v>
      </c>
      <c r="E41" s="7"/>
    </row>
    <row r="42" spans="2:5" x14ac:dyDescent="0.25">
      <c r="C42" s="29" t="s">
        <v>19</v>
      </c>
      <c r="D42" s="11" t="str">
        <f>"-1"</f>
        <v>-1</v>
      </c>
      <c r="E42" s="7"/>
    </row>
    <row r="43" spans="2:5" x14ac:dyDescent="0.25">
      <c r="C43" s="29" t="s">
        <v>20</v>
      </c>
      <c r="D43" s="11" t="str">
        <f>"-1"</f>
        <v>-1</v>
      </c>
      <c r="E43" s="7"/>
    </row>
    <row r="45" spans="2:5" x14ac:dyDescent="0.25">
      <c r="B45" s="7" t="s">
        <v>38</v>
      </c>
    </row>
    <row r="46" spans="2:5" x14ac:dyDescent="0.25">
      <c r="B46" s="7" t="s">
        <v>39</v>
      </c>
    </row>
    <row r="47" spans="2:5" x14ac:dyDescent="0.25">
      <c r="B47" s="7" t="s">
        <v>37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K151"/>
  <sheetViews>
    <sheetView topLeftCell="C7" workbookViewId="0">
      <selection activeCell="G11" sqref="G11"/>
    </sheetView>
  </sheetViews>
  <sheetFormatPr baseColWidth="10" defaultRowHeight="14.4" x14ac:dyDescent="0.3"/>
  <cols>
    <col min="1" max="1" width="9" customWidth="1"/>
    <col min="2" max="2" width="15.88671875" customWidth="1"/>
    <col min="3" max="32" width="4.6640625" customWidth="1"/>
  </cols>
  <sheetData>
    <row r="1" spans="1:32" ht="13.95" customHeight="1" x14ac:dyDescent="0.3"/>
    <row r="2" spans="1:32" ht="13.95" customHeight="1" thickBot="1" x14ac:dyDescent="0.35">
      <c r="J2" s="1"/>
      <c r="K2" s="14"/>
      <c r="L2" s="14"/>
      <c r="M2" s="1"/>
      <c r="N2" s="1"/>
      <c r="O2" s="1"/>
      <c r="P2" s="1"/>
      <c r="Q2" s="32"/>
      <c r="R2" s="32"/>
      <c r="S2" s="32"/>
      <c r="T2" s="32"/>
      <c r="U2" s="1"/>
      <c r="V2" s="1"/>
      <c r="W2" s="32"/>
      <c r="X2" s="1"/>
      <c r="Y2" s="1"/>
      <c r="Z2" s="32"/>
      <c r="AA2" s="1"/>
    </row>
    <row r="3" spans="1:32" ht="13.95" customHeight="1" thickTop="1" thickBot="1" x14ac:dyDescent="0.35">
      <c r="A3" s="29"/>
      <c r="B3" s="11"/>
      <c r="C3" s="1"/>
      <c r="D3" s="1"/>
      <c r="E3" s="1"/>
      <c r="F3" s="1"/>
      <c r="G3" s="1"/>
      <c r="H3" s="1"/>
      <c r="I3" s="1"/>
      <c r="J3" s="1"/>
      <c r="K3" s="93" t="s">
        <v>6</v>
      </c>
      <c r="L3" s="94"/>
      <c r="M3" s="91">
        <v>3</v>
      </c>
      <c r="N3" s="92"/>
      <c r="O3" s="1"/>
      <c r="P3" s="1"/>
      <c r="Q3" s="97" t="s">
        <v>3</v>
      </c>
      <c r="R3" s="98"/>
      <c r="S3" s="104">
        <v>6</v>
      </c>
      <c r="T3" s="105"/>
      <c r="U3" s="1"/>
      <c r="V3" s="1"/>
      <c r="W3" s="97" t="s">
        <v>2</v>
      </c>
      <c r="X3" s="98"/>
      <c r="Y3" s="104">
        <v>5</v>
      </c>
      <c r="Z3" s="105"/>
      <c r="AA3" s="1"/>
      <c r="AB3" s="1"/>
      <c r="AC3" s="1"/>
      <c r="AD3" s="1"/>
      <c r="AE3" s="1"/>
      <c r="AF3" s="1"/>
    </row>
    <row r="4" spans="1:32" ht="13.95" customHeight="1" thickBot="1" x14ac:dyDescent="0.35">
      <c r="A4" s="45"/>
      <c r="B4" s="46"/>
      <c r="C4" s="1"/>
      <c r="D4" s="1"/>
      <c r="E4" s="1"/>
      <c r="F4" s="1"/>
      <c r="G4" s="1"/>
      <c r="H4" s="1"/>
      <c r="I4" s="1"/>
      <c r="J4" s="1"/>
      <c r="K4" s="62">
        <f>H6</f>
        <v>3</v>
      </c>
      <c r="L4" s="60"/>
      <c r="M4" s="54"/>
      <c r="N4" s="55">
        <f>K4+M3</f>
        <v>6</v>
      </c>
      <c r="O4" s="1"/>
      <c r="P4" s="1"/>
      <c r="Q4" s="39">
        <f>N4</f>
        <v>6</v>
      </c>
      <c r="R4" s="32"/>
      <c r="S4" s="16"/>
      <c r="T4" s="40">
        <f>Q4+S3</f>
        <v>12</v>
      </c>
      <c r="U4" s="1"/>
      <c r="V4" s="1"/>
      <c r="W4" s="39">
        <f>T4</f>
        <v>12</v>
      </c>
      <c r="X4" s="32"/>
      <c r="Y4" s="16"/>
      <c r="Z4" s="40">
        <f>W4+Y3</f>
        <v>17</v>
      </c>
      <c r="AA4" s="1"/>
      <c r="AB4" s="1"/>
      <c r="AC4" s="1"/>
      <c r="AD4" s="1"/>
      <c r="AE4" s="1"/>
      <c r="AF4" s="1"/>
    </row>
    <row r="5" spans="1:32" ht="13.95" customHeight="1" thickTop="1" thickBot="1" x14ac:dyDescent="0.35">
      <c r="A5" s="45"/>
      <c r="B5" s="46"/>
      <c r="C5" s="1"/>
      <c r="D5" s="1"/>
      <c r="E5" s="99" t="s">
        <v>0</v>
      </c>
      <c r="F5" s="96"/>
      <c r="G5" s="108">
        <v>3</v>
      </c>
      <c r="H5" s="120"/>
      <c r="I5" s="14"/>
      <c r="J5" s="1"/>
      <c r="K5" s="56">
        <f>N5-M3</f>
        <v>4</v>
      </c>
      <c r="L5" s="57"/>
      <c r="M5" s="58"/>
      <c r="N5" s="61">
        <f>MIN(Q5,Q11)</f>
        <v>7</v>
      </c>
      <c r="O5" s="1"/>
      <c r="P5" s="1"/>
      <c r="Q5" s="37">
        <f>T5-S3</f>
        <v>11</v>
      </c>
      <c r="R5" s="3"/>
      <c r="S5" s="2"/>
      <c r="T5" s="40">
        <f>W5</f>
        <v>17</v>
      </c>
      <c r="U5" s="1"/>
      <c r="V5" s="1"/>
      <c r="W5" s="37">
        <f>Z5-Y3</f>
        <v>17</v>
      </c>
      <c r="X5" s="3"/>
      <c r="Y5" s="2"/>
      <c r="Z5" s="40">
        <f>W11</f>
        <v>22</v>
      </c>
      <c r="AA5" s="1"/>
      <c r="AB5" s="1"/>
      <c r="AC5" s="1"/>
      <c r="AD5" s="1"/>
      <c r="AE5" s="1"/>
      <c r="AF5" s="1"/>
    </row>
    <row r="6" spans="1:32" ht="13.95" customHeight="1" thickBot="1" x14ac:dyDescent="0.35">
      <c r="A6" s="45"/>
      <c r="B6" s="46"/>
      <c r="C6" s="1"/>
      <c r="D6" s="1"/>
      <c r="E6" s="52">
        <v>0</v>
      </c>
      <c r="F6" s="53"/>
      <c r="G6" s="54"/>
      <c r="H6" s="55">
        <f>E6+G5</f>
        <v>3</v>
      </c>
      <c r="I6" s="1"/>
      <c r="J6" s="1"/>
      <c r="K6" s="89">
        <f>N5-K4</f>
        <v>4</v>
      </c>
      <c r="L6" s="90"/>
      <c r="M6" s="87">
        <f>N5-N4</f>
        <v>1</v>
      </c>
      <c r="N6" s="88"/>
      <c r="O6" s="14"/>
      <c r="P6" s="32"/>
      <c r="Q6" s="114">
        <f>T5-Q4</f>
        <v>11</v>
      </c>
      <c r="R6" s="115"/>
      <c r="S6" s="116">
        <f>T5-T4</f>
        <v>5</v>
      </c>
      <c r="T6" s="117"/>
      <c r="U6" s="14"/>
      <c r="V6" s="1"/>
      <c r="W6" s="114">
        <f>Z5-W4</f>
        <v>10</v>
      </c>
      <c r="X6" s="115"/>
      <c r="Y6" s="116">
        <f>Z5-Z4</f>
        <v>5</v>
      </c>
      <c r="Z6" s="117"/>
      <c r="AA6" s="1"/>
      <c r="AB6" s="1"/>
      <c r="AC6" s="1"/>
      <c r="AD6" s="1"/>
      <c r="AE6" s="1"/>
      <c r="AF6" s="1"/>
    </row>
    <row r="7" spans="1:32" ht="13.95" customHeight="1" thickBot="1" x14ac:dyDescent="0.35">
      <c r="A7" s="45"/>
      <c r="B7" s="46"/>
      <c r="C7" s="1"/>
      <c r="D7" s="1"/>
      <c r="E7" s="56">
        <f>H7-G5</f>
        <v>1</v>
      </c>
      <c r="F7" s="57"/>
      <c r="G7" s="58"/>
      <c r="H7" s="55">
        <f>MIN(K11,K5)</f>
        <v>4</v>
      </c>
      <c r="I7" s="1"/>
      <c r="J7" s="1"/>
      <c r="K7" s="14"/>
      <c r="L7" s="14"/>
      <c r="M7" s="14"/>
      <c r="N7" s="14"/>
      <c r="O7" s="14"/>
      <c r="P7" s="14"/>
      <c r="Q7" s="14"/>
      <c r="R7" s="14"/>
      <c r="S7" s="14"/>
      <c r="T7" s="1"/>
      <c r="U7" s="1"/>
      <c r="V7" s="14"/>
      <c r="W7" s="14"/>
      <c r="X7" s="1"/>
      <c r="Y7" s="1"/>
      <c r="Z7" s="14"/>
      <c r="AA7" s="1"/>
      <c r="AB7" s="1"/>
      <c r="AC7" s="1"/>
      <c r="AD7" s="1"/>
      <c r="AE7" s="1"/>
      <c r="AF7" s="1"/>
    </row>
    <row r="8" spans="1:32" ht="13.95" customHeight="1" thickBot="1" x14ac:dyDescent="0.35">
      <c r="A8" s="47"/>
      <c r="B8" s="47"/>
      <c r="C8" s="1"/>
      <c r="D8" s="1"/>
      <c r="E8" s="89">
        <f>H7-E6</f>
        <v>4</v>
      </c>
      <c r="F8" s="90"/>
      <c r="G8" s="87">
        <f>H7-H6</f>
        <v>1</v>
      </c>
      <c r="H8" s="88"/>
      <c r="I8" s="14"/>
      <c r="J8" s="1"/>
      <c r="K8" s="1"/>
      <c r="L8" s="1"/>
      <c r="M8" s="1"/>
      <c r="N8" s="1"/>
      <c r="O8" s="1"/>
      <c r="P8" s="14"/>
      <c r="Q8" s="32"/>
      <c r="R8" s="32"/>
      <c r="S8" s="32"/>
      <c r="T8" s="32"/>
      <c r="U8" s="1"/>
      <c r="V8" s="14"/>
      <c r="W8" s="32"/>
      <c r="X8" s="1"/>
      <c r="Y8" s="1"/>
      <c r="Z8" s="32"/>
      <c r="AA8" s="1"/>
      <c r="AB8" s="1"/>
      <c r="AC8" s="1"/>
      <c r="AD8" s="1"/>
      <c r="AE8" s="1"/>
      <c r="AF8" s="1"/>
    </row>
    <row r="9" spans="1:32" ht="13.95" customHeight="1" thickTop="1" thickBot="1" x14ac:dyDescent="0.35">
      <c r="A9" s="47"/>
      <c r="B9" s="47"/>
      <c r="C9" s="1"/>
      <c r="D9" s="1"/>
      <c r="E9" s="14"/>
      <c r="F9" s="14"/>
      <c r="G9" s="1"/>
      <c r="H9" s="1"/>
      <c r="I9" s="1"/>
      <c r="J9" s="32"/>
      <c r="K9" s="97" t="s">
        <v>11</v>
      </c>
      <c r="L9" s="98"/>
      <c r="M9" s="104">
        <v>1</v>
      </c>
      <c r="N9" s="105"/>
      <c r="O9" s="14"/>
      <c r="P9" s="1"/>
      <c r="Q9" s="99" t="s">
        <v>1</v>
      </c>
      <c r="R9" s="96"/>
      <c r="S9" s="106">
        <v>11</v>
      </c>
      <c r="T9" s="107"/>
      <c r="U9" s="1"/>
      <c r="V9" s="13"/>
      <c r="W9" s="99" t="s">
        <v>5</v>
      </c>
      <c r="X9" s="96"/>
      <c r="Y9" s="121">
        <v>1</v>
      </c>
      <c r="Z9" s="122"/>
      <c r="AA9" s="1"/>
      <c r="AB9" s="1"/>
      <c r="AC9" s="1"/>
      <c r="AD9" s="1"/>
      <c r="AE9" s="1"/>
      <c r="AF9" s="1"/>
    </row>
    <row r="10" spans="1:32" ht="13.95" customHeight="1" thickBot="1" x14ac:dyDescent="0.35">
      <c r="A10" s="47"/>
      <c r="B10" s="47"/>
      <c r="H10" s="1"/>
      <c r="I10" s="1"/>
      <c r="J10" s="1"/>
      <c r="K10" s="39">
        <f>H6</f>
        <v>3</v>
      </c>
      <c r="L10" s="32"/>
      <c r="M10" s="16"/>
      <c r="N10" s="40">
        <f>K10+M9</f>
        <v>4</v>
      </c>
      <c r="O10" s="1"/>
      <c r="P10" s="1"/>
      <c r="Q10" s="52">
        <f>MAX(N4,N10)</f>
        <v>6</v>
      </c>
      <c r="R10" s="53"/>
      <c r="S10" s="54"/>
      <c r="T10" s="55">
        <f>Q10+S9</f>
        <v>17</v>
      </c>
      <c r="U10" s="14"/>
      <c r="V10" s="13"/>
      <c r="W10" s="62">
        <f>MAX(Z4,U16)</f>
        <v>22</v>
      </c>
      <c r="X10" s="60"/>
      <c r="Y10" s="54"/>
      <c r="Z10" s="55">
        <f>W10+Y9</f>
        <v>23</v>
      </c>
      <c r="AA10" s="1"/>
      <c r="AB10" s="1"/>
      <c r="AC10" s="1"/>
      <c r="AD10" s="1"/>
      <c r="AE10" s="1"/>
      <c r="AF10" s="1"/>
    </row>
    <row r="11" spans="1:32" ht="13.95" customHeight="1" thickTop="1" thickBot="1" x14ac:dyDescent="0.35">
      <c r="A11" s="47"/>
      <c r="B11" s="47"/>
      <c r="H11" s="1"/>
      <c r="I11" s="1"/>
      <c r="J11" s="1"/>
      <c r="K11" s="37">
        <f>N11-M9</f>
        <v>6</v>
      </c>
      <c r="L11" s="3"/>
      <c r="M11" s="2"/>
      <c r="N11" s="40">
        <f>Q11</f>
        <v>7</v>
      </c>
      <c r="O11" s="1"/>
      <c r="P11" s="1"/>
      <c r="Q11" s="56">
        <f>T11-S9</f>
        <v>7</v>
      </c>
      <c r="R11" s="57"/>
      <c r="S11" s="58"/>
      <c r="T11" s="55">
        <f>R17</f>
        <v>18</v>
      </c>
      <c r="U11" s="14"/>
      <c r="V11" s="13"/>
      <c r="W11" s="56">
        <f>Z11-Y9</f>
        <v>22</v>
      </c>
      <c r="X11" s="57"/>
      <c r="Y11" s="58"/>
      <c r="Z11" s="61">
        <f>MIN(AC13,X18)</f>
        <v>23</v>
      </c>
      <c r="AA11" s="1"/>
      <c r="AB11" s="32"/>
      <c r="AC11" s="97" t="s">
        <v>8</v>
      </c>
      <c r="AD11" s="98"/>
      <c r="AE11" s="104">
        <v>4</v>
      </c>
      <c r="AF11" s="105"/>
    </row>
    <row r="12" spans="1:32" ht="13.95" customHeight="1" thickBot="1" x14ac:dyDescent="0.35">
      <c r="A12" s="47"/>
      <c r="B12" s="47"/>
      <c r="H12" s="1"/>
      <c r="I12" s="1"/>
      <c r="J12" s="32"/>
      <c r="K12" s="114">
        <f>N11-K10</f>
        <v>4</v>
      </c>
      <c r="L12" s="115"/>
      <c r="M12" s="116">
        <f>N11-N10</f>
        <v>3</v>
      </c>
      <c r="N12" s="117"/>
      <c r="O12" s="14"/>
      <c r="P12" s="1"/>
      <c r="Q12" s="89">
        <f>T11-Q10</f>
        <v>12</v>
      </c>
      <c r="R12" s="90"/>
      <c r="S12" s="87">
        <f>T11-T10</f>
        <v>1</v>
      </c>
      <c r="T12" s="88"/>
      <c r="U12" s="14"/>
      <c r="V12" s="13"/>
      <c r="W12" s="89">
        <f>Z11-W10</f>
        <v>1</v>
      </c>
      <c r="X12" s="90"/>
      <c r="Y12" s="87">
        <f>Z11-Z10</f>
        <v>0</v>
      </c>
      <c r="Z12" s="88"/>
      <c r="AA12" s="1"/>
      <c r="AB12" s="1"/>
      <c r="AC12" s="39">
        <f>Z10</f>
        <v>23</v>
      </c>
      <c r="AD12" s="32"/>
      <c r="AE12" s="16"/>
      <c r="AF12" s="40">
        <f>AC12+AE11</f>
        <v>27</v>
      </c>
    </row>
    <row r="13" spans="1:32" ht="13.95" customHeight="1" thickTop="1" thickBot="1" x14ac:dyDescent="0.35">
      <c r="A13" s="47"/>
      <c r="B13" s="47"/>
      <c r="H13" s="1"/>
      <c r="I13" s="1"/>
      <c r="J13" s="1"/>
      <c r="K13" s="14"/>
      <c r="L13" s="14"/>
      <c r="M13" s="1"/>
      <c r="N13" s="1"/>
      <c r="O13" s="1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"/>
      <c r="AB13" s="1"/>
      <c r="AC13" s="37">
        <f>AF13-AE11</f>
        <v>28</v>
      </c>
      <c r="AD13" s="3"/>
      <c r="AE13" s="2"/>
      <c r="AF13" s="40">
        <f>AC21</f>
        <v>32</v>
      </c>
    </row>
    <row r="14" spans="1:32" ht="13.95" customHeight="1" thickBot="1" x14ac:dyDescent="0.35">
      <c r="A14" s="47"/>
      <c r="B14" s="47"/>
      <c r="H14" s="1"/>
      <c r="K14" s="1"/>
      <c r="L14" s="15"/>
      <c r="M14" s="15"/>
      <c r="N14" s="15"/>
      <c r="O14" s="15"/>
      <c r="P14" s="14"/>
      <c r="Q14" s="14"/>
      <c r="R14" s="15"/>
      <c r="S14" s="15"/>
      <c r="T14" s="15"/>
      <c r="U14" s="15"/>
      <c r="V14" s="1"/>
      <c r="AB14" s="32"/>
      <c r="AC14" s="114">
        <f>AF13-AC12</f>
        <v>9</v>
      </c>
      <c r="AD14" s="115"/>
      <c r="AE14" s="116">
        <f>AF13-AF12</f>
        <v>5</v>
      </c>
      <c r="AF14" s="117"/>
    </row>
    <row r="15" spans="1:32" ht="13.95" customHeight="1" thickTop="1" thickBot="1" x14ac:dyDescent="0.35">
      <c r="A15" s="47"/>
      <c r="B15" s="47"/>
      <c r="H15" s="1"/>
      <c r="K15" s="1"/>
      <c r="L15" s="95" t="s">
        <v>12</v>
      </c>
      <c r="M15" s="96"/>
      <c r="N15" s="108">
        <v>15</v>
      </c>
      <c r="O15" s="109"/>
      <c r="P15" s="1"/>
      <c r="Q15" s="13"/>
      <c r="R15" s="99" t="s">
        <v>7</v>
      </c>
      <c r="S15" s="96"/>
      <c r="T15" s="108">
        <v>4</v>
      </c>
      <c r="U15" s="109"/>
      <c r="V15" s="1"/>
      <c r="W15" s="1"/>
      <c r="X15" s="1"/>
      <c r="Y15" s="1"/>
      <c r="Z15" s="1"/>
      <c r="AA15" s="32"/>
      <c r="AB15" s="1"/>
      <c r="AC15" s="1"/>
      <c r="AD15" s="1"/>
      <c r="AE15" s="1"/>
      <c r="AF15" s="1"/>
    </row>
    <row r="16" spans="1:32" ht="13.95" customHeight="1" thickTop="1" thickBot="1" x14ac:dyDescent="0.35">
      <c r="A16" s="47"/>
      <c r="B16" s="47"/>
      <c r="C16" s="1"/>
      <c r="D16" s="1"/>
      <c r="E16" s="1"/>
      <c r="F16" s="14"/>
      <c r="G16" s="14"/>
      <c r="H16" s="1"/>
      <c r="K16" s="1"/>
      <c r="L16" s="62">
        <f>G18</f>
        <v>3</v>
      </c>
      <c r="M16" s="60"/>
      <c r="N16" s="54"/>
      <c r="O16" s="55">
        <f>L16+N15</f>
        <v>18</v>
      </c>
      <c r="P16" s="1"/>
      <c r="Q16" s="1"/>
      <c r="R16" s="62">
        <f>MAX(T10,O16)</f>
        <v>18</v>
      </c>
      <c r="S16" s="60"/>
      <c r="T16" s="54"/>
      <c r="U16" s="55">
        <f>R16+T15</f>
        <v>22</v>
      </c>
      <c r="V16" s="1"/>
      <c r="X16" s="100" t="s">
        <v>4</v>
      </c>
      <c r="Y16" s="101"/>
      <c r="Z16" s="118">
        <v>4</v>
      </c>
      <c r="AA16" s="119"/>
      <c r="AB16" s="1"/>
      <c r="AC16" s="1"/>
      <c r="AD16" s="1"/>
      <c r="AE16" s="1"/>
      <c r="AF16" s="1"/>
    </row>
    <row r="17" spans="1:37" ht="13.95" customHeight="1" thickTop="1" thickBot="1" x14ac:dyDescent="0.35">
      <c r="A17" s="47"/>
      <c r="B17" s="47"/>
      <c r="C17" s="1"/>
      <c r="D17" s="93" t="s">
        <v>10</v>
      </c>
      <c r="E17" s="94"/>
      <c r="F17" s="91">
        <v>3</v>
      </c>
      <c r="G17" s="92"/>
      <c r="H17" s="1"/>
      <c r="K17" s="1"/>
      <c r="L17" s="56">
        <f>O17-N15</f>
        <v>3</v>
      </c>
      <c r="M17" s="57"/>
      <c r="N17" s="58"/>
      <c r="O17" s="61">
        <f>R17</f>
        <v>18</v>
      </c>
      <c r="P17" s="14"/>
      <c r="Q17" s="1"/>
      <c r="R17" s="56">
        <f>U17-T15</f>
        <v>18</v>
      </c>
      <c r="S17" s="57"/>
      <c r="T17" s="58"/>
      <c r="U17" s="61">
        <f>W11</f>
        <v>22</v>
      </c>
      <c r="V17" s="14"/>
      <c r="X17" s="56">
        <f>Z10</f>
        <v>23</v>
      </c>
      <c r="Y17" s="53"/>
      <c r="Z17" s="54"/>
      <c r="AA17" s="55">
        <f>X17+Z16</f>
        <v>27</v>
      </c>
      <c r="AB17" s="1"/>
      <c r="AC17" s="1"/>
      <c r="AD17" s="1"/>
      <c r="AE17" s="1"/>
      <c r="AF17" s="1"/>
    </row>
    <row r="18" spans="1:37" ht="13.95" customHeight="1" thickBot="1" x14ac:dyDescent="0.35">
      <c r="A18" s="29"/>
      <c r="B18" s="11"/>
      <c r="C18" s="1"/>
      <c r="D18" s="59">
        <v>0</v>
      </c>
      <c r="E18" s="60"/>
      <c r="F18" s="54"/>
      <c r="G18" s="55">
        <f>D18+F17</f>
        <v>3</v>
      </c>
      <c r="H18" s="1"/>
      <c r="K18" s="13"/>
      <c r="L18" s="89">
        <f>O17-L16</f>
        <v>15</v>
      </c>
      <c r="M18" s="90"/>
      <c r="N18" s="87">
        <f>O17-O16</f>
        <v>0</v>
      </c>
      <c r="O18" s="88"/>
      <c r="Q18" s="13"/>
      <c r="R18" s="89">
        <f>U17-R16</f>
        <v>4</v>
      </c>
      <c r="S18" s="90"/>
      <c r="T18" s="87">
        <f>U17-U16</f>
        <v>0</v>
      </c>
      <c r="U18" s="88"/>
      <c r="V18" s="14"/>
      <c r="X18" s="56">
        <f>AA18-Z16</f>
        <v>23</v>
      </c>
      <c r="Y18" s="57"/>
      <c r="Z18" s="58"/>
      <c r="AA18" s="63">
        <f>MIN(X24,AC21)</f>
        <v>27</v>
      </c>
      <c r="AB18" s="1"/>
      <c r="AC18" s="1"/>
      <c r="AD18" s="1"/>
      <c r="AE18" s="1"/>
      <c r="AF18" s="32"/>
      <c r="AG18" s="1"/>
    </row>
    <row r="19" spans="1:37" ht="13.95" customHeight="1" thickTop="1" thickBot="1" x14ac:dyDescent="0.35">
      <c r="A19" s="29"/>
      <c r="B19" s="11"/>
      <c r="C19" s="1"/>
      <c r="D19" s="56">
        <f>G19-F17</f>
        <v>0</v>
      </c>
      <c r="E19" s="57"/>
      <c r="F19" s="58"/>
      <c r="G19" s="61">
        <f>L17</f>
        <v>3</v>
      </c>
      <c r="H19" s="1"/>
      <c r="K19" s="33"/>
      <c r="L19" s="32"/>
      <c r="M19" s="32"/>
      <c r="N19" s="32"/>
      <c r="O19" s="32"/>
      <c r="Q19" s="14"/>
      <c r="R19" s="14"/>
      <c r="S19" s="14"/>
      <c r="T19" s="14"/>
      <c r="U19" s="14"/>
      <c r="X19" s="89">
        <f>AA18-X17</f>
        <v>4</v>
      </c>
      <c r="Y19" s="90"/>
      <c r="Z19" s="87">
        <f>AA18-AA17</f>
        <v>0</v>
      </c>
      <c r="AA19" s="88"/>
      <c r="AC19" s="102" t="s">
        <v>20</v>
      </c>
      <c r="AD19" s="103"/>
      <c r="AE19" s="123">
        <v>2</v>
      </c>
      <c r="AF19" s="124"/>
      <c r="AG19" s="1"/>
    </row>
    <row r="20" spans="1:37" ht="13.95" customHeight="1" thickBot="1" x14ac:dyDescent="0.35">
      <c r="A20" s="29"/>
      <c r="B20" s="11"/>
      <c r="C20" s="1"/>
      <c r="D20" s="89">
        <f>G19-D18</f>
        <v>3</v>
      </c>
      <c r="E20" s="90"/>
      <c r="F20" s="87">
        <f>G19-G18</f>
        <v>0</v>
      </c>
      <c r="G20" s="88"/>
      <c r="H20" s="1"/>
      <c r="X20" s="14"/>
      <c r="Y20" s="1"/>
      <c r="Z20" s="1"/>
      <c r="AA20" s="14"/>
      <c r="AC20" s="37">
        <f>MAX(AA17,AF12)</f>
        <v>27</v>
      </c>
      <c r="AD20" s="32"/>
      <c r="AE20" s="16"/>
      <c r="AF20" s="40">
        <f>AC20+AE19</f>
        <v>29</v>
      </c>
      <c r="AG20" s="1"/>
    </row>
    <row r="21" spans="1:37" ht="13.95" customHeight="1" thickTop="1" thickBot="1" x14ac:dyDescent="0.35">
      <c r="A21" s="29"/>
      <c r="B21" s="11"/>
      <c r="C21" s="1"/>
      <c r="D21" s="1"/>
      <c r="E21" s="1"/>
      <c r="F21" s="14"/>
      <c r="G21" s="14"/>
      <c r="H21" s="1"/>
      <c r="J21" s="14"/>
      <c r="K21" s="14"/>
      <c r="L21" s="1"/>
      <c r="M21" s="1"/>
      <c r="W21" s="1"/>
      <c r="X21" s="1"/>
      <c r="Y21" s="1"/>
      <c r="Z21" s="1"/>
      <c r="AA21" s="32"/>
      <c r="AC21" s="37">
        <f>AF21-AE19</f>
        <v>32</v>
      </c>
      <c r="AD21" s="3"/>
      <c r="AE21" s="2"/>
      <c r="AF21" s="38">
        <f>MAX(AA23,AF20)</f>
        <v>34</v>
      </c>
      <c r="AG21" s="1"/>
    </row>
    <row r="22" spans="1:37" ht="13.95" customHeight="1" thickTop="1" thickBot="1" x14ac:dyDescent="0.35">
      <c r="A22" s="29"/>
      <c r="B22" s="1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X22" s="100" t="s">
        <v>19</v>
      </c>
      <c r="Y22" s="101"/>
      <c r="Z22" s="118">
        <v>7</v>
      </c>
      <c r="AA22" s="119"/>
      <c r="AC22" s="114">
        <f>AF21-AC20</f>
        <v>7</v>
      </c>
      <c r="AD22" s="115"/>
      <c r="AE22" s="116">
        <f>AF21-AF20</f>
        <v>5</v>
      </c>
      <c r="AF22" s="117"/>
      <c r="AG22" s="1"/>
    </row>
    <row r="23" spans="1:37" ht="13.95" customHeight="1" thickBot="1" x14ac:dyDescent="0.35">
      <c r="A23" s="29"/>
      <c r="B23" s="1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X23" s="56">
        <f>AA17</f>
        <v>27</v>
      </c>
      <c r="Y23" s="53"/>
      <c r="Z23" s="54"/>
      <c r="AA23" s="55">
        <f>X23+Z22</f>
        <v>34</v>
      </c>
      <c r="AC23" s="14"/>
      <c r="AD23" s="1"/>
      <c r="AE23" s="1"/>
      <c r="AF23" s="14"/>
      <c r="AG23" s="1"/>
    </row>
    <row r="24" spans="1:37" ht="13.95" customHeight="1" thickBot="1" x14ac:dyDescent="0.35"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4"/>
      <c r="X24" s="56">
        <f>AA24-Z22</f>
        <v>27</v>
      </c>
      <c r="Y24" s="57"/>
      <c r="Z24" s="58"/>
      <c r="AA24" s="63">
        <f>MAX(AA23,AF20)</f>
        <v>34</v>
      </c>
      <c r="AB24" s="1"/>
      <c r="AC24" s="1"/>
      <c r="AD24" s="1"/>
      <c r="AE24" s="1"/>
      <c r="AF24" s="1"/>
    </row>
    <row r="25" spans="1:37" ht="13.95" customHeight="1" thickBot="1" x14ac:dyDescent="0.35">
      <c r="X25" s="89">
        <f>AA24-X23</f>
        <v>7</v>
      </c>
      <c r="Y25" s="90"/>
      <c r="Z25" s="87">
        <f>AA24-AA23</f>
        <v>0</v>
      </c>
      <c r="AA25" s="88"/>
      <c r="AB25" s="1"/>
    </row>
    <row r="26" spans="1:37" ht="13.95" customHeight="1" thickTop="1" x14ac:dyDescent="0.3">
      <c r="X26" s="14"/>
      <c r="Y26" s="1"/>
      <c r="Z26" s="1"/>
      <c r="AA26" s="14"/>
      <c r="AB26" s="1"/>
    </row>
    <row r="27" spans="1:37" ht="13.95" customHeight="1" x14ac:dyDescent="0.3"/>
    <row r="28" spans="1:37" ht="13.95" customHeight="1" x14ac:dyDescent="0.3"/>
    <row r="29" spans="1:37" ht="13.95" customHeight="1" x14ac:dyDescent="0.3"/>
    <row r="30" spans="1:37" ht="13.95" customHeight="1" thickBot="1" x14ac:dyDescent="0.35"/>
    <row r="31" spans="1:37" ht="13.95" customHeight="1" thickTop="1" thickBot="1" x14ac:dyDescent="0.35">
      <c r="AH31" s="110" t="s">
        <v>43</v>
      </c>
      <c r="AI31" s="111"/>
      <c r="AJ31" s="112" t="s">
        <v>42</v>
      </c>
      <c r="AK31" s="113"/>
    </row>
    <row r="32" spans="1:37" ht="13.95" customHeight="1" thickBot="1" x14ac:dyDescent="0.35">
      <c r="AH32" s="18" t="s">
        <v>44</v>
      </c>
      <c r="AI32" s="14"/>
      <c r="AJ32" s="16"/>
      <c r="AK32" s="40" t="s">
        <v>46</v>
      </c>
    </row>
    <row r="33" spans="34:37" ht="13.95" customHeight="1" thickBot="1" x14ac:dyDescent="0.35">
      <c r="AH33" s="37" t="s">
        <v>45</v>
      </c>
      <c r="AI33" s="3"/>
      <c r="AJ33" s="2"/>
      <c r="AK33" s="17" t="s">
        <v>47</v>
      </c>
    </row>
    <row r="34" spans="34:37" ht="13.95" customHeight="1" thickBot="1" x14ac:dyDescent="0.35">
      <c r="AH34" s="114" t="s">
        <v>48</v>
      </c>
      <c r="AI34" s="115"/>
      <c r="AJ34" s="116" t="s">
        <v>49</v>
      </c>
      <c r="AK34" s="117"/>
    </row>
    <row r="35" spans="34:37" ht="13.95" customHeight="1" thickTop="1" x14ac:dyDescent="0.3"/>
    <row r="36" spans="34:37" ht="13.95" customHeight="1" x14ac:dyDescent="0.3"/>
    <row r="37" spans="34:37" ht="13.95" customHeight="1" x14ac:dyDescent="0.3"/>
    <row r="38" spans="34:37" ht="13.95" customHeight="1" x14ac:dyDescent="0.3"/>
    <row r="39" spans="34:37" ht="13.95" customHeight="1" x14ac:dyDescent="0.3"/>
    <row r="40" spans="34:37" ht="13.95" customHeight="1" x14ac:dyDescent="0.3"/>
    <row r="41" spans="34:37" ht="13.95" customHeight="1" x14ac:dyDescent="0.3"/>
    <row r="42" spans="34:37" ht="13.95" customHeight="1" x14ac:dyDescent="0.3"/>
    <row r="43" spans="34:37" ht="13.95" customHeight="1" x14ac:dyDescent="0.3"/>
    <row r="44" spans="34:37" ht="13.95" customHeight="1" x14ac:dyDescent="0.3"/>
    <row r="45" spans="34:37" ht="13.95" customHeight="1" x14ac:dyDescent="0.3"/>
    <row r="46" spans="34:37" ht="13.95" customHeight="1" x14ac:dyDescent="0.3"/>
    <row r="47" spans="34:37" ht="13.95" customHeight="1" x14ac:dyDescent="0.3"/>
    <row r="48" spans="34:37" ht="13.95" customHeight="1" x14ac:dyDescent="0.3"/>
    <row r="49" ht="13.95" customHeight="1" x14ac:dyDescent="0.3"/>
    <row r="50" ht="13.95" customHeight="1" x14ac:dyDescent="0.3"/>
    <row r="51" ht="13.95" customHeight="1" x14ac:dyDescent="0.3"/>
    <row r="52" ht="13.95" customHeight="1" x14ac:dyDescent="0.3"/>
    <row r="53" ht="13.95" customHeight="1" x14ac:dyDescent="0.3"/>
    <row r="54" ht="13.95" customHeight="1" x14ac:dyDescent="0.3"/>
    <row r="55" ht="13.95" customHeight="1" x14ac:dyDescent="0.3"/>
    <row r="56" ht="13.95" customHeight="1" x14ac:dyDescent="0.3"/>
    <row r="57" ht="13.95" customHeight="1" x14ac:dyDescent="0.3"/>
    <row r="58" ht="13.95" customHeight="1" x14ac:dyDescent="0.3"/>
    <row r="59" ht="13.95" customHeight="1" x14ac:dyDescent="0.3"/>
    <row r="60" ht="13.95" customHeight="1" x14ac:dyDescent="0.3"/>
    <row r="61" ht="13.95" customHeight="1" x14ac:dyDescent="0.3"/>
    <row r="62" ht="13.95" customHeight="1" x14ac:dyDescent="0.3"/>
    <row r="63" ht="13.95" customHeight="1" x14ac:dyDescent="0.3"/>
    <row r="64" ht="13.95" customHeight="1" x14ac:dyDescent="0.3"/>
    <row r="65" ht="13.95" customHeight="1" x14ac:dyDescent="0.3"/>
    <row r="66" ht="13.95" customHeight="1" x14ac:dyDescent="0.3"/>
    <row r="67" ht="13.95" customHeight="1" x14ac:dyDescent="0.3"/>
    <row r="68" ht="13.95" customHeight="1" x14ac:dyDescent="0.3"/>
    <row r="69" ht="13.95" customHeight="1" x14ac:dyDescent="0.3"/>
    <row r="70" ht="13.95" customHeight="1" x14ac:dyDescent="0.3"/>
    <row r="71" ht="13.95" customHeight="1" x14ac:dyDescent="0.3"/>
    <row r="72" ht="13.95" customHeight="1" x14ac:dyDescent="0.3"/>
    <row r="73" ht="13.95" customHeight="1" x14ac:dyDescent="0.3"/>
    <row r="74" ht="13.95" customHeight="1" x14ac:dyDescent="0.3"/>
    <row r="75" ht="13.95" customHeight="1" x14ac:dyDescent="0.3"/>
    <row r="76" ht="13.95" customHeight="1" x14ac:dyDescent="0.3"/>
    <row r="77" ht="13.95" customHeight="1" x14ac:dyDescent="0.3"/>
    <row r="78" ht="13.95" customHeight="1" x14ac:dyDescent="0.3"/>
    <row r="79" ht="13.95" customHeight="1" x14ac:dyDescent="0.3"/>
    <row r="80" ht="13.95" customHeight="1" x14ac:dyDescent="0.3"/>
    <row r="81" ht="13.95" customHeight="1" x14ac:dyDescent="0.3"/>
    <row r="82" ht="13.95" customHeight="1" x14ac:dyDescent="0.3"/>
    <row r="83" ht="13.95" customHeight="1" x14ac:dyDescent="0.3"/>
    <row r="84" ht="13.95" customHeight="1" x14ac:dyDescent="0.3"/>
    <row r="85" ht="13.95" customHeight="1" x14ac:dyDescent="0.3"/>
    <row r="86" ht="13.95" customHeight="1" x14ac:dyDescent="0.3"/>
    <row r="87" ht="13.95" customHeight="1" x14ac:dyDescent="0.3"/>
    <row r="88" ht="13.95" customHeight="1" x14ac:dyDescent="0.3"/>
    <row r="89" ht="13.95" customHeight="1" x14ac:dyDescent="0.3"/>
    <row r="90" ht="13.95" customHeight="1" x14ac:dyDescent="0.3"/>
    <row r="91" ht="13.95" customHeight="1" x14ac:dyDescent="0.3"/>
    <row r="92" ht="13.95" customHeight="1" x14ac:dyDescent="0.3"/>
    <row r="93" ht="13.95" customHeight="1" x14ac:dyDescent="0.3"/>
    <row r="94" ht="13.95" customHeight="1" x14ac:dyDescent="0.3"/>
    <row r="95" ht="13.95" customHeight="1" x14ac:dyDescent="0.3"/>
    <row r="96" ht="13.95" customHeight="1" x14ac:dyDescent="0.3"/>
    <row r="97" ht="13.95" customHeight="1" x14ac:dyDescent="0.3"/>
    <row r="98" ht="13.95" customHeight="1" x14ac:dyDescent="0.3"/>
    <row r="99" ht="13.95" customHeight="1" x14ac:dyDescent="0.3"/>
    <row r="100" ht="13.95" customHeight="1" x14ac:dyDescent="0.3"/>
    <row r="101" ht="13.95" customHeight="1" x14ac:dyDescent="0.3"/>
    <row r="102" ht="13.95" customHeight="1" x14ac:dyDescent="0.3"/>
    <row r="103" ht="13.95" customHeight="1" x14ac:dyDescent="0.3"/>
    <row r="104" ht="13.95" customHeight="1" x14ac:dyDescent="0.3"/>
    <row r="105" ht="13.95" customHeight="1" x14ac:dyDescent="0.3"/>
    <row r="106" ht="13.95" customHeight="1" x14ac:dyDescent="0.3"/>
    <row r="107" ht="13.95" customHeight="1" x14ac:dyDescent="0.3"/>
    <row r="108" ht="13.95" customHeight="1" x14ac:dyDescent="0.3"/>
    <row r="109" ht="13.95" customHeight="1" x14ac:dyDescent="0.3"/>
    <row r="110" ht="13.95" customHeight="1" x14ac:dyDescent="0.3"/>
    <row r="111" ht="13.95" customHeight="1" x14ac:dyDescent="0.3"/>
    <row r="112" ht="13.95" customHeight="1" x14ac:dyDescent="0.3"/>
    <row r="113" ht="13.95" customHeight="1" x14ac:dyDescent="0.3"/>
    <row r="114" ht="13.95" customHeight="1" x14ac:dyDescent="0.3"/>
    <row r="115" ht="13.95" customHeight="1" x14ac:dyDescent="0.3"/>
    <row r="116" ht="13.95" customHeight="1" x14ac:dyDescent="0.3"/>
    <row r="117" ht="13.95" customHeight="1" x14ac:dyDescent="0.3"/>
    <row r="118" ht="13.95" customHeight="1" x14ac:dyDescent="0.3"/>
    <row r="119" ht="13.95" customHeight="1" x14ac:dyDescent="0.3"/>
    <row r="120" ht="13.95" customHeight="1" x14ac:dyDescent="0.3"/>
    <row r="121" ht="13.95" customHeight="1" x14ac:dyDescent="0.3"/>
    <row r="122" ht="13.95" customHeight="1" x14ac:dyDescent="0.3"/>
    <row r="123" ht="13.95" customHeight="1" x14ac:dyDescent="0.3"/>
    <row r="124" ht="13.95" customHeight="1" x14ac:dyDescent="0.3"/>
    <row r="125" ht="13.95" customHeight="1" x14ac:dyDescent="0.3"/>
    <row r="126" ht="13.95" customHeight="1" x14ac:dyDescent="0.3"/>
    <row r="127" ht="13.95" customHeight="1" x14ac:dyDescent="0.3"/>
    <row r="128" ht="13.95" customHeight="1" x14ac:dyDescent="0.3"/>
    <row r="129" ht="13.95" customHeight="1" x14ac:dyDescent="0.3"/>
    <row r="130" ht="13.95" customHeight="1" x14ac:dyDescent="0.3"/>
    <row r="131" ht="13.95" customHeight="1" x14ac:dyDescent="0.3"/>
    <row r="132" ht="13.95" customHeight="1" x14ac:dyDescent="0.3"/>
    <row r="133" ht="13.95" customHeight="1" x14ac:dyDescent="0.3"/>
    <row r="134" ht="13.95" customHeight="1" x14ac:dyDescent="0.3"/>
    <row r="135" ht="13.95" customHeight="1" x14ac:dyDescent="0.3"/>
    <row r="136" ht="13.95" customHeight="1" x14ac:dyDescent="0.3"/>
    <row r="137" ht="13.95" customHeight="1" x14ac:dyDescent="0.3"/>
    <row r="138" ht="13.95" customHeight="1" x14ac:dyDescent="0.3"/>
    <row r="139" ht="13.95" customHeight="1" x14ac:dyDescent="0.3"/>
    <row r="140" ht="13.95" customHeight="1" x14ac:dyDescent="0.3"/>
    <row r="141" ht="13.95" customHeight="1" x14ac:dyDescent="0.3"/>
    <row r="142" ht="13.95" customHeight="1" x14ac:dyDescent="0.3"/>
    <row r="143" ht="13.95" customHeight="1" x14ac:dyDescent="0.3"/>
    <row r="144" ht="13.95" customHeight="1" x14ac:dyDescent="0.3"/>
    <row r="145" ht="13.95" customHeight="1" x14ac:dyDescent="0.3"/>
    <row r="146" ht="13.95" customHeight="1" x14ac:dyDescent="0.3"/>
    <row r="147" ht="13.95" customHeight="1" x14ac:dyDescent="0.3"/>
    <row r="148" ht="13.95" customHeight="1" x14ac:dyDescent="0.3"/>
    <row r="149" ht="13.95" customHeight="1" x14ac:dyDescent="0.3"/>
    <row r="150" ht="13.95" customHeight="1" x14ac:dyDescent="0.3"/>
    <row r="151" ht="13.95" customHeight="1" x14ac:dyDescent="0.3"/>
  </sheetData>
  <mergeCells count="60">
    <mergeCell ref="AE14:AF14"/>
    <mergeCell ref="AE19:AF19"/>
    <mergeCell ref="L18:M18"/>
    <mergeCell ref="R18:S18"/>
    <mergeCell ref="N18:O18"/>
    <mergeCell ref="X19:Y19"/>
    <mergeCell ref="Z19:AA19"/>
    <mergeCell ref="T18:U18"/>
    <mergeCell ref="Z16:AA16"/>
    <mergeCell ref="K12:L12"/>
    <mergeCell ref="M12:N12"/>
    <mergeCell ref="W3:X3"/>
    <mergeCell ref="Y3:Z3"/>
    <mergeCell ref="Q12:R12"/>
    <mergeCell ref="S12:T12"/>
    <mergeCell ref="W6:X6"/>
    <mergeCell ref="Y6:Z6"/>
    <mergeCell ref="Y9:Z9"/>
    <mergeCell ref="K3:L3"/>
    <mergeCell ref="M3:N3"/>
    <mergeCell ref="K6:L6"/>
    <mergeCell ref="M6:N6"/>
    <mergeCell ref="W9:X9"/>
    <mergeCell ref="W12:X12"/>
    <mergeCell ref="Y12:Z12"/>
    <mergeCell ref="M9:N9"/>
    <mergeCell ref="Q6:R6"/>
    <mergeCell ref="S6:T6"/>
    <mergeCell ref="AC11:AD11"/>
    <mergeCell ref="AE11:AF11"/>
    <mergeCell ref="E5:F5"/>
    <mergeCell ref="G5:H5"/>
    <mergeCell ref="E8:F8"/>
    <mergeCell ref="G8:H8"/>
    <mergeCell ref="K9:L9"/>
    <mergeCell ref="AH31:AI31"/>
    <mergeCell ref="AJ31:AK31"/>
    <mergeCell ref="AH34:AI34"/>
    <mergeCell ref="AJ34:AK34"/>
    <mergeCell ref="N15:O15"/>
    <mergeCell ref="X22:Y22"/>
    <mergeCell ref="Z22:AA22"/>
    <mergeCell ref="X25:Y25"/>
    <mergeCell ref="Z25:AA25"/>
    <mergeCell ref="AE22:AF22"/>
    <mergeCell ref="AC22:AD22"/>
    <mergeCell ref="Q3:R3"/>
    <mergeCell ref="Q9:R9"/>
    <mergeCell ref="R15:S15"/>
    <mergeCell ref="X16:Y16"/>
    <mergeCell ref="AC19:AD19"/>
    <mergeCell ref="S3:T3"/>
    <mergeCell ref="S9:T9"/>
    <mergeCell ref="T15:U15"/>
    <mergeCell ref="AC14:AD14"/>
    <mergeCell ref="F20:G20"/>
    <mergeCell ref="D20:E20"/>
    <mergeCell ref="F17:G17"/>
    <mergeCell ref="D17:E17"/>
    <mergeCell ref="L15:M15"/>
  </mergeCells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CT30"/>
  <sheetViews>
    <sheetView tabSelected="1" topLeftCell="A22" zoomScaleNormal="100" workbookViewId="0">
      <selection activeCell="AJ6" sqref="AJ6"/>
    </sheetView>
  </sheetViews>
  <sheetFormatPr baseColWidth="10" defaultColWidth="3.33203125" defaultRowHeight="13.8" x14ac:dyDescent="0.25"/>
  <cols>
    <col min="1" max="2" width="3.33203125" style="6"/>
    <col min="3" max="53" width="3.33203125" style="22"/>
    <col min="54" max="16384" width="3.33203125" style="6"/>
  </cols>
  <sheetData>
    <row r="1" spans="2:86" x14ac:dyDescent="0.25">
      <c r="C1" s="21"/>
    </row>
    <row r="2" spans="2:86" x14ac:dyDescent="0.25">
      <c r="B2" s="6" t="s">
        <v>0</v>
      </c>
      <c r="C2" s="64"/>
      <c r="D2" s="65"/>
      <c r="E2" s="65"/>
      <c r="F2" s="65"/>
      <c r="G2" s="65"/>
      <c r="H2" s="65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  <c r="AT2" s="43"/>
      <c r="AU2" s="43"/>
      <c r="AV2" s="43"/>
      <c r="AW2" s="43"/>
      <c r="AX2" s="43"/>
      <c r="AY2" s="43"/>
      <c r="AZ2" s="43"/>
      <c r="BA2" s="43"/>
      <c r="BB2" s="44"/>
      <c r="BC2" s="44"/>
      <c r="BD2" s="44"/>
      <c r="BE2" s="44"/>
      <c r="BF2" s="44"/>
      <c r="BG2" s="44"/>
      <c r="BH2" s="44"/>
      <c r="BI2" s="44"/>
      <c r="BJ2" s="44"/>
      <c r="BK2" s="44"/>
      <c r="BL2" s="44"/>
      <c r="BM2" s="44"/>
      <c r="BN2" s="44"/>
      <c r="BO2" s="44"/>
      <c r="BP2" s="44"/>
      <c r="BQ2" s="44"/>
      <c r="BR2" s="44"/>
      <c r="BS2" s="44"/>
      <c r="BT2" s="44"/>
      <c r="BU2" s="44"/>
      <c r="BV2" s="44"/>
      <c r="BW2" s="44"/>
      <c r="BX2" s="44"/>
      <c r="BY2" s="44"/>
      <c r="BZ2" s="44"/>
      <c r="CA2" s="44"/>
      <c r="CB2" s="44"/>
      <c r="CC2" s="44"/>
      <c r="CD2" s="44"/>
      <c r="CE2" s="44"/>
      <c r="CF2" s="44"/>
      <c r="CG2" s="44"/>
      <c r="CH2" s="44"/>
    </row>
    <row r="3" spans="2:86" x14ac:dyDescent="0.25">
      <c r="C3" s="42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  <c r="AA3" s="43"/>
      <c r="AB3" s="43"/>
      <c r="AC3" s="43"/>
      <c r="AD3" s="43"/>
      <c r="AE3" s="43"/>
      <c r="AF3" s="43"/>
      <c r="AG3" s="43"/>
      <c r="AH3" s="43"/>
      <c r="AI3" s="43"/>
      <c r="AJ3" s="43"/>
      <c r="AK3" s="43"/>
      <c r="AL3" s="43"/>
      <c r="AM3" s="43"/>
      <c r="AN3" s="43"/>
      <c r="AO3" s="43"/>
      <c r="AP3" s="43"/>
      <c r="AQ3" s="43"/>
      <c r="AR3" s="43"/>
      <c r="AS3" s="43"/>
      <c r="AT3" s="43"/>
      <c r="AU3" s="43"/>
      <c r="AV3" s="43"/>
      <c r="AW3" s="43"/>
      <c r="AX3" s="43"/>
      <c r="AY3" s="43"/>
      <c r="AZ3" s="43"/>
      <c r="BA3" s="43"/>
      <c r="BB3" s="44"/>
      <c r="BC3" s="44"/>
      <c r="BD3" s="44"/>
      <c r="BE3" s="44"/>
      <c r="BF3" s="44"/>
      <c r="BG3" s="44"/>
      <c r="BH3" s="44"/>
      <c r="BI3" s="44"/>
      <c r="BJ3" s="44"/>
      <c r="BK3" s="44"/>
      <c r="BL3" s="44"/>
      <c r="BM3" s="44"/>
      <c r="BN3" s="44"/>
      <c r="BO3" s="44"/>
      <c r="BP3" s="44"/>
      <c r="BQ3" s="44"/>
      <c r="BR3" s="44"/>
      <c r="BS3" s="44"/>
      <c r="BT3" s="44"/>
      <c r="BU3" s="44"/>
      <c r="BV3" s="44"/>
      <c r="BW3" s="44"/>
      <c r="BX3" s="44"/>
      <c r="BY3" s="44"/>
      <c r="BZ3" s="44"/>
      <c r="CA3" s="44"/>
      <c r="CB3" s="44"/>
      <c r="CC3" s="44"/>
      <c r="CD3" s="44"/>
      <c r="CE3" s="44"/>
      <c r="CF3" s="44"/>
      <c r="CG3" s="44"/>
      <c r="CH3" s="44"/>
    </row>
    <row r="4" spans="2:86" x14ac:dyDescent="0.25">
      <c r="B4" s="6" t="s">
        <v>10</v>
      </c>
      <c r="C4" s="64"/>
      <c r="D4" s="65"/>
      <c r="E4" s="65"/>
      <c r="F4" s="65"/>
      <c r="G4" s="65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  <c r="AA4" s="43"/>
      <c r="AB4" s="43"/>
      <c r="AC4" s="43"/>
      <c r="AD4" s="43"/>
      <c r="AE4" s="43"/>
      <c r="AF4" s="43"/>
      <c r="AG4" s="43"/>
      <c r="AH4" s="43"/>
      <c r="AI4" s="43"/>
      <c r="AJ4" s="43"/>
      <c r="AK4" s="43"/>
      <c r="AL4" s="43"/>
      <c r="AM4" s="43"/>
      <c r="AN4" s="43"/>
      <c r="AO4" s="43"/>
      <c r="AP4" s="43"/>
      <c r="AQ4" s="43"/>
      <c r="AR4" s="43"/>
      <c r="AS4" s="43"/>
      <c r="AT4" s="43"/>
      <c r="AU4" s="43"/>
      <c r="AV4" s="43"/>
      <c r="AW4" s="43"/>
      <c r="AX4" s="43"/>
      <c r="AY4" s="43"/>
      <c r="AZ4" s="43"/>
      <c r="BA4" s="43"/>
      <c r="BB4" s="44"/>
      <c r="BC4" s="44"/>
      <c r="BD4" s="44"/>
      <c r="BE4" s="44"/>
      <c r="BF4" s="44"/>
      <c r="BG4" s="44"/>
      <c r="BH4" s="44"/>
      <c r="BI4" s="44"/>
      <c r="BJ4" s="44"/>
      <c r="BK4" s="44"/>
      <c r="BL4" s="44"/>
      <c r="BM4" s="44"/>
      <c r="BN4" s="44"/>
      <c r="BO4" s="44"/>
      <c r="BP4" s="44"/>
      <c r="BQ4" s="44"/>
      <c r="BR4" s="44"/>
      <c r="BS4" s="44"/>
      <c r="BT4" s="44"/>
      <c r="BU4" s="44"/>
      <c r="BV4" s="44"/>
      <c r="BW4" s="44"/>
      <c r="BX4" s="44"/>
      <c r="BY4" s="44"/>
      <c r="BZ4" s="44"/>
      <c r="CA4" s="44"/>
      <c r="CB4" s="44"/>
      <c r="CC4" s="44"/>
      <c r="CD4" s="44"/>
      <c r="CE4" s="44"/>
      <c r="CF4" s="44"/>
      <c r="CG4" s="44"/>
      <c r="CH4" s="44"/>
    </row>
    <row r="5" spans="2:86" x14ac:dyDescent="0.25">
      <c r="C5" s="42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4"/>
      <c r="BC5" s="44"/>
      <c r="BD5" s="44"/>
      <c r="BE5" s="44"/>
      <c r="BF5" s="44"/>
      <c r="BG5" s="44"/>
      <c r="BH5" s="44"/>
      <c r="BI5" s="44"/>
      <c r="BJ5" s="44"/>
      <c r="BK5" s="44"/>
      <c r="BL5" s="44"/>
      <c r="BM5" s="44"/>
      <c r="BN5" s="44"/>
      <c r="BO5" s="44"/>
      <c r="BP5" s="44"/>
      <c r="BQ5" s="44"/>
      <c r="BR5" s="44"/>
      <c r="BS5" s="44"/>
      <c r="BT5" s="44"/>
      <c r="BU5" s="44"/>
      <c r="BV5" s="44"/>
      <c r="BW5" s="44"/>
      <c r="BX5" s="44"/>
      <c r="BY5" s="44"/>
      <c r="BZ5" s="44"/>
      <c r="CA5" s="44"/>
      <c r="CB5" s="44"/>
      <c r="CC5" s="44"/>
      <c r="CD5" s="44"/>
      <c r="CE5" s="44"/>
      <c r="CF5" s="44"/>
      <c r="CG5" s="44"/>
      <c r="CH5" s="44"/>
    </row>
    <row r="6" spans="2:86" x14ac:dyDescent="0.25">
      <c r="B6" s="6" t="s">
        <v>6</v>
      </c>
      <c r="C6" s="42"/>
      <c r="D6" s="43"/>
      <c r="E6" s="43"/>
      <c r="F6" s="43"/>
      <c r="G6" s="43"/>
      <c r="H6" s="43"/>
      <c r="I6" s="65"/>
      <c r="J6" s="65"/>
      <c r="K6" s="65"/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  <c r="AA6" s="43"/>
      <c r="AB6" s="43"/>
      <c r="AC6" s="43"/>
      <c r="AD6" s="43"/>
      <c r="AE6" s="43"/>
      <c r="AF6" s="43"/>
      <c r="AG6" s="43"/>
      <c r="AH6" s="43"/>
      <c r="AI6" s="43"/>
      <c r="AJ6" s="43"/>
      <c r="AK6" s="43"/>
      <c r="AL6" s="43"/>
      <c r="AM6" s="43"/>
      <c r="AN6" s="43"/>
      <c r="AO6" s="43"/>
      <c r="AP6" s="43"/>
      <c r="AQ6" s="43"/>
      <c r="AR6" s="43"/>
      <c r="AS6" s="43"/>
      <c r="AT6" s="43"/>
      <c r="AU6" s="43"/>
      <c r="AV6" s="43"/>
      <c r="AW6" s="43"/>
      <c r="AX6" s="43"/>
      <c r="AY6" s="43"/>
      <c r="AZ6" s="43"/>
      <c r="BA6" s="43"/>
      <c r="BB6" s="44"/>
      <c r="BC6" s="44"/>
      <c r="BD6" s="44"/>
      <c r="BE6" s="44"/>
      <c r="BF6" s="44"/>
      <c r="BG6" s="44"/>
      <c r="BH6" s="44"/>
      <c r="BI6" s="44"/>
      <c r="BJ6" s="44"/>
      <c r="BK6" s="44"/>
      <c r="BL6" s="44"/>
      <c r="BM6" s="44"/>
      <c r="BN6" s="44"/>
      <c r="BO6" s="44"/>
      <c r="BP6" s="44"/>
      <c r="BQ6" s="44"/>
      <c r="BR6" s="44"/>
      <c r="BS6" s="44"/>
      <c r="BT6" s="44"/>
      <c r="BU6" s="44"/>
      <c r="BV6" s="44"/>
      <c r="BW6" s="44"/>
      <c r="BX6" s="44"/>
      <c r="BY6" s="44"/>
      <c r="BZ6" s="44"/>
      <c r="CA6" s="44"/>
      <c r="CB6" s="44"/>
      <c r="CC6" s="44"/>
      <c r="CD6" s="44"/>
      <c r="CE6" s="44"/>
      <c r="CF6" s="44"/>
      <c r="CG6" s="44"/>
      <c r="CH6" s="44"/>
    </row>
    <row r="7" spans="2:86" x14ac:dyDescent="0.25">
      <c r="C7" s="42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  <c r="AC7" s="43"/>
      <c r="AD7" s="43"/>
      <c r="AE7" s="43"/>
      <c r="AF7" s="43"/>
      <c r="AG7" s="43"/>
      <c r="AH7" s="43"/>
      <c r="AI7" s="43"/>
      <c r="AJ7" s="43"/>
      <c r="AK7" s="43"/>
      <c r="AL7" s="43"/>
      <c r="AM7" s="43"/>
      <c r="AN7" s="43"/>
      <c r="AO7" s="43"/>
      <c r="AP7" s="43"/>
      <c r="AQ7" s="43"/>
      <c r="AR7" s="43"/>
      <c r="AS7" s="43"/>
      <c r="AT7" s="43"/>
      <c r="AU7" s="43"/>
      <c r="AV7" s="43"/>
      <c r="AW7" s="43"/>
      <c r="AX7" s="43"/>
      <c r="AY7" s="43"/>
      <c r="AZ7" s="43"/>
      <c r="BA7" s="43"/>
      <c r="BB7" s="44"/>
      <c r="BC7" s="44"/>
      <c r="BD7" s="44"/>
      <c r="BE7" s="44"/>
      <c r="BF7" s="44"/>
      <c r="BG7" s="44"/>
      <c r="BH7" s="44"/>
      <c r="BI7" s="44"/>
      <c r="BJ7" s="44"/>
      <c r="BK7" s="44"/>
      <c r="BL7" s="44"/>
      <c r="BM7" s="44"/>
      <c r="BN7" s="44"/>
      <c r="BO7" s="44"/>
      <c r="BP7" s="44"/>
      <c r="BQ7" s="44"/>
      <c r="BR7" s="44"/>
      <c r="BS7" s="44"/>
      <c r="BT7" s="44"/>
      <c r="BU7" s="44"/>
      <c r="BV7" s="44"/>
      <c r="BW7" s="44"/>
      <c r="BX7" s="44"/>
      <c r="BY7" s="44"/>
      <c r="BZ7" s="44"/>
      <c r="CA7" s="44"/>
      <c r="CB7" s="44"/>
      <c r="CC7" s="44"/>
      <c r="CD7" s="44"/>
      <c r="CE7" s="44"/>
      <c r="CF7" s="44"/>
      <c r="CG7" s="44"/>
      <c r="CH7" s="44"/>
    </row>
    <row r="8" spans="2:86" x14ac:dyDescent="0.25">
      <c r="B8" s="6" t="s">
        <v>11</v>
      </c>
      <c r="C8" s="42"/>
      <c r="D8" s="43"/>
      <c r="E8" s="43"/>
      <c r="F8" s="43"/>
      <c r="G8" s="43"/>
      <c r="H8" s="43"/>
      <c r="I8" s="67"/>
      <c r="J8" s="68"/>
      <c r="K8" s="68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43"/>
      <c r="AN8" s="43"/>
      <c r="AO8" s="43"/>
      <c r="AP8" s="43"/>
      <c r="AQ8" s="43"/>
      <c r="AR8" s="43"/>
      <c r="AS8" s="43"/>
      <c r="AT8" s="43"/>
      <c r="AU8" s="43"/>
      <c r="AV8" s="43"/>
      <c r="AW8" s="43"/>
      <c r="AX8" s="43"/>
      <c r="AY8" s="43"/>
      <c r="AZ8" s="43"/>
      <c r="BA8" s="43"/>
      <c r="BB8" s="44"/>
      <c r="BC8" s="44"/>
      <c r="BD8" s="44"/>
      <c r="BE8" s="44"/>
      <c r="BF8" s="44"/>
      <c r="BG8" s="44"/>
      <c r="BH8" s="44"/>
      <c r="BI8" s="44"/>
      <c r="BJ8" s="44"/>
      <c r="BK8" s="44"/>
      <c r="BL8" s="44"/>
      <c r="BM8" s="44"/>
      <c r="BN8" s="44"/>
      <c r="BO8" s="44"/>
      <c r="BP8" s="44"/>
      <c r="BQ8" s="44"/>
      <c r="BR8" s="44"/>
      <c r="BS8" s="44"/>
      <c r="BT8" s="44"/>
      <c r="BU8" s="44"/>
      <c r="BV8" s="44"/>
      <c r="BW8" s="44"/>
      <c r="BX8" s="44"/>
      <c r="BY8" s="44"/>
      <c r="BZ8" s="44"/>
      <c r="CA8" s="44"/>
      <c r="CB8" s="44"/>
      <c r="CC8" s="44"/>
      <c r="CD8" s="44"/>
      <c r="CE8" s="44"/>
      <c r="CF8" s="44"/>
      <c r="CG8" s="44"/>
      <c r="CH8" s="44"/>
    </row>
    <row r="9" spans="2:86" x14ac:dyDescent="0.25">
      <c r="C9" s="42"/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3"/>
      <c r="AI9" s="43"/>
      <c r="AJ9" s="43"/>
      <c r="AK9" s="43"/>
      <c r="AL9" s="43"/>
      <c r="AM9" s="43"/>
      <c r="AN9" s="43"/>
      <c r="AO9" s="43"/>
      <c r="AP9" s="43"/>
      <c r="AQ9" s="43"/>
      <c r="AR9" s="43"/>
      <c r="AS9" s="43"/>
      <c r="AT9" s="43"/>
      <c r="AU9" s="43"/>
      <c r="AV9" s="43"/>
      <c r="AW9" s="43"/>
      <c r="AX9" s="43"/>
      <c r="AY9" s="43"/>
      <c r="AZ9" s="43"/>
      <c r="BA9" s="43"/>
      <c r="BB9" s="44"/>
      <c r="BC9" s="44"/>
      <c r="BD9" s="44"/>
      <c r="BE9" s="44"/>
      <c r="BF9" s="44"/>
      <c r="BG9" s="44"/>
      <c r="BH9" s="44"/>
      <c r="BI9" s="44"/>
      <c r="BJ9" s="44"/>
      <c r="BK9" s="44"/>
      <c r="BL9" s="44"/>
      <c r="BM9" s="44"/>
      <c r="BN9" s="44"/>
      <c r="BO9" s="44"/>
      <c r="BP9" s="44"/>
      <c r="BQ9" s="44"/>
      <c r="BR9" s="44"/>
      <c r="BS9" s="44"/>
      <c r="BT9" s="44"/>
      <c r="BU9" s="44"/>
      <c r="BV9" s="44"/>
      <c r="BW9" s="44"/>
      <c r="BX9" s="44"/>
      <c r="BY9" s="44"/>
      <c r="BZ9" s="44"/>
      <c r="CA9" s="44"/>
      <c r="CB9" s="44"/>
      <c r="CC9" s="44"/>
      <c r="CD9" s="44"/>
      <c r="CE9" s="44"/>
      <c r="CF9" s="44"/>
      <c r="CG9" s="44"/>
      <c r="CH9" s="44"/>
    </row>
    <row r="10" spans="2:86" x14ac:dyDescent="0.25">
      <c r="B10" s="6" t="s">
        <v>3</v>
      </c>
      <c r="C10" s="42"/>
      <c r="D10" s="43"/>
      <c r="E10" s="43"/>
      <c r="F10" s="43"/>
      <c r="G10" s="43"/>
      <c r="H10" s="43"/>
      <c r="I10" s="43"/>
      <c r="J10" s="43"/>
      <c r="K10" s="43"/>
      <c r="L10" s="67"/>
      <c r="M10" s="67"/>
      <c r="N10" s="67"/>
      <c r="O10" s="67"/>
      <c r="P10" s="67"/>
      <c r="Q10" s="67"/>
      <c r="R10" s="82"/>
      <c r="S10" s="82"/>
      <c r="T10" s="82"/>
      <c r="U10" s="82"/>
      <c r="V10" s="70"/>
      <c r="W10" s="43"/>
      <c r="X10" s="43"/>
      <c r="Y10" s="43"/>
      <c r="Z10" s="43"/>
      <c r="AA10" s="43"/>
      <c r="AB10" s="43"/>
      <c r="AC10" s="43"/>
      <c r="AD10" s="43"/>
      <c r="AE10" s="4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43"/>
      <c r="AQ10" s="43"/>
      <c r="AR10" s="43"/>
      <c r="AS10" s="43"/>
      <c r="AT10" s="43"/>
      <c r="AU10" s="43"/>
      <c r="AV10" s="43"/>
      <c r="AW10" s="43"/>
      <c r="AX10" s="43"/>
      <c r="AY10" s="43"/>
      <c r="AZ10" s="43"/>
      <c r="BA10" s="43"/>
      <c r="BB10" s="44"/>
      <c r="BC10" s="44"/>
      <c r="BD10" s="44"/>
      <c r="BE10" s="44"/>
      <c r="BF10" s="44"/>
      <c r="BG10" s="44"/>
      <c r="BH10" s="44"/>
      <c r="BI10" s="44"/>
      <c r="BJ10" s="44"/>
      <c r="BK10" s="44"/>
      <c r="BL10" s="44"/>
      <c r="BM10" s="44"/>
      <c r="BN10" s="44"/>
      <c r="BO10" s="44"/>
      <c r="BP10" s="44"/>
      <c r="BQ10" s="44"/>
      <c r="BR10" s="44"/>
      <c r="BS10" s="44"/>
      <c r="BT10" s="44"/>
      <c r="BU10" s="44"/>
      <c r="BV10" s="44"/>
      <c r="BW10" s="44"/>
      <c r="BX10" s="44"/>
      <c r="BY10" s="44"/>
      <c r="BZ10" s="44"/>
      <c r="CA10" s="44"/>
      <c r="CB10" s="44"/>
      <c r="CC10" s="44"/>
      <c r="CD10" s="44"/>
      <c r="CE10" s="44"/>
      <c r="CF10" s="44"/>
      <c r="CG10" s="44"/>
      <c r="CH10" s="44"/>
    </row>
    <row r="11" spans="2:86" x14ac:dyDescent="0.25">
      <c r="C11" s="42"/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43"/>
      <c r="AG11" s="43"/>
      <c r="AH11" s="43"/>
      <c r="AI11" s="43"/>
      <c r="AJ11" s="43"/>
      <c r="AK11" s="43"/>
      <c r="AL11" s="43"/>
      <c r="AM11" s="43"/>
      <c r="AN11" s="43"/>
      <c r="AO11" s="43"/>
      <c r="AP11" s="43"/>
      <c r="AQ11" s="43"/>
      <c r="AR11" s="43"/>
      <c r="AS11" s="43"/>
      <c r="AT11" s="43"/>
      <c r="AU11" s="43"/>
      <c r="AV11" s="43"/>
      <c r="AW11" s="43"/>
      <c r="AX11" s="43"/>
      <c r="AY11" s="43"/>
      <c r="AZ11" s="43"/>
      <c r="BA11" s="43"/>
      <c r="BB11" s="44"/>
      <c r="BC11" s="44"/>
      <c r="BD11" s="44"/>
      <c r="BE11" s="44"/>
      <c r="BF11" s="44"/>
      <c r="BG11" s="44"/>
      <c r="BH11" s="44"/>
      <c r="BI11" s="44"/>
      <c r="BJ11" s="44"/>
      <c r="BK11" s="44"/>
      <c r="BL11" s="44"/>
      <c r="BM11" s="44"/>
      <c r="BN11" s="44"/>
      <c r="BO11" s="44"/>
      <c r="BP11" s="44"/>
      <c r="BQ11" s="44"/>
      <c r="BR11" s="44"/>
      <c r="BS11" s="44"/>
      <c r="BT11" s="44"/>
      <c r="BU11" s="44"/>
      <c r="BV11" s="44"/>
      <c r="BW11" s="44"/>
      <c r="BX11" s="44"/>
      <c r="BY11" s="44"/>
      <c r="BZ11" s="44"/>
      <c r="CA11" s="44"/>
      <c r="CB11" s="44"/>
      <c r="CC11" s="44"/>
      <c r="CD11" s="44"/>
      <c r="CE11" s="44"/>
      <c r="CF11" s="44"/>
      <c r="CG11" s="44"/>
      <c r="CH11" s="44"/>
    </row>
    <row r="12" spans="2:86" x14ac:dyDescent="0.25">
      <c r="B12" s="6" t="s">
        <v>1</v>
      </c>
      <c r="C12" s="42"/>
      <c r="D12" s="43"/>
      <c r="E12" s="43"/>
      <c r="F12" s="43"/>
      <c r="G12" s="43"/>
      <c r="H12" s="43"/>
      <c r="I12" s="43"/>
      <c r="J12" s="43"/>
      <c r="K12" s="43"/>
      <c r="L12" s="65"/>
      <c r="M12" s="65"/>
      <c r="N12" s="65"/>
      <c r="O12" s="65"/>
      <c r="P12" s="65"/>
      <c r="Q12" s="65"/>
      <c r="R12" s="65"/>
      <c r="S12" s="65"/>
      <c r="T12" s="65"/>
      <c r="U12" s="65"/>
      <c r="V12" s="65"/>
      <c r="W12" s="43"/>
      <c r="X12" s="43"/>
      <c r="Y12" s="43"/>
      <c r="Z12" s="43"/>
      <c r="AA12" s="43"/>
      <c r="AB12" s="43"/>
      <c r="AC12" s="43"/>
      <c r="AD12" s="43"/>
      <c r="AE12" s="43"/>
      <c r="AF12" s="43"/>
      <c r="AG12" s="43"/>
      <c r="AH12" s="43"/>
      <c r="AI12" s="43"/>
      <c r="AJ12" s="43"/>
      <c r="AK12" s="43"/>
      <c r="AL12" s="43"/>
      <c r="AM12" s="43"/>
      <c r="AN12" s="43"/>
      <c r="AO12" s="43"/>
      <c r="AP12" s="43"/>
      <c r="AQ12" s="43"/>
      <c r="AR12" s="43"/>
      <c r="AS12" s="43"/>
      <c r="AT12" s="43"/>
      <c r="AU12" s="43"/>
      <c r="AV12" s="43"/>
      <c r="AW12" s="43"/>
      <c r="AX12" s="43"/>
      <c r="AY12" s="43"/>
      <c r="AZ12" s="43"/>
      <c r="BA12" s="43"/>
      <c r="BB12" s="44"/>
      <c r="BC12" s="44"/>
      <c r="BD12" s="44"/>
      <c r="BE12" s="44"/>
      <c r="BF12" s="44"/>
      <c r="BG12" s="44"/>
      <c r="BH12" s="44"/>
      <c r="BI12" s="44"/>
      <c r="BJ12" s="44"/>
      <c r="BK12" s="44"/>
      <c r="BL12" s="44"/>
      <c r="BM12" s="44"/>
      <c r="BN12" s="44"/>
      <c r="BO12" s="44"/>
      <c r="BP12" s="44"/>
      <c r="BQ12" s="44"/>
      <c r="BR12" s="44"/>
      <c r="BS12" s="44"/>
      <c r="BT12" s="44"/>
      <c r="BU12" s="44"/>
      <c r="BV12" s="44"/>
      <c r="BW12" s="44"/>
      <c r="BX12" s="44"/>
      <c r="BY12" s="44"/>
      <c r="BZ12" s="44"/>
      <c r="CA12" s="44"/>
      <c r="CB12" s="44"/>
      <c r="CC12" s="44"/>
      <c r="CD12" s="44"/>
      <c r="CE12" s="44"/>
      <c r="CF12" s="44"/>
      <c r="CG12" s="44"/>
      <c r="CH12" s="44"/>
    </row>
    <row r="13" spans="2:86" x14ac:dyDescent="0.25">
      <c r="C13" s="42"/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43"/>
      <c r="AJ13" s="43"/>
      <c r="AK13" s="43"/>
      <c r="AL13" s="43"/>
      <c r="AM13" s="43"/>
      <c r="AN13" s="43"/>
      <c r="AO13" s="43"/>
      <c r="AP13" s="43"/>
      <c r="AQ13" s="43"/>
      <c r="AR13" s="43"/>
      <c r="AS13" s="43"/>
      <c r="AT13" s="43"/>
      <c r="AU13" s="43"/>
      <c r="AV13" s="43"/>
      <c r="AW13" s="43"/>
      <c r="AX13" s="43"/>
      <c r="AY13" s="43"/>
      <c r="AZ13" s="43"/>
      <c r="BA13" s="43"/>
      <c r="BB13" s="44"/>
      <c r="BC13" s="44"/>
      <c r="BD13" s="44"/>
      <c r="BE13" s="44"/>
      <c r="BF13" s="44"/>
      <c r="BG13" s="44"/>
      <c r="BH13" s="44"/>
      <c r="BI13" s="44"/>
      <c r="BJ13" s="44"/>
      <c r="BK13" s="44"/>
      <c r="BL13" s="44"/>
      <c r="BM13" s="44"/>
      <c r="BN13" s="44"/>
      <c r="BO13" s="44"/>
      <c r="BP13" s="44"/>
      <c r="BQ13" s="44"/>
      <c r="BR13" s="44"/>
      <c r="BS13" s="44"/>
      <c r="BT13" s="44"/>
      <c r="BU13" s="44"/>
      <c r="BV13" s="44"/>
      <c r="BW13" s="44"/>
      <c r="BX13" s="44"/>
      <c r="BY13" s="44"/>
      <c r="BZ13" s="44"/>
      <c r="CA13" s="44"/>
      <c r="CB13" s="44"/>
      <c r="CC13" s="44"/>
      <c r="CD13" s="44"/>
      <c r="CE13" s="44"/>
      <c r="CF13" s="44"/>
      <c r="CG13" s="44"/>
      <c r="CH13" s="44"/>
    </row>
    <row r="14" spans="2:86" x14ac:dyDescent="0.25">
      <c r="B14" s="6" t="s">
        <v>12</v>
      </c>
      <c r="C14" s="42"/>
      <c r="D14" s="43"/>
      <c r="E14" s="43"/>
      <c r="F14" s="43"/>
      <c r="G14" s="43"/>
      <c r="H14" s="65"/>
      <c r="I14" s="65"/>
      <c r="J14" s="65"/>
      <c r="K14" s="65"/>
      <c r="L14" s="65"/>
      <c r="M14" s="65"/>
      <c r="N14" s="65"/>
      <c r="O14" s="65"/>
      <c r="P14" s="65"/>
      <c r="Q14" s="65"/>
      <c r="R14" s="65"/>
      <c r="S14" s="65"/>
      <c r="T14" s="65"/>
      <c r="U14" s="65"/>
      <c r="V14" s="65"/>
      <c r="W14" s="43"/>
      <c r="X14" s="43"/>
      <c r="Y14" s="43"/>
      <c r="Z14" s="43"/>
      <c r="AA14" s="43"/>
      <c r="AB14" s="43"/>
      <c r="AC14" s="43"/>
      <c r="AD14" s="43"/>
      <c r="AE14" s="43"/>
      <c r="AF14" s="43"/>
      <c r="AG14" s="43"/>
      <c r="AH14" s="43"/>
      <c r="AI14" s="43"/>
      <c r="AJ14" s="43"/>
      <c r="AK14" s="43"/>
      <c r="AL14" s="43"/>
      <c r="AM14" s="43"/>
      <c r="AN14" s="43"/>
      <c r="AO14" s="43"/>
      <c r="AP14" s="43"/>
      <c r="AQ14" s="43"/>
      <c r="AR14" s="43"/>
      <c r="AS14" s="43"/>
      <c r="AT14" s="43"/>
      <c r="AU14" s="43"/>
      <c r="AV14" s="43"/>
      <c r="AW14" s="43"/>
      <c r="AX14" s="43"/>
      <c r="AY14" s="43"/>
      <c r="AZ14" s="43"/>
      <c r="BA14" s="43"/>
      <c r="BB14" s="44"/>
      <c r="BC14" s="44"/>
      <c r="BD14" s="44"/>
      <c r="BE14" s="44"/>
      <c r="BF14" s="44"/>
      <c r="BG14" s="44"/>
      <c r="BH14" s="44"/>
      <c r="BI14" s="44"/>
      <c r="BJ14" s="44"/>
      <c r="BK14" s="44"/>
      <c r="BL14" s="44"/>
      <c r="BM14" s="44"/>
      <c r="BN14" s="44"/>
      <c r="BO14" s="44"/>
      <c r="BP14" s="44"/>
      <c r="BQ14" s="44"/>
      <c r="BR14" s="44"/>
      <c r="BS14" s="44"/>
      <c r="BT14" s="44"/>
      <c r="BU14" s="44"/>
      <c r="BV14" s="44"/>
      <c r="BW14" s="44"/>
      <c r="BX14" s="44"/>
      <c r="BY14" s="44"/>
      <c r="BZ14" s="44"/>
      <c r="CA14" s="44"/>
      <c r="CB14" s="44"/>
      <c r="CC14" s="44"/>
      <c r="CD14" s="44"/>
      <c r="CE14" s="44"/>
      <c r="CF14" s="44"/>
      <c r="CG14" s="44"/>
      <c r="CH14" s="44"/>
    </row>
    <row r="15" spans="2:86" x14ac:dyDescent="0.25">
      <c r="C15" s="42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43"/>
      <c r="AD15" s="43"/>
      <c r="AE15" s="43"/>
      <c r="AF15" s="43"/>
      <c r="AG15" s="43"/>
      <c r="AH15" s="43"/>
      <c r="AI15" s="43"/>
      <c r="AJ15" s="43"/>
      <c r="AK15" s="43"/>
      <c r="AL15" s="43"/>
      <c r="AM15" s="43"/>
      <c r="AN15" s="43"/>
      <c r="AO15" s="43"/>
      <c r="AP15" s="43"/>
      <c r="AQ15" s="43"/>
      <c r="AR15" s="43"/>
      <c r="AS15" s="43"/>
      <c r="AT15" s="43"/>
      <c r="AU15" s="43"/>
      <c r="AV15" s="43"/>
      <c r="AW15" s="43"/>
      <c r="AX15" s="43"/>
      <c r="AY15" s="43"/>
      <c r="AZ15" s="43"/>
      <c r="BA15" s="43"/>
      <c r="BB15" s="44"/>
      <c r="BC15" s="44"/>
      <c r="BD15" s="44"/>
      <c r="BE15" s="44"/>
      <c r="BF15" s="44"/>
      <c r="BG15" s="44"/>
      <c r="BH15" s="44"/>
      <c r="BI15" s="44"/>
      <c r="BJ15" s="44"/>
      <c r="BK15" s="44"/>
      <c r="BL15" s="44"/>
      <c r="BM15" s="44"/>
      <c r="BN15" s="44"/>
      <c r="BO15" s="44"/>
      <c r="BP15" s="44"/>
      <c r="BQ15" s="44"/>
      <c r="BR15" s="44"/>
      <c r="BS15" s="44"/>
      <c r="BT15" s="44"/>
      <c r="BU15" s="44"/>
      <c r="BV15" s="44"/>
      <c r="BW15" s="44"/>
      <c r="BX15" s="44"/>
      <c r="BY15" s="44"/>
      <c r="BZ15" s="44"/>
      <c r="CA15" s="44"/>
      <c r="CB15" s="44"/>
      <c r="CC15" s="44"/>
      <c r="CD15" s="44"/>
      <c r="CE15" s="44"/>
      <c r="CF15" s="44"/>
      <c r="CG15" s="44"/>
      <c r="CH15" s="44"/>
    </row>
    <row r="16" spans="2:86" x14ac:dyDescent="0.25">
      <c r="B16" s="6" t="s">
        <v>2</v>
      </c>
      <c r="C16" s="42"/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67"/>
      <c r="S16" s="67"/>
      <c r="T16" s="67"/>
      <c r="U16" s="67"/>
      <c r="V16" s="67"/>
      <c r="W16" s="68"/>
      <c r="X16" s="68"/>
      <c r="Y16" s="68"/>
      <c r="Z16" s="68"/>
      <c r="AA16" s="43"/>
      <c r="AB16" s="43"/>
      <c r="AC16" s="43"/>
      <c r="AD16" s="43"/>
      <c r="AE16" s="43"/>
      <c r="AF16" s="43"/>
      <c r="AG16" s="43"/>
      <c r="AH16" s="43"/>
      <c r="AI16" s="43"/>
      <c r="AJ16" s="43"/>
      <c r="AK16" s="43"/>
      <c r="AL16" s="43"/>
      <c r="AM16" s="43"/>
      <c r="AN16" s="43"/>
      <c r="AO16" s="43"/>
      <c r="AP16" s="43"/>
      <c r="AQ16" s="43"/>
      <c r="AR16" s="43"/>
      <c r="AS16" s="43"/>
      <c r="AT16" s="43"/>
      <c r="AU16" s="43"/>
      <c r="AV16" s="43"/>
      <c r="AW16" s="43"/>
      <c r="AX16" s="43"/>
      <c r="AY16" s="43"/>
      <c r="AZ16" s="43"/>
      <c r="BA16" s="43"/>
      <c r="BB16" s="44"/>
      <c r="BC16" s="44"/>
      <c r="BD16" s="44"/>
      <c r="BE16" s="44"/>
      <c r="BF16" s="44"/>
      <c r="BG16" s="44"/>
      <c r="BH16" s="44"/>
      <c r="BI16" s="44"/>
      <c r="BJ16" s="44"/>
      <c r="BK16" s="44"/>
      <c r="BL16" s="44"/>
      <c r="BM16" s="44"/>
      <c r="BN16" s="44"/>
      <c r="BO16" s="44"/>
      <c r="BP16" s="44"/>
      <c r="BQ16" s="44"/>
      <c r="BR16" s="44"/>
      <c r="BS16" s="44"/>
      <c r="BT16" s="44"/>
      <c r="BU16" s="44"/>
      <c r="BV16" s="44"/>
      <c r="BW16" s="44"/>
      <c r="BX16" s="44"/>
      <c r="BY16" s="44"/>
      <c r="BZ16" s="44"/>
      <c r="CA16" s="44"/>
      <c r="CB16" s="44"/>
      <c r="CC16" s="44"/>
      <c r="CD16" s="44"/>
      <c r="CE16" s="44"/>
      <c r="CF16" s="44"/>
      <c r="CG16" s="44"/>
      <c r="CH16" s="44"/>
    </row>
    <row r="17" spans="2:98" x14ac:dyDescent="0.25">
      <c r="C17" s="42"/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43"/>
      <c r="AM17" s="43"/>
      <c r="AN17" s="43"/>
      <c r="AO17" s="43"/>
      <c r="AP17" s="43"/>
      <c r="AQ17" s="43"/>
      <c r="AR17" s="43"/>
      <c r="AS17" s="43"/>
      <c r="AT17" s="43"/>
      <c r="AU17" s="43"/>
      <c r="AV17" s="43"/>
      <c r="AW17" s="43"/>
      <c r="AX17" s="43"/>
      <c r="AY17" s="43"/>
      <c r="AZ17" s="43"/>
      <c r="BA17" s="43"/>
      <c r="BB17" s="44"/>
      <c r="BC17" s="44"/>
      <c r="BD17" s="44"/>
      <c r="BE17" s="44"/>
      <c r="BF17" s="44"/>
      <c r="BG17" s="44"/>
      <c r="BH17" s="44"/>
      <c r="BI17" s="44"/>
      <c r="BJ17" s="44"/>
      <c r="BK17" s="44"/>
      <c r="BL17" s="44"/>
      <c r="BM17" s="44"/>
      <c r="BN17" s="44"/>
      <c r="BO17" s="44"/>
      <c r="BP17" s="44"/>
      <c r="BQ17" s="44"/>
      <c r="BR17" s="44"/>
      <c r="BS17" s="44"/>
      <c r="BT17" s="44"/>
      <c r="BU17" s="44"/>
      <c r="BV17" s="44"/>
      <c r="BW17" s="44"/>
      <c r="BX17" s="44"/>
      <c r="BY17" s="44"/>
      <c r="BZ17" s="44"/>
      <c r="CA17" s="44"/>
      <c r="CB17" s="44"/>
      <c r="CC17" s="44"/>
      <c r="CD17" s="44"/>
      <c r="CE17" s="44"/>
      <c r="CF17" s="44"/>
      <c r="CG17" s="44"/>
      <c r="CH17" s="44"/>
    </row>
    <row r="18" spans="2:98" x14ac:dyDescent="0.25">
      <c r="B18" s="6" t="s">
        <v>7</v>
      </c>
      <c r="C18" s="42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65"/>
      <c r="X18" s="65"/>
      <c r="Y18" s="65"/>
      <c r="Z18" s="65"/>
      <c r="AA18" s="43"/>
      <c r="AB18" s="43"/>
      <c r="AC18" s="43"/>
      <c r="AD18" s="43"/>
      <c r="AE18" s="43"/>
      <c r="AF18" s="43"/>
      <c r="AG18" s="43"/>
      <c r="AH18" s="43"/>
      <c r="AI18" s="43"/>
      <c r="AJ18" s="43"/>
      <c r="AK18" s="43"/>
      <c r="AL18" s="43"/>
      <c r="AM18" s="43"/>
      <c r="AN18" s="43"/>
      <c r="AO18" s="43"/>
      <c r="AP18" s="43"/>
      <c r="AQ18" s="43"/>
      <c r="AR18" s="43"/>
      <c r="AS18" s="43"/>
      <c r="AT18" s="43"/>
      <c r="AU18" s="43"/>
      <c r="AV18" s="43"/>
      <c r="AW18" s="43"/>
      <c r="AX18" s="43"/>
      <c r="AY18" s="43"/>
      <c r="AZ18" s="43"/>
      <c r="BA18" s="43"/>
      <c r="BB18" s="43"/>
      <c r="BC18" s="43"/>
      <c r="BD18" s="43"/>
      <c r="BE18" s="43"/>
      <c r="BF18" s="43"/>
      <c r="BG18" s="43"/>
      <c r="BH18" s="43"/>
      <c r="BI18" s="43"/>
      <c r="BJ18" s="43"/>
      <c r="BK18" s="43"/>
      <c r="BL18" s="43"/>
      <c r="BM18" s="43"/>
      <c r="BN18" s="43"/>
      <c r="BO18" s="43"/>
      <c r="BP18" s="44"/>
      <c r="BQ18" s="44"/>
      <c r="BR18" s="44"/>
      <c r="BS18" s="44"/>
      <c r="BT18" s="44"/>
      <c r="BU18" s="44"/>
      <c r="BV18" s="44"/>
      <c r="BW18" s="44"/>
      <c r="BX18" s="44"/>
      <c r="BY18" s="44"/>
      <c r="BZ18" s="44"/>
      <c r="CA18" s="44"/>
      <c r="CB18" s="44"/>
      <c r="CC18" s="44"/>
      <c r="CD18" s="44"/>
      <c r="CE18" s="44"/>
      <c r="CF18" s="44"/>
      <c r="CG18" s="44"/>
      <c r="CH18" s="44"/>
    </row>
    <row r="19" spans="2:98" x14ac:dyDescent="0.25">
      <c r="C19" s="42"/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43"/>
      <c r="AJ19" s="43"/>
      <c r="AK19" s="43"/>
      <c r="AL19" s="43"/>
      <c r="AM19" s="43"/>
      <c r="AN19" s="43"/>
      <c r="AO19" s="43"/>
      <c r="AP19" s="43"/>
      <c r="AQ19" s="43"/>
      <c r="AR19" s="43"/>
      <c r="AS19" s="43"/>
      <c r="AT19" s="43"/>
      <c r="AU19" s="43"/>
      <c r="AV19" s="43"/>
      <c r="AW19" s="43"/>
      <c r="AX19" s="43"/>
      <c r="AY19" s="43"/>
      <c r="AZ19" s="43"/>
      <c r="BA19" s="43"/>
      <c r="BB19" s="44"/>
      <c r="BC19" s="44"/>
      <c r="BD19" s="44"/>
      <c r="BE19" s="44"/>
      <c r="BF19" s="44"/>
      <c r="BG19" s="44"/>
      <c r="BH19" s="44"/>
      <c r="BI19" s="44"/>
      <c r="BJ19" s="44"/>
      <c r="BK19" s="44"/>
      <c r="BL19" s="44"/>
      <c r="BM19" s="44"/>
      <c r="BN19" s="44"/>
      <c r="BO19" s="44"/>
      <c r="BP19" s="44"/>
      <c r="BQ19" s="44"/>
      <c r="BR19" s="44"/>
      <c r="BS19" s="44"/>
      <c r="BT19" s="44"/>
      <c r="BU19" s="44"/>
      <c r="BV19" s="44"/>
      <c r="BW19" s="44"/>
      <c r="BX19" s="44"/>
      <c r="BY19" s="44"/>
      <c r="BZ19" s="44"/>
      <c r="CA19" s="44"/>
      <c r="CB19" s="44"/>
      <c r="CC19" s="44"/>
      <c r="CD19" s="44"/>
      <c r="CE19" s="44"/>
      <c r="CF19" s="44"/>
      <c r="CG19" s="44"/>
      <c r="CH19" s="44"/>
    </row>
    <row r="20" spans="2:98" x14ac:dyDescent="0.25">
      <c r="B20" s="6" t="s">
        <v>5</v>
      </c>
      <c r="C20" s="42"/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65"/>
      <c r="AB20" s="43"/>
      <c r="AC20" s="43"/>
      <c r="AD20" s="43"/>
      <c r="AE20" s="43"/>
      <c r="AF20" s="43"/>
      <c r="AG20" s="43"/>
      <c r="AH20" s="43"/>
      <c r="AI20" s="43"/>
      <c r="AJ20" s="43"/>
      <c r="AK20" s="43"/>
      <c r="AL20" s="43"/>
      <c r="AM20" s="43"/>
      <c r="AN20" s="43"/>
      <c r="AO20" s="43"/>
      <c r="AP20" s="43"/>
      <c r="AQ20" s="43"/>
      <c r="AR20" s="43"/>
      <c r="AS20" s="43"/>
      <c r="AT20" s="43"/>
      <c r="AU20" s="43"/>
      <c r="AV20" s="43"/>
      <c r="AW20" s="43"/>
      <c r="AX20" s="43"/>
      <c r="AY20" s="43"/>
      <c r="AZ20" s="43"/>
      <c r="BA20" s="43"/>
      <c r="BB20" s="44"/>
      <c r="BC20" s="44"/>
      <c r="BD20" s="44"/>
      <c r="BE20" s="44"/>
      <c r="BF20" s="44"/>
      <c r="BG20" s="44"/>
      <c r="BH20" s="44"/>
      <c r="BI20" s="44"/>
      <c r="BJ20" s="44"/>
      <c r="BK20" s="44"/>
      <c r="BL20" s="44"/>
      <c r="BM20" s="44"/>
      <c r="BN20" s="44"/>
      <c r="BO20" s="44"/>
      <c r="BP20" s="44"/>
      <c r="BQ20" s="44"/>
      <c r="BR20" s="44"/>
      <c r="BS20" s="44"/>
      <c r="BT20" s="44"/>
      <c r="BU20" s="44"/>
      <c r="BV20" s="44"/>
      <c r="BW20" s="44"/>
      <c r="BX20" s="44"/>
      <c r="BY20" s="44"/>
      <c r="BZ20" s="44"/>
      <c r="CA20" s="44"/>
      <c r="CB20" s="44"/>
      <c r="CC20" s="44"/>
      <c r="CD20" s="44"/>
      <c r="CE20" s="44"/>
      <c r="CF20" s="44"/>
      <c r="CG20" s="44"/>
      <c r="CH20" s="44"/>
    </row>
    <row r="21" spans="2:98" x14ac:dyDescent="0.25">
      <c r="C21" s="42"/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3"/>
      <c r="AH21" s="43"/>
      <c r="AI21" s="43"/>
      <c r="AJ21" s="43"/>
      <c r="AK21" s="43"/>
      <c r="AL21" s="43"/>
      <c r="AM21" s="43"/>
      <c r="AN21" s="43"/>
      <c r="AO21" s="43"/>
      <c r="AP21" s="43"/>
      <c r="AQ21" s="43"/>
      <c r="AR21" s="43"/>
      <c r="AS21" s="43"/>
      <c r="AT21" s="43"/>
      <c r="AU21" s="43"/>
      <c r="AV21" s="43"/>
      <c r="AW21" s="43"/>
      <c r="AX21" s="43"/>
      <c r="AY21" s="43"/>
      <c r="AZ21" s="43"/>
      <c r="BA21" s="43"/>
      <c r="BB21" s="44"/>
      <c r="BC21" s="44"/>
      <c r="BD21" s="44"/>
      <c r="BE21" s="44"/>
      <c r="BF21" s="44"/>
      <c r="BG21" s="44"/>
      <c r="BH21" s="44"/>
      <c r="BI21" s="44"/>
      <c r="BJ21" s="44"/>
      <c r="BK21" s="44"/>
      <c r="BL21" s="44"/>
      <c r="BM21" s="44"/>
      <c r="BN21" s="44"/>
      <c r="BO21" s="44"/>
      <c r="BP21" s="44"/>
      <c r="BQ21" s="44"/>
      <c r="BR21" s="44"/>
      <c r="BS21" s="44"/>
      <c r="BT21" s="44"/>
      <c r="BU21" s="44"/>
      <c r="BV21" s="44"/>
      <c r="BW21" s="44"/>
      <c r="BX21" s="44"/>
      <c r="BY21" s="44"/>
      <c r="BZ21" s="44"/>
      <c r="CA21" s="44"/>
      <c r="CB21" s="44"/>
      <c r="CC21" s="44"/>
      <c r="CD21" s="44"/>
      <c r="CE21" s="44"/>
      <c r="CF21" s="44"/>
      <c r="CG21" s="44"/>
      <c r="CH21" s="44"/>
    </row>
    <row r="22" spans="2:98" x14ac:dyDescent="0.25">
      <c r="B22" s="6" t="s">
        <v>4</v>
      </c>
      <c r="C22" s="42"/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65"/>
      <c r="AC22" s="65"/>
      <c r="AD22" s="65"/>
      <c r="AE22" s="65"/>
      <c r="AF22" s="43"/>
      <c r="AG22" s="43"/>
      <c r="AH22" s="43"/>
      <c r="AI22" s="43"/>
      <c r="AJ22" s="43"/>
      <c r="AK22" s="43"/>
      <c r="AL22" s="43"/>
      <c r="AM22" s="43"/>
      <c r="AN22" s="43"/>
      <c r="AO22" s="43"/>
      <c r="AP22" s="43"/>
      <c r="AQ22" s="43"/>
      <c r="AR22" s="43"/>
      <c r="AS22" s="43"/>
      <c r="AT22" s="43"/>
      <c r="AU22" s="43"/>
      <c r="AV22" s="43"/>
      <c r="AW22" s="43"/>
      <c r="AX22" s="43"/>
      <c r="AY22" s="43"/>
      <c r="AZ22" s="43"/>
      <c r="BA22" s="43"/>
      <c r="BB22" s="44"/>
      <c r="BC22" s="44"/>
      <c r="BD22" s="44"/>
      <c r="BE22" s="44"/>
      <c r="BF22" s="44"/>
      <c r="BG22" s="44"/>
      <c r="BH22" s="44"/>
      <c r="BI22" s="44"/>
      <c r="BJ22" s="44"/>
      <c r="BK22" s="44"/>
      <c r="BL22" s="44"/>
      <c r="BM22" s="44"/>
      <c r="BN22" s="44"/>
      <c r="BO22" s="44"/>
      <c r="BP22" s="44"/>
      <c r="BQ22" s="44"/>
      <c r="BR22" s="44"/>
      <c r="BS22" s="44"/>
      <c r="BT22" s="44"/>
      <c r="BU22" s="44"/>
      <c r="BV22" s="44"/>
      <c r="BW22" s="44"/>
      <c r="BX22" s="44"/>
      <c r="BY22" s="44"/>
      <c r="BZ22" s="44"/>
      <c r="CA22" s="44"/>
      <c r="CB22" s="44"/>
      <c r="CC22" s="44"/>
      <c r="CD22" s="44"/>
      <c r="CE22" s="44"/>
      <c r="CF22" s="44"/>
      <c r="CG22" s="44"/>
      <c r="CH22" s="44"/>
    </row>
    <row r="23" spans="2:98" x14ac:dyDescent="0.25">
      <c r="C23" s="42"/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3"/>
      <c r="AH23" s="43"/>
      <c r="AI23" s="43"/>
      <c r="AJ23" s="43"/>
      <c r="AK23" s="43"/>
      <c r="AL23" s="43"/>
      <c r="AM23" s="43"/>
      <c r="AN23" s="43"/>
      <c r="AO23" s="43"/>
      <c r="AP23" s="43"/>
      <c r="AQ23" s="43"/>
      <c r="AR23" s="43"/>
      <c r="AS23" s="43"/>
      <c r="AT23" s="43"/>
      <c r="AU23" s="43"/>
      <c r="AV23" s="43"/>
      <c r="AW23" s="43"/>
      <c r="AX23" s="43"/>
      <c r="AY23" s="43"/>
      <c r="AZ23" s="43"/>
      <c r="BA23" s="43"/>
      <c r="BB23" s="44"/>
      <c r="BC23" s="44"/>
      <c r="BD23" s="44"/>
      <c r="BE23" s="44"/>
      <c r="BF23" s="44"/>
      <c r="BG23" s="44"/>
      <c r="BH23" s="44"/>
      <c r="BI23" s="44"/>
      <c r="BJ23" s="44"/>
      <c r="BK23" s="44"/>
      <c r="BL23" s="44"/>
      <c r="BM23" s="44"/>
      <c r="BN23" s="44"/>
      <c r="BO23" s="44"/>
      <c r="BP23" s="44"/>
      <c r="BQ23" s="44"/>
      <c r="BR23" s="44"/>
      <c r="BS23" s="44"/>
      <c r="BT23" s="44"/>
      <c r="BU23" s="44"/>
      <c r="BV23" s="44"/>
      <c r="BW23" s="44"/>
      <c r="BX23" s="44"/>
      <c r="BY23" s="44"/>
      <c r="BZ23" s="44"/>
      <c r="CA23" s="44"/>
      <c r="CB23" s="44"/>
      <c r="CC23" s="44"/>
      <c r="CD23" s="44"/>
      <c r="CE23" s="44"/>
      <c r="CF23" s="44"/>
      <c r="CG23" s="44"/>
      <c r="CH23" s="44"/>
    </row>
    <row r="24" spans="2:98" x14ac:dyDescent="0.25">
      <c r="B24" s="6" t="s">
        <v>8</v>
      </c>
      <c r="C24" s="42"/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  <c r="AA24" s="43"/>
      <c r="AB24" s="67"/>
      <c r="AC24" s="67"/>
      <c r="AD24" s="67"/>
      <c r="AE24" s="67"/>
      <c r="AF24" s="82"/>
      <c r="AG24" s="82"/>
      <c r="AH24" s="82"/>
      <c r="AI24" s="82"/>
      <c r="AJ24" s="82"/>
      <c r="AK24" s="43"/>
      <c r="AL24" s="43"/>
      <c r="AM24" s="43"/>
      <c r="AN24" s="43"/>
      <c r="AO24" s="43"/>
      <c r="AP24" s="43"/>
      <c r="AQ24" s="43"/>
      <c r="AR24" s="43"/>
      <c r="AS24" s="43"/>
      <c r="AT24" s="43"/>
      <c r="AU24" s="43"/>
      <c r="AV24" s="43"/>
      <c r="AW24" s="43"/>
      <c r="AX24" s="43"/>
      <c r="AY24" s="43"/>
      <c r="AZ24" s="43"/>
      <c r="BA24" s="43"/>
      <c r="BB24" s="44"/>
      <c r="BC24" s="44"/>
      <c r="BD24" s="44"/>
      <c r="BE24" s="44"/>
      <c r="BF24" s="44"/>
      <c r="BG24" s="44"/>
      <c r="BH24" s="44"/>
      <c r="BI24" s="44"/>
      <c r="BJ24" s="44"/>
      <c r="BK24" s="44"/>
      <c r="BL24" s="44"/>
      <c r="BM24" s="44"/>
      <c r="BN24" s="44"/>
      <c r="BO24" s="44"/>
      <c r="BP24" s="44"/>
      <c r="BQ24" s="44"/>
      <c r="BR24" s="44"/>
      <c r="BS24" s="44"/>
      <c r="BT24" s="44"/>
      <c r="BU24" s="44"/>
      <c r="BV24" s="44"/>
      <c r="BW24" s="44"/>
      <c r="BX24" s="44"/>
      <c r="BY24" s="44"/>
      <c r="BZ24" s="44"/>
      <c r="CA24" s="44"/>
      <c r="CB24" s="44"/>
      <c r="CC24" s="44"/>
      <c r="CD24" s="44"/>
      <c r="CE24" s="44"/>
      <c r="CF24" s="44"/>
      <c r="CG24" s="44"/>
      <c r="CH24" s="44"/>
    </row>
    <row r="25" spans="2:98" x14ac:dyDescent="0.25">
      <c r="C25" s="42"/>
      <c r="D25" s="43"/>
      <c r="E25" s="43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H25" s="43"/>
      <c r="AI25" s="43"/>
      <c r="AJ25" s="43"/>
      <c r="AK25" s="43"/>
      <c r="AL25" s="43"/>
      <c r="AM25" s="43"/>
      <c r="AN25" s="43"/>
      <c r="AO25" s="43"/>
      <c r="AP25" s="43"/>
      <c r="AQ25" s="43"/>
      <c r="AR25" s="43"/>
      <c r="AS25" s="43"/>
      <c r="AT25" s="43"/>
      <c r="AU25" s="43"/>
      <c r="AV25" s="43"/>
      <c r="AW25" s="43"/>
      <c r="AX25" s="43"/>
      <c r="AY25" s="43"/>
      <c r="AZ25" s="43"/>
      <c r="BA25" s="43"/>
      <c r="BB25" s="44"/>
      <c r="BC25" s="44"/>
      <c r="BD25" s="44"/>
      <c r="BE25" s="44"/>
      <c r="BF25" s="44"/>
      <c r="BG25" s="44"/>
      <c r="BH25" s="44"/>
      <c r="BI25" s="44"/>
      <c r="BJ25" s="44"/>
      <c r="BK25" s="44"/>
      <c r="BL25" s="44"/>
      <c r="BM25" s="44"/>
      <c r="BN25" s="44"/>
      <c r="BO25" s="44"/>
      <c r="BP25" s="44"/>
      <c r="BQ25" s="44"/>
      <c r="BR25" s="44"/>
      <c r="BS25" s="44"/>
      <c r="BT25" s="44"/>
      <c r="BU25" s="44"/>
      <c r="BV25" s="44"/>
      <c r="BW25" s="44"/>
      <c r="BX25" s="44"/>
      <c r="BY25" s="44"/>
      <c r="BZ25" s="44"/>
      <c r="CA25" s="44"/>
      <c r="CB25" s="44"/>
      <c r="CC25" s="44"/>
      <c r="CD25" s="44"/>
      <c r="CE25" s="44"/>
      <c r="CF25" s="44"/>
      <c r="CG25" s="44"/>
      <c r="CH25" s="44"/>
    </row>
    <row r="26" spans="2:98" x14ac:dyDescent="0.25">
      <c r="B26" s="6" t="s">
        <v>19</v>
      </c>
      <c r="C26" s="42"/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43"/>
      <c r="AB26" s="43"/>
      <c r="AC26" s="43"/>
      <c r="AD26" s="43"/>
      <c r="AE26" s="43"/>
      <c r="AF26" s="65"/>
      <c r="AG26" s="65"/>
      <c r="AH26" s="65"/>
      <c r="AI26" s="65"/>
      <c r="AJ26" s="65"/>
      <c r="AK26" s="65"/>
      <c r="AL26" s="65"/>
      <c r="AM26" s="43"/>
      <c r="AN26" s="43"/>
      <c r="AO26" s="43"/>
      <c r="AP26" s="43"/>
      <c r="AQ26" s="43"/>
      <c r="AR26" s="43"/>
      <c r="AS26" s="43"/>
      <c r="AT26" s="43"/>
      <c r="AU26" s="43"/>
      <c r="AV26" s="43"/>
      <c r="AW26" s="43"/>
      <c r="AX26" s="43"/>
      <c r="AY26" s="43"/>
      <c r="AZ26" s="43"/>
      <c r="BA26" s="43"/>
      <c r="BB26" s="44"/>
      <c r="BC26" s="44"/>
      <c r="BD26" s="44"/>
      <c r="BE26" s="44"/>
      <c r="BF26" s="44"/>
      <c r="BG26" s="44"/>
      <c r="BH26" s="44"/>
      <c r="BI26" s="44"/>
      <c r="BJ26" s="44"/>
      <c r="BK26" s="44"/>
      <c r="BL26" s="44"/>
      <c r="BM26" s="44"/>
      <c r="BN26" s="44"/>
      <c r="BO26" s="44"/>
      <c r="BP26" s="44"/>
      <c r="BQ26" s="44"/>
      <c r="BR26" s="44"/>
      <c r="BS26" s="44"/>
      <c r="BT26" s="44"/>
      <c r="BU26" s="44"/>
      <c r="BV26" s="44"/>
      <c r="BW26" s="44"/>
      <c r="BX26" s="44"/>
      <c r="BY26" s="44"/>
      <c r="BZ26" s="44"/>
      <c r="CA26" s="44"/>
      <c r="CB26" s="44"/>
      <c r="CC26" s="44"/>
      <c r="CD26" s="44"/>
      <c r="CE26" s="44"/>
      <c r="CF26" s="44"/>
      <c r="CG26" s="44"/>
      <c r="CH26" s="44"/>
    </row>
    <row r="27" spans="2:98" x14ac:dyDescent="0.25">
      <c r="C27" s="42"/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43"/>
      <c r="AJ27" s="43"/>
      <c r="AK27" s="43"/>
      <c r="AL27" s="43"/>
      <c r="AM27" s="43"/>
      <c r="AN27" s="43"/>
      <c r="AO27" s="43"/>
      <c r="AP27" s="43"/>
      <c r="AQ27" s="43"/>
      <c r="AR27" s="43"/>
      <c r="AS27" s="43"/>
      <c r="AT27" s="43"/>
      <c r="AU27" s="43"/>
      <c r="AV27" s="43"/>
      <c r="AW27" s="43"/>
      <c r="AX27" s="43"/>
      <c r="AY27" s="43"/>
      <c r="AZ27" s="43"/>
      <c r="BA27" s="43"/>
      <c r="BB27" s="44"/>
      <c r="BC27" s="44"/>
      <c r="BD27" s="44"/>
      <c r="BE27" s="44"/>
      <c r="BF27" s="44"/>
      <c r="BG27" s="44"/>
      <c r="BH27" s="44"/>
      <c r="BI27" s="44"/>
      <c r="BJ27" s="44"/>
      <c r="BK27" s="44"/>
      <c r="BL27" s="44"/>
      <c r="BM27" s="44"/>
      <c r="BN27" s="44"/>
      <c r="BO27" s="44"/>
      <c r="BP27" s="44"/>
      <c r="BQ27" s="44"/>
      <c r="BR27" s="44"/>
      <c r="BS27" s="44"/>
      <c r="BT27" s="44"/>
      <c r="BU27" s="44"/>
      <c r="BV27" s="44"/>
      <c r="BW27" s="44"/>
      <c r="BX27" s="44"/>
      <c r="BY27" s="44"/>
      <c r="BZ27" s="44"/>
      <c r="CA27" s="44"/>
      <c r="CB27" s="44"/>
      <c r="CC27" s="44"/>
      <c r="CD27" s="44"/>
      <c r="CE27" s="44"/>
      <c r="CF27" s="44"/>
      <c r="CG27" s="44"/>
      <c r="CH27" s="44"/>
    </row>
    <row r="28" spans="2:98" x14ac:dyDescent="0.25">
      <c r="B28" s="6" t="s">
        <v>20</v>
      </c>
      <c r="C28" s="42"/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  <c r="AB28" s="43"/>
      <c r="AC28" s="43"/>
      <c r="AD28" s="43"/>
      <c r="AE28" s="43"/>
      <c r="AF28" s="67"/>
      <c r="AG28" s="67"/>
      <c r="AH28" s="84"/>
      <c r="AI28" s="68"/>
      <c r="AJ28" s="69"/>
      <c r="AK28" s="68"/>
      <c r="AL28" s="68"/>
      <c r="AM28" s="70"/>
      <c r="AN28" s="43"/>
      <c r="AO28" s="43"/>
      <c r="AP28" s="43"/>
      <c r="AQ28" s="43"/>
      <c r="AR28" s="43"/>
      <c r="AS28" s="43"/>
      <c r="AT28" s="43"/>
      <c r="AU28" s="43"/>
      <c r="AV28" s="43"/>
      <c r="AW28" s="43"/>
      <c r="AX28" s="43"/>
      <c r="AY28" s="43"/>
      <c r="AZ28" s="43"/>
      <c r="BA28" s="43"/>
      <c r="BB28" s="44"/>
      <c r="BC28" s="44"/>
      <c r="BD28" s="44"/>
      <c r="BE28" s="44"/>
      <c r="BF28" s="44"/>
      <c r="BG28" s="44"/>
      <c r="BH28" s="44"/>
      <c r="BI28" s="44"/>
      <c r="BJ28" s="44"/>
      <c r="BK28" s="44"/>
      <c r="BL28" s="44"/>
      <c r="BM28" s="44"/>
      <c r="BN28" s="44"/>
      <c r="BO28" s="44"/>
      <c r="BP28" s="44"/>
      <c r="BQ28" s="44"/>
      <c r="BR28" s="44"/>
      <c r="BS28" s="44"/>
      <c r="BT28" s="44"/>
      <c r="BU28" s="44"/>
      <c r="BV28" s="44"/>
      <c r="BW28" s="44"/>
      <c r="BX28" s="44"/>
      <c r="BY28" s="44"/>
      <c r="BZ28" s="44"/>
      <c r="CA28" s="44"/>
      <c r="CB28" s="44"/>
      <c r="CC28" s="44"/>
      <c r="CD28" s="44"/>
      <c r="CE28" s="44"/>
      <c r="CF28" s="44"/>
      <c r="CG28" s="44"/>
      <c r="CH28" s="44"/>
    </row>
    <row r="29" spans="2:98" x14ac:dyDescent="0.25">
      <c r="B29" s="19"/>
      <c r="C29" s="21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BF29" s="49"/>
      <c r="BG29" s="49"/>
      <c r="BH29" s="49"/>
      <c r="BI29" s="49"/>
      <c r="BJ29" s="49"/>
      <c r="BK29" s="49"/>
      <c r="BL29" s="49"/>
      <c r="BM29" s="49"/>
      <c r="BN29" s="49"/>
      <c r="BO29" s="49"/>
      <c r="BP29" s="49"/>
      <c r="BQ29" s="49"/>
      <c r="BR29" s="49"/>
      <c r="BS29" s="49"/>
      <c r="BT29" s="49"/>
      <c r="BU29" s="49"/>
      <c r="BV29" s="49"/>
      <c r="BW29" s="49"/>
      <c r="BX29" s="49"/>
      <c r="BY29" s="49"/>
      <c r="BZ29" s="49"/>
      <c r="CA29" s="49"/>
      <c r="CB29" s="49"/>
      <c r="CC29" s="49"/>
      <c r="CD29" s="49"/>
      <c r="CE29" s="49"/>
      <c r="CF29" s="49"/>
      <c r="CG29" s="49"/>
      <c r="CH29" s="49"/>
    </row>
    <row r="30" spans="2:98" s="20" customFormat="1" ht="15.75" customHeight="1" x14ac:dyDescent="0.2">
      <c r="C30" s="34">
        <v>1</v>
      </c>
      <c r="D30" s="34">
        <v>2</v>
      </c>
      <c r="E30" s="34">
        <v>3</v>
      </c>
      <c r="F30" s="34">
        <v>4</v>
      </c>
      <c r="G30" s="34">
        <v>5</v>
      </c>
      <c r="H30" s="34">
        <v>6</v>
      </c>
      <c r="I30" s="34">
        <v>7</v>
      </c>
      <c r="J30" s="34">
        <v>8</v>
      </c>
      <c r="K30" s="34">
        <v>9</v>
      </c>
      <c r="L30" s="34">
        <v>10</v>
      </c>
      <c r="M30" s="34">
        <v>11</v>
      </c>
      <c r="N30" s="34">
        <v>12</v>
      </c>
      <c r="O30" s="34">
        <v>13</v>
      </c>
      <c r="P30" s="34">
        <v>14</v>
      </c>
      <c r="Q30" s="34">
        <v>15</v>
      </c>
      <c r="R30" s="34">
        <v>16</v>
      </c>
      <c r="S30" s="34">
        <v>17</v>
      </c>
      <c r="T30" s="34">
        <v>18</v>
      </c>
      <c r="U30" s="34">
        <v>19</v>
      </c>
      <c r="V30" s="34">
        <v>20</v>
      </c>
      <c r="W30" s="34">
        <v>21</v>
      </c>
      <c r="X30" s="34">
        <v>22</v>
      </c>
      <c r="Y30" s="34">
        <v>23</v>
      </c>
      <c r="Z30" s="34">
        <v>24</v>
      </c>
      <c r="AA30" s="34">
        <v>25</v>
      </c>
      <c r="AB30" s="34">
        <v>26</v>
      </c>
      <c r="AC30" s="34">
        <v>27</v>
      </c>
      <c r="AD30" s="34">
        <v>28</v>
      </c>
      <c r="AE30" s="34">
        <v>29</v>
      </c>
      <c r="AF30" s="34">
        <v>30</v>
      </c>
      <c r="AG30" s="34">
        <v>31</v>
      </c>
      <c r="AH30" s="34">
        <v>32</v>
      </c>
      <c r="AI30" s="34">
        <v>33</v>
      </c>
      <c r="AJ30" s="34">
        <v>34</v>
      </c>
      <c r="AK30" s="34">
        <v>35</v>
      </c>
      <c r="AL30" s="34">
        <v>36</v>
      </c>
      <c r="AM30" s="34">
        <v>37</v>
      </c>
      <c r="AN30" s="34">
        <v>38</v>
      </c>
      <c r="AO30" s="34">
        <v>39</v>
      </c>
      <c r="AP30" s="34">
        <v>40</v>
      </c>
      <c r="AQ30" s="34">
        <v>41</v>
      </c>
      <c r="AR30" s="34">
        <v>42</v>
      </c>
      <c r="AS30" s="34">
        <v>43</v>
      </c>
      <c r="AT30" s="34">
        <v>44</v>
      </c>
      <c r="AU30" s="34">
        <v>45</v>
      </c>
      <c r="AV30" s="34">
        <v>46</v>
      </c>
      <c r="AW30" s="34">
        <v>47</v>
      </c>
      <c r="AX30" s="34">
        <v>48</v>
      </c>
      <c r="AY30" s="34">
        <v>49</v>
      </c>
      <c r="AZ30" s="34">
        <v>50</v>
      </c>
      <c r="BA30" s="34">
        <v>51</v>
      </c>
      <c r="BB30" s="34">
        <v>52</v>
      </c>
      <c r="BC30" s="34">
        <v>53</v>
      </c>
      <c r="BD30" s="34">
        <v>54</v>
      </c>
      <c r="BE30" s="34">
        <v>55</v>
      </c>
      <c r="BF30" s="48"/>
      <c r="BG30" s="48"/>
      <c r="BH30" s="48"/>
      <c r="BI30" s="48"/>
      <c r="BJ30" s="48"/>
      <c r="BK30" s="48"/>
      <c r="BL30" s="48"/>
      <c r="BM30" s="48"/>
      <c r="BN30" s="48"/>
      <c r="BO30" s="48"/>
      <c r="BP30" s="48"/>
      <c r="BQ30" s="48"/>
      <c r="BR30" s="48"/>
      <c r="BS30" s="48"/>
      <c r="BT30" s="48"/>
      <c r="BU30" s="48"/>
      <c r="BV30" s="48"/>
      <c r="BW30" s="48"/>
      <c r="BX30" s="48"/>
      <c r="BY30" s="48"/>
      <c r="BZ30" s="48"/>
      <c r="CA30" s="48"/>
      <c r="CB30" s="48"/>
      <c r="CC30" s="48"/>
      <c r="CD30" s="48"/>
      <c r="CE30" s="48"/>
      <c r="CF30" s="48"/>
      <c r="CG30" s="35"/>
      <c r="CH30" s="35"/>
      <c r="CI30" s="35"/>
      <c r="CJ30" s="35"/>
      <c r="CK30" s="35"/>
      <c r="CL30" s="35"/>
      <c r="CM30" s="35"/>
      <c r="CN30" s="35"/>
      <c r="CO30" s="35"/>
      <c r="CP30" s="35"/>
      <c r="CQ30" s="35"/>
      <c r="CR30" s="35"/>
      <c r="CS30" s="35"/>
      <c r="CT30" s="35"/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G151"/>
  <sheetViews>
    <sheetView workbookViewId="0">
      <selection activeCell="R20" sqref="R19:R20"/>
    </sheetView>
  </sheetViews>
  <sheetFormatPr baseColWidth="10" defaultRowHeight="14.4" x14ac:dyDescent="0.3"/>
  <cols>
    <col min="1" max="1" width="9" customWidth="1"/>
    <col min="2" max="2" width="15.88671875" customWidth="1"/>
    <col min="3" max="32" width="4.6640625" customWidth="1"/>
  </cols>
  <sheetData>
    <row r="1" spans="1:32" ht="13.95" customHeight="1" x14ac:dyDescent="0.3"/>
    <row r="2" spans="1:32" ht="13.95" customHeight="1" thickBot="1" x14ac:dyDescent="0.35">
      <c r="J2" s="1"/>
      <c r="K2" s="14"/>
      <c r="L2" s="14"/>
      <c r="M2" s="1"/>
      <c r="N2" s="1"/>
      <c r="O2" s="1"/>
      <c r="P2" s="1"/>
      <c r="Q2" s="32"/>
      <c r="R2" s="32"/>
      <c r="S2" s="32"/>
      <c r="T2" s="32"/>
      <c r="U2" s="1"/>
      <c r="V2" s="1"/>
      <c r="W2" s="32"/>
      <c r="X2" s="1"/>
      <c r="Y2" s="1"/>
      <c r="Z2" s="32"/>
      <c r="AA2" s="1"/>
    </row>
    <row r="3" spans="1:32" ht="13.95" customHeight="1" thickTop="1" thickBot="1" x14ac:dyDescent="0.35">
      <c r="A3" s="29"/>
      <c r="B3" s="11"/>
      <c r="C3" s="1"/>
      <c r="D3" s="1"/>
      <c r="E3" s="1"/>
      <c r="F3" s="1"/>
      <c r="G3" s="1"/>
      <c r="H3" s="1"/>
      <c r="I3" s="1"/>
      <c r="J3" s="1"/>
      <c r="K3" s="131" t="s">
        <v>6</v>
      </c>
      <c r="L3" s="132"/>
      <c r="M3" s="133">
        <v>4</v>
      </c>
      <c r="N3" s="134"/>
      <c r="O3" s="1"/>
      <c r="P3" s="1"/>
      <c r="Q3" s="97" t="s">
        <v>3</v>
      </c>
      <c r="R3" s="98"/>
      <c r="S3" s="104">
        <v>6</v>
      </c>
      <c r="T3" s="105"/>
      <c r="U3" s="1"/>
      <c r="V3" s="1"/>
      <c r="W3" s="97" t="s">
        <v>2</v>
      </c>
      <c r="X3" s="98"/>
      <c r="Y3" s="104">
        <v>5</v>
      </c>
      <c r="Z3" s="105"/>
      <c r="AA3" s="1"/>
      <c r="AB3" s="1"/>
      <c r="AC3" s="1"/>
      <c r="AD3" s="1"/>
      <c r="AE3" s="1"/>
      <c r="AF3" s="1"/>
    </row>
    <row r="4" spans="1:32" ht="13.95" customHeight="1" thickBot="1" x14ac:dyDescent="0.35">
      <c r="A4" s="45"/>
      <c r="B4" s="46"/>
      <c r="C4" s="1"/>
      <c r="D4" s="1"/>
      <c r="E4" s="1"/>
      <c r="F4" s="1"/>
      <c r="G4" s="1"/>
      <c r="H4" s="1"/>
      <c r="I4" s="1"/>
      <c r="J4" s="1"/>
      <c r="K4" s="78">
        <f>H6</f>
        <v>7</v>
      </c>
      <c r="L4" s="79"/>
      <c r="M4" s="73"/>
      <c r="N4" s="74">
        <f>K4+M3</f>
        <v>11</v>
      </c>
      <c r="O4" s="1"/>
      <c r="P4" s="1"/>
      <c r="Q4" s="39">
        <f>N4</f>
        <v>11</v>
      </c>
      <c r="R4" s="32"/>
      <c r="S4" s="16"/>
      <c r="T4" s="40">
        <f>Q4+S3</f>
        <v>17</v>
      </c>
      <c r="U4" s="1"/>
      <c r="V4" s="1"/>
      <c r="W4" s="39">
        <f>T4</f>
        <v>17</v>
      </c>
      <c r="X4" s="32"/>
      <c r="Y4" s="16"/>
      <c r="Z4" s="40">
        <f>W4+Y3</f>
        <v>22</v>
      </c>
      <c r="AA4" s="1"/>
      <c r="AB4" s="1"/>
      <c r="AC4" s="1"/>
      <c r="AD4" s="1"/>
      <c r="AE4" s="1"/>
      <c r="AF4" s="1"/>
    </row>
    <row r="5" spans="1:32" ht="13.95" customHeight="1" thickTop="1" thickBot="1" x14ac:dyDescent="0.35">
      <c r="A5" s="45"/>
      <c r="B5" s="46"/>
      <c r="C5" s="1"/>
      <c r="D5" s="1"/>
      <c r="E5" s="127" t="s">
        <v>0</v>
      </c>
      <c r="F5" s="128"/>
      <c r="G5" s="129">
        <v>7</v>
      </c>
      <c r="H5" s="130"/>
      <c r="I5" s="14"/>
      <c r="J5" s="1"/>
      <c r="K5" s="75">
        <f>N5-M3</f>
        <v>10</v>
      </c>
      <c r="L5" s="76"/>
      <c r="M5" s="77"/>
      <c r="N5" s="80">
        <f>MIN(Q5,Q11)</f>
        <v>14</v>
      </c>
      <c r="O5" s="1"/>
      <c r="P5" s="1"/>
      <c r="Q5" s="37">
        <f>T5-S3</f>
        <v>18</v>
      </c>
      <c r="R5" s="3"/>
      <c r="S5" s="2"/>
      <c r="T5" s="40">
        <f>W5</f>
        <v>24</v>
      </c>
      <c r="U5" s="1"/>
      <c r="V5" s="1"/>
      <c r="W5" s="37">
        <f>Z5-Y3</f>
        <v>24</v>
      </c>
      <c r="X5" s="3"/>
      <c r="Y5" s="2"/>
      <c r="Z5" s="40">
        <f>W11</f>
        <v>29</v>
      </c>
      <c r="AA5" s="1"/>
      <c r="AB5" s="1"/>
      <c r="AC5" s="1"/>
      <c r="AD5" s="1"/>
      <c r="AE5" s="1"/>
      <c r="AF5" s="1"/>
    </row>
    <row r="6" spans="1:32" ht="13.95" customHeight="1" thickBot="1" x14ac:dyDescent="0.35">
      <c r="A6" s="45"/>
      <c r="B6" s="46"/>
      <c r="C6" s="1"/>
      <c r="D6" s="1"/>
      <c r="E6" s="71">
        <v>0</v>
      </c>
      <c r="F6" s="72"/>
      <c r="G6" s="73"/>
      <c r="H6" s="74">
        <f>E6+G5</f>
        <v>7</v>
      </c>
      <c r="I6" s="1"/>
      <c r="J6" s="1"/>
      <c r="K6" s="135">
        <f>N5-K4</f>
        <v>7</v>
      </c>
      <c r="L6" s="136"/>
      <c r="M6" s="116">
        <f>N5-N4</f>
        <v>3</v>
      </c>
      <c r="N6" s="117"/>
      <c r="O6" s="14"/>
      <c r="P6" s="32"/>
      <c r="Q6" s="114">
        <f>T5-Q4</f>
        <v>13</v>
      </c>
      <c r="R6" s="115"/>
      <c r="S6" s="116">
        <f>T5-T4</f>
        <v>7</v>
      </c>
      <c r="T6" s="117"/>
      <c r="U6" s="14"/>
      <c r="V6" s="1"/>
      <c r="W6" s="114">
        <f>Z5-W4</f>
        <v>12</v>
      </c>
      <c r="X6" s="115"/>
      <c r="Y6" s="116">
        <f>Z5-Z4</f>
        <v>7</v>
      </c>
      <c r="Z6" s="117"/>
      <c r="AA6" s="1"/>
      <c r="AB6" s="1"/>
      <c r="AC6" s="1"/>
      <c r="AD6" s="1"/>
      <c r="AE6" s="1"/>
      <c r="AF6" s="1"/>
    </row>
    <row r="7" spans="1:32" ht="13.95" customHeight="1" thickBot="1" x14ac:dyDescent="0.35">
      <c r="A7" s="45"/>
      <c r="B7" s="46"/>
      <c r="C7" s="1"/>
      <c r="D7" s="1"/>
      <c r="E7" s="75">
        <f>H7-G5</f>
        <v>3</v>
      </c>
      <c r="F7" s="76"/>
      <c r="G7" s="77"/>
      <c r="H7" s="74">
        <f>MIN(K11,K5)</f>
        <v>10</v>
      </c>
      <c r="I7" s="1"/>
      <c r="J7" s="1"/>
      <c r="K7" s="14"/>
      <c r="L7" s="14"/>
      <c r="M7" s="14"/>
      <c r="N7" s="14"/>
      <c r="O7" s="14"/>
      <c r="P7" s="14"/>
      <c r="Q7" s="14"/>
      <c r="R7" s="14"/>
      <c r="S7" s="14"/>
      <c r="T7" s="1"/>
      <c r="U7" s="1"/>
      <c r="V7" s="14"/>
      <c r="W7" s="14"/>
      <c r="X7" s="1"/>
      <c r="Y7" s="1"/>
      <c r="Z7" s="14"/>
      <c r="AA7" s="1"/>
      <c r="AB7" s="1"/>
      <c r="AC7" s="1"/>
      <c r="AD7" s="1"/>
      <c r="AE7" s="1"/>
      <c r="AF7" s="1"/>
    </row>
    <row r="8" spans="1:32" ht="13.95" customHeight="1" thickBot="1" x14ac:dyDescent="0.35">
      <c r="A8" s="47"/>
      <c r="B8" s="47"/>
      <c r="C8" s="1"/>
      <c r="D8" s="1"/>
      <c r="E8" s="135">
        <f>H7-E6</f>
        <v>10</v>
      </c>
      <c r="F8" s="136"/>
      <c r="G8" s="116">
        <f>H7-H6</f>
        <v>3</v>
      </c>
      <c r="H8" s="117"/>
      <c r="I8" s="14"/>
      <c r="J8" s="1"/>
      <c r="K8" s="1"/>
      <c r="L8" s="1"/>
      <c r="M8" s="1"/>
      <c r="N8" s="1"/>
      <c r="O8" s="1"/>
      <c r="P8" s="14"/>
      <c r="Q8" s="32"/>
      <c r="R8" s="32"/>
      <c r="S8" s="32"/>
      <c r="T8" s="32"/>
      <c r="U8" s="1"/>
      <c r="V8" s="14"/>
      <c r="W8" s="32"/>
      <c r="X8" s="1"/>
      <c r="Y8" s="1"/>
      <c r="Z8" s="32"/>
      <c r="AA8" s="1"/>
      <c r="AB8" s="1"/>
      <c r="AC8" s="1"/>
      <c r="AD8" s="1"/>
      <c r="AE8" s="1"/>
      <c r="AF8" s="1"/>
    </row>
    <row r="9" spans="1:32" ht="13.95" customHeight="1" thickTop="1" thickBot="1" x14ac:dyDescent="0.35">
      <c r="A9" s="47"/>
      <c r="B9" s="47"/>
      <c r="C9" s="1"/>
      <c r="D9" s="1"/>
      <c r="E9" s="14"/>
      <c r="F9" s="14"/>
      <c r="G9" s="1"/>
      <c r="H9" s="1"/>
      <c r="I9" s="1"/>
      <c r="J9" s="32"/>
      <c r="K9" s="97" t="s">
        <v>11</v>
      </c>
      <c r="L9" s="98"/>
      <c r="M9" s="104">
        <v>1</v>
      </c>
      <c r="N9" s="105"/>
      <c r="O9" s="14"/>
      <c r="P9" s="1"/>
      <c r="Q9" s="127" t="s">
        <v>1</v>
      </c>
      <c r="R9" s="128"/>
      <c r="S9" s="125">
        <v>11</v>
      </c>
      <c r="T9" s="126"/>
      <c r="U9" s="1"/>
      <c r="V9" s="13"/>
      <c r="W9" s="99" t="s">
        <v>5</v>
      </c>
      <c r="X9" s="96"/>
      <c r="Y9" s="121">
        <v>0</v>
      </c>
      <c r="Z9" s="122"/>
      <c r="AA9" s="1"/>
      <c r="AB9" s="1"/>
      <c r="AC9" s="1"/>
      <c r="AD9" s="1"/>
      <c r="AE9" s="1"/>
      <c r="AF9" s="1"/>
    </row>
    <row r="10" spans="1:32" ht="13.95" customHeight="1" thickBot="1" x14ac:dyDescent="0.35">
      <c r="A10" s="47"/>
      <c r="B10" s="50"/>
      <c r="H10" s="1"/>
      <c r="I10" s="1"/>
      <c r="J10" s="1"/>
      <c r="K10" s="39">
        <f>H6</f>
        <v>7</v>
      </c>
      <c r="L10" s="32"/>
      <c r="M10" s="16"/>
      <c r="N10" s="40">
        <f>K10+M9</f>
        <v>8</v>
      </c>
      <c r="O10" s="1"/>
      <c r="P10" s="1"/>
      <c r="Q10" s="71">
        <f>MAX(N4,N10)</f>
        <v>11</v>
      </c>
      <c r="R10" s="72"/>
      <c r="S10" s="73"/>
      <c r="T10" s="74">
        <f>Q10+S9</f>
        <v>22</v>
      </c>
      <c r="U10" s="14"/>
      <c r="V10" s="13"/>
      <c r="W10" s="62">
        <f>MAX(Z4,U16)</f>
        <v>29</v>
      </c>
      <c r="X10" s="60"/>
      <c r="Y10" s="54"/>
      <c r="Z10" s="55">
        <f>W10+Y9</f>
        <v>29</v>
      </c>
      <c r="AA10" s="1"/>
      <c r="AB10" s="1"/>
      <c r="AC10" s="1"/>
      <c r="AD10" s="1"/>
      <c r="AE10" s="1"/>
      <c r="AF10" s="1"/>
    </row>
    <row r="11" spans="1:32" ht="13.95" customHeight="1" thickTop="1" thickBot="1" x14ac:dyDescent="0.35">
      <c r="A11" s="47"/>
      <c r="B11" s="50"/>
      <c r="H11" s="1"/>
      <c r="I11" s="1"/>
      <c r="J11" s="1"/>
      <c r="K11" s="37">
        <f>N11-M9</f>
        <v>13</v>
      </c>
      <c r="L11" s="3"/>
      <c r="M11" s="2"/>
      <c r="N11" s="40">
        <f>Q11</f>
        <v>14</v>
      </c>
      <c r="O11" s="1"/>
      <c r="P11" s="1"/>
      <c r="Q11" s="75">
        <f>T11-S9</f>
        <v>14</v>
      </c>
      <c r="R11" s="76"/>
      <c r="S11" s="77"/>
      <c r="T11" s="74">
        <f>R17</f>
        <v>25</v>
      </c>
      <c r="U11" s="14"/>
      <c r="V11" s="13"/>
      <c r="W11" s="56">
        <f>Z11-Y9</f>
        <v>29</v>
      </c>
      <c r="X11" s="57"/>
      <c r="Y11" s="58"/>
      <c r="Z11" s="61">
        <f>MIN(AC13,X18)</f>
        <v>29</v>
      </c>
      <c r="AA11" s="1"/>
      <c r="AB11" s="32"/>
      <c r="AC11" s="97" t="s">
        <v>8</v>
      </c>
      <c r="AD11" s="98"/>
      <c r="AE11" s="104">
        <v>4</v>
      </c>
      <c r="AF11" s="105"/>
    </row>
    <row r="12" spans="1:32" ht="13.95" customHeight="1" thickBot="1" x14ac:dyDescent="0.35">
      <c r="A12" s="47"/>
      <c r="B12" s="47"/>
      <c r="H12" s="1"/>
      <c r="I12" s="1"/>
      <c r="J12" s="32"/>
      <c r="K12" s="114">
        <f>N11-K10</f>
        <v>7</v>
      </c>
      <c r="L12" s="115"/>
      <c r="M12" s="116">
        <f>N11-N10</f>
        <v>6</v>
      </c>
      <c r="N12" s="117"/>
      <c r="O12" s="14"/>
      <c r="P12" s="1"/>
      <c r="Q12" s="135">
        <f>T11-Q10</f>
        <v>14</v>
      </c>
      <c r="R12" s="136"/>
      <c r="S12" s="116">
        <f>T11-T10</f>
        <v>3</v>
      </c>
      <c r="T12" s="117"/>
      <c r="U12" s="14"/>
      <c r="V12" s="13"/>
      <c r="W12" s="89">
        <f>Z11-W10</f>
        <v>0</v>
      </c>
      <c r="X12" s="90"/>
      <c r="Y12" s="87">
        <f>Z11-Z10</f>
        <v>0</v>
      </c>
      <c r="Z12" s="88"/>
      <c r="AA12" s="1"/>
      <c r="AB12" s="1"/>
      <c r="AC12" s="39">
        <f>Z10</f>
        <v>29</v>
      </c>
      <c r="AD12" s="32"/>
      <c r="AE12" s="16"/>
      <c r="AF12" s="40">
        <f>AC12+AE11</f>
        <v>33</v>
      </c>
    </row>
    <row r="13" spans="1:32" ht="13.95" customHeight="1" thickTop="1" thickBot="1" x14ac:dyDescent="0.35">
      <c r="A13" s="47"/>
      <c r="B13" s="50"/>
      <c r="H13" s="1"/>
      <c r="I13" s="1"/>
      <c r="J13" s="1"/>
      <c r="K13" s="14"/>
      <c r="L13" s="14"/>
      <c r="M13" s="1"/>
      <c r="N13" s="1"/>
      <c r="O13" s="1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"/>
      <c r="AB13" s="1"/>
      <c r="AC13" s="37">
        <f>AF13-AE11</f>
        <v>30</v>
      </c>
      <c r="AD13" s="3"/>
      <c r="AE13" s="2"/>
      <c r="AF13" s="40">
        <f>AC21</f>
        <v>34</v>
      </c>
    </row>
    <row r="14" spans="1:32" ht="13.95" customHeight="1" thickBot="1" x14ac:dyDescent="0.35">
      <c r="A14" s="47"/>
      <c r="B14" s="47"/>
      <c r="H14" s="1"/>
      <c r="K14" s="1"/>
      <c r="L14" s="15"/>
      <c r="M14" s="15"/>
      <c r="N14" s="15"/>
      <c r="O14" s="15"/>
      <c r="P14" s="14"/>
      <c r="Q14" s="14"/>
      <c r="R14" s="15"/>
      <c r="S14" s="15"/>
      <c r="T14" s="15"/>
      <c r="U14" s="15"/>
      <c r="V14" s="1"/>
      <c r="AB14" s="32"/>
      <c r="AC14" s="114">
        <f>AF13-AC12</f>
        <v>5</v>
      </c>
      <c r="AD14" s="115"/>
      <c r="AE14" s="116">
        <f>AF13-AF12</f>
        <v>1</v>
      </c>
      <c r="AF14" s="117"/>
    </row>
    <row r="15" spans="1:32" ht="13.95" customHeight="1" thickTop="1" thickBot="1" x14ac:dyDescent="0.35">
      <c r="A15" s="47"/>
      <c r="B15" s="47"/>
      <c r="H15" s="1"/>
      <c r="K15" s="1"/>
      <c r="L15" s="95" t="s">
        <v>12</v>
      </c>
      <c r="M15" s="96"/>
      <c r="N15" s="108">
        <v>20</v>
      </c>
      <c r="O15" s="109"/>
      <c r="P15" s="1"/>
      <c r="Q15" s="13"/>
      <c r="R15" s="99" t="s">
        <v>7</v>
      </c>
      <c r="S15" s="96"/>
      <c r="T15" s="108">
        <v>4</v>
      </c>
      <c r="U15" s="109"/>
      <c r="V15" s="1"/>
      <c r="W15" s="1"/>
      <c r="X15" s="1"/>
      <c r="Y15" s="1"/>
      <c r="Z15" s="1"/>
      <c r="AA15" s="32"/>
      <c r="AB15" s="1"/>
      <c r="AC15" s="1"/>
      <c r="AD15" s="1"/>
      <c r="AE15" s="1"/>
      <c r="AF15" s="1"/>
    </row>
    <row r="16" spans="1:32" ht="13.95" customHeight="1" thickTop="1" thickBot="1" x14ac:dyDescent="0.35">
      <c r="A16" s="47"/>
      <c r="B16" s="50"/>
      <c r="C16" s="1"/>
      <c r="D16" s="1"/>
      <c r="E16" s="1"/>
      <c r="F16" s="14"/>
      <c r="G16" s="14"/>
      <c r="H16" s="1"/>
      <c r="K16" s="1"/>
      <c r="L16" s="62">
        <f>G18</f>
        <v>5</v>
      </c>
      <c r="M16" s="60"/>
      <c r="N16" s="54"/>
      <c r="O16" s="55">
        <f>L16+N15</f>
        <v>25</v>
      </c>
      <c r="P16" s="1"/>
      <c r="Q16" s="1"/>
      <c r="R16" s="62">
        <f>MAX(T10,O16)</f>
        <v>25</v>
      </c>
      <c r="S16" s="60"/>
      <c r="T16" s="54"/>
      <c r="U16" s="55">
        <f>R16+T15</f>
        <v>29</v>
      </c>
      <c r="V16" s="1"/>
      <c r="X16" s="100" t="s">
        <v>4</v>
      </c>
      <c r="Y16" s="101"/>
      <c r="Z16" s="118">
        <v>1</v>
      </c>
      <c r="AA16" s="119"/>
      <c r="AB16" s="1"/>
      <c r="AC16" s="1"/>
      <c r="AD16" s="1"/>
      <c r="AE16" s="1"/>
      <c r="AF16" s="1"/>
    </row>
    <row r="17" spans="1:33" ht="13.95" customHeight="1" thickTop="1" thickBot="1" x14ac:dyDescent="0.35">
      <c r="A17" s="47"/>
      <c r="B17" s="50"/>
      <c r="C17" s="1"/>
      <c r="D17" s="93" t="s">
        <v>10</v>
      </c>
      <c r="E17" s="94"/>
      <c r="F17" s="91">
        <v>5</v>
      </c>
      <c r="G17" s="92"/>
      <c r="H17" s="1"/>
      <c r="K17" s="1"/>
      <c r="L17" s="56">
        <f>O17-N15</f>
        <v>5</v>
      </c>
      <c r="M17" s="57"/>
      <c r="N17" s="58"/>
      <c r="O17" s="61">
        <f>R17</f>
        <v>25</v>
      </c>
      <c r="P17" s="14"/>
      <c r="Q17" s="1"/>
      <c r="R17" s="56">
        <f>U17-T15</f>
        <v>25</v>
      </c>
      <c r="S17" s="57"/>
      <c r="T17" s="58"/>
      <c r="U17" s="61">
        <f>W11</f>
        <v>29</v>
      </c>
      <c r="V17" s="14"/>
      <c r="X17" s="56">
        <f>Z10</f>
        <v>29</v>
      </c>
      <c r="Y17" s="53"/>
      <c r="Z17" s="54"/>
      <c r="AA17" s="55">
        <f>X17+Z16</f>
        <v>30</v>
      </c>
      <c r="AB17" s="1"/>
      <c r="AC17" s="1"/>
      <c r="AD17" s="1"/>
      <c r="AE17" s="1"/>
      <c r="AF17" s="1"/>
    </row>
    <row r="18" spans="1:33" ht="13.95" customHeight="1" thickBot="1" x14ac:dyDescent="0.35">
      <c r="A18" s="29"/>
      <c r="B18" s="11"/>
      <c r="C18" s="1"/>
      <c r="D18" s="59">
        <v>0</v>
      </c>
      <c r="E18" s="60"/>
      <c r="F18" s="54"/>
      <c r="G18" s="55">
        <f>D18+F17</f>
        <v>5</v>
      </c>
      <c r="H18" s="1"/>
      <c r="K18" s="13"/>
      <c r="L18" s="89">
        <f>O17-L16</f>
        <v>20</v>
      </c>
      <c r="M18" s="90"/>
      <c r="N18" s="87">
        <f>O17-O16</f>
        <v>0</v>
      </c>
      <c r="O18" s="88"/>
      <c r="Q18" s="13"/>
      <c r="R18" s="89">
        <f>U17-R16</f>
        <v>4</v>
      </c>
      <c r="S18" s="90"/>
      <c r="T18" s="87">
        <f>U17-U16</f>
        <v>0</v>
      </c>
      <c r="U18" s="88"/>
      <c r="V18" s="14"/>
      <c r="X18" s="56">
        <f>AA18-Z16</f>
        <v>29</v>
      </c>
      <c r="Y18" s="57"/>
      <c r="Z18" s="58"/>
      <c r="AA18" s="63">
        <f>MIN(AC21,X24)</f>
        <v>30</v>
      </c>
      <c r="AB18" s="1"/>
      <c r="AC18" s="1"/>
      <c r="AD18" s="1"/>
      <c r="AE18" s="1"/>
      <c r="AF18" s="32"/>
      <c r="AG18" s="1"/>
    </row>
    <row r="19" spans="1:33" ht="13.95" customHeight="1" thickTop="1" thickBot="1" x14ac:dyDescent="0.35">
      <c r="A19" s="29"/>
      <c r="B19" s="11"/>
      <c r="C19" s="1"/>
      <c r="D19" s="56">
        <f>G19-F17</f>
        <v>0</v>
      </c>
      <c r="E19" s="57"/>
      <c r="F19" s="58"/>
      <c r="G19" s="61">
        <f>L17</f>
        <v>5</v>
      </c>
      <c r="H19" s="1"/>
      <c r="K19" s="33"/>
      <c r="L19" s="32"/>
      <c r="M19" s="32"/>
      <c r="N19" s="32"/>
      <c r="O19" s="32"/>
      <c r="Q19" s="14"/>
      <c r="R19" s="14"/>
      <c r="S19" s="14"/>
      <c r="T19" s="14"/>
      <c r="U19" s="14"/>
      <c r="X19" s="89">
        <f>AA18-X17</f>
        <v>1</v>
      </c>
      <c r="Y19" s="90"/>
      <c r="Z19" s="87">
        <f>AA18-AA17</f>
        <v>0</v>
      </c>
      <c r="AA19" s="88"/>
      <c r="AC19" s="102" t="s">
        <v>20</v>
      </c>
      <c r="AD19" s="103"/>
      <c r="AE19" s="123">
        <v>2</v>
      </c>
      <c r="AF19" s="124"/>
      <c r="AG19" s="1"/>
    </row>
    <row r="20" spans="1:33" ht="13.95" customHeight="1" thickBot="1" x14ac:dyDescent="0.35">
      <c r="A20" s="29"/>
      <c r="B20" s="11"/>
      <c r="C20" s="1"/>
      <c r="D20" s="89">
        <f>G19-D18</f>
        <v>5</v>
      </c>
      <c r="E20" s="90"/>
      <c r="F20" s="87">
        <f>G19-G18</f>
        <v>0</v>
      </c>
      <c r="G20" s="88"/>
      <c r="H20" s="1"/>
      <c r="X20" s="14"/>
      <c r="Y20" s="1"/>
      <c r="Z20" s="1"/>
      <c r="AA20" s="14"/>
      <c r="AC20" s="37">
        <f>MAX(AA17,AF12)</f>
        <v>33</v>
      </c>
      <c r="AD20" s="32"/>
      <c r="AE20" s="16"/>
      <c r="AF20" s="40">
        <f>AC20+AE19</f>
        <v>35</v>
      </c>
      <c r="AG20" s="1"/>
    </row>
    <row r="21" spans="1:33" ht="13.95" customHeight="1" thickTop="1" thickBot="1" x14ac:dyDescent="0.35">
      <c r="A21" s="29"/>
      <c r="B21" s="11"/>
      <c r="C21" s="1"/>
      <c r="D21" s="1"/>
      <c r="E21" s="1"/>
      <c r="F21" s="14"/>
      <c r="G21" s="14"/>
      <c r="H21" s="1"/>
      <c r="J21" s="14"/>
      <c r="K21" s="14"/>
      <c r="L21" s="1"/>
      <c r="M21" s="1"/>
      <c r="W21" s="1"/>
      <c r="X21" s="1"/>
      <c r="Y21" s="1"/>
      <c r="Z21" s="1"/>
      <c r="AA21" s="32"/>
      <c r="AC21" s="37">
        <f>AF21-AE19</f>
        <v>34</v>
      </c>
      <c r="AD21" s="3"/>
      <c r="AE21" s="2"/>
      <c r="AF21" s="38">
        <f>MAX(AA23,AF20)</f>
        <v>36</v>
      </c>
      <c r="AG21" s="1"/>
    </row>
    <row r="22" spans="1:33" ht="13.95" customHeight="1" thickTop="1" thickBot="1" x14ac:dyDescent="0.35">
      <c r="A22" s="29"/>
      <c r="B22" s="1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X22" s="100" t="s">
        <v>19</v>
      </c>
      <c r="Y22" s="101"/>
      <c r="Z22" s="118">
        <v>6</v>
      </c>
      <c r="AA22" s="119"/>
      <c r="AC22" s="114">
        <f>AF21-AC20</f>
        <v>3</v>
      </c>
      <c r="AD22" s="115"/>
      <c r="AE22" s="116">
        <f>AF21-AF20</f>
        <v>1</v>
      </c>
      <c r="AF22" s="117"/>
      <c r="AG22" s="1"/>
    </row>
    <row r="23" spans="1:33" ht="13.95" customHeight="1" thickBot="1" x14ac:dyDescent="0.35">
      <c r="A23" s="29"/>
      <c r="B23" s="1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X23" s="56">
        <f>AA17</f>
        <v>30</v>
      </c>
      <c r="Y23" s="53"/>
      <c r="Z23" s="54"/>
      <c r="AA23" s="55">
        <f>X23+Z22</f>
        <v>36</v>
      </c>
      <c r="AC23" s="14"/>
      <c r="AD23" s="1"/>
      <c r="AE23" s="1"/>
      <c r="AF23" s="14"/>
      <c r="AG23" s="1"/>
    </row>
    <row r="24" spans="1:33" ht="13.95" customHeight="1" thickBot="1" x14ac:dyDescent="0.35"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4"/>
      <c r="X24" s="56">
        <f>AA24-Z22</f>
        <v>30</v>
      </c>
      <c r="Y24" s="57"/>
      <c r="Z24" s="58"/>
      <c r="AA24" s="63">
        <f>MAX(AA23,AF20)</f>
        <v>36</v>
      </c>
      <c r="AB24" s="1"/>
      <c r="AC24" s="1"/>
      <c r="AD24" s="1"/>
      <c r="AE24" s="1"/>
      <c r="AF24" s="1"/>
    </row>
    <row r="25" spans="1:33" ht="13.95" customHeight="1" thickBot="1" x14ac:dyDescent="0.35">
      <c r="X25" s="89">
        <f>AA24-X23</f>
        <v>6</v>
      </c>
      <c r="Y25" s="90"/>
      <c r="Z25" s="87">
        <f>AA24-AA23</f>
        <v>0</v>
      </c>
      <c r="AA25" s="88"/>
      <c r="AB25" s="1"/>
    </row>
    <row r="26" spans="1:33" ht="13.95" customHeight="1" thickTop="1" x14ac:dyDescent="0.3">
      <c r="X26" s="14"/>
      <c r="Y26" s="1"/>
      <c r="Z26" s="1"/>
      <c r="AA26" s="14"/>
      <c r="AB26" s="1"/>
    </row>
    <row r="27" spans="1:33" ht="13.95" customHeight="1" x14ac:dyDescent="0.3"/>
    <row r="28" spans="1:33" ht="13.95" customHeight="1" x14ac:dyDescent="0.3"/>
    <row r="29" spans="1:33" ht="13.95" customHeight="1" x14ac:dyDescent="0.3"/>
    <row r="30" spans="1:33" ht="13.95" customHeight="1" x14ac:dyDescent="0.3"/>
    <row r="31" spans="1:33" ht="13.95" customHeight="1" x14ac:dyDescent="0.3"/>
    <row r="32" spans="1:33" ht="13.95" customHeight="1" x14ac:dyDescent="0.3"/>
    <row r="33" ht="13.95" customHeight="1" x14ac:dyDescent="0.3"/>
    <row r="34" ht="13.95" customHeight="1" x14ac:dyDescent="0.3"/>
    <row r="35" ht="13.95" customHeight="1" x14ac:dyDescent="0.3"/>
    <row r="36" ht="13.95" customHeight="1" x14ac:dyDescent="0.3"/>
    <row r="37" ht="13.95" customHeight="1" x14ac:dyDescent="0.3"/>
    <row r="38" ht="13.95" customHeight="1" x14ac:dyDescent="0.3"/>
    <row r="39" ht="13.95" customHeight="1" x14ac:dyDescent="0.3"/>
    <row r="40" ht="13.95" customHeight="1" x14ac:dyDescent="0.3"/>
    <row r="41" ht="13.95" customHeight="1" x14ac:dyDescent="0.3"/>
    <row r="42" ht="13.95" customHeight="1" x14ac:dyDescent="0.3"/>
    <row r="43" ht="13.95" customHeight="1" x14ac:dyDescent="0.3"/>
    <row r="44" ht="13.95" customHeight="1" x14ac:dyDescent="0.3"/>
    <row r="45" ht="13.95" customHeight="1" x14ac:dyDescent="0.3"/>
    <row r="46" ht="13.95" customHeight="1" x14ac:dyDescent="0.3"/>
    <row r="47" ht="13.95" customHeight="1" x14ac:dyDescent="0.3"/>
    <row r="48" ht="13.95" customHeight="1" x14ac:dyDescent="0.3"/>
    <row r="49" ht="13.95" customHeight="1" x14ac:dyDescent="0.3"/>
    <row r="50" ht="13.95" customHeight="1" x14ac:dyDescent="0.3"/>
    <row r="51" ht="13.95" customHeight="1" x14ac:dyDescent="0.3"/>
    <row r="52" ht="13.95" customHeight="1" x14ac:dyDescent="0.3"/>
    <row r="53" ht="13.95" customHeight="1" x14ac:dyDescent="0.3"/>
    <row r="54" ht="13.95" customHeight="1" x14ac:dyDescent="0.3"/>
    <row r="55" ht="13.95" customHeight="1" x14ac:dyDescent="0.3"/>
    <row r="56" ht="13.95" customHeight="1" x14ac:dyDescent="0.3"/>
    <row r="57" ht="13.95" customHeight="1" x14ac:dyDescent="0.3"/>
    <row r="58" ht="13.95" customHeight="1" x14ac:dyDescent="0.3"/>
    <row r="59" ht="13.95" customHeight="1" x14ac:dyDescent="0.3"/>
    <row r="60" ht="13.95" customHeight="1" x14ac:dyDescent="0.3"/>
    <row r="61" ht="13.95" customHeight="1" x14ac:dyDescent="0.3"/>
    <row r="62" ht="13.95" customHeight="1" x14ac:dyDescent="0.3"/>
    <row r="63" ht="13.95" customHeight="1" x14ac:dyDescent="0.3"/>
    <row r="64" ht="13.95" customHeight="1" x14ac:dyDescent="0.3"/>
    <row r="65" ht="13.95" customHeight="1" x14ac:dyDescent="0.3"/>
    <row r="66" ht="13.95" customHeight="1" x14ac:dyDescent="0.3"/>
    <row r="67" ht="13.95" customHeight="1" x14ac:dyDescent="0.3"/>
    <row r="68" ht="13.95" customHeight="1" x14ac:dyDescent="0.3"/>
    <row r="69" ht="13.95" customHeight="1" x14ac:dyDescent="0.3"/>
    <row r="70" ht="13.95" customHeight="1" x14ac:dyDescent="0.3"/>
    <row r="71" ht="13.95" customHeight="1" x14ac:dyDescent="0.3"/>
    <row r="72" ht="13.95" customHeight="1" x14ac:dyDescent="0.3"/>
    <row r="73" ht="13.95" customHeight="1" x14ac:dyDescent="0.3"/>
    <row r="74" ht="13.95" customHeight="1" x14ac:dyDescent="0.3"/>
    <row r="75" ht="13.95" customHeight="1" x14ac:dyDescent="0.3"/>
    <row r="76" ht="13.95" customHeight="1" x14ac:dyDescent="0.3"/>
    <row r="77" ht="13.95" customHeight="1" x14ac:dyDescent="0.3"/>
    <row r="78" ht="13.95" customHeight="1" x14ac:dyDescent="0.3"/>
    <row r="79" ht="13.95" customHeight="1" x14ac:dyDescent="0.3"/>
    <row r="80" ht="13.95" customHeight="1" x14ac:dyDescent="0.3"/>
    <row r="81" ht="13.95" customHeight="1" x14ac:dyDescent="0.3"/>
    <row r="82" ht="13.95" customHeight="1" x14ac:dyDescent="0.3"/>
    <row r="83" ht="13.95" customHeight="1" x14ac:dyDescent="0.3"/>
    <row r="84" ht="13.95" customHeight="1" x14ac:dyDescent="0.3"/>
    <row r="85" ht="13.95" customHeight="1" x14ac:dyDescent="0.3"/>
    <row r="86" ht="13.95" customHeight="1" x14ac:dyDescent="0.3"/>
    <row r="87" ht="13.95" customHeight="1" x14ac:dyDescent="0.3"/>
    <row r="88" ht="13.95" customHeight="1" x14ac:dyDescent="0.3"/>
    <row r="89" ht="13.95" customHeight="1" x14ac:dyDescent="0.3"/>
    <row r="90" ht="13.95" customHeight="1" x14ac:dyDescent="0.3"/>
    <row r="91" ht="13.95" customHeight="1" x14ac:dyDescent="0.3"/>
    <row r="92" ht="13.95" customHeight="1" x14ac:dyDescent="0.3"/>
    <row r="93" ht="13.95" customHeight="1" x14ac:dyDescent="0.3"/>
    <row r="94" ht="13.95" customHeight="1" x14ac:dyDescent="0.3"/>
    <row r="95" ht="13.95" customHeight="1" x14ac:dyDescent="0.3"/>
    <row r="96" ht="13.95" customHeight="1" x14ac:dyDescent="0.3"/>
    <row r="97" ht="13.95" customHeight="1" x14ac:dyDescent="0.3"/>
    <row r="98" ht="13.95" customHeight="1" x14ac:dyDescent="0.3"/>
    <row r="99" ht="13.95" customHeight="1" x14ac:dyDescent="0.3"/>
    <row r="100" ht="13.95" customHeight="1" x14ac:dyDescent="0.3"/>
    <row r="101" ht="13.95" customHeight="1" x14ac:dyDescent="0.3"/>
    <row r="102" ht="13.95" customHeight="1" x14ac:dyDescent="0.3"/>
    <row r="103" ht="13.95" customHeight="1" x14ac:dyDescent="0.3"/>
    <row r="104" ht="13.95" customHeight="1" x14ac:dyDescent="0.3"/>
    <row r="105" ht="13.95" customHeight="1" x14ac:dyDescent="0.3"/>
    <row r="106" ht="13.95" customHeight="1" x14ac:dyDescent="0.3"/>
    <row r="107" ht="13.95" customHeight="1" x14ac:dyDescent="0.3"/>
    <row r="108" ht="13.95" customHeight="1" x14ac:dyDescent="0.3"/>
    <row r="109" ht="13.95" customHeight="1" x14ac:dyDescent="0.3"/>
    <row r="110" ht="13.95" customHeight="1" x14ac:dyDescent="0.3"/>
    <row r="111" ht="13.95" customHeight="1" x14ac:dyDescent="0.3"/>
    <row r="112" ht="13.95" customHeight="1" x14ac:dyDescent="0.3"/>
    <row r="113" ht="13.95" customHeight="1" x14ac:dyDescent="0.3"/>
    <row r="114" ht="13.95" customHeight="1" x14ac:dyDescent="0.3"/>
    <row r="115" ht="13.95" customHeight="1" x14ac:dyDescent="0.3"/>
    <row r="116" ht="13.95" customHeight="1" x14ac:dyDescent="0.3"/>
    <row r="117" ht="13.95" customHeight="1" x14ac:dyDescent="0.3"/>
    <row r="118" ht="13.95" customHeight="1" x14ac:dyDescent="0.3"/>
    <row r="119" ht="13.95" customHeight="1" x14ac:dyDescent="0.3"/>
    <row r="120" ht="13.95" customHeight="1" x14ac:dyDescent="0.3"/>
    <row r="121" ht="13.95" customHeight="1" x14ac:dyDescent="0.3"/>
    <row r="122" ht="13.95" customHeight="1" x14ac:dyDescent="0.3"/>
    <row r="123" ht="13.95" customHeight="1" x14ac:dyDescent="0.3"/>
    <row r="124" ht="13.95" customHeight="1" x14ac:dyDescent="0.3"/>
    <row r="125" ht="13.95" customHeight="1" x14ac:dyDescent="0.3"/>
    <row r="126" ht="13.95" customHeight="1" x14ac:dyDescent="0.3"/>
    <row r="127" ht="13.95" customHeight="1" x14ac:dyDescent="0.3"/>
    <row r="128" ht="13.95" customHeight="1" x14ac:dyDescent="0.3"/>
    <row r="129" ht="13.95" customHeight="1" x14ac:dyDescent="0.3"/>
    <row r="130" ht="13.95" customHeight="1" x14ac:dyDescent="0.3"/>
    <row r="131" ht="13.95" customHeight="1" x14ac:dyDescent="0.3"/>
    <row r="132" ht="13.95" customHeight="1" x14ac:dyDescent="0.3"/>
    <row r="133" ht="13.95" customHeight="1" x14ac:dyDescent="0.3"/>
    <row r="134" ht="13.95" customHeight="1" x14ac:dyDescent="0.3"/>
    <row r="135" ht="13.95" customHeight="1" x14ac:dyDescent="0.3"/>
    <row r="136" ht="13.95" customHeight="1" x14ac:dyDescent="0.3"/>
    <row r="137" ht="13.95" customHeight="1" x14ac:dyDescent="0.3"/>
    <row r="138" ht="13.95" customHeight="1" x14ac:dyDescent="0.3"/>
    <row r="139" ht="13.95" customHeight="1" x14ac:dyDescent="0.3"/>
    <row r="140" ht="13.95" customHeight="1" x14ac:dyDescent="0.3"/>
    <row r="141" ht="13.95" customHeight="1" x14ac:dyDescent="0.3"/>
    <row r="142" ht="13.95" customHeight="1" x14ac:dyDescent="0.3"/>
    <row r="143" ht="13.95" customHeight="1" x14ac:dyDescent="0.3"/>
    <row r="144" ht="13.95" customHeight="1" x14ac:dyDescent="0.3"/>
    <row r="145" ht="13.95" customHeight="1" x14ac:dyDescent="0.3"/>
    <row r="146" ht="13.95" customHeight="1" x14ac:dyDescent="0.3"/>
    <row r="147" ht="13.95" customHeight="1" x14ac:dyDescent="0.3"/>
    <row r="148" ht="13.95" customHeight="1" x14ac:dyDescent="0.3"/>
    <row r="149" ht="13.95" customHeight="1" x14ac:dyDescent="0.3"/>
    <row r="150" ht="13.95" customHeight="1" x14ac:dyDescent="0.3"/>
    <row r="151" ht="13.95" customHeight="1" x14ac:dyDescent="0.3"/>
  </sheetData>
  <mergeCells count="56">
    <mergeCell ref="X25:Y25"/>
    <mergeCell ref="Z25:AA25"/>
    <mergeCell ref="AE14:AF14"/>
    <mergeCell ref="Z16:AA16"/>
    <mergeCell ref="Z22:AA22"/>
    <mergeCell ref="AC22:AD22"/>
    <mergeCell ref="AE22:AF22"/>
    <mergeCell ref="AE19:AF19"/>
    <mergeCell ref="D20:E20"/>
    <mergeCell ref="F20:G20"/>
    <mergeCell ref="T18:U18"/>
    <mergeCell ref="X19:Y19"/>
    <mergeCell ref="Z19:AA19"/>
    <mergeCell ref="L18:M18"/>
    <mergeCell ref="N18:O18"/>
    <mergeCell ref="R18:S18"/>
    <mergeCell ref="AE11:AF11"/>
    <mergeCell ref="K12:L12"/>
    <mergeCell ref="M12:N12"/>
    <mergeCell ref="Q12:R12"/>
    <mergeCell ref="S12:T12"/>
    <mergeCell ref="W12:X12"/>
    <mergeCell ref="Y12:Z12"/>
    <mergeCell ref="K3:L3"/>
    <mergeCell ref="M3:N3"/>
    <mergeCell ref="W3:X3"/>
    <mergeCell ref="Y3:Z3"/>
    <mergeCell ref="K6:L6"/>
    <mergeCell ref="M6:N6"/>
    <mergeCell ref="Q6:R6"/>
    <mergeCell ref="S6:T6"/>
    <mergeCell ref="W6:X6"/>
    <mergeCell ref="Q3:R3"/>
    <mergeCell ref="X22:Y22"/>
    <mergeCell ref="X16:Y16"/>
    <mergeCell ref="L15:M15"/>
    <mergeCell ref="R15:S15"/>
    <mergeCell ref="E5:F5"/>
    <mergeCell ref="G5:H5"/>
    <mergeCell ref="Y6:Z6"/>
    <mergeCell ref="Y9:Z9"/>
    <mergeCell ref="Q9:R9"/>
    <mergeCell ref="E8:F8"/>
    <mergeCell ref="G8:H8"/>
    <mergeCell ref="K9:L9"/>
    <mergeCell ref="M9:N9"/>
    <mergeCell ref="W9:X9"/>
    <mergeCell ref="D17:E17"/>
    <mergeCell ref="F17:G17"/>
    <mergeCell ref="S3:T3"/>
    <mergeCell ref="S9:T9"/>
    <mergeCell ref="N15:O15"/>
    <mergeCell ref="T15:U15"/>
    <mergeCell ref="AC19:AD19"/>
    <mergeCell ref="AC11:AD11"/>
    <mergeCell ref="AC14:AD14"/>
  </mergeCells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CT30"/>
  <sheetViews>
    <sheetView zoomScaleNormal="100" workbookViewId="0">
      <selection activeCell="AF7" sqref="AF7"/>
    </sheetView>
  </sheetViews>
  <sheetFormatPr baseColWidth="10" defaultColWidth="3.33203125" defaultRowHeight="13.8" x14ac:dyDescent="0.25"/>
  <cols>
    <col min="1" max="2" width="3.33203125" style="6"/>
    <col min="3" max="53" width="3.33203125" style="22"/>
    <col min="54" max="16384" width="3.33203125" style="6"/>
  </cols>
  <sheetData>
    <row r="1" spans="2:86" x14ac:dyDescent="0.25">
      <c r="C1" s="21"/>
    </row>
    <row r="2" spans="2:86" x14ac:dyDescent="0.25">
      <c r="B2" s="6" t="s">
        <v>0</v>
      </c>
      <c r="C2" s="81"/>
      <c r="D2" s="67"/>
      <c r="E2" s="67"/>
      <c r="F2" s="67"/>
      <c r="G2" s="67"/>
      <c r="H2" s="67"/>
      <c r="I2" s="67"/>
      <c r="J2" s="84"/>
      <c r="K2" s="84"/>
      <c r="L2" s="84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  <c r="AT2" s="43"/>
      <c r="AU2" s="43"/>
      <c r="AV2" s="43"/>
      <c r="AW2" s="43"/>
      <c r="AX2" s="43"/>
      <c r="AY2" s="43"/>
      <c r="AZ2" s="43"/>
      <c r="BA2" s="43"/>
      <c r="BB2" s="44"/>
      <c r="BC2" s="44"/>
      <c r="BD2" s="44"/>
      <c r="BE2" s="44"/>
      <c r="BF2" s="44"/>
      <c r="BG2" s="44"/>
      <c r="BH2" s="44"/>
      <c r="BI2" s="44"/>
      <c r="BJ2" s="44"/>
      <c r="BK2" s="44"/>
      <c r="BL2" s="44"/>
      <c r="BM2" s="44"/>
      <c r="BN2" s="44"/>
      <c r="BO2" s="44"/>
      <c r="BP2" s="44"/>
      <c r="BQ2" s="44"/>
      <c r="BR2" s="44"/>
      <c r="BS2" s="44"/>
      <c r="BT2" s="44"/>
      <c r="BU2" s="44"/>
      <c r="BV2" s="44"/>
      <c r="BW2" s="44"/>
      <c r="BX2" s="44"/>
      <c r="BY2" s="44"/>
      <c r="BZ2" s="44"/>
      <c r="CA2" s="44"/>
      <c r="CB2" s="44"/>
      <c r="CC2" s="44"/>
      <c r="CD2" s="44"/>
      <c r="CE2" s="44"/>
      <c r="CF2" s="44"/>
      <c r="CG2" s="44"/>
      <c r="CH2" s="44"/>
    </row>
    <row r="3" spans="2:86" x14ac:dyDescent="0.25">
      <c r="C3" s="42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  <c r="AA3" s="43"/>
      <c r="AB3" s="43"/>
      <c r="AC3" s="43"/>
      <c r="AD3" s="43"/>
      <c r="AE3" s="43"/>
      <c r="AF3" s="43"/>
      <c r="AG3" s="43"/>
      <c r="AH3" s="43"/>
      <c r="AI3" s="43"/>
      <c r="AJ3" s="43"/>
      <c r="AK3" s="43"/>
      <c r="AL3" s="43"/>
      <c r="AM3" s="43"/>
      <c r="AN3" s="43"/>
      <c r="AO3" s="43"/>
      <c r="AP3" s="43"/>
      <c r="AQ3" s="43"/>
      <c r="AR3" s="43"/>
      <c r="AS3" s="43"/>
      <c r="AT3" s="43"/>
      <c r="AU3" s="43"/>
      <c r="AV3" s="43"/>
      <c r="AW3" s="43"/>
      <c r="AX3" s="43"/>
      <c r="AY3" s="43"/>
      <c r="AZ3" s="43"/>
      <c r="BA3" s="43"/>
      <c r="BB3" s="44"/>
      <c r="BC3" s="44"/>
      <c r="BD3" s="44"/>
      <c r="BE3" s="44"/>
      <c r="BF3" s="44"/>
      <c r="BG3" s="44"/>
      <c r="BH3" s="44"/>
      <c r="BI3" s="44"/>
      <c r="BJ3" s="44"/>
      <c r="BK3" s="44"/>
      <c r="BL3" s="44"/>
      <c r="BM3" s="44"/>
      <c r="BN3" s="44"/>
      <c r="BO3" s="44"/>
      <c r="BP3" s="44"/>
      <c r="BQ3" s="44"/>
      <c r="BR3" s="44"/>
      <c r="BS3" s="44"/>
      <c r="BT3" s="44"/>
      <c r="BU3" s="44"/>
      <c r="BV3" s="44"/>
      <c r="BW3" s="44"/>
      <c r="BX3" s="44"/>
      <c r="BY3" s="44"/>
      <c r="BZ3" s="44"/>
      <c r="CA3" s="44"/>
      <c r="CB3" s="44"/>
      <c r="CC3" s="44"/>
      <c r="CD3" s="44"/>
      <c r="CE3" s="44"/>
      <c r="CF3" s="44"/>
      <c r="CG3" s="44"/>
      <c r="CH3" s="44"/>
    </row>
    <row r="4" spans="2:86" x14ac:dyDescent="0.25">
      <c r="B4" s="6" t="s">
        <v>10</v>
      </c>
      <c r="C4" s="64"/>
      <c r="D4" s="65"/>
      <c r="E4" s="65"/>
      <c r="F4" s="65"/>
      <c r="G4" s="65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  <c r="AA4" s="43"/>
      <c r="AB4" s="43"/>
      <c r="AC4" s="43"/>
      <c r="AD4" s="43"/>
      <c r="AE4" s="43"/>
      <c r="AF4" s="43"/>
      <c r="AG4" s="43"/>
      <c r="AH4" s="43"/>
      <c r="AI4" s="43"/>
      <c r="AJ4" s="43"/>
      <c r="AK4" s="43"/>
      <c r="AL4" s="43"/>
      <c r="AM4" s="43"/>
      <c r="AN4" s="43"/>
      <c r="AO4" s="43"/>
      <c r="AP4" s="43"/>
      <c r="AQ4" s="43"/>
      <c r="AR4" s="43"/>
      <c r="AS4" s="43"/>
      <c r="AT4" s="43"/>
      <c r="AU4" s="43"/>
      <c r="AV4" s="43"/>
      <c r="AW4" s="43"/>
      <c r="AX4" s="43"/>
      <c r="AY4" s="43"/>
      <c r="AZ4" s="43"/>
      <c r="BA4" s="43"/>
      <c r="BB4" s="44"/>
      <c r="BC4" s="44"/>
      <c r="BD4" s="44"/>
      <c r="BE4" s="44"/>
      <c r="BF4" s="44"/>
      <c r="BG4" s="44"/>
      <c r="BH4" s="44"/>
      <c r="BI4" s="44"/>
      <c r="BJ4" s="44"/>
      <c r="BK4" s="44"/>
      <c r="BL4" s="44"/>
      <c r="BM4" s="44"/>
      <c r="BN4" s="44"/>
      <c r="BO4" s="44"/>
      <c r="BP4" s="44"/>
      <c r="BQ4" s="44"/>
      <c r="BR4" s="44"/>
      <c r="BS4" s="44"/>
      <c r="BT4" s="44"/>
      <c r="BU4" s="44"/>
      <c r="BV4" s="44"/>
      <c r="BW4" s="44"/>
      <c r="BX4" s="44"/>
      <c r="BY4" s="44"/>
      <c r="BZ4" s="44"/>
      <c r="CA4" s="44"/>
      <c r="CB4" s="44"/>
      <c r="CC4" s="44"/>
      <c r="CD4" s="44"/>
      <c r="CE4" s="44"/>
      <c r="CF4" s="44"/>
      <c r="CG4" s="44"/>
      <c r="CH4" s="44"/>
    </row>
    <row r="5" spans="2:86" x14ac:dyDescent="0.25">
      <c r="C5" s="42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4"/>
      <c r="BC5" s="44"/>
      <c r="BD5" s="44"/>
      <c r="BE5" s="44"/>
      <c r="BF5" s="44"/>
      <c r="BG5" s="44"/>
      <c r="BH5" s="44"/>
      <c r="BI5" s="44"/>
      <c r="BJ5" s="44"/>
      <c r="BK5" s="44"/>
      <c r="BL5" s="44"/>
      <c r="BM5" s="44"/>
      <c r="BN5" s="44"/>
      <c r="BO5" s="44"/>
      <c r="BP5" s="44"/>
      <c r="BQ5" s="44"/>
      <c r="BR5" s="44"/>
      <c r="BS5" s="44"/>
      <c r="BT5" s="44"/>
      <c r="BU5" s="44"/>
      <c r="BV5" s="44"/>
      <c r="BW5" s="44"/>
      <c r="BX5" s="44"/>
      <c r="BY5" s="44"/>
      <c r="BZ5" s="44"/>
      <c r="CA5" s="44"/>
      <c r="CB5" s="44"/>
      <c r="CC5" s="44"/>
      <c r="CD5" s="44"/>
      <c r="CE5" s="44"/>
      <c r="CF5" s="44"/>
      <c r="CG5" s="44"/>
      <c r="CH5" s="44"/>
    </row>
    <row r="6" spans="2:86" x14ac:dyDescent="0.25">
      <c r="B6" s="6" t="s">
        <v>6</v>
      </c>
      <c r="C6" s="42"/>
      <c r="D6" s="43"/>
      <c r="E6" s="43"/>
      <c r="F6" s="43"/>
      <c r="G6" s="43"/>
      <c r="H6" s="85"/>
      <c r="I6" s="66"/>
      <c r="J6" s="67"/>
      <c r="K6" s="67"/>
      <c r="L6" s="67"/>
      <c r="M6" s="67"/>
      <c r="N6" s="84"/>
      <c r="O6" s="84"/>
      <c r="P6" s="84"/>
      <c r="Q6" s="43"/>
      <c r="R6" s="43"/>
      <c r="S6" s="43"/>
      <c r="T6" s="43"/>
      <c r="U6" s="43"/>
      <c r="V6" s="43"/>
      <c r="W6" s="43"/>
      <c r="X6" s="43"/>
      <c r="Y6" s="43"/>
      <c r="Z6" s="43"/>
      <c r="AA6" s="43"/>
      <c r="AB6" s="43"/>
      <c r="AC6" s="43"/>
      <c r="AD6" s="43"/>
      <c r="AE6" s="43"/>
      <c r="AF6" s="43"/>
      <c r="AG6" s="43"/>
      <c r="AH6" s="43"/>
      <c r="AI6" s="43"/>
      <c r="AJ6" s="43"/>
      <c r="AK6" s="43"/>
      <c r="AL6" s="43"/>
      <c r="AM6" s="43"/>
      <c r="AN6" s="43"/>
      <c r="AO6" s="43"/>
      <c r="AP6" s="43"/>
      <c r="AQ6" s="43"/>
      <c r="AR6" s="43"/>
      <c r="AS6" s="43"/>
      <c r="AT6" s="43"/>
      <c r="AU6" s="43"/>
      <c r="AV6" s="43"/>
      <c r="AW6" s="43"/>
      <c r="AX6" s="43"/>
      <c r="AY6" s="43"/>
      <c r="AZ6" s="43"/>
      <c r="BA6" s="43"/>
      <c r="BB6" s="44"/>
      <c r="BC6" s="44"/>
      <c r="BD6" s="44"/>
      <c r="BE6" s="44"/>
      <c r="BF6" s="44"/>
      <c r="BG6" s="44"/>
      <c r="BH6" s="44"/>
      <c r="BI6" s="44"/>
      <c r="BJ6" s="44"/>
      <c r="BK6" s="44"/>
      <c r="BL6" s="44"/>
      <c r="BM6" s="44"/>
      <c r="BN6" s="44"/>
      <c r="BO6" s="44"/>
      <c r="BP6" s="44"/>
      <c r="BQ6" s="44"/>
      <c r="BR6" s="44"/>
      <c r="BS6" s="44"/>
      <c r="BT6" s="44"/>
      <c r="BU6" s="44"/>
      <c r="BV6" s="44"/>
      <c r="BW6" s="44"/>
      <c r="BX6" s="44"/>
      <c r="BY6" s="44"/>
      <c r="BZ6" s="44"/>
      <c r="CA6" s="44"/>
      <c r="CB6" s="44"/>
      <c r="CC6" s="44"/>
      <c r="CD6" s="44"/>
      <c r="CE6" s="44"/>
      <c r="CF6" s="44"/>
      <c r="CG6" s="44"/>
      <c r="CH6" s="44"/>
    </row>
    <row r="7" spans="2:86" x14ac:dyDescent="0.25">
      <c r="C7" s="42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  <c r="AC7" s="43"/>
      <c r="AD7" s="43"/>
      <c r="AE7" s="43"/>
      <c r="AF7" s="43"/>
      <c r="AG7" s="43"/>
      <c r="AH7" s="43"/>
      <c r="AI7" s="43"/>
      <c r="AJ7" s="43"/>
      <c r="AK7" s="43"/>
      <c r="AL7" s="43"/>
      <c r="AM7" s="43"/>
      <c r="AN7" s="43"/>
      <c r="AO7" s="43"/>
      <c r="AP7" s="43"/>
      <c r="AQ7" s="43"/>
      <c r="AR7" s="43"/>
      <c r="AS7" s="43"/>
      <c r="AT7" s="43"/>
      <c r="AU7" s="43"/>
      <c r="AV7" s="43"/>
      <c r="AW7" s="43"/>
      <c r="AX7" s="43"/>
      <c r="AY7" s="43"/>
      <c r="AZ7" s="43"/>
      <c r="BA7" s="43"/>
      <c r="BB7" s="44"/>
      <c r="BC7" s="44"/>
      <c r="BD7" s="44"/>
      <c r="BE7" s="44"/>
      <c r="BF7" s="44"/>
      <c r="BG7" s="44"/>
      <c r="BH7" s="44"/>
      <c r="BI7" s="44"/>
      <c r="BJ7" s="44"/>
      <c r="BK7" s="44"/>
      <c r="BL7" s="44"/>
      <c r="BM7" s="44"/>
      <c r="BN7" s="44"/>
      <c r="BO7" s="44"/>
      <c r="BP7" s="44"/>
      <c r="BQ7" s="44"/>
      <c r="BR7" s="44"/>
      <c r="BS7" s="44"/>
      <c r="BT7" s="44"/>
      <c r="BU7" s="44"/>
      <c r="BV7" s="44"/>
      <c r="BW7" s="44"/>
      <c r="BX7" s="44"/>
      <c r="BY7" s="44"/>
      <c r="BZ7" s="44"/>
      <c r="CA7" s="44"/>
      <c r="CB7" s="44"/>
      <c r="CC7" s="44"/>
      <c r="CD7" s="44"/>
      <c r="CE7" s="44"/>
      <c r="CF7" s="44"/>
      <c r="CG7" s="44"/>
      <c r="CH7" s="44"/>
    </row>
    <row r="8" spans="2:86" x14ac:dyDescent="0.25">
      <c r="B8" s="6" t="s">
        <v>11</v>
      </c>
      <c r="C8" s="42"/>
      <c r="D8" s="43"/>
      <c r="E8" s="43"/>
      <c r="F8" s="43"/>
      <c r="G8" s="43"/>
      <c r="H8" s="43"/>
      <c r="I8" s="43"/>
      <c r="J8" s="67"/>
      <c r="K8" s="82"/>
      <c r="L8" s="82"/>
      <c r="M8" s="82"/>
      <c r="N8" s="82"/>
      <c r="O8" s="82"/>
      <c r="P8" s="82"/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43"/>
      <c r="AN8" s="43"/>
      <c r="AO8" s="43"/>
      <c r="AP8" s="43"/>
      <c r="AQ8" s="43"/>
      <c r="AR8" s="43"/>
      <c r="AS8" s="43"/>
      <c r="AT8" s="43"/>
      <c r="AU8" s="43"/>
      <c r="AV8" s="43"/>
      <c r="AW8" s="43"/>
      <c r="AX8" s="43"/>
      <c r="AY8" s="43"/>
      <c r="AZ8" s="43"/>
      <c r="BA8" s="43"/>
      <c r="BB8" s="44"/>
      <c r="BC8" s="44"/>
      <c r="BD8" s="44"/>
      <c r="BE8" s="44"/>
      <c r="BF8" s="44"/>
      <c r="BG8" s="44"/>
      <c r="BH8" s="44"/>
      <c r="BI8" s="44"/>
      <c r="BJ8" s="44"/>
      <c r="BK8" s="44"/>
      <c r="BL8" s="44"/>
      <c r="BM8" s="44"/>
      <c r="BN8" s="44"/>
      <c r="BO8" s="44"/>
      <c r="BP8" s="44"/>
      <c r="BQ8" s="44"/>
      <c r="BR8" s="44"/>
      <c r="BS8" s="44"/>
      <c r="BT8" s="44"/>
      <c r="BU8" s="44"/>
      <c r="BV8" s="44"/>
      <c r="BW8" s="44"/>
      <c r="BX8" s="44"/>
      <c r="BY8" s="44"/>
      <c r="BZ8" s="44"/>
      <c r="CA8" s="44"/>
      <c r="CB8" s="44"/>
      <c r="CC8" s="44"/>
      <c r="CD8" s="44"/>
      <c r="CE8" s="44"/>
      <c r="CF8" s="44"/>
      <c r="CG8" s="44"/>
      <c r="CH8" s="44"/>
    </row>
    <row r="9" spans="2:86" x14ac:dyDescent="0.25">
      <c r="C9" s="42"/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3"/>
      <c r="AI9" s="43"/>
      <c r="AJ9" s="43"/>
      <c r="AK9" s="43"/>
      <c r="AL9" s="43"/>
      <c r="AM9" s="43"/>
      <c r="AN9" s="43"/>
      <c r="AO9" s="43"/>
      <c r="AP9" s="43"/>
      <c r="AQ9" s="43"/>
      <c r="AR9" s="43"/>
      <c r="AS9" s="43"/>
      <c r="AT9" s="43"/>
      <c r="AU9" s="43"/>
      <c r="AV9" s="43"/>
      <c r="AW9" s="43"/>
      <c r="AX9" s="43"/>
      <c r="AY9" s="43"/>
      <c r="AZ9" s="43"/>
      <c r="BA9" s="43"/>
      <c r="BB9" s="44"/>
      <c r="BC9" s="44"/>
      <c r="BD9" s="44"/>
      <c r="BE9" s="44"/>
      <c r="BF9" s="44"/>
      <c r="BG9" s="44"/>
      <c r="BH9" s="44"/>
      <c r="BI9" s="44"/>
      <c r="BJ9" s="44"/>
      <c r="BK9" s="44"/>
      <c r="BL9" s="44"/>
      <c r="BM9" s="44"/>
      <c r="BN9" s="44"/>
      <c r="BO9" s="44"/>
      <c r="BP9" s="44"/>
      <c r="BQ9" s="44"/>
      <c r="BR9" s="44"/>
      <c r="BS9" s="44"/>
      <c r="BT9" s="44"/>
      <c r="BU9" s="44"/>
      <c r="BV9" s="44"/>
      <c r="BW9" s="44"/>
      <c r="BX9" s="44"/>
      <c r="BY9" s="44"/>
      <c r="BZ9" s="44"/>
      <c r="CA9" s="44"/>
      <c r="CB9" s="44"/>
      <c r="CC9" s="44"/>
      <c r="CD9" s="44"/>
      <c r="CE9" s="44"/>
      <c r="CF9" s="44"/>
      <c r="CG9" s="44"/>
      <c r="CH9" s="44"/>
    </row>
    <row r="10" spans="2:86" x14ac:dyDescent="0.25">
      <c r="B10" s="6" t="s">
        <v>3</v>
      </c>
      <c r="C10" s="42"/>
      <c r="D10" s="43"/>
      <c r="E10" s="43"/>
      <c r="F10" s="43"/>
      <c r="G10" s="43"/>
      <c r="H10" s="43"/>
      <c r="I10" s="43"/>
      <c r="J10" s="43"/>
      <c r="K10" s="43"/>
      <c r="L10" s="43"/>
      <c r="M10" s="66"/>
      <c r="N10" s="67"/>
      <c r="O10" s="67"/>
      <c r="P10" s="67"/>
      <c r="Q10" s="67"/>
      <c r="R10" s="67"/>
      <c r="S10" s="67"/>
      <c r="T10" s="68"/>
      <c r="U10" s="68"/>
      <c r="V10" s="68"/>
      <c r="W10" s="68"/>
      <c r="X10" s="68"/>
      <c r="Y10" s="68"/>
      <c r="Z10" s="68"/>
      <c r="AA10" s="43"/>
      <c r="AB10" s="43"/>
      <c r="AC10" s="43"/>
      <c r="AD10" s="43"/>
      <c r="AE10" s="4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43"/>
      <c r="AQ10" s="43"/>
      <c r="AR10" s="43"/>
      <c r="AS10" s="43"/>
      <c r="AT10" s="43"/>
      <c r="AU10" s="43"/>
      <c r="AV10" s="43"/>
      <c r="AW10" s="43"/>
      <c r="AX10" s="43"/>
      <c r="AY10" s="43"/>
      <c r="AZ10" s="43"/>
      <c r="BA10" s="43"/>
      <c r="BB10" s="44"/>
      <c r="BC10" s="44"/>
      <c r="BD10" s="44"/>
      <c r="BE10" s="44"/>
      <c r="BF10" s="44"/>
      <c r="BG10" s="44"/>
      <c r="BH10" s="44"/>
      <c r="BI10" s="44"/>
      <c r="BJ10" s="44"/>
      <c r="BK10" s="44"/>
      <c r="BL10" s="44"/>
      <c r="BM10" s="44"/>
      <c r="BN10" s="44"/>
      <c r="BO10" s="44"/>
      <c r="BP10" s="44"/>
      <c r="BQ10" s="44"/>
      <c r="BR10" s="44"/>
      <c r="BS10" s="44"/>
      <c r="BT10" s="44"/>
      <c r="BU10" s="44"/>
      <c r="BV10" s="44"/>
      <c r="BW10" s="44"/>
      <c r="BX10" s="44"/>
      <c r="BY10" s="44"/>
      <c r="BZ10" s="44"/>
      <c r="CA10" s="44"/>
      <c r="CB10" s="44"/>
      <c r="CC10" s="44"/>
      <c r="CD10" s="44"/>
      <c r="CE10" s="44"/>
      <c r="CF10" s="44"/>
      <c r="CG10" s="44"/>
      <c r="CH10" s="44"/>
    </row>
    <row r="11" spans="2:86" x14ac:dyDescent="0.25">
      <c r="C11" s="42"/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43"/>
      <c r="AG11" s="43"/>
      <c r="AH11" s="43"/>
      <c r="AI11" s="43"/>
      <c r="AJ11" s="43"/>
      <c r="AK11" s="43"/>
      <c r="AL11" s="43"/>
      <c r="AM11" s="43"/>
      <c r="AN11" s="43"/>
      <c r="AO11" s="43"/>
      <c r="AP11" s="43"/>
      <c r="AQ11" s="43"/>
      <c r="AR11" s="43"/>
      <c r="AS11" s="43"/>
      <c r="AT11" s="43"/>
      <c r="AU11" s="43"/>
      <c r="AV11" s="43"/>
      <c r="AW11" s="43"/>
      <c r="AX11" s="43"/>
      <c r="AY11" s="43"/>
      <c r="AZ11" s="43"/>
      <c r="BA11" s="43"/>
      <c r="BB11" s="44"/>
      <c r="BC11" s="44"/>
      <c r="BD11" s="44"/>
      <c r="BE11" s="44"/>
      <c r="BF11" s="44"/>
      <c r="BG11" s="44"/>
      <c r="BH11" s="44"/>
      <c r="BI11" s="44"/>
      <c r="BJ11" s="44"/>
      <c r="BK11" s="44"/>
      <c r="BL11" s="44"/>
      <c r="BM11" s="44"/>
      <c r="BN11" s="44"/>
      <c r="BO11" s="44"/>
      <c r="BP11" s="44"/>
      <c r="BQ11" s="44"/>
      <c r="BR11" s="44"/>
      <c r="BS11" s="44"/>
      <c r="BT11" s="44"/>
      <c r="BU11" s="44"/>
      <c r="BV11" s="44"/>
      <c r="BW11" s="44"/>
      <c r="BX11" s="44"/>
      <c r="BY11" s="44"/>
      <c r="BZ11" s="44"/>
      <c r="CA11" s="44"/>
      <c r="CB11" s="44"/>
      <c r="CC11" s="44"/>
      <c r="CD11" s="44"/>
      <c r="CE11" s="44"/>
      <c r="CF11" s="44"/>
      <c r="CG11" s="44"/>
      <c r="CH11" s="44"/>
    </row>
    <row r="12" spans="2:86" x14ac:dyDescent="0.25">
      <c r="B12" s="6" t="s">
        <v>1</v>
      </c>
      <c r="C12" s="42"/>
      <c r="D12" s="43"/>
      <c r="E12" s="43"/>
      <c r="F12" s="43"/>
      <c r="G12" s="43"/>
      <c r="H12" s="43"/>
      <c r="I12" s="43"/>
      <c r="J12" s="43"/>
      <c r="K12" s="43"/>
      <c r="L12" s="43"/>
      <c r="M12" s="66"/>
      <c r="N12" s="67"/>
      <c r="O12" s="67"/>
      <c r="P12" s="67"/>
      <c r="Q12" s="67"/>
      <c r="R12" s="67"/>
      <c r="S12" s="67"/>
      <c r="T12" s="67"/>
      <c r="U12" s="67"/>
      <c r="V12" s="67"/>
      <c r="W12" s="67"/>
      <c r="X12" s="67"/>
      <c r="Y12" s="68"/>
      <c r="Z12" s="68"/>
      <c r="AA12" s="68"/>
      <c r="AB12" s="43"/>
      <c r="AC12" s="43"/>
      <c r="AD12" s="43"/>
      <c r="AE12" s="43"/>
      <c r="AF12" s="43"/>
      <c r="AG12" s="43"/>
      <c r="AH12" s="43"/>
      <c r="AI12" s="43"/>
      <c r="AJ12" s="43"/>
      <c r="AK12" s="43"/>
      <c r="AL12" s="43"/>
      <c r="AM12" s="43"/>
      <c r="AN12" s="43"/>
      <c r="AO12" s="43"/>
      <c r="AP12" s="43"/>
      <c r="AQ12" s="43"/>
      <c r="AR12" s="43"/>
      <c r="AS12" s="43"/>
      <c r="AT12" s="43"/>
      <c r="AU12" s="43"/>
      <c r="AV12" s="43"/>
      <c r="AW12" s="43"/>
      <c r="AX12" s="43"/>
      <c r="AY12" s="43"/>
      <c r="AZ12" s="43"/>
      <c r="BA12" s="43"/>
      <c r="BB12" s="44"/>
      <c r="BC12" s="44"/>
      <c r="BD12" s="44"/>
      <c r="BE12" s="44"/>
      <c r="BF12" s="44"/>
      <c r="BG12" s="44"/>
      <c r="BH12" s="44"/>
      <c r="BI12" s="44"/>
      <c r="BJ12" s="44"/>
      <c r="BK12" s="44"/>
      <c r="BL12" s="44"/>
      <c r="BM12" s="44"/>
      <c r="BN12" s="44"/>
      <c r="BO12" s="44"/>
      <c r="BP12" s="44"/>
      <c r="BQ12" s="44"/>
      <c r="BR12" s="44"/>
      <c r="BS12" s="44"/>
      <c r="BT12" s="44"/>
      <c r="BU12" s="44"/>
      <c r="BV12" s="44"/>
      <c r="BW12" s="44"/>
      <c r="BX12" s="44"/>
      <c r="BY12" s="44"/>
      <c r="BZ12" s="44"/>
      <c r="CA12" s="44"/>
      <c r="CB12" s="44"/>
      <c r="CC12" s="44"/>
      <c r="CD12" s="44"/>
      <c r="CE12" s="44"/>
      <c r="CF12" s="44"/>
      <c r="CG12" s="44"/>
      <c r="CH12" s="44"/>
    </row>
    <row r="13" spans="2:86" x14ac:dyDescent="0.25">
      <c r="C13" s="42"/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43"/>
      <c r="AJ13" s="43"/>
      <c r="AK13" s="43"/>
      <c r="AL13" s="43"/>
      <c r="AM13" s="43"/>
      <c r="AN13" s="43"/>
      <c r="AO13" s="43"/>
      <c r="AP13" s="43"/>
      <c r="AQ13" s="43"/>
      <c r="AR13" s="43"/>
      <c r="AS13" s="43"/>
      <c r="AT13" s="43"/>
      <c r="AU13" s="43"/>
      <c r="AV13" s="43"/>
      <c r="AW13" s="43"/>
      <c r="AX13" s="43"/>
      <c r="AY13" s="43"/>
      <c r="AZ13" s="43"/>
      <c r="BA13" s="43"/>
      <c r="BB13" s="44"/>
      <c r="BC13" s="44"/>
      <c r="BD13" s="44"/>
      <c r="BE13" s="44"/>
      <c r="BF13" s="44"/>
      <c r="BG13" s="44"/>
      <c r="BH13" s="44"/>
      <c r="BI13" s="44"/>
      <c r="BJ13" s="44"/>
      <c r="BK13" s="44"/>
      <c r="BL13" s="44"/>
      <c r="BM13" s="44"/>
      <c r="BN13" s="44"/>
      <c r="BO13" s="44"/>
      <c r="BP13" s="44"/>
      <c r="BQ13" s="44"/>
      <c r="BR13" s="44"/>
      <c r="BS13" s="44"/>
      <c r="BT13" s="44"/>
      <c r="BU13" s="44"/>
      <c r="BV13" s="44"/>
      <c r="BW13" s="44"/>
      <c r="BX13" s="44"/>
      <c r="BY13" s="44"/>
      <c r="BZ13" s="44"/>
      <c r="CA13" s="44"/>
      <c r="CB13" s="44"/>
      <c r="CC13" s="44"/>
      <c r="CD13" s="44"/>
      <c r="CE13" s="44"/>
      <c r="CF13" s="44"/>
      <c r="CG13" s="44"/>
      <c r="CH13" s="44"/>
    </row>
    <row r="14" spans="2:86" x14ac:dyDescent="0.25">
      <c r="B14" s="6" t="s">
        <v>12</v>
      </c>
      <c r="C14" s="42"/>
      <c r="D14" s="43"/>
      <c r="E14" s="43"/>
      <c r="F14" s="43"/>
      <c r="G14" s="43"/>
      <c r="H14" s="65"/>
      <c r="I14" s="65"/>
      <c r="J14" s="65"/>
      <c r="K14" s="65"/>
      <c r="L14" s="65"/>
      <c r="M14" s="65"/>
      <c r="N14" s="65"/>
      <c r="O14" s="65"/>
      <c r="P14" s="65"/>
      <c r="Q14" s="65"/>
      <c r="R14" s="65"/>
      <c r="S14" s="65"/>
      <c r="T14" s="65"/>
      <c r="U14" s="65"/>
      <c r="V14" s="65"/>
      <c r="W14" s="65"/>
      <c r="X14" s="65"/>
      <c r="Y14" s="65"/>
      <c r="Z14" s="65"/>
      <c r="AA14" s="65"/>
      <c r="AB14" s="43"/>
      <c r="AC14" s="43"/>
      <c r="AD14" s="43"/>
      <c r="AE14" s="43"/>
      <c r="AF14" s="43"/>
      <c r="AG14" s="43"/>
      <c r="AH14" s="43"/>
      <c r="AI14" s="43"/>
      <c r="AJ14" s="43"/>
      <c r="AK14" s="43"/>
      <c r="AL14" s="43"/>
      <c r="AM14" s="43"/>
      <c r="AN14" s="43"/>
      <c r="AO14" s="43"/>
      <c r="AP14" s="43"/>
      <c r="AQ14" s="43"/>
      <c r="AR14" s="43"/>
      <c r="AS14" s="43"/>
      <c r="AT14" s="43"/>
      <c r="AU14" s="43"/>
      <c r="AV14" s="43"/>
      <c r="AW14" s="43"/>
      <c r="AX14" s="43"/>
      <c r="AY14" s="43"/>
      <c r="AZ14" s="43"/>
      <c r="BA14" s="43"/>
      <c r="BB14" s="44"/>
      <c r="BC14" s="44"/>
      <c r="BD14" s="44"/>
      <c r="BE14" s="44"/>
      <c r="BF14" s="44"/>
      <c r="BG14" s="44"/>
      <c r="BH14" s="44"/>
      <c r="BI14" s="44"/>
      <c r="BJ14" s="44"/>
      <c r="BK14" s="44"/>
      <c r="BL14" s="44"/>
      <c r="BM14" s="44"/>
      <c r="BN14" s="44"/>
      <c r="BO14" s="44"/>
      <c r="BP14" s="44"/>
      <c r="BQ14" s="44"/>
      <c r="BR14" s="44"/>
      <c r="BS14" s="44"/>
      <c r="BT14" s="44"/>
      <c r="BU14" s="44"/>
      <c r="BV14" s="44"/>
      <c r="BW14" s="44"/>
      <c r="BX14" s="44"/>
      <c r="BY14" s="44"/>
      <c r="BZ14" s="44"/>
      <c r="CA14" s="44"/>
      <c r="CB14" s="44"/>
      <c r="CC14" s="44"/>
      <c r="CD14" s="44"/>
      <c r="CE14" s="44"/>
      <c r="CF14" s="44"/>
      <c r="CG14" s="44"/>
      <c r="CH14" s="44"/>
    </row>
    <row r="15" spans="2:86" x14ac:dyDescent="0.25">
      <c r="C15" s="42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43"/>
      <c r="AD15" s="43"/>
      <c r="AE15" s="43"/>
      <c r="AF15" s="43"/>
      <c r="AG15" s="43"/>
      <c r="AH15" s="43"/>
      <c r="AI15" s="43"/>
      <c r="AJ15" s="43"/>
      <c r="AK15" s="43"/>
      <c r="AL15" s="43"/>
      <c r="AM15" s="43"/>
      <c r="AN15" s="43"/>
      <c r="AO15" s="43"/>
      <c r="AP15" s="43"/>
      <c r="AQ15" s="43"/>
      <c r="AR15" s="43"/>
      <c r="AS15" s="43"/>
      <c r="AT15" s="43"/>
      <c r="AU15" s="43"/>
      <c r="AV15" s="43"/>
      <c r="AW15" s="43"/>
      <c r="AX15" s="43"/>
      <c r="AY15" s="43"/>
      <c r="AZ15" s="43"/>
      <c r="BA15" s="43"/>
      <c r="BB15" s="44"/>
      <c r="BC15" s="44"/>
      <c r="BD15" s="44"/>
      <c r="BE15" s="44"/>
      <c r="BF15" s="44"/>
      <c r="BG15" s="44"/>
      <c r="BH15" s="44"/>
      <c r="BI15" s="44"/>
      <c r="BJ15" s="44"/>
      <c r="BK15" s="44"/>
      <c r="BL15" s="44"/>
      <c r="BM15" s="44"/>
      <c r="BN15" s="44"/>
      <c r="BO15" s="44"/>
      <c r="BP15" s="44"/>
      <c r="BQ15" s="44"/>
      <c r="BR15" s="44"/>
      <c r="BS15" s="44"/>
      <c r="BT15" s="44"/>
      <c r="BU15" s="44"/>
      <c r="BV15" s="44"/>
      <c r="BW15" s="44"/>
      <c r="BX15" s="44"/>
      <c r="BY15" s="44"/>
      <c r="BZ15" s="44"/>
      <c r="CA15" s="44"/>
      <c r="CB15" s="44"/>
      <c r="CC15" s="44"/>
      <c r="CD15" s="44"/>
      <c r="CE15" s="44"/>
      <c r="CF15" s="44"/>
      <c r="CG15" s="44"/>
      <c r="CH15" s="44"/>
    </row>
    <row r="16" spans="2:86" x14ac:dyDescent="0.25">
      <c r="B16" s="6" t="s">
        <v>2</v>
      </c>
      <c r="C16" s="42"/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67"/>
      <c r="U16" s="67"/>
      <c r="V16" s="67"/>
      <c r="W16" s="67"/>
      <c r="X16" s="67"/>
      <c r="Y16" s="82"/>
      <c r="Z16" s="82"/>
      <c r="AA16" s="82"/>
      <c r="AB16" s="82"/>
      <c r="AC16" s="82"/>
      <c r="AD16" s="82"/>
      <c r="AE16" s="82"/>
      <c r="AF16" s="43"/>
      <c r="AG16" s="43"/>
      <c r="AH16" s="43"/>
      <c r="AI16" s="43"/>
      <c r="AJ16" s="43"/>
      <c r="AK16" s="43"/>
      <c r="AL16" s="43"/>
      <c r="AM16" s="43"/>
      <c r="AN16" s="43"/>
      <c r="AO16" s="43"/>
      <c r="AP16" s="43"/>
      <c r="AQ16" s="43"/>
      <c r="AR16" s="43"/>
      <c r="AS16" s="43"/>
      <c r="AT16" s="43"/>
      <c r="AU16" s="43"/>
      <c r="AV16" s="43"/>
      <c r="AW16" s="43"/>
      <c r="AX16" s="43"/>
      <c r="AY16" s="43"/>
      <c r="AZ16" s="43"/>
      <c r="BA16" s="43"/>
      <c r="BB16" s="44"/>
      <c r="BC16" s="44"/>
      <c r="BD16" s="44"/>
      <c r="BE16" s="44"/>
      <c r="BF16" s="44"/>
      <c r="BG16" s="44"/>
      <c r="BH16" s="44"/>
      <c r="BI16" s="44"/>
      <c r="BJ16" s="44"/>
      <c r="BK16" s="44"/>
      <c r="BL16" s="44"/>
      <c r="BM16" s="44"/>
      <c r="BN16" s="44"/>
      <c r="BO16" s="44"/>
      <c r="BP16" s="44"/>
      <c r="BQ16" s="44"/>
      <c r="BR16" s="44"/>
      <c r="BS16" s="44"/>
      <c r="BT16" s="44"/>
      <c r="BU16" s="44"/>
      <c r="BV16" s="44"/>
      <c r="BW16" s="44"/>
      <c r="BX16" s="44"/>
      <c r="BY16" s="44"/>
      <c r="BZ16" s="44"/>
      <c r="CA16" s="44"/>
      <c r="CB16" s="44"/>
      <c r="CC16" s="44"/>
      <c r="CD16" s="44"/>
      <c r="CE16" s="44"/>
      <c r="CF16" s="44"/>
      <c r="CG16" s="44"/>
      <c r="CH16" s="44"/>
    </row>
    <row r="17" spans="2:98" x14ac:dyDescent="0.25">
      <c r="C17" s="42"/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43"/>
      <c r="AM17" s="43"/>
      <c r="AN17" s="43"/>
      <c r="AO17" s="43"/>
      <c r="AP17" s="43"/>
      <c r="AQ17" s="43"/>
      <c r="AR17" s="43"/>
      <c r="AS17" s="43"/>
      <c r="AT17" s="43"/>
      <c r="AU17" s="43"/>
      <c r="AV17" s="43"/>
      <c r="AW17" s="43"/>
      <c r="AX17" s="43"/>
      <c r="AY17" s="43"/>
      <c r="AZ17" s="43"/>
      <c r="BA17" s="43"/>
      <c r="BB17" s="44"/>
      <c r="BC17" s="44"/>
      <c r="BD17" s="44"/>
      <c r="BE17" s="44"/>
      <c r="BF17" s="44"/>
      <c r="BG17" s="44"/>
      <c r="BH17" s="44"/>
      <c r="BI17" s="44"/>
      <c r="BJ17" s="44"/>
      <c r="BK17" s="44"/>
      <c r="BL17" s="44"/>
      <c r="BM17" s="44"/>
      <c r="BN17" s="44"/>
      <c r="BO17" s="44"/>
      <c r="BP17" s="44"/>
      <c r="BQ17" s="44"/>
      <c r="BR17" s="44"/>
      <c r="BS17" s="44"/>
      <c r="BT17" s="44"/>
      <c r="BU17" s="44"/>
      <c r="BV17" s="44"/>
      <c r="BW17" s="44"/>
      <c r="BX17" s="44"/>
      <c r="BY17" s="44"/>
      <c r="BZ17" s="44"/>
      <c r="CA17" s="44"/>
      <c r="CB17" s="44"/>
      <c r="CC17" s="44"/>
      <c r="CD17" s="44"/>
      <c r="CE17" s="44"/>
      <c r="CF17" s="44"/>
      <c r="CG17" s="44"/>
      <c r="CH17" s="44"/>
    </row>
    <row r="18" spans="2:98" x14ac:dyDescent="0.25">
      <c r="B18" s="6" t="s">
        <v>7</v>
      </c>
      <c r="C18" s="42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65"/>
      <c r="AC18" s="65"/>
      <c r="AD18" s="65"/>
      <c r="AE18" s="65"/>
      <c r="AF18" s="43"/>
      <c r="AG18" s="43"/>
      <c r="AH18" s="43"/>
      <c r="AI18" s="43"/>
      <c r="AJ18" s="43"/>
      <c r="AK18" s="43"/>
      <c r="AL18" s="43"/>
      <c r="AM18" s="43"/>
      <c r="AN18" s="43"/>
      <c r="AO18" s="43"/>
      <c r="AP18" s="43"/>
      <c r="AQ18" s="43"/>
      <c r="AR18" s="43"/>
      <c r="AS18" s="43"/>
      <c r="AT18" s="43"/>
      <c r="AU18" s="43"/>
      <c r="AV18" s="43"/>
      <c r="AW18" s="43"/>
      <c r="AX18" s="43"/>
      <c r="AY18" s="43"/>
      <c r="AZ18" s="43"/>
      <c r="BA18" s="43"/>
      <c r="BB18" s="43"/>
      <c r="BC18" s="43"/>
      <c r="BD18" s="43"/>
      <c r="BE18" s="43"/>
      <c r="BF18" s="43"/>
      <c r="BG18" s="43"/>
      <c r="BH18" s="43"/>
      <c r="BI18" s="43"/>
      <c r="BJ18" s="43"/>
      <c r="BK18" s="43"/>
      <c r="BL18" s="43"/>
      <c r="BM18" s="43"/>
      <c r="BN18" s="43"/>
      <c r="BO18" s="43"/>
      <c r="BP18" s="44"/>
      <c r="BQ18" s="44"/>
      <c r="BR18" s="44"/>
      <c r="BS18" s="44"/>
      <c r="BT18" s="44"/>
      <c r="BU18" s="44"/>
      <c r="BV18" s="44"/>
      <c r="BW18" s="44"/>
      <c r="BX18" s="44"/>
      <c r="BY18" s="44"/>
      <c r="BZ18" s="44"/>
      <c r="CA18" s="44"/>
      <c r="CB18" s="44"/>
      <c r="CC18" s="44"/>
      <c r="CD18" s="44"/>
      <c r="CE18" s="44"/>
      <c r="CF18" s="44"/>
      <c r="CG18" s="44"/>
      <c r="CH18" s="44"/>
    </row>
    <row r="19" spans="2:98" x14ac:dyDescent="0.25">
      <c r="C19" s="42"/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43"/>
      <c r="AJ19" s="43"/>
      <c r="AK19" s="43"/>
      <c r="AL19" s="43"/>
      <c r="AM19" s="43"/>
      <c r="AN19" s="43"/>
      <c r="AO19" s="43"/>
      <c r="AP19" s="43"/>
      <c r="AQ19" s="43"/>
      <c r="AR19" s="43"/>
      <c r="AS19" s="43"/>
      <c r="AT19" s="43"/>
      <c r="AU19" s="43"/>
      <c r="AV19" s="43"/>
      <c r="AW19" s="43"/>
      <c r="AX19" s="43"/>
      <c r="AY19" s="43"/>
      <c r="AZ19" s="43"/>
      <c r="BA19" s="43"/>
      <c r="BB19" s="44"/>
      <c r="BC19" s="44"/>
      <c r="BD19" s="44"/>
      <c r="BE19" s="44"/>
      <c r="BF19" s="44"/>
      <c r="BG19" s="44"/>
      <c r="BH19" s="44"/>
      <c r="BI19" s="44"/>
      <c r="BJ19" s="44"/>
      <c r="BK19" s="44"/>
      <c r="BL19" s="44"/>
      <c r="BM19" s="44"/>
      <c r="BN19" s="44"/>
      <c r="BO19" s="44"/>
      <c r="BP19" s="44"/>
      <c r="BQ19" s="44"/>
      <c r="BR19" s="44"/>
      <c r="BS19" s="44"/>
      <c r="BT19" s="44"/>
      <c r="BU19" s="44"/>
      <c r="BV19" s="44"/>
      <c r="BW19" s="44"/>
      <c r="BX19" s="44"/>
      <c r="BY19" s="44"/>
      <c r="BZ19" s="44"/>
      <c r="CA19" s="44"/>
      <c r="CB19" s="44"/>
      <c r="CC19" s="44"/>
      <c r="CD19" s="44"/>
      <c r="CE19" s="44"/>
      <c r="CF19" s="44"/>
      <c r="CG19" s="44"/>
      <c r="CH19" s="44"/>
    </row>
    <row r="20" spans="2:98" x14ac:dyDescent="0.25">
      <c r="B20" s="6" t="s">
        <v>5</v>
      </c>
      <c r="C20" s="42"/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3"/>
      <c r="AC20" s="43"/>
      <c r="AD20" s="43"/>
      <c r="AE20" s="43"/>
      <c r="AF20" s="43"/>
      <c r="AG20" s="43"/>
      <c r="AH20" s="43"/>
      <c r="AI20" s="43"/>
      <c r="AJ20" s="43"/>
      <c r="AK20" s="43"/>
      <c r="AL20" s="43"/>
      <c r="AM20" s="43"/>
      <c r="AN20" s="43"/>
      <c r="AO20" s="43"/>
      <c r="AP20" s="43"/>
      <c r="AQ20" s="43"/>
      <c r="AR20" s="43"/>
      <c r="AS20" s="43"/>
      <c r="AT20" s="43"/>
      <c r="AU20" s="43"/>
      <c r="AV20" s="43"/>
      <c r="AW20" s="43"/>
      <c r="AX20" s="43"/>
      <c r="AY20" s="43"/>
      <c r="AZ20" s="43"/>
      <c r="BA20" s="43"/>
      <c r="BB20" s="44"/>
      <c r="BC20" s="44"/>
      <c r="BD20" s="44"/>
      <c r="BE20" s="44"/>
      <c r="BF20" s="44"/>
      <c r="BG20" s="44"/>
      <c r="BH20" s="44"/>
      <c r="BI20" s="44"/>
      <c r="BJ20" s="44"/>
      <c r="BK20" s="44"/>
      <c r="BL20" s="44"/>
      <c r="BM20" s="44"/>
      <c r="BN20" s="44"/>
      <c r="BO20" s="44"/>
      <c r="BP20" s="44"/>
      <c r="BQ20" s="44"/>
      <c r="BR20" s="44"/>
      <c r="BS20" s="44"/>
      <c r="BT20" s="44"/>
      <c r="BU20" s="44"/>
      <c r="BV20" s="44"/>
      <c r="BW20" s="44"/>
      <c r="BX20" s="44"/>
      <c r="BY20" s="44"/>
      <c r="BZ20" s="44"/>
      <c r="CA20" s="44"/>
      <c r="CB20" s="44"/>
      <c r="CC20" s="44"/>
      <c r="CD20" s="44"/>
      <c r="CE20" s="44"/>
      <c r="CF20" s="44"/>
      <c r="CG20" s="44"/>
      <c r="CH20" s="44"/>
    </row>
    <row r="21" spans="2:98" x14ac:dyDescent="0.25">
      <c r="C21" s="42"/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3"/>
      <c r="AH21" s="43"/>
      <c r="AI21" s="43"/>
      <c r="AJ21" s="43"/>
      <c r="AK21" s="43"/>
      <c r="AL21" s="43"/>
      <c r="AM21" s="43"/>
      <c r="AN21" s="43"/>
      <c r="AO21" s="43"/>
      <c r="AP21" s="43"/>
      <c r="AQ21" s="43"/>
      <c r="AR21" s="43"/>
      <c r="AS21" s="43"/>
      <c r="AT21" s="43"/>
      <c r="AU21" s="43"/>
      <c r="AV21" s="43"/>
      <c r="AW21" s="43"/>
      <c r="AX21" s="43"/>
      <c r="AY21" s="43"/>
      <c r="AZ21" s="43"/>
      <c r="BA21" s="43"/>
      <c r="BB21" s="44"/>
      <c r="BC21" s="44"/>
      <c r="BD21" s="44"/>
      <c r="BE21" s="44"/>
      <c r="BF21" s="44"/>
      <c r="BG21" s="44"/>
      <c r="BH21" s="44"/>
      <c r="BI21" s="44"/>
      <c r="BJ21" s="44"/>
      <c r="BK21" s="44"/>
      <c r="BL21" s="44"/>
      <c r="BM21" s="44"/>
      <c r="BN21" s="44"/>
      <c r="BO21" s="44"/>
      <c r="BP21" s="44"/>
      <c r="BQ21" s="44"/>
      <c r="BR21" s="44"/>
      <c r="BS21" s="44"/>
      <c r="BT21" s="44"/>
      <c r="BU21" s="44"/>
      <c r="BV21" s="44"/>
      <c r="BW21" s="44"/>
      <c r="BX21" s="44"/>
      <c r="BY21" s="44"/>
      <c r="BZ21" s="44"/>
      <c r="CA21" s="44"/>
      <c r="CB21" s="44"/>
      <c r="CC21" s="44"/>
      <c r="CD21" s="44"/>
      <c r="CE21" s="44"/>
      <c r="CF21" s="44"/>
      <c r="CG21" s="44"/>
      <c r="CH21" s="44"/>
    </row>
    <row r="22" spans="2:98" x14ac:dyDescent="0.25">
      <c r="B22" s="6" t="s">
        <v>4</v>
      </c>
      <c r="C22" s="42"/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65"/>
      <c r="AG22" s="43"/>
      <c r="AH22" s="43"/>
      <c r="AI22" s="43"/>
      <c r="AJ22" s="43"/>
      <c r="AK22" s="43"/>
      <c r="AL22" s="43"/>
      <c r="AM22" s="43"/>
      <c r="AN22" s="43"/>
      <c r="AO22" s="43"/>
      <c r="AP22" s="43"/>
      <c r="AQ22" s="43"/>
      <c r="AR22" s="43"/>
      <c r="AS22" s="43"/>
      <c r="AT22" s="43"/>
      <c r="AU22" s="43"/>
      <c r="AV22" s="43"/>
      <c r="AW22" s="43"/>
      <c r="AX22" s="43"/>
      <c r="AY22" s="43"/>
      <c r="AZ22" s="43"/>
      <c r="BA22" s="43"/>
      <c r="BB22" s="44"/>
      <c r="BC22" s="44"/>
      <c r="BD22" s="44"/>
      <c r="BE22" s="44"/>
      <c r="BF22" s="44"/>
      <c r="BG22" s="44"/>
      <c r="BH22" s="44"/>
      <c r="BI22" s="44"/>
      <c r="BJ22" s="44"/>
      <c r="BK22" s="44"/>
      <c r="BL22" s="44"/>
      <c r="BM22" s="44"/>
      <c r="BN22" s="44"/>
      <c r="BO22" s="44"/>
      <c r="BP22" s="44"/>
      <c r="BQ22" s="44"/>
      <c r="BR22" s="44"/>
      <c r="BS22" s="44"/>
      <c r="BT22" s="44"/>
      <c r="BU22" s="44"/>
      <c r="BV22" s="44"/>
      <c r="BW22" s="44"/>
      <c r="BX22" s="44"/>
      <c r="BY22" s="44"/>
      <c r="BZ22" s="44"/>
      <c r="CA22" s="44"/>
      <c r="CB22" s="44"/>
      <c r="CC22" s="44"/>
      <c r="CD22" s="44"/>
      <c r="CE22" s="44"/>
      <c r="CF22" s="44"/>
      <c r="CG22" s="44"/>
      <c r="CH22" s="44"/>
    </row>
    <row r="23" spans="2:98" x14ac:dyDescent="0.25">
      <c r="C23" s="42"/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3"/>
      <c r="AH23" s="43"/>
      <c r="AI23" s="43"/>
      <c r="AJ23" s="43"/>
      <c r="AK23" s="43"/>
      <c r="AL23" s="43"/>
      <c r="AM23" s="43"/>
      <c r="AN23" s="43"/>
      <c r="AO23" s="43"/>
      <c r="AP23" s="43"/>
      <c r="AQ23" s="43"/>
      <c r="AR23" s="43"/>
      <c r="AS23" s="43"/>
      <c r="AT23" s="43"/>
      <c r="AU23" s="43"/>
      <c r="AV23" s="43"/>
      <c r="AW23" s="43"/>
      <c r="AX23" s="43"/>
      <c r="AY23" s="43"/>
      <c r="AZ23" s="43"/>
      <c r="BA23" s="43"/>
      <c r="BB23" s="44"/>
      <c r="BC23" s="44"/>
      <c r="BD23" s="44"/>
      <c r="BE23" s="44"/>
      <c r="BF23" s="44"/>
      <c r="BG23" s="44"/>
      <c r="BH23" s="44"/>
      <c r="BI23" s="44"/>
      <c r="BJ23" s="44"/>
      <c r="BK23" s="44"/>
      <c r="BL23" s="44"/>
      <c r="BM23" s="44"/>
      <c r="BN23" s="44"/>
      <c r="BO23" s="44"/>
      <c r="BP23" s="44"/>
      <c r="BQ23" s="44"/>
      <c r="BR23" s="44"/>
      <c r="BS23" s="44"/>
      <c r="BT23" s="44"/>
      <c r="BU23" s="44"/>
      <c r="BV23" s="44"/>
      <c r="BW23" s="44"/>
      <c r="BX23" s="44"/>
      <c r="BY23" s="44"/>
      <c r="BZ23" s="44"/>
      <c r="CA23" s="44"/>
      <c r="CB23" s="44"/>
      <c r="CC23" s="44"/>
      <c r="CD23" s="44"/>
      <c r="CE23" s="44"/>
      <c r="CF23" s="44"/>
      <c r="CG23" s="44"/>
      <c r="CH23" s="44"/>
    </row>
    <row r="24" spans="2:98" x14ac:dyDescent="0.25">
      <c r="B24" s="6" t="s">
        <v>8</v>
      </c>
      <c r="C24" s="42"/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  <c r="AA24" s="43"/>
      <c r="AB24" s="43"/>
      <c r="AC24" s="43"/>
      <c r="AD24" s="43"/>
      <c r="AE24" s="66"/>
      <c r="AF24" s="67"/>
      <c r="AG24" s="67"/>
      <c r="AH24" s="67"/>
      <c r="AI24" s="67"/>
      <c r="AJ24" s="82"/>
      <c r="AK24" s="43"/>
      <c r="AL24" s="43"/>
      <c r="AM24" s="43"/>
      <c r="AN24" s="43"/>
      <c r="AO24" s="43"/>
      <c r="AP24" s="43"/>
      <c r="AQ24" s="43"/>
      <c r="AR24" s="43"/>
      <c r="AS24" s="43"/>
      <c r="AT24" s="43"/>
      <c r="AU24" s="43"/>
      <c r="AV24" s="43"/>
      <c r="AW24" s="43"/>
      <c r="AX24" s="43"/>
      <c r="AY24" s="43"/>
      <c r="AZ24" s="43"/>
      <c r="BA24" s="43"/>
      <c r="BB24" s="44"/>
      <c r="BC24" s="44"/>
      <c r="BD24" s="44"/>
      <c r="BE24" s="44"/>
      <c r="BF24" s="44"/>
      <c r="BG24" s="44"/>
      <c r="BH24" s="44"/>
      <c r="BI24" s="44"/>
      <c r="BJ24" s="44"/>
      <c r="BK24" s="44"/>
      <c r="BL24" s="44"/>
      <c r="BM24" s="44"/>
      <c r="BN24" s="44"/>
      <c r="BO24" s="44"/>
      <c r="BP24" s="44"/>
      <c r="BQ24" s="44"/>
      <c r="BR24" s="44"/>
      <c r="BS24" s="44"/>
      <c r="BT24" s="44"/>
      <c r="BU24" s="44"/>
      <c r="BV24" s="44"/>
      <c r="BW24" s="44"/>
      <c r="BX24" s="44"/>
      <c r="BY24" s="44"/>
      <c r="BZ24" s="44"/>
      <c r="CA24" s="44"/>
      <c r="CB24" s="44"/>
      <c r="CC24" s="44"/>
      <c r="CD24" s="44"/>
      <c r="CE24" s="44"/>
      <c r="CF24" s="44"/>
      <c r="CG24" s="44"/>
      <c r="CH24" s="44"/>
    </row>
    <row r="25" spans="2:98" x14ac:dyDescent="0.25">
      <c r="C25" s="42"/>
      <c r="D25" s="43"/>
      <c r="E25" s="43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H25" s="43"/>
      <c r="AI25" s="43"/>
      <c r="AJ25" s="43"/>
      <c r="AK25" s="43"/>
      <c r="AL25" s="43"/>
      <c r="AM25" s="43"/>
      <c r="AN25" s="43"/>
      <c r="AO25" s="43"/>
      <c r="AP25" s="43"/>
      <c r="AQ25" s="43"/>
      <c r="AR25" s="43"/>
      <c r="AS25" s="43"/>
      <c r="AT25" s="43"/>
      <c r="AU25" s="43"/>
      <c r="AV25" s="43"/>
      <c r="AW25" s="43"/>
      <c r="AX25" s="43"/>
      <c r="AY25" s="43"/>
      <c r="AZ25" s="43"/>
      <c r="BA25" s="43"/>
      <c r="BB25" s="44"/>
      <c r="BC25" s="44"/>
      <c r="BD25" s="44"/>
      <c r="BE25" s="44"/>
      <c r="BF25" s="44"/>
      <c r="BG25" s="44"/>
      <c r="BH25" s="44"/>
      <c r="BI25" s="44"/>
      <c r="BJ25" s="44"/>
      <c r="BK25" s="44"/>
      <c r="BL25" s="44"/>
      <c r="BM25" s="44"/>
      <c r="BN25" s="44"/>
      <c r="BO25" s="44"/>
      <c r="BP25" s="44"/>
      <c r="BQ25" s="44"/>
      <c r="BR25" s="44"/>
      <c r="BS25" s="44"/>
      <c r="BT25" s="44"/>
      <c r="BU25" s="44"/>
      <c r="BV25" s="44"/>
      <c r="BW25" s="44"/>
      <c r="BX25" s="44"/>
      <c r="BY25" s="44"/>
      <c r="BZ25" s="44"/>
      <c r="CA25" s="44"/>
      <c r="CB25" s="44"/>
      <c r="CC25" s="44"/>
      <c r="CD25" s="44"/>
      <c r="CE25" s="44"/>
      <c r="CF25" s="44"/>
      <c r="CG25" s="44"/>
      <c r="CH25" s="44"/>
    </row>
    <row r="26" spans="2:98" x14ac:dyDescent="0.25">
      <c r="B26" s="6" t="s">
        <v>19</v>
      </c>
      <c r="C26" s="42"/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43"/>
      <c r="AB26" s="43"/>
      <c r="AC26" s="43"/>
      <c r="AD26" s="43"/>
      <c r="AE26" s="43"/>
      <c r="AF26" s="43"/>
      <c r="AG26" s="65"/>
      <c r="AH26" s="65"/>
      <c r="AI26" s="65"/>
      <c r="AJ26" s="65"/>
      <c r="AK26" s="65"/>
      <c r="AL26" s="65"/>
      <c r="AM26" s="43"/>
      <c r="AN26" s="43"/>
      <c r="AO26" s="43"/>
      <c r="AP26" s="43"/>
      <c r="AQ26" s="43"/>
      <c r="AR26" s="43"/>
      <c r="AS26" s="43"/>
      <c r="AT26" s="43"/>
      <c r="AU26" s="43"/>
      <c r="AV26" s="43"/>
      <c r="AW26" s="43"/>
      <c r="AX26" s="43"/>
      <c r="AY26" s="43"/>
      <c r="AZ26" s="43"/>
      <c r="BA26" s="43"/>
      <c r="BB26" s="44"/>
      <c r="BC26" s="44"/>
      <c r="BD26" s="44"/>
      <c r="BE26" s="44"/>
      <c r="BF26" s="44"/>
      <c r="BG26" s="44"/>
      <c r="BH26" s="44"/>
      <c r="BI26" s="44"/>
      <c r="BJ26" s="44"/>
      <c r="BK26" s="44"/>
      <c r="BL26" s="44"/>
      <c r="BM26" s="44"/>
      <c r="BN26" s="44"/>
      <c r="BO26" s="44"/>
      <c r="BP26" s="44"/>
      <c r="BQ26" s="44"/>
      <c r="BR26" s="44"/>
      <c r="BS26" s="44"/>
      <c r="BT26" s="44"/>
      <c r="BU26" s="44"/>
      <c r="BV26" s="44"/>
      <c r="BW26" s="44"/>
      <c r="BX26" s="44"/>
      <c r="BY26" s="44"/>
      <c r="BZ26" s="44"/>
      <c r="CA26" s="44"/>
      <c r="CB26" s="44"/>
      <c r="CC26" s="44"/>
      <c r="CD26" s="44"/>
      <c r="CE26" s="44"/>
      <c r="CF26" s="44"/>
      <c r="CG26" s="44"/>
      <c r="CH26" s="44"/>
    </row>
    <row r="27" spans="2:98" x14ac:dyDescent="0.25">
      <c r="C27" s="42"/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43"/>
      <c r="AJ27" s="43"/>
      <c r="AK27" s="43"/>
      <c r="AL27" s="43"/>
      <c r="AM27" s="43"/>
      <c r="AN27" s="43"/>
      <c r="AO27" s="43"/>
      <c r="AP27" s="43"/>
      <c r="AQ27" s="43"/>
      <c r="AR27" s="43"/>
      <c r="AS27" s="43"/>
      <c r="AT27" s="43"/>
      <c r="AU27" s="43"/>
      <c r="AV27" s="43"/>
      <c r="AW27" s="43"/>
      <c r="AX27" s="43"/>
      <c r="AY27" s="43"/>
      <c r="AZ27" s="43"/>
      <c r="BA27" s="43"/>
      <c r="BB27" s="44"/>
      <c r="BC27" s="44"/>
      <c r="BD27" s="44"/>
      <c r="BE27" s="44"/>
      <c r="BF27" s="44"/>
      <c r="BG27" s="44"/>
      <c r="BH27" s="44"/>
      <c r="BI27" s="44"/>
      <c r="BJ27" s="44"/>
      <c r="BK27" s="44"/>
      <c r="BL27" s="44"/>
      <c r="BM27" s="44"/>
      <c r="BN27" s="44"/>
      <c r="BO27" s="44"/>
      <c r="BP27" s="44"/>
      <c r="BQ27" s="44"/>
      <c r="BR27" s="44"/>
      <c r="BS27" s="44"/>
      <c r="BT27" s="44"/>
      <c r="BU27" s="44"/>
      <c r="BV27" s="44"/>
      <c r="BW27" s="44"/>
      <c r="BX27" s="44"/>
      <c r="BY27" s="44"/>
      <c r="BZ27" s="44"/>
      <c r="CA27" s="44"/>
      <c r="CB27" s="44"/>
      <c r="CC27" s="44"/>
      <c r="CD27" s="44"/>
      <c r="CE27" s="44"/>
      <c r="CF27" s="44"/>
      <c r="CG27" s="44"/>
      <c r="CH27" s="44"/>
    </row>
    <row r="28" spans="2:98" x14ac:dyDescent="0.25">
      <c r="B28" s="6" t="s">
        <v>20</v>
      </c>
      <c r="C28" s="42"/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  <c r="AB28" s="43"/>
      <c r="AC28" s="43"/>
      <c r="AD28" s="43"/>
      <c r="AE28" s="43"/>
      <c r="AF28" s="43"/>
      <c r="AG28" s="43"/>
      <c r="AH28" s="43"/>
      <c r="AI28" s="86"/>
      <c r="AJ28" s="83"/>
      <c r="AK28" s="83"/>
      <c r="AL28" s="84"/>
      <c r="AM28" s="43"/>
      <c r="AN28" s="43"/>
      <c r="AO28" s="43"/>
      <c r="AP28" s="43"/>
      <c r="AQ28" s="43"/>
      <c r="AR28" s="43"/>
      <c r="AS28" s="43"/>
      <c r="AT28" s="43"/>
      <c r="AU28" s="43"/>
      <c r="AV28" s="43"/>
      <c r="AW28" s="43"/>
      <c r="AX28" s="43"/>
      <c r="AY28" s="43"/>
      <c r="AZ28" s="43"/>
      <c r="BA28" s="43"/>
      <c r="BB28" s="44"/>
      <c r="BC28" s="44"/>
      <c r="BD28" s="44"/>
      <c r="BE28" s="44"/>
      <c r="BF28" s="44"/>
      <c r="BG28" s="44"/>
      <c r="BH28" s="44"/>
      <c r="BI28" s="44"/>
      <c r="BJ28" s="44"/>
      <c r="BK28" s="44"/>
      <c r="BL28" s="44"/>
      <c r="BM28" s="44"/>
      <c r="BN28" s="44"/>
      <c r="BO28" s="44"/>
      <c r="BP28" s="44"/>
      <c r="BQ28" s="44"/>
      <c r="BR28" s="44"/>
      <c r="BS28" s="44"/>
      <c r="BT28" s="44"/>
      <c r="BU28" s="44"/>
      <c r="BV28" s="44"/>
      <c r="BW28" s="44"/>
      <c r="BX28" s="44"/>
      <c r="BY28" s="44"/>
      <c r="BZ28" s="44"/>
      <c r="CA28" s="44"/>
      <c r="CB28" s="44"/>
      <c r="CC28" s="44"/>
      <c r="CD28" s="44"/>
      <c r="CE28" s="44"/>
      <c r="CF28" s="44"/>
      <c r="CG28" s="44"/>
      <c r="CH28" s="44"/>
    </row>
    <row r="29" spans="2:98" x14ac:dyDescent="0.25">
      <c r="B29" s="19"/>
      <c r="C29" s="21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BF29" s="49"/>
      <c r="BG29" s="49"/>
      <c r="BH29" s="49"/>
      <c r="BI29" s="49"/>
      <c r="BJ29" s="49"/>
      <c r="BK29" s="49"/>
      <c r="BL29" s="49"/>
      <c r="BM29" s="49"/>
      <c r="BN29" s="49"/>
      <c r="BO29" s="49"/>
      <c r="BP29" s="49"/>
      <c r="BQ29" s="49"/>
      <c r="BR29" s="49"/>
      <c r="BS29" s="49"/>
      <c r="BT29" s="49"/>
      <c r="BU29" s="49"/>
      <c r="BV29" s="49"/>
      <c r="BW29" s="49"/>
      <c r="BX29" s="49"/>
      <c r="BY29" s="49"/>
      <c r="BZ29" s="49"/>
      <c r="CA29" s="49"/>
      <c r="CB29" s="49"/>
      <c r="CC29" s="49"/>
      <c r="CD29" s="49"/>
      <c r="CE29" s="49"/>
      <c r="CF29" s="49"/>
      <c r="CG29" s="49"/>
      <c r="CH29" s="49"/>
    </row>
    <row r="30" spans="2:98" s="20" customFormat="1" ht="15.75" customHeight="1" x14ac:dyDescent="0.2">
      <c r="C30" s="34">
        <v>1</v>
      </c>
      <c r="D30" s="34">
        <v>2</v>
      </c>
      <c r="E30" s="34">
        <v>3</v>
      </c>
      <c r="F30" s="34">
        <v>4</v>
      </c>
      <c r="G30" s="34">
        <v>5</v>
      </c>
      <c r="H30" s="34">
        <v>6</v>
      </c>
      <c r="I30" s="34">
        <v>7</v>
      </c>
      <c r="J30" s="34">
        <v>8</v>
      </c>
      <c r="K30" s="34">
        <v>9</v>
      </c>
      <c r="L30" s="34">
        <v>10</v>
      </c>
      <c r="M30" s="34">
        <v>11</v>
      </c>
      <c r="N30" s="34">
        <v>12</v>
      </c>
      <c r="O30" s="34">
        <v>13</v>
      </c>
      <c r="P30" s="34">
        <v>14</v>
      </c>
      <c r="Q30" s="34">
        <v>15</v>
      </c>
      <c r="R30" s="34">
        <v>16</v>
      </c>
      <c r="S30" s="34">
        <v>17</v>
      </c>
      <c r="T30" s="34">
        <v>18</v>
      </c>
      <c r="U30" s="34">
        <v>19</v>
      </c>
      <c r="V30" s="34">
        <v>20</v>
      </c>
      <c r="W30" s="34">
        <v>21</v>
      </c>
      <c r="X30" s="34">
        <v>22</v>
      </c>
      <c r="Y30" s="34">
        <v>23</v>
      </c>
      <c r="Z30" s="34">
        <v>24</v>
      </c>
      <c r="AA30" s="34">
        <v>25</v>
      </c>
      <c r="AB30" s="34">
        <v>26</v>
      </c>
      <c r="AC30" s="34">
        <v>27</v>
      </c>
      <c r="AD30" s="34">
        <v>28</v>
      </c>
      <c r="AE30" s="34">
        <v>29</v>
      </c>
      <c r="AF30" s="34">
        <v>30</v>
      </c>
      <c r="AG30" s="34">
        <v>31</v>
      </c>
      <c r="AH30" s="34">
        <v>32</v>
      </c>
      <c r="AI30" s="34">
        <v>33</v>
      </c>
      <c r="AJ30" s="34">
        <v>34</v>
      </c>
      <c r="AK30" s="34">
        <v>35</v>
      </c>
      <c r="AL30" s="34">
        <v>36</v>
      </c>
      <c r="AM30" s="34">
        <v>37</v>
      </c>
      <c r="AN30" s="34">
        <v>38</v>
      </c>
      <c r="AO30" s="34">
        <v>39</v>
      </c>
      <c r="AP30" s="34">
        <v>40</v>
      </c>
      <c r="AQ30" s="34">
        <v>41</v>
      </c>
      <c r="AR30" s="34">
        <v>42</v>
      </c>
      <c r="AS30" s="34">
        <v>43</v>
      </c>
      <c r="AT30" s="34">
        <v>44</v>
      </c>
      <c r="AU30" s="34">
        <v>45</v>
      </c>
      <c r="AV30" s="34">
        <v>46</v>
      </c>
      <c r="AW30" s="34">
        <v>47</v>
      </c>
      <c r="AX30" s="34">
        <v>48</v>
      </c>
      <c r="AY30" s="34">
        <v>49</v>
      </c>
      <c r="AZ30" s="34">
        <v>50</v>
      </c>
      <c r="BA30" s="34">
        <v>51</v>
      </c>
      <c r="BB30" s="34">
        <v>52</v>
      </c>
      <c r="BC30" s="34">
        <v>53</v>
      </c>
      <c r="BD30" s="34">
        <v>54</v>
      </c>
      <c r="BE30" s="34">
        <v>55</v>
      </c>
      <c r="BF30" s="48"/>
      <c r="BG30" s="48"/>
      <c r="BH30" s="48"/>
      <c r="BI30" s="48"/>
      <c r="BJ30" s="48"/>
      <c r="BK30" s="48"/>
      <c r="BL30" s="48"/>
      <c r="BM30" s="48"/>
      <c r="BN30" s="48"/>
      <c r="BO30" s="48"/>
      <c r="BP30" s="48"/>
      <c r="BQ30" s="48"/>
      <c r="BR30" s="48"/>
      <c r="BS30" s="48"/>
      <c r="BT30" s="48"/>
      <c r="BU30" s="48"/>
      <c r="BV30" s="48"/>
      <c r="BW30" s="48"/>
      <c r="BX30" s="48"/>
      <c r="BY30" s="48"/>
      <c r="BZ30" s="48"/>
      <c r="CA30" s="48"/>
      <c r="CB30" s="48"/>
      <c r="CC30" s="48"/>
      <c r="CD30" s="48"/>
      <c r="CE30" s="48"/>
      <c r="CF30" s="48"/>
      <c r="CG30" s="35"/>
      <c r="CH30" s="35"/>
      <c r="CI30" s="35"/>
      <c r="CJ30" s="35"/>
      <c r="CK30" s="35"/>
      <c r="CL30" s="35"/>
      <c r="CM30" s="35"/>
      <c r="CN30" s="35"/>
      <c r="CO30" s="35"/>
      <c r="CP30" s="35"/>
      <c r="CQ30" s="35"/>
      <c r="CR30" s="35"/>
      <c r="CS30" s="35"/>
      <c r="CT30" s="35"/>
    </row>
  </sheetData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Enunciado</vt:lpstr>
      <vt:lpstr>Camino crítico</vt:lpstr>
      <vt:lpstr>D Gantt</vt:lpstr>
      <vt:lpstr>Camino crítico replanificado</vt:lpstr>
      <vt:lpstr>D Gantt replanificado</vt:lpstr>
    </vt:vector>
  </TitlesOfParts>
  <Company>UPV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anconpei</dc:creator>
  <cp:lastModifiedBy>David</cp:lastModifiedBy>
  <dcterms:created xsi:type="dcterms:W3CDTF">2014-02-26T09:32:07Z</dcterms:created>
  <dcterms:modified xsi:type="dcterms:W3CDTF">2021-04-30T21:26:30Z</dcterms:modified>
</cp:coreProperties>
</file>