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3F53899C-4601-49F0-A04A-0E9FD802BBCC}" xr6:coauthVersionLast="47" xr6:coauthVersionMax="47" xr10:uidLastSave="{00000000-0000-0000-0000-000000000000}"/>
  <bookViews>
    <workbookView xWindow="-108" yWindow="-108" windowWidth="23256" windowHeight="12456" activeTab="1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2" l="1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C22" i="9"/>
  <c r="B22" i="9"/>
  <c r="C20" i="9"/>
  <c r="B20" i="9"/>
  <c r="C18" i="9"/>
  <c r="B18" i="9"/>
  <c r="C16" i="9"/>
  <c r="B16" i="9"/>
  <c r="A36" i="12"/>
  <c r="B36" i="12"/>
  <c r="C36" i="12"/>
  <c r="A37" i="12"/>
  <c r="B37" i="12"/>
  <c r="C37" i="12"/>
  <c r="A38" i="12"/>
  <c r="B38" i="12"/>
  <c r="P9" i="12" s="1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A44" i="12"/>
  <c r="B44" i="12"/>
  <c r="C44" i="12"/>
  <c r="A45" i="12"/>
  <c r="B45" i="12"/>
  <c r="C45" i="12"/>
  <c r="A46" i="12"/>
  <c r="B46" i="12"/>
  <c r="C46" i="12"/>
  <c r="A47" i="12"/>
  <c r="A48" i="12"/>
  <c r="B48" i="12"/>
  <c r="C48" i="12"/>
  <c r="A49" i="12"/>
  <c r="B49" i="12"/>
  <c r="C49" i="12"/>
  <c r="A50" i="12"/>
  <c r="B50" i="12"/>
  <c r="C50" i="12"/>
  <c r="A51" i="12"/>
  <c r="A52" i="12"/>
  <c r="A53" i="12"/>
  <c r="A54" i="12"/>
  <c r="A55" i="12"/>
  <c r="A56" i="12"/>
  <c r="A57" i="12"/>
  <c r="A58" i="12"/>
  <c r="A59" i="12"/>
  <c r="C14" i="9"/>
  <c r="B14" i="9"/>
  <c r="C12" i="9"/>
  <c r="C47" i="12" s="1"/>
  <c r="B12" i="9"/>
  <c r="B47" i="12" s="1"/>
  <c r="C10" i="9"/>
  <c r="B10" i="9"/>
  <c r="C8" i="9"/>
  <c r="C43" i="12" s="1"/>
  <c r="B8" i="9"/>
  <c r="B43" i="12" s="1"/>
  <c r="C6" i="9"/>
  <c r="B6" i="9"/>
  <c r="P9" i="11"/>
  <c r="M9" i="11"/>
  <c r="N9" i="11"/>
  <c r="O9" i="11"/>
  <c r="J9" i="11"/>
  <c r="K9" i="11"/>
  <c r="L9" i="11"/>
  <c r="G42" i="11"/>
  <c r="F42" i="11"/>
  <c r="E42" i="11"/>
  <c r="G38" i="11"/>
  <c r="F38" i="11"/>
  <c r="E38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E12" i="12"/>
  <c r="G19" i="10"/>
  <c r="F19" i="10"/>
  <c r="E19" i="10"/>
  <c r="G15" i="10"/>
  <c r="F15" i="10"/>
  <c r="E15" i="10"/>
  <c r="B33" i="10"/>
  <c r="C33" i="10"/>
  <c r="B14" i="10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A15" i="10"/>
  <c r="C14" i="10"/>
  <c r="A16" i="10"/>
  <c r="B15" i="10"/>
  <c r="C15" i="10"/>
  <c r="A17" i="10"/>
  <c r="B16" i="10"/>
  <c r="C16" i="10"/>
  <c r="A18" i="10"/>
  <c r="B17" i="10"/>
  <c r="C17" i="10"/>
  <c r="A19" i="10"/>
  <c r="B18" i="10"/>
  <c r="C18" i="10"/>
  <c r="A20" i="10"/>
  <c r="B19" i="10"/>
  <c r="C19" i="10"/>
  <c r="A21" i="10"/>
  <c r="B20" i="10"/>
  <c r="C20" i="10"/>
  <c r="A22" i="10"/>
  <c r="B21" i="10"/>
  <c r="C21" i="10"/>
  <c r="A23" i="10"/>
  <c r="B22" i="10"/>
  <c r="C22" i="10"/>
  <c r="A24" i="10"/>
  <c r="B23" i="10"/>
  <c r="C23" i="10"/>
  <c r="A25" i="10"/>
  <c r="B24" i="10"/>
  <c r="C24" i="10"/>
  <c r="A26" i="10"/>
  <c r="B25" i="10"/>
  <c r="C25" i="10"/>
  <c r="A27" i="10"/>
  <c r="B26" i="10"/>
  <c r="C26" i="10"/>
  <c r="A28" i="10"/>
  <c r="B27" i="10"/>
  <c r="C27" i="10"/>
  <c r="A29" i="10"/>
  <c r="B28" i="10"/>
  <c r="C28" i="10"/>
  <c r="A30" i="10"/>
  <c r="B29" i="10"/>
  <c r="C29" i="10"/>
  <c r="A31" i="10"/>
  <c r="B30" i="10"/>
  <c r="C30" i="10"/>
  <c r="A32" i="10"/>
  <c r="B31" i="10"/>
  <c r="C31" i="10"/>
  <c r="A33" i="10"/>
  <c r="B32" i="10"/>
  <c r="C32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41" i="12" l="1"/>
  <c r="L9" i="12" s="1"/>
  <c r="G45" i="12"/>
  <c r="O9" i="12" s="1"/>
  <c r="E45" i="12"/>
  <c r="M9" i="12" s="1"/>
  <c r="E41" i="12"/>
  <c r="J9" i="12" s="1"/>
  <c r="F41" i="12"/>
  <c r="K9" i="12" s="1"/>
  <c r="F45" i="12"/>
  <c r="N9" i="12" s="1"/>
  <c r="G16" i="12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J8" i="12"/>
  <c r="F17" i="11"/>
  <c r="N8" i="11" s="1"/>
  <c r="G17" i="11"/>
  <c r="O8" i="11" s="1"/>
  <c r="E45" i="10"/>
  <c r="M9" i="10" s="1"/>
  <c r="N8" i="10"/>
  <c r="L8" i="10"/>
  <c r="K8" i="10"/>
  <c r="F41" i="10"/>
  <c r="K9" i="10" s="1"/>
  <c r="M8" i="10"/>
  <c r="G45" i="10"/>
  <c r="O9" i="10" s="1"/>
  <c r="J8" i="10"/>
  <c r="O8" i="10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<sst xmlns="http://schemas.openxmlformats.org/spreadsheetml/2006/main" count="202" uniqueCount="27">
  <si>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</si>
  <si>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</si>
  <si>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</si>
  <si>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</si>
  <si>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</si>
  <si>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</si>
  <si>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</si>
  <si>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</si>
  <si>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</si>
  <si>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</si>
  <si>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</si>
  <si>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</si>
  <si>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</si>
  <si>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</si>
  <si>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</si>
  <si>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</si>
  <si>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</si>
  <si>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</si>
  <si>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</si>
  <si>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</si>
  <si>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</si>
  <si>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Processor</t>
  </si>
  <si>
    <t>Memory</t>
  </si>
  <si>
    <t>parameter:</t>
  </si>
  <si>
    <t>PSO(iterations=2000, population_size=500, pbest_probability=0.9, gbest_probability=0.01, cities=cities)</t>
  </si>
  <si>
    <t>Intel Xeon CPU @2.20 GHz</t>
  </si>
  <si>
    <t>13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</si>
</sst>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597.86172762766296</c:v>
                </c:pt>
                <c:pt idx="1">
                  <c:v>591.64994255452802</c:v>
                </c:pt>
                <c:pt idx="2">
                  <c:v>573.33006322030201</c:v>
                </c:pt>
                <c:pt idx="3">
                  <c:v>573.61289425857296</c:v>
                </c:pt>
                <c:pt idx="4">
                  <c:v>597.17661148790296</c:v>
                </c:pt>
                <c:pt idx="5">
                  <c:v>607.20486384412095</c:v>
                </c:pt>
                <c:pt idx="6">
                  <c:v>594.26286529449806</c:v>
                </c:pt>
                <c:pt idx="7">
                  <c:v>580.27537842226695</c:v>
                </c:pt>
                <c:pt idx="8">
                  <c:v>598.74538178718296</c:v>
                </c:pt>
                <c:pt idx="9">
                  <c:v>585.62132228059397</c:v>
                </c:pt>
                <c:pt idx="10">
                  <c:v>585.28411895591898</c:v>
                </c:pt>
                <c:pt idx="11">
                  <c:v>575.62847379255504</c:v>
                </c:pt>
                <c:pt idx="12">
                  <c:v>575.49285909293997</c:v>
                </c:pt>
                <c:pt idx="13">
                  <c:v>576.37113804650596</c:v>
                </c:pt>
                <c:pt idx="14">
                  <c:v>602.69644538645503</c:v>
                </c:pt>
                <c:pt idx="15">
                  <c:v>601.60505613224097</c:v>
                </c:pt>
                <c:pt idx="16">
                  <c:v>563.18260381534503</c:v>
                </c:pt>
                <c:pt idx="17">
                  <c:v>619.89924440373204</c:v>
                </c:pt>
                <c:pt idx="18">
                  <c:v>594.408385249091</c:v>
                </c:pt>
                <c:pt idx="19">
                  <c:v>577.05956431495304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681.62819602716399</c:v>
                </c:pt>
                <c:pt idx="1">
                  <c:v>668.87120718017002</c:v>
                </c:pt>
                <c:pt idx="2">
                  <c:v>674.99722794707498</c:v>
                </c:pt>
                <c:pt idx="3">
                  <c:v>694.55823977941498</c:v>
                </c:pt>
                <c:pt idx="4">
                  <c:v>664.816841434504</c:v>
                </c:pt>
                <c:pt idx="5">
                  <c:v>676.71142675726003</c:v>
                </c:pt>
                <c:pt idx="6">
                  <c:v>688.19974046070899</c:v>
                </c:pt>
                <c:pt idx="7">
                  <c:v>687.29335902993603</c:v>
                </c:pt>
                <c:pt idx="8">
                  <c:v>695.49205139690298</c:v>
                </c:pt>
                <c:pt idx="9">
                  <c:v>683.50372289596703</c:v>
                </c:pt>
                <c:pt idx="10">
                  <c:v>694.10728911748095</c:v>
                </c:pt>
                <c:pt idx="11">
                  <c:v>678.68825988177298</c:v>
                </c:pt>
                <c:pt idx="12">
                  <c:v>700.77665370992702</c:v>
                </c:pt>
                <c:pt idx="13">
                  <c:v>706.18988243941703</c:v>
                </c:pt>
                <c:pt idx="14">
                  <c:v>679.44117218673398</c:v>
                </c:pt>
                <c:pt idx="15">
                  <c:v>699.96619061486399</c:v>
                </c:pt>
                <c:pt idx="16">
                  <c:v>695.43579100003603</c:v>
                </c:pt>
                <c:pt idx="17">
                  <c:v>711.99329263275195</c:v>
                </c:pt>
                <c:pt idx="18">
                  <c:v>700.03589135472305</c:v>
                </c:pt>
                <c:pt idx="19">
                  <c:v>671.41389701450305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61065.8541381084</c:v>
                </c:pt>
                <c:pt idx="1">
                  <c:v>61941.573036727503</c:v>
                </c:pt>
                <c:pt idx="2">
                  <c:v>61378.983358066602</c:v>
                </c:pt>
                <c:pt idx="3">
                  <c:v>61852.542950335199</c:v>
                </c:pt>
                <c:pt idx="4">
                  <c:v>61190.492664626698</c:v>
                </c:pt>
                <c:pt idx="5">
                  <c:v>61840.701930540803</c:v>
                </c:pt>
                <c:pt idx="6">
                  <c:v>61840.701930540803</c:v>
                </c:pt>
                <c:pt idx="7">
                  <c:v>60032.766757632897</c:v>
                </c:pt>
                <c:pt idx="8">
                  <c:v>60945.649022426798</c:v>
                </c:pt>
                <c:pt idx="9">
                  <c:v>60697.808383826603</c:v>
                </c:pt>
                <c:pt idx="10">
                  <c:v>59737.978054155501</c:v>
                </c:pt>
                <c:pt idx="11">
                  <c:v>60046.570997645103</c:v>
                </c:pt>
                <c:pt idx="12">
                  <c:v>60683.202725751296</c:v>
                </c:pt>
                <c:pt idx="13">
                  <c:v>62544.170287561901</c:v>
                </c:pt>
                <c:pt idx="14">
                  <c:v>61466.342609156804</c:v>
                </c:pt>
                <c:pt idx="15">
                  <c:v>59788.201224577002</c:v>
                </c:pt>
                <c:pt idx="16">
                  <c:v>60801.864578184599</c:v>
                </c:pt>
                <c:pt idx="17">
                  <c:v>59673.004754489397</c:v>
                </c:pt>
                <c:pt idx="18">
                  <c:v>61975.352011292103</c:v>
                </c:pt>
                <c:pt idx="19">
                  <c:v>61908.8245031837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d657_summary!$B$37:$B$56</c:f>
              <c:numCache>
                <c:formatCode>General</c:formatCode>
                <c:ptCount val="20"/>
                <c:pt idx="0">
                  <c:v>62169.360611741999</c:v>
                </c:pt>
                <c:pt idx="1">
                  <c:v>62122.863139096902</c:v>
                </c:pt>
                <c:pt idx="2">
                  <c:v>62145.540326405702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62155.847258156697</c:v>
                </c:pt>
                <c:pt idx="6">
                  <c:v>62172.1895285313</c:v>
                </c:pt>
                <c:pt idx="7">
                  <c:v>62064.969284311301</c:v>
                </c:pt>
                <c:pt idx="8">
                  <c:v>62144.083476366803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62173.247976370403</c:v>
                </c:pt>
                <c:pt idx="12">
                  <c:v>62047.309090444804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62143.503513078504</c:v>
                </c:pt>
                <c:pt idx="17">
                  <c:v>62141.451794272303</c:v>
                </c:pt>
                <c:pt idx="18">
                  <c:v>62176.401032322203</c:v>
                </c:pt>
                <c:pt idx="19">
                  <c:v>62144.823181230196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68582.680406728599</c:v>
                </c:pt>
                <c:pt idx="1">
                  <c:v>68542.996739145194</c:v>
                </c:pt>
                <c:pt idx="2">
                  <c:v>69696.549376571595</c:v>
                </c:pt>
                <c:pt idx="3">
                  <c:v>70254.133539570801</c:v>
                </c:pt>
                <c:pt idx="4">
                  <c:v>69895.329051725101</c:v>
                </c:pt>
                <c:pt idx="5">
                  <c:v>70249.416564332903</c:v>
                </c:pt>
                <c:pt idx="6">
                  <c:v>68963.365572303504</c:v>
                </c:pt>
                <c:pt idx="7">
                  <c:v>68843.509575975302</c:v>
                </c:pt>
                <c:pt idx="8">
                  <c:v>70457.547807018796</c:v>
                </c:pt>
                <c:pt idx="9">
                  <c:v>69004.980133917299</c:v>
                </c:pt>
                <c:pt idx="10">
                  <c:v>70781.178906637404</c:v>
                </c:pt>
                <c:pt idx="11">
                  <c:v>68751.7723590815</c:v>
                </c:pt>
                <c:pt idx="12">
                  <c:v>70490.0006957515</c:v>
                </c:pt>
                <c:pt idx="13">
                  <c:v>69278.489244299402</c:v>
                </c:pt>
                <c:pt idx="14">
                  <c:v>69901.331373437497</c:v>
                </c:pt>
                <c:pt idx="15">
                  <c:v>69212.113724543306</c:v>
                </c:pt>
                <c:pt idx="16">
                  <c:v>69613.875550567507</c:v>
                </c:pt>
                <c:pt idx="17">
                  <c:v>69657.863853495306</c:v>
                </c:pt>
                <c:pt idx="18">
                  <c:v>70404.943278840205</c:v>
                </c:pt>
                <c:pt idx="19">
                  <c:v>69753.070585758993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nrw1379_summary!$B$40:$B$59</c:f>
              <c:numCache>
                <c:formatCode>General</c:formatCode>
                <c:ptCount val="20"/>
                <c:pt idx="0">
                  <c:v>70008.369250838397</c:v>
                </c:pt>
                <c:pt idx="1">
                  <c:v>70011.913186497201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69989.089039400555</c:v>
                </c:pt>
                <c:pt idx="6">
                  <c:v>69962.720956645106</c:v>
                </c:pt>
                <c:pt idx="7">
                  <c:v>69989.089039400555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69999.680551077996</c:v>
                </c:pt>
                <c:pt idx="12">
                  <c:v>69983.903980000003</c:v>
                </c:pt>
                <c:pt idx="13">
                  <c:v>69999.680551077996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160020</xdr:rowOff>
    </xdr:from>
    <xdr:to>
      <xdr:col>16</xdr:col>
      <xdr:colOff>99060</xdr:colOff>
      <xdr:row>15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942B2-64F4-FFB2-9853-2AF5A1BA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708660"/>
          <a:ext cx="2476500" cy="20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118431</xdr:rowOff>
    </xdr:from>
    <xdr:to>
      <xdr:col>13</xdr:col>
      <xdr:colOff>274319</xdr:colOff>
      <xdr:row>27</xdr:row>
      <xdr:rowOff>114586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3520" y="2861631"/>
          <a:ext cx="2895599" cy="2190715"/>
        </a:xfrm>
        <a:prstGeom prst="rect">
          <a:avLst/>
        </a:prstGeom>
      </xdr:spPr>
    </xdr:pic>
    <xdr:clientData/>
  </xdr:twoCellAnchor>
  <xdr:twoCellAnchor editAs="oneCell">
    <xdr:from>
      <xdr:col>8</xdr:col>
      <xdr:colOff>467050</xdr:colOff>
      <xdr:row>1</xdr:row>
      <xdr:rowOff>83820</xdr:rowOff>
    </xdr:from>
    <xdr:to>
      <xdr:col>13</xdr:col>
      <xdr:colOff>58732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43850" y="266700"/>
          <a:ext cx="2639682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345415</xdr:colOff>
      <xdr:row>16</xdr:row>
      <xdr:rowOff>160020</xdr:rowOff>
    </xdr:from>
    <xdr:to>
      <xdr:col>10</xdr:col>
      <xdr:colOff>66563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93415" y="3086100"/>
          <a:ext cx="276914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307764</xdr:colOff>
      <xdr:row>1</xdr:row>
      <xdr:rowOff>114301</xdr:rowOff>
    </xdr:from>
    <xdr:to>
      <xdr:col>10</xdr:col>
      <xdr:colOff>138132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5764" y="297181"/>
          <a:ext cx="2878368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471396</xdr:colOff>
      <xdr:row>15</xdr:row>
      <xdr:rowOff>129540</xdr:rowOff>
    </xdr:from>
    <xdr:to>
      <xdr:col>9</xdr:col>
      <xdr:colOff>439265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19396" y="2872740"/>
          <a:ext cx="2406269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450941</xdr:colOff>
      <xdr:row>1</xdr:row>
      <xdr:rowOff>175260</xdr:rowOff>
    </xdr:from>
    <xdr:to>
      <xdr:col>9</xdr:col>
      <xdr:colOff>382179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8941" y="358140"/>
          <a:ext cx="2369638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321936</xdr:colOff>
      <xdr:row>15</xdr:row>
      <xdr:rowOff>44598</xdr:rowOff>
    </xdr:from>
    <xdr:to>
      <xdr:col>9</xdr:col>
      <xdr:colOff>265288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9936" y="2787798"/>
          <a:ext cx="2381752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zoomScaleNormal="100" workbookViewId="0">
      <selection activeCell="F6" sqref="F6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2E-3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2E-3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563.18260381534503</v>
      </c>
      <c r="K8" s="3">
        <f>F15</f>
        <v>588.56844699836847</v>
      </c>
      <c r="L8" s="3">
        <f>G15</f>
        <v>619.89924440373204</v>
      </c>
      <c r="M8" s="3">
        <f>E19</f>
        <v>0.56699999999999995</v>
      </c>
      <c r="N8" s="3">
        <f>F19</f>
        <v>0.6571499999999999</v>
      </c>
      <c r="O8" s="3">
        <f>G19</f>
        <v>0.94799999999999995</v>
      </c>
      <c r="P8" s="3">
        <f>$B$12</f>
        <v>20577</v>
      </c>
    </row>
    <row r="9" spans="1:16" x14ac:dyDescent="0.3">
      <c r="I9" s="3" t="s">
        <v>8</v>
      </c>
      <c r="J9" s="3">
        <f>E41</f>
        <v>664.816841434504</v>
      </c>
      <c r="K9" s="3">
        <f>F41</f>
        <v>687.70601664306571</v>
      </c>
      <c r="L9" s="3">
        <f>G41</f>
        <v>711.99329263275195</v>
      </c>
      <c r="M9" s="3">
        <f>E45</f>
        <v>8.6549999999999994</v>
      </c>
      <c r="N9" s="3">
        <f>F45</f>
        <v>10.31485</v>
      </c>
      <c r="O9" s="3">
        <f>G45</f>
        <v>13.932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597.86172762766296</v>
      </c>
      <c r="C14">
        <f>sa_76!C5</f>
        <v>0.58899999999999997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591.64994255452802</v>
      </c>
      <c r="C15">
        <f>sa_76!C6</f>
        <v>0.57499999999999996</v>
      </c>
      <c r="E15">
        <f>MIN(B14:B33)</f>
        <v>563.18260381534503</v>
      </c>
      <c r="F15">
        <f>AVERAGE(B14:B33)</f>
        <v>588.56844699836847</v>
      </c>
      <c r="G15">
        <f>MAX(B14:B33)</f>
        <v>619.89924440373204</v>
      </c>
    </row>
    <row r="16" spans="1:16" x14ac:dyDescent="0.3">
      <c r="A16">
        <f>sa_76!A7</f>
        <v>3</v>
      </c>
      <c r="B16">
        <f>sa_76!B7</f>
        <v>573.33006322030201</v>
      </c>
      <c r="C16">
        <f>sa_76!C7</f>
        <v>0.58799999999999997</v>
      </c>
    </row>
    <row r="17" spans="1:7" x14ac:dyDescent="0.3">
      <c r="A17">
        <f>sa_76!A8</f>
        <v>4</v>
      </c>
      <c r="B17">
        <f>sa_76!B8</f>
        <v>573.61289425857296</v>
      </c>
      <c r="C17">
        <f>sa_76!C8</f>
        <v>0.94199999999999995</v>
      </c>
      <c r="E17" t="s">
        <v>5</v>
      </c>
    </row>
    <row r="18" spans="1:7" x14ac:dyDescent="0.3">
      <c r="A18">
        <f>sa_76!A9</f>
        <v>5</v>
      </c>
      <c r="B18">
        <f>sa_76!B9</f>
        <v>597.17661148790296</v>
      </c>
      <c r="C18">
        <f>sa_76!C9</f>
        <v>0.56999999999999995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607.20486384412095</v>
      </c>
      <c r="C19">
        <f>sa_76!C10</f>
        <v>0.56699999999999995</v>
      </c>
      <c r="E19">
        <f>MIN(C14:C33)</f>
        <v>0.56699999999999995</v>
      </c>
      <c r="F19">
        <f>AVERAGE(C14:C33)</f>
        <v>0.6571499999999999</v>
      </c>
      <c r="G19">
        <f>MAX(C14:C33)</f>
        <v>0.94799999999999995</v>
      </c>
    </row>
    <row r="20" spans="1:7" x14ac:dyDescent="0.3">
      <c r="A20">
        <f>sa_76!A11</f>
        <v>7</v>
      </c>
      <c r="B20">
        <f>sa_76!B11</f>
        <v>594.26286529449806</v>
      </c>
      <c r="C20">
        <f>sa_76!C11</f>
        <v>0.57699999999999996</v>
      </c>
    </row>
    <row r="21" spans="1:7" x14ac:dyDescent="0.3">
      <c r="A21">
        <f>sa_76!A12</f>
        <v>8</v>
      </c>
      <c r="B21">
        <f>sa_76!B12</f>
        <v>580.27537842226695</v>
      </c>
      <c r="C21">
        <f>sa_76!C12</f>
        <v>0.58699999999999997</v>
      </c>
    </row>
    <row r="22" spans="1:7" x14ac:dyDescent="0.3">
      <c r="A22">
        <f>sa_76!A13</f>
        <v>9</v>
      </c>
      <c r="B22">
        <f>sa_76!B13</f>
        <v>598.74538178718296</v>
      </c>
      <c r="C22">
        <f>sa_76!C13</f>
        <v>0.58799999999999997</v>
      </c>
    </row>
    <row r="23" spans="1:7" x14ac:dyDescent="0.3">
      <c r="A23">
        <f>sa_76!A14</f>
        <v>10</v>
      </c>
      <c r="B23">
        <f>sa_76!B14</f>
        <v>585.62132228059397</v>
      </c>
      <c r="C23">
        <f>sa_76!C14</f>
        <v>0.58399999999999996</v>
      </c>
    </row>
    <row r="24" spans="1:7" x14ac:dyDescent="0.3">
      <c r="A24">
        <f>sa_76!A15</f>
        <v>11</v>
      </c>
      <c r="B24">
        <f>sa_76!B15</f>
        <v>585.28411895591898</v>
      </c>
      <c r="C24">
        <f>sa_76!C15</f>
        <v>0.58499999999999996</v>
      </c>
    </row>
    <row r="25" spans="1:7" x14ac:dyDescent="0.3">
      <c r="A25">
        <f>sa_76!A16</f>
        <v>12</v>
      </c>
      <c r="B25">
        <f>sa_76!B16</f>
        <v>575.62847379255504</v>
      </c>
      <c r="C25">
        <f>sa_76!C16</f>
        <v>0.79300000000000004</v>
      </c>
    </row>
    <row r="26" spans="1:7" x14ac:dyDescent="0.3">
      <c r="A26">
        <f>sa_76!A17</f>
        <v>13</v>
      </c>
      <c r="B26">
        <f>sa_76!B17</f>
        <v>575.49285909293997</v>
      </c>
      <c r="C26">
        <f>sa_76!C17</f>
        <v>0.82099999999999995</v>
      </c>
    </row>
    <row r="27" spans="1:7" x14ac:dyDescent="0.3">
      <c r="A27">
        <f>sa_76!A18</f>
        <v>14</v>
      </c>
      <c r="B27">
        <f>sa_76!B18</f>
        <v>576.37113804650596</v>
      </c>
      <c r="C27">
        <f>sa_76!C18</f>
        <v>0.94799999999999995</v>
      </c>
    </row>
    <row r="28" spans="1:7" x14ac:dyDescent="0.3">
      <c r="A28">
        <f>sa_76!A19</f>
        <v>15</v>
      </c>
      <c r="B28">
        <f>sa_76!B19</f>
        <v>602.69644538645503</v>
      </c>
      <c r="C28">
        <f>sa_76!C19</f>
        <v>0.58099999999999996</v>
      </c>
    </row>
    <row r="29" spans="1:7" x14ac:dyDescent="0.3">
      <c r="A29">
        <f>sa_76!A20</f>
        <v>16</v>
      </c>
      <c r="B29">
        <f>sa_76!B20</f>
        <v>601.60505613224097</v>
      </c>
      <c r="C29">
        <f>sa_76!C20</f>
        <v>0.58799999999999997</v>
      </c>
    </row>
    <row r="30" spans="1:7" x14ac:dyDescent="0.3">
      <c r="A30">
        <f>sa_76!A21</f>
        <v>17</v>
      </c>
      <c r="B30">
        <f>sa_76!B21</f>
        <v>563.18260381534503</v>
      </c>
      <c r="C30">
        <f>sa_76!C21</f>
        <v>0.57299999999999995</v>
      </c>
    </row>
    <row r="31" spans="1:7" x14ac:dyDescent="0.3">
      <c r="A31">
        <f>sa_76!A22</f>
        <v>18</v>
      </c>
      <c r="B31">
        <f>sa_76!B22</f>
        <v>619.89924440373204</v>
      </c>
      <c r="C31">
        <f>sa_76!C22</f>
        <v>0.93400000000000005</v>
      </c>
    </row>
    <row r="32" spans="1:7" x14ac:dyDescent="0.3">
      <c r="A32">
        <f>sa_76!A23</f>
        <v>19</v>
      </c>
      <c r="B32">
        <f>sa_76!B23</f>
        <v>594.408385249091</v>
      </c>
      <c r="C32">
        <f>sa_76!C23</f>
        <v>0.57499999999999996</v>
      </c>
    </row>
    <row r="33" spans="1:7" x14ac:dyDescent="0.3">
      <c r="A33">
        <f>sa_76!A24</f>
        <v>20</v>
      </c>
      <c r="B33">
        <f>sa_76!B24</f>
        <v>577.05956431495304</v>
      </c>
      <c r="C33">
        <f>sa_76!C24</f>
        <v>0.57799999999999996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681.62819602716399</v>
      </c>
      <c r="C40">
        <f>pso_76!C5</f>
        <v>10.935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668.87120718017002</v>
      </c>
      <c r="C41">
        <f>pso_76!C6</f>
        <v>9.3040000000000003</v>
      </c>
      <c r="E41">
        <f>MIN(B40:B59)</f>
        <v>664.816841434504</v>
      </c>
      <c r="F41">
        <f>AVERAGE(B40:B59)</f>
        <v>687.70601664306571</v>
      </c>
      <c r="G41">
        <f>MAX(B40:B59)</f>
        <v>711.99329263275195</v>
      </c>
    </row>
    <row r="42" spans="1:7" x14ac:dyDescent="0.3">
      <c r="A42">
        <f>pso_76!A7</f>
        <v>3</v>
      </c>
      <c r="B42">
        <f>pso_76!B7</f>
        <v>674.99722794707498</v>
      </c>
      <c r="C42">
        <f>pso_76!C7</f>
        <v>10.867000000000001</v>
      </c>
    </row>
    <row r="43" spans="1:7" x14ac:dyDescent="0.3">
      <c r="A43">
        <f>pso_76!A8</f>
        <v>4</v>
      </c>
      <c r="B43">
        <f>pso_76!B8</f>
        <v>694.55823977941498</v>
      </c>
      <c r="C43">
        <f>pso_76!C8</f>
        <v>10.08</v>
      </c>
      <c r="E43" t="s">
        <v>5</v>
      </c>
    </row>
    <row r="44" spans="1:7" x14ac:dyDescent="0.3">
      <c r="A44">
        <f>pso_76!A9</f>
        <v>5</v>
      </c>
      <c r="B44">
        <f>pso_76!B9</f>
        <v>664.816841434504</v>
      </c>
      <c r="C44">
        <f>pso_76!C9</f>
        <v>11.109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676.71142675726003</v>
      </c>
      <c r="C45">
        <f>pso_76!C10</f>
        <v>11.016999999999999</v>
      </c>
      <c r="E45">
        <f>MIN(C40:C59)</f>
        <v>8.6549999999999994</v>
      </c>
      <c r="F45">
        <f>AVERAGE(C40:C59)</f>
        <v>10.31485</v>
      </c>
      <c r="G45">
        <f>MAX(C40:C59)</f>
        <v>13.932</v>
      </c>
    </row>
    <row r="46" spans="1:7" x14ac:dyDescent="0.3">
      <c r="A46">
        <f>pso_76!A11</f>
        <v>7</v>
      </c>
      <c r="B46">
        <f>pso_76!B11</f>
        <v>688.19974046070899</v>
      </c>
      <c r="C46">
        <f>pso_76!C11</f>
        <v>9.0489999999999995</v>
      </c>
    </row>
    <row r="47" spans="1:7" x14ac:dyDescent="0.3">
      <c r="A47">
        <f>pso_76!A12</f>
        <v>8</v>
      </c>
      <c r="B47">
        <f>pso_76!B12</f>
        <v>687.29335902993603</v>
      </c>
      <c r="C47">
        <f>pso_76!C12</f>
        <v>10.986000000000001</v>
      </c>
    </row>
    <row r="48" spans="1:7" x14ac:dyDescent="0.3">
      <c r="A48">
        <f>pso_76!A13</f>
        <v>9</v>
      </c>
      <c r="B48">
        <f>pso_76!B13</f>
        <v>695.49205139690298</v>
      </c>
      <c r="C48">
        <f>pso_76!C13</f>
        <v>13.932</v>
      </c>
    </row>
    <row r="49" spans="1:3" x14ac:dyDescent="0.3">
      <c r="A49">
        <f>pso_76!A14</f>
        <v>10</v>
      </c>
      <c r="B49">
        <f>pso_76!B14</f>
        <v>683.50372289596703</v>
      </c>
      <c r="C49">
        <f>pso_76!C14</f>
        <v>11.048</v>
      </c>
    </row>
    <row r="50" spans="1:3" x14ac:dyDescent="0.3">
      <c r="A50">
        <f>pso_76!A15</f>
        <v>11</v>
      </c>
      <c r="B50">
        <f>pso_76!B15</f>
        <v>694.10728911748095</v>
      </c>
      <c r="C50">
        <f>pso_76!C15</f>
        <v>10.943</v>
      </c>
    </row>
    <row r="51" spans="1:3" x14ac:dyDescent="0.3">
      <c r="A51">
        <f>pso_76!A16</f>
        <v>12</v>
      </c>
      <c r="B51">
        <f>pso_76!B16</f>
        <v>678.68825988177298</v>
      </c>
      <c r="C51">
        <f>pso_76!C16</f>
        <v>8.7810000000000006</v>
      </c>
    </row>
    <row r="52" spans="1:3" x14ac:dyDescent="0.3">
      <c r="A52">
        <f>pso_76!A17</f>
        <v>13</v>
      </c>
      <c r="B52">
        <f>pso_76!B17</f>
        <v>700.77665370992702</v>
      </c>
      <c r="C52">
        <f>pso_76!C17</f>
        <v>8.8780000000000001</v>
      </c>
    </row>
    <row r="53" spans="1:3" x14ac:dyDescent="0.3">
      <c r="A53">
        <f>pso_76!A18</f>
        <v>14</v>
      </c>
      <c r="B53">
        <f>pso_76!B18</f>
        <v>706.18988243941703</v>
      </c>
      <c r="C53">
        <f>pso_76!C18</f>
        <v>10.231999999999999</v>
      </c>
    </row>
    <row r="54" spans="1:3" x14ac:dyDescent="0.3">
      <c r="A54">
        <f>pso_76!A19</f>
        <v>15</v>
      </c>
      <c r="B54">
        <f>pso_76!B19</f>
        <v>679.44117218673398</v>
      </c>
      <c r="C54">
        <f>pso_76!C19</f>
        <v>10.839</v>
      </c>
    </row>
    <row r="55" spans="1:3" x14ac:dyDescent="0.3">
      <c r="A55">
        <f>pso_76!A20</f>
        <v>16</v>
      </c>
      <c r="B55">
        <f>pso_76!B20</f>
        <v>699.96619061486399</v>
      </c>
      <c r="C55">
        <f>pso_76!C20</f>
        <v>8.7940000000000005</v>
      </c>
    </row>
    <row r="56" spans="1:3" x14ac:dyDescent="0.3">
      <c r="A56">
        <f>pso_76!A21</f>
        <v>17</v>
      </c>
      <c r="B56">
        <f>pso_76!B21</f>
        <v>695.43579100003603</v>
      </c>
      <c r="C56">
        <f>pso_76!C21</f>
        <v>11.08</v>
      </c>
    </row>
    <row r="57" spans="1:3" x14ac:dyDescent="0.3">
      <c r="A57">
        <f>pso_76!A22</f>
        <v>18</v>
      </c>
      <c r="B57">
        <f>pso_76!B22</f>
        <v>711.99329263275195</v>
      </c>
      <c r="C57">
        <f>pso_76!C22</f>
        <v>8.6549999999999994</v>
      </c>
    </row>
    <row r="58" spans="1:3" x14ac:dyDescent="0.3">
      <c r="A58">
        <f>pso_76!A23</f>
        <v>19</v>
      </c>
      <c r="B58">
        <f>pso_76!B23</f>
        <v>700.03589135472305</v>
      </c>
      <c r="C58">
        <f>pso_76!C23</f>
        <v>10.965999999999999</v>
      </c>
    </row>
    <row r="59" spans="1:3" x14ac:dyDescent="0.3">
      <c r="A59">
        <f>pso_76!A24</f>
        <v>20</v>
      </c>
      <c r="B59">
        <f>pso_76!B24</f>
        <v>671.41389701450305</v>
      </c>
      <c r="C59">
        <f>pso_76!C24</f>
        <v>8.8019999999999996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workbookViewId="0">
      <selection activeCell="B16" sqref="B16:C24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  <c r="B3">
        <v>5000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  <c r="B5">
        <v>70008.369250838397</v>
      </c>
      <c r="C5">
        <v>4543.1379999999999</v>
      </c>
    </row>
    <row r="6" spans="1:3" x14ac:dyDescent="0.3">
      <c r="A6">
        <v>2</v>
      </c>
      <c r="B6">
        <f>(B5+B7)/2</f>
        <v>70011.913186497201</v>
      </c>
      <c r="C6">
        <f>(C5+C7)/2</f>
        <v>4523.0214999999998</v>
      </c>
    </row>
    <row r="7" spans="1:3" x14ac:dyDescent="0.3">
      <c r="A7">
        <v>3</v>
      </c>
      <c r="B7">
        <v>70015.457122156004</v>
      </c>
      <c r="C7">
        <v>4502.9049999999997</v>
      </c>
    </row>
    <row r="8" spans="1:3" x14ac:dyDescent="0.3">
      <c r="A8">
        <v>4</v>
      </c>
      <c r="B8">
        <f>(B7+B9)/2</f>
        <v>70015.457122156004</v>
      </c>
      <c r="C8">
        <f>(C7+C9)/2</f>
        <v>4507.1620000000003</v>
      </c>
    </row>
    <row r="9" spans="1:3" x14ac:dyDescent="0.3">
      <c r="A9">
        <v>5</v>
      </c>
      <c r="B9">
        <v>70015.457122156004</v>
      </c>
      <c r="C9">
        <v>4511.4189999999999</v>
      </c>
    </row>
    <row r="10" spans="1:3" x14ac:dyDescent="0.3">
      <c r="A10">
        <v>6</v>
      </c>
      <c r="B10">
        <f>(B9+B11)/2</f>
        <v>69989.089039400555</v>
      </c>
      <c r="C10">
        <f>(C9+C11)/2</f>
        <v>4510.5190000000002</v>
      </c>
    </row>
    <row r="11" spans="1:3" x14ac:dyDescent="0.3">
      <c r="A11">
        <v>7</v>
      </c>
      <c r="B11">
        <v>69962.720956645106</v>
      </c>
      <c r="C11">
        <v>4509.6189999999997</v>
      </c>
    </row>
    <row r="12" spans="1:3" x14ac:dyDescent="0.3">
      <c r="A12">
        <v>8</v>
      </c>
      <c r="B12">
        <f>(B11+B13)/2</f>
        <v>69989.089039400555</v>
      </c>
      <c r="C12">
        <f>(C11+C13)/2</f>
        <v>4456.3449999999993</v>
      </c>
    </row>
    <row r="13" spans="1:3" x14ac:dyDescent="0.3">
      <c r="A13">
        <v>9</v>
      </c>
      <c r="B13">
        <v>70015.457122156004</v>
      </c>
      <c r="C13">
        <v>4403.0709999999999</v>
      </c>
    </row>
    <row r="14" spans="1:3" x14ac:dyDescent="0.3">
      <c r="A14">
        <v>10</v>
      </c>
      <c r="B14">
        <f>(B13+B15)/2</f>
        <v>70015.457122156004</v>
      </c>
      <c r="C14">
        <f>(C13+C15)/2</f>
        <v>4393.9395000000004</v>
      </c>
    </row>
    <row r="15" spans="1:3" x14ac:dyDescent="0.3">
      <c r="A15">
        <v>11</v>
      </c>
      <c r="B15">
        <v>70015.457122156004</v>
      </c>
      <c r="C15">
        <v>4384.808</v>
      </c>
    </row>
    <row r="16" spans="1:3" x14ac:dyDescent="0.3">
      <c r="A16">
        <v>12</v>
      </c>
      <c r="B16">
        <f>(B15+B17)/2</f>
        <v>69999.680551077996</v>
      </c>
      <c r="C16">
        <f>(C15+C17)/2</f>
        <v>5886.5115000000005</v>
      </c>
    </row>
    <row r="17" spans="1:3" x14ac:dyDescent="0.3">
      <c r="A17">
        <v>13</v>
      </c>
      <c r="B17">
        <v>69983.903980000003</v>
      </c>
      <c r="C17">
        <v>7388.2150000000001</v>
      </c>
    </row>
    <row r="18" spans="1:3" x14ac:dyDescent="0.3">
      <c r="A18">
        <v>14</v>
      </c>
      <c r="B18">
        <f>(B17+B19)/2</f>
        <v>69999.680551077996</v>
      </c>
      <c r="C18">
        <f>(C17+C19)/2</f>
        <v>7303.1399999999994</v>
      </c>
    </row>
    <row r="19" spans="1:3" x14ac:dyDescent="0.3">
      <c r="A19">
        <v>15</v>
      </c>
      <c r="B19">
        <v>70015.457122156004</v>
      </c>
      <c r="C19">
        <v>7218.0649999999996</v>
      </c>
    </row>
    <row r="20" spans="1:3" x14ac:dyDescent="0.3">
      <c r="A20">
        <v>16</v>
      </c>
      <c r="B20">
        <f>(B19+B21)/2</f>
        <v>70015.457122156004</v>
      </c>
      <c r="C20">
        <f>(C19+C21)/2</f>
        <v>7115.9480000000003</v>
      </c>
    </row>
    <row r="21" spans="1:3" x14ac:dyDescent="0.3">
      <c r="A21">
        <v>17</v>
      </c>
      <c r="B21">
        <v>70015.457122156004</v>
      </c>
      <c r="C21">
        <v>7013.8310000000001</v>
      </c>
    </row>
    <row r="22" spans="1:3" x14ac:dyDescent="0.3">
      <c r="A22">
        <v>18</v>
      </c>
      <c r="B22">
        <f>(B21+B23)/2</f>
        <v>70015.457122156004</v>
      </c>
      <c r="C22">
        <f>(C21+C23)/2</f>
        <v>7011.8680000000004</v>
      </c>
    </row>
    <row r="23" spans="1:3" x14ac:dyDescent="0.3">
      <c r="A23">
        <v>19</v>
      </c>
      <c r="B23">
        <v>70015.457122156004</v>
      </c>
      <c r="C23">
        <v>7009.9049999999997</v>
      </c>
    </row>
    <row r="24" spans="1:3" x14ac:dyDescent="0.3">
      <c r="A24">
        <v>20</v>
      </c>
      <c r="B24">
        <v>70015.457122156004</v>
      </c>
      <c r="C24">
        <v>7024.62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56"/>
  <sheetViews>
    <sheetView tabSelected="1" zoomScale="70" zoomScaleNormal="70" workbookViewId="0">
      <selection activeCell="S9" sqref="S9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0.14699999999999999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0.14699999999999999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59673.004754489397</v>
      </c>
      <c r="K8" s="3">
        <f>F13</f>
        <v>61070.629295941479</v>
      </c>
      <c r="L8" s="3">
        <f>G13</f>
        <v>62544.170287561901</v>
      </c>
      <c r="M8" s="3">
        <f>E17</f>
        <v>5.0010000000000003</v>
      </c>
      <c r="N8" s="3">
        <f>F17</f>
        <v>5.4442500000000011</v>
      </c>
      <c r="O8" s="3">
        <f>G17</f>
        <v>7.0510000000000002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E38</f>
        <v>62047.309090444804</v>
      </c>
      <c r="K9" s="3">
        <f>F38</f>
        <v>62151.81987192922</v>
      </c>
      <c r="L9" s="3">
        <f>G38</f>
        <v>62176.401032322203</v>
      </c>
      <c r="M9" s="3">
        <f>E42</f>
        <v>445.37900000000002</v>
      </c>
      <c r="N9" s="3">
        <f>F42</f>
        <v>450.72490000000005</v>
      </c>
      <c r="O9" s="3">
        <f>G42</f>
        <v>456.24200000000002</v>
      </c>
      <c r="P9" s="3">
        <f>$B$35</f>
        <v>2000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61065.8541381084</v>
      </c>
      <c r="C12">
        <f>sa_657!C5</f>
        <v>5.07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61941.573036727503</v>
      </c>
      <c r="C13">
        <f>sa_657!C6</f>
        <v>5.0709999999999997</v>
      </c>
      <c r="E13">
        <f>MIN(B12:B31)</f>
        <v>59673.004754489397</v>
      </c>
      <c r="F13">
        <f>AVERAGE(B12:B31)</f>
        <v>61070.629295941479</v>
      </c>
      <c r="G13">
        <f>MAX(B12:B31)</f>
        <v>62544.170287561901</v>
      </c>
    </row>
    <row r="14" spans="1:16" x14ac:dyDescent="0.3">
      <c r="A14">
        <f>sa_657!A7</f>
        <v>3</v>
      </c>
      <c r="B14">
        <f>sa_657!B7</f>
        <v>61378.983358066602</v>
      </c>
      <c r="C14">
        <f>sa_657!C7</f>
        <v>7.0510000000000002</v>
      </c>
    </row>
    <row r="15" spans="1:16" x14ac:dyDescent="0.3">
      <c r="A15">
        <f>sa_657!A8</f>
        <v>4</v>
      </c>
      <c r="B15">
        <f>sa_657!B8</f>
        <v>61852.542950335199</v>
      </c>
      <c r="C15">
        <f>sa_657!C8</f>
        <v>5.03</v>
      </c>
      <c r="E15" t="s">
        <v>5</v>
      </c>
    </row>
    <row r="16" spans="1:16" x14ac:dyDescent="0.3">
      <c r="A16">
        <f>sa_657!A9</f>
        <v>5</v>
      </c>
      <c r="B16">
        <f>sa_657!B9</f>
        <v>61190.492664626698</v>
      </c>
      <c r="C16">
        <f>sa_657!C9</f>
        <v>6.375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61840.701930540803</v>
      </c>
      <c r="C17">
        <f>sa_657!C10</f>
        <v>5.0369999999999999</v>
      </c>
      <c r="E17">
        <f>MIN(C12:C31)</f>
        <v>5.0010000000000003</v>
      </c>
      <c r="F17">
        <f>AVERAGE(C12:C31)</f>
        <v>5.4442500000000011</v>
      </c>
      <c r="G17">
        <f>MAX(C12:C31)</f>
        <v>7.0510000000000002</v>
      </c>
    </row>
    <row r="18" spans="1:7" x14ac:dyDescent="0.3">
      <c r="A18">
        <f>sa_657!A11</f>
        <v>7</v>
      </c>
      <c r="B18">
        <f>sa_657!B11</f>
        <v>61840.701930540803</v>
      </c>
      <c r="C18">
        <f>sa_657!C11</f>
        <v>5.0369999999999999</v>
      </c>
    </row>
    <row r="19" spans="1:7" x14ac:dyDescent="0.3">
      <c r="A19">
        <f>sa_657!A12</f>
        <v>8</v>
      </c>
      <c r="B19">
        <f>sa_657!B12</f>
        <v>60032.766757632897</v>
      </c>
      <c r="C19">
        <f>sa_657!C12</f>
        <v>5.0369999999999999</v>
      </c>
    </row>
    <row r="20" spans="1:7" x14ac:dyDescent="0.3">
      <c r="A20">
        <f>sa_657!A13</f>
        <v>9</v>
      </c>
      <c r="B20">
        <f>sa_657!B13</f>
        <v>60945.649022426798</v>
      </c>
      <c r="C20">
        <f>sa_657!C13</f>
        <v>5.8029999999999999</v>
      </c>
    </row>
    <row r="21" spans="1:7" x14ac:dyDescent="0.3">
      <c r="A21">
        <f>sa_657!A14</f>
        <v>10</v>
      </c>
      <c r="B21">
        <f>sa_657!B14</f>
        <v>60697.808383826603</v>
      </c>
      <c r="C21">
        <f>sa_657!C14</f>
        <v>5.0010000000000003</v>
      </c>
    </row>
    <row r="22" spans="1:7" x14ac:dyDescent="0.3">
      <c r="A22">
        <f>sa_657!A15</f>
        <v>11</v>
      </c>
      <c r="B22">
        <f>sa_657!B15</f>
        <v>59737.978054155501</v>
      </c>
      <c r="C22">
        <f>sa_657!C15</f>
        <v>5.7889999999999997</v>
      </c>
    </row>
    <row r="23" spans="1:7" x14ac:dyDescent="0.3">
      <c r="A23">
        <f>sa_657!A16</f>
        <v>12</v>
      </c>
      <c r="B23">
        <f>sa_657!B16</f>
        <v>60046.570997645103</v>
      </c>
      <c r="C23">
        <f>sa_657!C16</f>
        <v>5.0650000000000004</v>
      </c>
    </row>
    <row r="24" spans="1:7" x14ac:dyDescent="0.3">
      <c r="A24">
        <f>sa_657!A17</f>
        <v>13</v>
      </c>
      <c r="B24">
        <f>sa_657!B17</f>
        <v>60683.202725751296</v>
      </c>
      <c r="C24">
        <f>sa_657!C17</f>
        <v>6.3460000000000001</v>
      </c>
    </row>
    <row r="25" spans="1:7" x14ac:dyDescent="0.3">
      <c r="A25">
        <f>sa_657!A18</f>
        <v>14</v>
      </c>
      <c r="B25">
        <f>sa_657!B18</f>
        <v>62544.170287561901</v>
      </c>
      <c r="C25">
        <f>sa_657!C18</f>
        <v>5.03</v>
      </c>
    </row>
    <row r="26" spans="1:7" x14ac:dyDescent="0.3">
      <c r="A26">
        <f>sa_657!A19</f>
        <v>15</v>
      </c>
      <c r="B26">
        <f>sa_657!B19</f>
        <v>61466.342609156804</v>
      </c>
      <c r="C26">
        <f>sa_657!C19</f>
        <v>5.0140000000000002</v>
      </c>
    </row>
    <row r="27" spans="1:7" x14ac:dyDescent="0.3">
      <c r="A27">
        <f>sa_657!A20</f>
        <v>16</v>
      </c>
      <c r="B27">
        <f>sa_657!B20</f>
        <v>59788.201224577002</v>
      </c>
      <c r="C27">
        <f>sa_657!C20</f>
        <v>5.0369999999999999</v>
      </c>
    </row>
    <row r="28" spans="1:7" x14ac:dyDescent="0.3">
      <c r="A28">
        <f>sa_657!A21</f>
        <v>17</v>
      </c>
      <c r="B28">
        <f>sa_657!B21</f>
        <v>60801.864578184599</v>
      </c>
      <c r="C28">
        <f>sa_657!C21</f>
        <v>5.0720000000000001</v>
      </c>
    </row>
    <row r="29" spans="1:7" x14ac:dyDescent="0.3">
      <c r="A29">
        <f>sa_657!A22</f>
        <v>18</v>
      </c>
      <c r="B29">
        <f>sa_657!B22</f>
        <v>59673.004754489397</v>
      </c>
      <c r="C29">
        <f>sa_657!C22</f>
        <v>6.3609999999999998</v>
      </c>
    </row>
    <row r="30" spans="1:7" x14ac:dyDescent="0.3">
      <c r="A30">
        <f>sa_657!A23</f>
        <v>19</v>
      </c>
      <c r="B30">
        <f>sa_657!B23</f>
        <v>61975.352011292103</v>
      </c>
      <c r="C30">
        <f>sa_657!C23</f>
        <v>5.2380000000000004</v>
      </c>
    </row>
    <row r="31" spans="1:7" x14ac:dyDescent="0.3">
      <c r="A31">
        <f>sa_657!A24</f>
        <v>20</v>
      </c>
      <c r="B31">
        <f>sa_657!B24</f>
        <v>61908.8245031837</v>
      </c>
      <c r="C31">
        <f>sa_657!C24</f>
        <v>5.4210000000000003</v>
      </c>
    </row>
    <row r="33" spans="1:7" x14ac:dyDescent="0.3">
      <c r="A33" t="str">
        <f>pso_657!A1</f>
        <v>Algo</v>
      </c>
      <c r="B33" t="str">
        <f>pso_657!B1</f>
        <v>Particle Swarm Optimization</v>
      </c>
      <c r="C33">
        <f>pso_657!C1</f>
        <v>0</v>
      </c>
    </row>
    <row r="34" spans="1:7" x14ac:dyDescent="0.3">
      <c r="A34" t="str">
        <f>pso_657!A2</f>
        <v>Dataset</v>
      </c>
      <c r="B34" t="str">
        <f>pso_657!B2</f>
        <v>D657</v>
      </c>
      <c r="C34">
        <f>pso_657!C2</f>
        <v>0</v>
      </c>
    </row>
    <row r="35" spans="1:7" x14ac:dyDescent="0.3">
      <c r="A35" t="str">
        <f>pso_657!A3</f>
        <v>Iteration</v>
      </c>
      <c r="B35">
        <f>pso_657!B3</f>
        <v>2000</v>
      </c>
      <c r="C35">
        <f>pso_657!C3</f>
        <v>0</v>
      </c>
    </row>
    <row r="36" spans="1:7" x14ac:dyDescent="0.3">
      <c r="A36" t="str">
        <f>pso_657!A4</f>
        <v>Run</v>
      </c>
      <c r="B36" t="str">
        <f>pso_657!B4</f>
        <v>Solution</v>
      </c>
      <c r="C36" t="str">
        <f>pso_657!C4</f>
        <v>Time</v>
      </c>
      <c r="E36" t="s">
        <v>3</v>
      </c>
    </row>
    <row r="37" spans="1:7" x14ac:dyDescent="0.3">
      <c r="A37">
        <f>pso_657!A5</f>
        <v>1</v>
      </c>
      <c r="B37">
        <f>pso_657!B5</f>
        <v>62169.360611741999</v>
      </c>
      <c r="C37">
        <f>pso_657!C5</f>
        <v>456.24200000000002</v>
      </c>
      <c r="E37" t="s">
        <v>15</v>
      </c>
      <c r="F37" t="s">
        <v>16</v>
      </c>
      <c r="G37" t="s">
        <v>17</v>
      </c>
    </row>
    <row r="38" spans="1:7" x14ac:dyDescent="0.3">
      <c r="A38">
        <f>pso_657!A6</f>
        <v>2</v>
      </c>
      <c r="B38">
        <f>pso_657!B6</f>
        <v>62122.863139096902</v>
      </c>
      <c r="C38">
        <f>pso_657!C6</f>
        <v>446.577</v>
      </c>
      <c r="E38">
        <f>MIN(B37:B56)</f>
        <v>62047.309090444804</v>
      </c>
      <c r="F38">
        <f>AVERAGE(B37:B56)</f>
        <v>62151.81987192922</v>
      </c>
      <c r="G38">
        <f>MAX(B37:B56)</f>
        <v>62176.401032322203</v>
      </c>
    </row>
    <row r="39" spans="1:7" x14ac:dyDescent="0.3">
      <c r="A39">
        <f>pso_657!A7</f>
        <v>3</v>
      </c>
      <c r="B39">
        <f>pso_657!B7</f>
        <v>62145.540326405702</v>
      </c>
      <c r="C39">
        <f>pso_657!C7</f>
        <v>445.64299999999997</v>
      </c>
    </row>
    <row r="40" spans="1:7" x14ac:dyDescent="0.3">
      <c r="A40">
        <f>pso_657!A8</f>
        <v>4</v>
      </c>
      <c r="B40">
        <f>pso_657!B8</f>
        <v>62176.401032322203</v>
      </c>
      <c r="C40">
        <f>pso_657!C8</f>
        <v>445.37900000000002</v>
      </c>
      <c r="E40" t="s">
        <v>5</v>
      </c>
    </row>
    <row r="41" spans="1:7" x14ac:dyDescent="0.3">
      <c r="A41">
        <f>pso_657!A9</f>
        <v>5</v>
      </c>
      <c r="B41">
        <f>pso_657!B9</f>
        <v>62176.401032322203</v>
      </c>
      <c r="C41">
        <f>pso_657!C9</f>
        <v>450.202</v>
      </c>
      <c r="E41" t="s">
        <v>15</v>
      </c>
      <c r="F41" t="s">
        <v>16</v>
      </c>
      <c r="G41" t="s">
        <v>17</v>
      </c>
    </row>
    <row r="42" spans="1:7" x14ac:dyDescent="0.3">
      <c r="A42">
        <f>pso_657!A10</f>
        <v>6</v>
      </c>
      <c r="B42">
        <f>pso_657!B10</f>
        <v>62155.847258156697</v>
      </c>
      <c r="C42">
        <f>pso_657!C10</f>
        <v>455.06799999999998</v>
      </c>
      <c r="E42">
        <f>MIN(C37:C56)</f>
        <v>445.37900000000002</v>
      </c>
      <c r="F42">
        <f>AVERAGE(C37:C56)</f>
        <v>450.72490000000005</v>
      </c>
      <c r="G42">
        <f>MAX(C37:C56)</f>
        <v>456.24200000000002</v>
      </c>
    </row>
    <row r="43" spans="1:7" x14ac:dyDescent="0.3">
      <c r="A43">
        <f>pso_657!A11</f>
        <v>7</v>
      </c>
      <c r="B43">
        <f>pso_657!B11</f>
        <v>62172.1895285313</v>
      </c>
      <c r="C43">
        <f>pso_657!C11</f>
        <v>451.709</v>
      </c>
    </row>
    <row r="44" spans="1:7" x14ac:dyDescent="0.3">
      <c r="A44">
        <f>pso_657!A12</f>
        <v>8</v>
      </c>
      <c r="B44">
        <f>pso_657!B12</f>
        <v>62064.969284311301</v>
      </c>
      <c r="C44">
        <f>pso_657!C12</f>
        <v>451.17200000000003</v>
      </c>
    </row>
    <row r="45" spans="1:7" x14ac:dyDescent="0.3">
      <c r="A45">
        <f>pso_657!A13</f>
        <v>9</v>
      </c>
      <c r="B45">
        <f>pso_657!B13</f>
        <v>62144.083476366803</v>
      </c>
      <c r="C45">
        <f>pso_657!C13</f>
        <v>451.98700000000002</v>
      </c>
    </row>
    <row r="46" spans="1:7" x14ac:dyDescent="0.3">
      <c r="A46">
        <f>pso_657!A14</f>
        <v>10</v>
      </c>
      <c r="B46">
        <f>pso_657!B14</f>
        <v>62176.401032322203</v>
      </c>
      <c r="C46">
        <f>pso_657!C14</f>
        <v>450.97300000000001</v>
      </c>
    </row>
    <row r="47" spans="1:7" x14ac:dyDescent="0.3">
      <c r="A47">
        <f>pso_657!A15</f>
        <v>11</v>
      </c>
      <c r="B47">
        <f>pso_657!B15</f>
        <v>62176.401032322203</v>
      </c>
      <c r="C47">
        <f>pso_657!C15</f>
        <v>450.25099999999998</v>
      </c>
    </row>
    <row r="48" spans="1:7" x14ac:dyDescent="0.3">
      <c r="A48">
        <f>pso_657!A16</f>
        <v>12</v>
      </c>
      <c r="B48">
        <f>pso_657!B16</f>
        <v>62173.247976370403</v>
      </c>
      <c r="C48">
        <f>pso_657!C16</f>
        <v>450.22</v>
      </c>
    </row>
    <row r="49" spans="1:3" x14ac:dyDescent="0.3">
      <c r="A49">
        <f>pso_657!A17</f>
        <v>13</v>
      </c>
      <c r="B49">
        <f>pso_657!B17</f>
        <v>62047.309090444804</v>
      </c>
      <c r="C49">
        <f>pso_657!C17</f>
        <v>451.11700000000002</v>
      </c>
    </row>
    <row r="50" spans="1:3" x14ac:dyDescent="0.3">
      <c r="A50">
        <f>pso_657!A18</f>
        <v>14</v>
      </c>
      <c r="B50">
        <f>pso_657!B18</f>
        <v>62176.401032322203</v>
      </c>
      <c r="C50">
        <f>pso_657!C18</f>
        <v>450.89400000000001</v>
      </c>
    </row>
    <row r="51" spans="1:3" x14ac:dyDescent="0.3">
      <c r="A51">
        <f>pso_657!A19</f>
        <v>15</v>
      </c>
      <c r="B51">
        <f>pso_657!B19</f>
        <v>62176.401032322203</v>
      </c>
      <c r="C51">
        <f>pso_657!C19</f>
        <v>447.363</v>
      </c>
    </row>
    <row r="52" spans="1:3" x14ac:dyDescent="0.3">
      <c r="A52">
        <f>pso_657!A20</f>
        <v>16</v>
      </c>
      <c r="B52">
        <f>pso_657!B20</f>
        <v>62176.401032322203</v>
      </c>
      <c r="C52">
        <f>pso_657!C20</f>
        <v>450.62799999999999</v>
      </c>
    </row>
    <row r="53" spans="1:3" x14ac:dyDescent="0.3">
      <c r="A53">
        <f>pso_657!A21</f>
        <v>17</v>
      </c>
      <c r="B53">
        <f>pso_657!B21</f>
        <v>62143.503513078504</v>
      </c>
      <c r="C53">
        <f>pso_657!C21</f>
        <v>452.45800000000003</v>
      </c>
    </row>
    <row r="54" spans="1:3" x14ac:dyDescent="0.3">
      <c r="A54">
        <f>pso_657!A22</f>
        <v>18</v>
      </c>
      <c r="B54">
        <f>pso_657!B22</f>
        <v>62141.451794272303</v>
      </c>
      <c r="C54">
        <f>pso_657!C22</f>
        <v>447.80500000000001</v>
      </c>
    </row>
    <row r="55" spans="1:3" x14ac:dyDescent="0.3">
      <c r="A55">
        <f>pso_657!A23</f>
        <v>19</v>
      </c>
      <c r="B55">
        <f>pso_657!B23</f>
        <v>62176.401032322203</v>
      </c>
      <c r="C55">
        <f>pso_657!C23</f>
        <v>454.97300000000001</v>
      </c>
    </row>
    <row r="56" spans="1:3" x14ac:dyDescent="0.3">
      <c r="A56">
        <f>pso_657!A24</f>
        <v>20</v>
      </c>
      <c r="B56">
        <f>pso_657!B24</f>
        <v>62144.823181230196</v>
      </c>
      <c r="C56">
        <f>pso_657!C24</f>
        <v>453.83699999999999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59"/>
  <sheetViews>
    <sheetView zoomScaleNormal="100" workbookViewId="0">
      <selection activeCell="G8" sqref="G8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0.36099999999999999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0.36099999999999999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68542.996739145194</v>
      </c>
      <c r="K8" s="3">
        <f>F12</f>
        <v>69616.757416985085</v>
      </c>
      <c r="L8" s="3">
        <f>G12</f>
        <v>70781.178906637404</v>
      </c>
      <c r="M8" s="3">
        <f>E16</f>
        <v>11.811</v>
      </c>
      <c r="N8" s="3">
        <f>F16</f>
        <v>12.679150000000002</v>
      </c>
      <c r="O8" s="3">
        <f>G16</f>
        <v>13.971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E41</f>
        <v>69962.720956645106</v>
      </c>
      <c r="K9" s="3">
        <f>F41</f>
        <v>70006.496601040461</v>
      </c>
      <c r="L9" s="3">
        <f>G41</f>
        <v>70015.457122156004</v>
      </c>
      <c r="M9" s="3">
        <f>E45</f>
        <v>4384.808</v>
      </c>
      <c r="N9" s="3">
        <f>F45</f>
        <v>5610.9025250000004</v>
      </c>
      <c r="O9" s="3">
        <f>G45</f>
        <v>7388.2150000000001</v>
      </c>
      <c r="P9" s="3">
        <f>$B$38</f>
        <v>5000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68582.680406728599</v>
      </c>
      <c r="C11">
        <f>sa_1379!C5</f>
        <v>13.106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68542.996739145194</v>
      </c>
      <c r="C12">
        <f>sa_1379!C6</f>
        <v>12.593999999999999</v>
      </c>
      <c r="E12">
        <f>MIN(B11:B30)</f>
        <v>68542.996739145194</v>
      </c>
      <c r="F12">
        <f>AVERAGE(B11:B30)</f>
        <v>69616.757416985085</v>
      </c>
      <c r="G12">
        <f>MAX(B11:B30)</f>
        <v>70781.178906637404</v>
      </c>
    </row>
    <row r="13" spans="1:16" x14ac:dyDescent="0.3">
      <c r="A13">
        <f>sa_1379!A7</f>
        <v>3</v>
      </c>
      <c r="B13">
        <f>sa_1379!B7</f>
        <v>69696.549376571595</v>
      </c>
      <c r="C13">
        <f>sa_1379!C7</f>
        <v>13.817</v>
      </c>
    </row>
    <row r="14" spans="1:16" x14ac:dyDescent="0.3">
      <c r="A14">
        <f>sa_1379!A8</f>
        <v>4</v>
      </c>
      <c r="B14">
        <f>sa_1379!B8</f>
        <v>70254.133539570801</v>
      </c>
      <c r="C14">
        <f>sa_1379!C8</f>
        <v>12.586</v>
      </c>
      <c r="E14" t="s">
        <v>5</v>
      </c>
    </row>
    <row r="15" spans="1:16" x14ac:dyDescent="0.3">
      <c r="A15">
        <f>sa_1379!A9</f>
        <v>5</v>
      </c>
      <c r="B15">
        <f>sa_1379!B9</f>
        <v>69895.329051725101</v>
      </c>
      <c r="C15">
        <f>sa_1379!C9</f>
        <v>12.571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70249.416564332903</v>
      </c>
      <c r="C16">
        <f>sa_1379!C10</f>
        <v>11.811</v>
      </c>
      <c r="E16">
        <f>MIN(C11:C30)</f>
        <v>11.811</v>
      </c>
      <c r="F16">
        <f>AVERAGE(C11:C30)</f>
        <v>12.679150000000002</v>
      </c>
      <c r="G16">
        <f>MAX(C11:C30)</f>
        <v>13.971</v>
      </c>
    </row>
    <row r="17" spans="1:3" x14ac:dyDescent="0.3">
      <c r="A17">
        <f>sa_1379!A11</f>
        <v>7</v>
      </c>
      <c r="B17">
        <f>sa_1379!B11</f>
        <v>68963.365572303504</v>
      </c>
      <c r="C17">
        <f>sa_1379!C11</f>
        <v>12.574999999999999</v>
      </c>
    </row>
    <row r="18" spans="1:3" x14ac:dyDescent="0.3">
      <c r="A18">
        <f>sa_1379!A12</f>
        <v>8</v>
      </c>
      <c r="B18">
        <f>sa_1379!B12</f>
        <v>68843.509575975302</v>
      </c>
      <c r="C18">
        <f>sa_1379!C12</f>
        <v>13.143000000000001</v>
      </c>
    </row>
    <row r="19" spans="1:3" x14ac:dyDescent="0.3">
      <c r="A19">
        <f>sa_1379!A13</f>
        <v>9</v>
      </c>
      <c r="B19">
        <f>sa_1379!B13</f>
        <v>70457.547807018796</v>
      </c>
      <c r="C19">
        <f>sa_1379!C13</f>
        <v>12.611000000000001</v>
      </c>
    </row>
    <row r="20" spans="1:3" x14ac:dyDescent="0.3">
      <c r="A20">
        <f>sa_1379!A14</f>
        <v>10</v>
      </c>
      <c r="B20">
        <f>sa_1379!B14</f>
        <v>69004.980133917299</v>
      </c>
      <c r="C20">
        <f>sa_1379!C14</f>
        <v>12.641999999999999</v>
      </c>
    </row>
    <row r="21" spans="1:3" x14ac:dyDescent="0.3">
      <c r="A21">
        <f>sa_1379!A15</f>
        <v>11</v>
      </c>
      <c r="B21">
        <f>sa_1379!B15</f>
        <v>70781.178906637404</v>
      </c>
      <c r="C21">
        <f>sa_1379!C15</f>
        <v>13.971</v>
      </c>
    </row>
    <row r="22" spans="1:3" x14ac:dyDescent="0.3">
      <c r="A22">
        <f>sa_1379!A16</f>
        <v>12</v>
      </c>
      <c r="B22">
        <f>sa_1379!B16</f>
        <v>68751.7723590815</v>
      </c>
      <c r="C22">
        <f>sa_1379!C16</f>
        <v>12.712</v>
      </c>
    </row>
    <row r="23" spans="1:3" x14ac:dyDescent="0.3">
      <c r="A23">
        <f>sa_1379!A17</f>
        <v>13</v>
      </c>
      <c r="B23">
        <f>sa_1379!B17</f>
        <v>70490.0006957515</v>
      </c>
      <c r="C23">
        <f>sa_1379!C17</f>
        <v>12.567</v>
      </c>
    </row>
    <row r="24" spans="1:3" x14ac:dyDescent="0.3">
      <c r="A24">
        <f>sa_1379!A18</f>
        <v>14</v>
      </c>
      <c r="B24">
        <f>sa_1379!B18</f>
        <v>69278.489244299402</v>
      </c>
      <c r="C24">
        <f>sa_1379!C18</f>
        <v>12.602</v>
      </c>
    </row>
    <row r="25" spans="1:3" x14ac:dyDescent="0.3">
      <c r="A25">
        <f>sa_1379!A19</f>
        <v>15</v>
      </c>
      <c r="B25">
        <f>sa_1379!B19</f>
        <v>69901.331373437497</v>
      </c>
      <c r="C25">
        <f>sa_1379!C19</f>
        <v>12.509</v>
      </c>
    </row>
    <row r="26" spans="1:3" x14ac:dyDescent="0.3">
      <c r="A26">
        <f>sa_1379!A20</f>
        <v>16</v>
      </c>
      <c r="B26">
        <f>sa_1379!B20</f>
        <v>69212.113724543306</v>
      </c>
      <c r="C26">
        <f>sa_1379!C20</f>
        <v>12.03</v>
      </c>
    </row>
    <row r="27" spans="1:3" x14ac:dyDescent="0.3">
      <c r="A27">
        <f>sa_1379!A21</f>
        <v>17</v>
      </c>
      <c r="B27">
        <f>sa_1379!B21</f>
        <v>69613.875550567507</v>
      </c>
      <c r="C27">
        <f>sa_1379!C21</f>
        <v>12.496</v>
      </c>
    </row>
    <row r="28" spans="1:3" x14ac:dyDescent="0.3">
      <c r="A28">
        <f>sa_1379!A22</f>
        <v>18</v>
      </c>
      <c r="B28">
        <f>sa_1379!B22</f>
        <v>69657.863853495306</v>
      </c>
      <c r="C28">
        <f>sa_1379!C22</f>
        <v>12.317</v>
      </c>
    </row>
    <row r="29" spans="1:3" x14ac:dyDescent="0.3">
      <c r="A29">
        <f>sa_1379!A23</f>
        <v>19</v>
      </c>
      <c r="B29">
        <f>sa_1379!B23</f>
        <v>70404.943278840205</v>
      </c>
      <c r="C29">
        <f>sa_1379!C23</f>
        <v>12.446999999999999</v>
      </c>
    </row>
    <row r="30" spans="1:3" x14ac:dyDescent="0.3">
      <c r="A30">
        <f>sa_1379!A24</f>
        <v>20</v>
      </c>
      <c r="B30">
        <f>sa_1379!B24</f>
        <v>69753.070585758993</v>
      </c>
      <c r="C30">
        <f>sa_1379!C24</f>
        <v>12.476000000000001</v>
      </c>
    </row>
    <row r="36" spans="1:7" x14ac:dyDescent="0.3">
      <c r="A36" t="str">
        <f>pso_1379!A1</f>
        <v>Algo</v>
      </c>
      <c r="B36" t="str">
        <f>pso_1379!B1</f>
        <v>Particle Swarm Optimization</v>
      </c>
      <c r="C36">
        <f>pso_1379!C1</f>
        <v>0</v>
      </c>
    </row>
    <row r="37" spans="1:7" x14ac:dyDescent="0.3">
      <c r="A37" t="str">
        <f>pso_1379!A2</f>
        <v>Dataset</v>
      </c>
      <c r="B37" t="str">
        <f>pso_1379!B2</f>
        <v>NRW1379</v>
      </c>
      <c r="C37">
        <f>pso_1379!C2</f>
        <v>0</v>
      </c>
    </row>
    <row r="38" spans="1:7" x14ac:dyDescent="0.3">
      <c r="A38" t="str">
        <f>pso_1379!A3</f>
        <v>Iteration</v>
      </c>
      <c r="B38">
        <f>pso_1379!B3</f>
        <v>5000</v>
      </c>
      <c r="C38">
        <f>pso_1379!C3</f>
        <v>0</v>
      </c>
    </row>
    <row r="39" spans="1:7" x14ac:dyDescent="0.3">
      <c r="A39" t="str">
        <f>pso_1379!A4</f>
        <v>Run</v>
      </c>
      <c r="B39" t="str">
        <f>pso_1379!B4</f>
        <v>Solution</v>
      </c>
      <c r="C39" t="str">
        <f>pso_1379!C4</f>
        <v>Time</v>
      </c>
      <c r="E39" t="s">
        <v>3</v>
      </c>
    </row>
    <row r="40" spans="1:7" x14ac:dyDescent="0.3">
      <c r="A40">
        <f>pso_1379!A5</f>
        <v>1</v>
      </c>
      <c r="B40">
        <f>pso_1379!B5</f>
        <v>70008.369250838397</v>
      </c>
      <c r="C40">
        <f>pso_1379!C5</f>
        <v>4543.1379999999999</v>
      </c>
      <c r="E40" t="s">
        <v>15</v>
      </c>
      <c r="F40" t="s">
        <v>16</v>
      </c>
      <c r="G40" t="s">
        <v>17</v>
      </c>
    </row>
    <row r="41" spans="1:7" x14ac:dyDescent="0.3">
      <c r="A41">
        <f>pso_1379!A6</f>
        <v>2</v>
      </c>
      <c r="B41">
        <f>pso_1379!B6</f>
        <v>70011.913186497201</v>
      </c>
      <c r="C41">
        <f>pso_1379!C6</f>
        <v>4523.0214999999998</v>
      </c>
      <c r="E41">
        <f>MIN(B40:B59)</f>
        <v>69962.720956645106</v>
      </c>
      <c r="F41">
        <f>AVERAGE(B40:B59)</f>
        <v>70006.496601040461</v>
      </c>
      <c r="G41">
        <f>MAX(B40:B59)</f>
        <v>70015.457122156004</v>
      </c>
    </row>
    <row r="42" spans="1:7" x14ac:dyDescent="0.3">
      <c r="A42">
        <f>pso_1379!A7</f>
        <v>3</v>
      </c>
      <c r="B42">
        <f>pso_1379!B7</f>
        <v>70015.457122156004</v>
      </c>
      <c r="C42">
        <f>pso_1379!C7</f>
        <v>4502.9049999999997</v>
      </c>
    </row>
    <row r="43" spans="1:7" x14ac:dyDescent="0.3">
      <c r="A43">
        <f>pso_1379!A8</f>
        <v>4</v>
      </c>
      <c r="B43">
        <f>pso_1379!B8</f>
        <v>70015.457122156004</v>
      </c>
      <c r="C43">
        <f>pso_1379!C8</f>
        <v>4507.1620000000003</v>
      </c>
      <c r="E43" t="s">
        <v>5</v>
      </c>
    </row>
    <row r="44" spans="1:7" x14ac:dyDescent="0.3">
      <c r="A44">
        <f>pso_1379!A9</f>
        <v>5</v>
      </c>
      <c r="B44">
        <f>pso_1379!B9</f>
        <v>70015.457122156004</v>
      </c>
      <c r="C44">
        <f>pso_1379!C9</f>
        <v>4511.4189999999999</v>
      </c>
      <c r="E44" t="s">
        <v>15</v>
      </c>
      <c r="F44" t="s">
        <v>16</v>
      </c>
      <c r="G44" t="s">
        <v>17</v>
      </c>
    </row>
    <row r="45" spans="1:7" x14ac:dyDescent="0.3">
      <c r="A45">
        <f>pso_1379!A10</f>
        <v>6</v>
      </c>
      <c r="B45">
        <f>pso_1379!B10</f>
        <v>69989.089039400555</v>
      </c>
      <c r="C45">
        <f>pso_1379!C10</f>
        <v>4510.5190000000002</v>
      </c>
      <c r="E45">
        <f>MIN(C40:C59)</f>
        <v>4384.808</v>
      </c>
      <c r="F45">
        <f>AVERAGE(C40:C59)</f>
        <v>5610.9025250000004</v>
      </c>
      <c r="G45">
        <f>MAX(C40:C59)</f>
        <v>7388.2150000000001</v>
      </c>
    </row>
    <row r="46" spans="1:7" x14ac:dyDescent="0.3">
      <c r="A46">
        <f>pso_1379!A11</f>
        <v>7</v>
      </c>
      <c r="B46">
        <f>pso_1379!B11</f>
        <v>69962.720956645106</v>
      </c>
      <c r="C46">
        <f>pso_1379!C11</f>
        <v>4509.6189999999997</v>
      </c>
    </row>
    <row r="47" spans="1:7" x14ac:dyDescent="0.3">
      <c r="A47">
        <f>pso_1379!A12</f>
        <v>8</v>
      </c>
      <c r="B47">
        <f>pso_1379!B12</f>
        <v>69989.089039400555</v>
      </c>
      <c r="C47">
        <f>pso_1379!C12</f>
        <v>4456.3449999999993</v>
      </c>
    </row>
    <row r="48" spans="1:7" x14ac:dyDescent="0.3">
      <c r="A48">
        <f>pso_1379!A13</f>
        <v>9</v>
      </c>
      <c r="B48">
        <f>pso_1379!B13</f>
        <v>70015.457122156004</v>
      </c>
      <c r="C48">
        <f>pso_1379!C13</f>
        <v>4403.0709999999999</v>
      </c>
    </row>
    <row r="49" spans="1:3" x14ac:dyDescent="0.3">
      <c r="A49">
        <f>pso_1379!A14</f>
        <v>10</v>
      </c>
      <c r="B49">
        <f>pso_1379!B14</f>
        <v>70015.457122156004</v>
      </c>
      <c r="C49">
        <f>pso_1379!C14</f>
        <v>4393.9395000000004</v>
      </c>
    </row>
    <row r="50" spans="1:3" x14ac:dyDescent="0.3">
      <c r="A50">
        <f>pso_1379!A15</f>
        <v>11</v>
      </c>
      <c r="B50">
        <f>pso_1379!B15</f>
        <v>70015.457122156004</v>
      </c>
      <c r="C50">
        <f>pso_1379!C15</f>
        <v>4384.808</v>
      </c>
    </row>
    <row r="51" spans="1:3" x14ac:dyDescent="0.3">
      <c r="A51">
        <f>pso_1379!A16</f>
        <v>12</v>
      </c>
      <c r="B51">
        <f>pso_1379!B16</f>
        <v>69999.680551077996</v>
      </c>
      <c r="C51">
        <f>pso_1379!C16</f>
        <v>5886.5115000000005</v>
      </c>
    </row>
    <row r="52" spans="1:3" x14ac:dyDescent="0.3">
      <c r="A52">
        <f>pso_1379!A17</f>
        <v>13</v>
      </c>
      <c r="B52">
        <f>pso_1379!B17</f>
        <v>69983.903980000003</v>
      </c>
      <c r="C52">
        <f>pso_1379!C17</f>
        <v>7388.2150000000001</v>
      </c>
    </row>
    <row r="53" spans="1:3" x14ac:dyDescent="0.3">
      <c r="A53">
        <f>pso_1379!A18</f>
        <v>14</v>
      </c>
      <c r="B53">
        <f>pso_1379!B18</f>
        <v>69999.680551077996</v>
      </c>
      <c r="C53">
        <f>pso_1379!C18</f>
        <v>7303.1399999999994</v>
      </c>
    </row>
    <row r="54" spans="1:3" x14ac:dyDescent="0.3">
      <c r="A54">
        <f>pso_1379!A19</f>
        <v>15</v>
      </c>
      <c r="B54">
        <f>pso_1379!B19</f>
        <v>70015.457122156004</v>
      </c>
      <c r="C54">
        <f>pso_1379!C19</f>
        <v>7218.0649999999996</v>
      </c>
    </row>
    <row r="55" spans="1:3" x14ac:dyDescent="0.3">
      <c r="A55">
        <f>pso_1379!A20</f>
        <v>16</v>
      </c>
      <c r="B55">
        <f>pso_1379!B20</f>
        <v>70015.457122156004</v>
      </c>
      <c r="C55">
        <f>pso_1379!C20</f>
        <v>7115.9480000000003</v>
      </c>
    </row>
    <row r="56" spans="1:3" x14ac:dyDescent="0.3">
      <c r="A56">
        <f>pso_1379!A21</f>
        <v>17</v>
      </c>
      <c r="B56">
        <f>pso_1379!B21</f>
        <v>70015.457122156004</v>
      </c>
      <c r="C56">
        <f>pso_1379!C21</f>
        <v>7013.8310000000001</v>
      </c>
    </row>
    <row r="57" spans="1:3" x14ac:dyDescent="0.3">
      <c r="A57">
        <f>pso_1379!A22</f>
        <v>18</v>
      </c>
      <c r="B57">
        <f>pso_1379!B22</f>
        <v>70015.457122156004</v>
      </c>
      <c r="C57">
        <f>pso_1379!C22</f>
        <v>7011.8680000000004</v>
      </c>
    </row>
    <row r="58" spans="1:3" x14ac:dyDescent="0.3">
      <c r="A58">
        <f>pso_1379!A23</f>
        <v>19</v>
      </c>
      <c r="B58">
        <f>pso_1379!B23</f>
        <v>70015.457122156004</v>
      </c>
      <c r="C58">
        <f>pso_1379!C23</f>
        <v>7009.9049999999997</v>
      </c>
    </row>
    <row r="59" spans="1:3" x14ac:dyDescent="0.3">
      <c r="A59">
        <f>pso_1379!A24</f>
        <v>20</v>
      </c>
      <c r="B59">
        <f>pso_1379!B24</f>
        <v>70015.457122156004</v>
      </c>
      <c r="C59">
        <f>pso_1379!C24</f>
        <v>7024.62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A7" sqref="A7"/>
    </sheetView>
  </sheetViews>
  <sheetFormatPr defaultRowHeight="14.4" x14ac:dyDescent="0.3"/>
  <cols>
    <col min="26" max="26" width="15.33203125" bestFit="1" customWidth="1"/>
    <col min="27" max="27" width="22.8867187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21</v>
      </c>
      <c r="AA2" s="3" t="s">
        <v>25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22</v>
      </c>
      <c r="AA3" s="3" t="s">
        <v>26</v>
      </c>
    </row>
    <row r="4" spans="1:27" x14ac:dyDescent="0.3">
      <c r="A4">
        <v>1</v>
      </c>
      <c r="B4">
        <v>711.99329263275195</v>
      </c>
      <c r="C4" t="s">
        <v>9</v>
      </c>
      <c r="D4">
        <v>2E-3</v>
      </c>
      <c r="Z4" s="3"/>
      <c r="AA4" s="3"/>
    </row>
    <row r="5" spans="1:27" x14ac:dyDescent="0.3">
      <c r="Z5" s="3"/>
      <c r="AA5" s="3"/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0.14699999999999999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0.36099999999999999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topLeftCell="A7" workbookViewId="0">
      <selection activeCell="B24" sqref="B24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597.86172762766296</v>
      </c>
      <c r="C5">
        <v>0.58899999999999997</v>
      </c>
    </row>
    <row r="6" spans="1:10" x14ac:dyDescent="0.3">
      <c r="A6">
        <v>2</v>
      </c>
      <c r="B6">
        <v>591.64994255452802</v>
      </c>
      <c r="C6">
        <v>0.57499999999999996</v>
      </c>
    </row>
    <row r="7" spans="1:10" x14ac:dyDescent="0.3">
      <c r="A7">
        <v>3</v>
      </c>
      <c r="B7">
        <v>573.33006322030201</v>
      </c>
      <c r="C7">
        <v>0.58799999999999997</v>
      </c>
    </row>
    <row r="8" spans="1:10" x14ac:dyDescent="0.3">
      <c r="A8">
        <v>4</v>
      </c>
      <c r="B8">
        <v>573.61289425857296</v>
      </c>
      <c r="C8">
        <v>0.94199999999999995</v>
      </c>
    </row>
    <row r="9" spans="1:10" x14ac:dyDescent="0.3">
      <c r="A9">
        <v>5</v>
      </c>
      <c r="B9">
        <v>597.17661148790296</v>
      </c>
      <c r="C9">
        <v>0.56999999999999995</v>
      </c>
    </row>
    <row r="10" spans="1:10" x14ac:dyDescent="0.3">
      <c r="A10">
        <v>6</v>
      </c>
      <c r="B10">
        <v>607.20486384412095</v>
      </c>
      <c r="C10">
        <v>0.56699999999999995</v>
      </c>
    </row>
    <row r="11" spans="1:10" x14ac:dyDescent="0.3">
      <c r="A11">
        <v>7</v>
      </c>
      <c r="B11">
        <v>594.26286529449806</v>
      </c>
      <c r="C11">
        <v>0.57699999999999996</v>
      </c>
    </row>
    <row r="12" spans="1:10" x14ac:dyDescent="0.3">
      <c r="A12">
        <v>8</v>
      </c>
      <c r="B12">
        <v>580.27537842226695</v>
      </c>
      <c r="C12">
        <v>0.58699999999999997</v>
      </c>
    </row>
    <row r="13" spans="1:10" x14ac:dyDescent="0.3">
      <c r="A13">
        <v>9</v>
      </c>
      <c r="B13">
        <v>598.74538178718296</v>
      </c>
      <c r="C13">
        <v>0.58799999999999997</v>
      </c>
    </row>
    <row r="14" spans="1:10" x14ac:dyDescent="0.3">
      <c r="A14">
        <v>10</v>
      </c>
      <c r="B14">
        <v>585.62132228059397</v>
      </c>
      <c r="C14">
        <v>0.58399999999999996</v>
      </c>
    </row>
    <row r="15" spans="1:10" x14ac:dyDescent="0.3">
      <c r="A15">
        <v>11</v>
      </c>
      <c r="B15">
        <v>585.28411895591898</v>
      </c>
      <c r="C15">
        <v>0.58499999999999996</v>
      </c>
      <c r="J15" t="s">
        <v>4</v>
      </c>
    </row>
    <row r="16" spans="1:10" x14ac:dyDescent="0.3">
      <c r="A16">
        <v>12</v>
      </c>
      <c r="B16">
        <v>575.62847379255504</v>
      </c>
      <c r="C16">
        <v>0.79300000000000004</v>
      </c>
    </row>
    <row r="17" spans="1:3" x14ac:dyDescent="0.3">
      <c r="A17">
        <v>13</v>
      </c>
      <c r="B17">
        <v>575.49285909293997</v>
      </c>
      <c r="C17">
        <v>0.82099999999999995</v>
      </c>
    </row>
    <row r="18" spans="1:3" x14ac:dyDescent="0.3">
      <c r="A18">
        <v>14</v>
      </c>
      <c r="B18">
        <v>576.37113804650596</v>
      </c>
      <c r="C18">
        <v>0.94799999999999995</v>
      </c>
    </row>
    <row r="19" spans="1:3" x14ac:dyDescent="0.3">
      <c r="A19">
        <v>15</v>
      </c>
      <c r="B19">
        <v>602.69644538645503</v>
      </c>
      <c r="C19">
        <v>0.58099999999999996</v>
      </c>
    </row>
    <row r="20" spans="1:3" x14ac:dyDescent="0.3">
      <c r="A20">
        <v>16</v>
      </c>
      <c r="B20">
        <v>601.60505613224097</v>
      </c>
      <c r="C20">
        <v>0.58799999999999997</v>
      </c>
    </row>
    <row r="21" spans="1:3" x14ac:dyDescent="0.3">
      <c r="A21">
        <v>17</v>
      </c>
      <c r="B21">
        <v>563.18260381534503</v>
      </c>
      <c r="C21">
        <v>0.57299999999999995</v>
      </c>
    </row>
    <row r="22" spans="1:3" x14ac:dyDescent="0.3">
      <c r="A22">
        <v>18</v>
      </c>
      <c r="B22">
        <v>619.89924440373204</v>
      </c>
      <c r="C22">
        <v>0.93400000000000005</v>
      </c>
    </row>
    <row r="23" spans="1:3" x14ac:dyDescent="0.3">
      <c r="A23">
        <v>19</v>
      </c>
      <c r="B23">
        <v>594.408385249091</v>
      </c>
      <c r="C23">
        <v>0.57499999999999996</v>
      </c>
    </row>
    <row r="24" spans="1:3" x14ac:dyDescent="0.3">
      <c r="A24">
        <v>20</v>
      </c>
      <c r="B24">
        <v>577.05956431495304</v>
      </c>
      <c r="C24">
        <v>0.57799999999999996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61065.8541381084</v>
      </c>
      <c r="C5">
        <v>5.07</v>
      </c>
    </row>
    <row r="6" spans="1:7" x14ac:dyDescent="0.3">
      <c r="A6">
        <v>2</v>
      </c>
      <c r="B6">
        <v>61941.573036727503</v>
      </c>
      <c r="C6">
        <v>5.0709999999999997</v>
      </c>
    </row>
    <row r="7" spans="1:7" x14ac:dyDescent="0.3">
      <c r="A7">
        <v>3</v>
      </c>
      <c r="B7">
        <v>61378.983358066602</v>
      </c>
      <c r="C7">
        <v>7.0510000000000002</v>
      </c>
    </row>
    <row r="8" spans="1:7" x14ac:dyDescent="0.3">
      <c r="A8">
        <v>4</v>
      </c>
      <c r="B8">
        <v>61852.542950335199</v>
      </c>
      <c r="C8">
        <v>5.03</v>
      </c>
    </row>
    <row r="9" spans="1:7" x14ac:dyDescent="0.3">
      <c r="A9">
        <v>5</v>
      </c>
      <c r="B9">
        <v>61190.492664626698</v>
      </c>
      <c r="C9">
        <v>6.375</v>
      </c>
    </row>
    <row r="10" spans="1:7" x14ac:dyDescent="0.3">
      <c r="A10">
        <v>6</v>
      </c>
      <c r="B10">
        <v>61840.701930540803</v>
      </c>
      <c r="C10">
        <v>5.0369999999999999</v>
      </c>
    </row>
    <row r="11" spans="1:7" x14ac:dyDescent="0.3">
      <c r="A11">
        <v>7</v>
      </c>
      <c r="B11">
        <v>61840.701930540803</v>
      </c>
      <c r="C11">
        <v>5.0369999999999999</v>
      </c>
    </row>
    <row r="12" spans="1:7" x14ac:dyDescent="0.3">
      <c r="A12">
        <v>8</v>
      </c>
      <c r="B12">
        <v>60032.766757632897</v>
      </c>
      <c r="C12">
        <v>5.0369999999999999</v>
      </c>
    </row>
    <row r="13" spans="1:7" x14ac:dyDescent="0.3">
      <c r="A13">
        <v>9</v>
      </c>
      <c r="B13">
        <v>60945.649022426798</v>
      </c>
      <c r="C13">
        <v>5.8029999999999999</v>
      </c>
    </row>
    <row r="14" spans="1:7" x14ac:dyDescent="0.3">
      <c r="A14">
        <v>10</v>
      </c>
      <c r="B14">
        <v>60697.808383826603</v>
      </c>
      <c r="C14">
        <v>5.0010000000000003</v>
      </c>
    </row>
    <row r="15" spans="1:7" x14ac:dyDescent="0.3">
      <c r="A15">
        <v>11</v>
      </c>
      <c r="B15">
        <v>59737.978054155501</v>
      </c>
      <c r="C15">
        <v>5.7889999999999997</v>
      </c>
    </row>
    <row r="16" spans="1:7" x14ac:dyDescent="0.3">
      <c r="A16">
        <v>12</v>
      </c>
      <c r="B16">
        <v>60046.570997645103</v>
      </c>
      <c r="C16">
        <v>5.0650000000000004</v>
      </c>
      <c r="G16" t="s">
        <v>4</v>
      </c>
    </row>
    <row r="17" spans="1:3" x14ac:dyDescent="0.3">
      <c r="A17">
        <v>13</v>
      </c>
      <c r="B17">
        <v>60683.202725751296</v>
      </c>
      <c r="C17">
        <v>6.3460000000000001</v>
      </c>
    </row>
    <row r="18" spans="1:3" x14ac:dyDescent="0.3">
      <c r="A18">
        <v>14</v>
      </c>
      <c r="B18">
        <v>62544.170287561901</v>
      </c>
      <c r="C18">
        <v>5.03</v>
      </c>
    </row>
    <row r="19" spans="1:3" x14ac:dyDescent="0.3">
      <c r="A19">
        <v>15</v>
      </c>
      <c r="B19">
        <v>61466.342609156804</v>
      </c>
      <c r="C19">
        <v>5.0140000000000002</v>
      </c>
    </row>
    <row r="20" spans="1:3" x14ac:dyDescent="0.3">
      <c r="A20">
        <v>16</v>
      </c>
      <c r="B20">
        <v>59788.201224577002</v>
      </c>
      <c r="C20">
        <v>5.0369999999999999</v>
      </c>
    </row>
    <row r="21" spans="1:3" x14ac:dyDescent="0.3">
      <c r="A21">
        <v>17</v>
      </c>
      <c r="B21">
        <v>60801.864578184599</v>
      </c>
      <c r="C21">
        <v>5.0720000000000001</v>
      </c>
    </row>
    <row r="22" spans="1:3" x14ac:dyDescent="0.3">
      <c r="A22">
        <v>18</v>
      </c>
      <c r="B22">
        <v>59673.004754489397</v>
      </c>
      <c r="C22">
        <v>6.3609999999999998</v>
      </c>
    </row>
    <row r="23" spans="1:3" x14ac:dyDescent="0.3">
      <c r="A23">
        <v>19</v>
      </c>
      <c r="B23">
        <v>61975.352011292103</v>
      </c>
      <c r="C23">
        <v>5.2380000000000004</v>
      </c>
    </row>
    <row r="24" spans="1:3" x14ac:dyDescent="0.3">
      <c r="A24">
        <v>20</v>
      </c>
      <c r="B24">
        <v>61908.8245031837</v>
      </c>
      <c r="C24">
        <v>5.4210000000000003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68582.680406728599</v>
      </c>
      <c r="C5">
        <v>13.106</v>
      </c>
    </row>
    <row r="6" spans="1:7" x14ac:dyDescent="0.3">
      <c r="A6">
        <v>2</v>
      </c>
      <c r="B6">
        <v>68542.996739145194</v>
      </c>
      <c r="C6">
        <v>12.593999999999999</v>
      </c>
    </row>
    <row r="7" spans="1:7" x14ac:dyDescent="0.3">
      <c r="A7">
        <v>3</v>
      </c>
      <c r="B7">
        <v>69696.549376571595</v>
      </c>
      <c r="C7">
        <v>13.817</v>
      </c>
    </row>
    <row r="8" spans="1:7" x14ac:dyDescent="0.3">
      <c r="A8">
        <v>4</v>
      </c>
      <c r="B8">
        <v>70254.133539570801</v>
      </c>
      <c r="C8">
        <v>12.586</v>
      </c>
    </row>
    <row r="9" spans="1:7" x14ac:dyDescent="0.3">
      <c r="A9">
        <v>5</v>
      </c>
      <c r="B9">
        <v>69895.329051725101</v>
      </c>
      <c r="C9">
        <v>12.571</v>
      </c>
    </row>
    <row r="10" spans="1:7" x14ac:dyDescent="0.3">
      <c r="A10">
        <v>6</v>
      </c>
      <c r="B10">
        <v>70249.416564332903</v>
      </c>
      <c r="C10">
        <v>11.811</v>
      </c>
    </row>
    <row r="11" spans="1:7" x14ac:dyDescent="0.3">
      <c r="A11">
        <v>7</v>
      </c>
      <c r="B11">
        <v>68963.365572303504</v>
      </c>
      <c r="C11">
        <v>12.574999999999999</v>
      </c>
    </row>
    <row r="12" spans="1:7" x14ac:dyDescent="0.3">
      <c r="A12">
        <v>8</v>
      </c>
      <c r="B12">
        <v>68843.509575975302</v>
      </c>
      <c r="C12">
        <v>13.143000000000001</v>
      </c>
    </row>
    <row r="13" spans="1:7" x14ac:dyDescent="0.3">
      <c r="A13">
        <v>9</v>
      </c>
      <c r="B13">
        <v>70457.547807018796</v>
      </c>
      <c r="C13">
        <v>12.611000000000001</v>
      </c>
    </row>
    <row r="14" spans="1:7" x14ac:dyDescent="0.3">
      <c r="A14">
        <v>10</v>
      </c>
      <c r="B14">
        <v>69004.980133917299</v>
      </c>
      <c r="C14">
        <v>12.641999999999999</v>
      </c>
    </row>
    <row r="15" spans="1:7" x14ac:dyDescent="0.3">
      <c r="A15">
        <v>11</v>
      </c>
      <c r="B15">
        <v>70781.178906637404</v>
      </c>
      <c r="C15">
        <v>13.971</v>
      </c>
      <c r="G15" t="s">
        <v>4</v>
      </c>
    </row>
    <row r="16" spans="1:7" x14ac:dyDescent="0.3">
      <c r="A16">
        <v>12</v>
      </c>
      <c r="B16">
        <v>68751.7723590815</v>
      </c>
      <c r="C16">
        <v>12.712</v>
      </c>
    </row>
    <row r="17" spans="1:3" x14ac:dyDescent="0.3">
      <c r="A17">
        <v>13</v>
      </c>
      <c r="B17">
        <v>70490.0006957515</v>
      </c>
      <c r="C17">
        <v>12.567</v>
      </c>
    </row>
    <row r="18" spans="1:3" x14ac:dyDescent="0.3">
      <c r="A18">
        <v>14</v>
      </c>
      <c r="B18">
        <v>69278.489244299402</v>
      </c>
      <c r="C18">
        <v>12.602</v>
      </c>
    </row>
    <row r="19" spans="1:3" x14ac:dyDescent="0.3">
      <c r="A19">
        <v>15</v>
      </c>
      <c r="B19">
        <v>69901.331373437497</v>
      </c>
      <c r="C19">
        <v>12.509</v>
      </c>
    </row>
    <row r="20" spans="1:3" x14ac:dyDescent="0.3">
      <c r="A20">
        <v>16</v>
      </c>
      <c r="B20">
        <v>69212.113724543306</v>
      </c>
      <c r="C20">
        <v>12.03</v>
      </c>
    </row>
    <row r="21" spans="1:3" x14ac:dyDescent="0.3">
      <c r="A21">
        <v>17</v>
      </c>
      <c r="B21">
        <v>69613.875550567507</v>
      </c>
      <c r="C21">
        <v>12.496</v>
      </c>
    </row>
    <row r="22" spans="1:3" x14ac:dyDescent="0.3">
      <c r="A22">
        <v>18</v>
      </c>
      <c r="B22">
        <v>69657.863853495306</v>
      </c>
      <c r="C22">
        <v>12.317</v>
      </c>
    </row>
    <row r="23" spans="1:3" x14ac:dyDescent="0.3">
      <c r="A23">
        <v>19</v>
      </c>
      <c r="B23">
        <v>70404.943278840205</v>
      </c>
      <c r="C23">
        <v>12.446999999999999</v>
      </c>
    </row>
    <row r="24" spans="1:3" x14ac:dyDescent="0.3">
      <c r="A24">
        <v>20</v>
      </c>
      <c r="B24">
        <v>69753.070585758993</v>
      </c>
      <c r="C24">
        <v>12.476000000000001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E21" sqref="E21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681.62819602716399</v>
      </c>
      <c r="C5">
        <v>10.935</v>
      </c>
    </row>
    <row r="6" spans="1:7" x14ac:dyDescent="0.3">
      <c r="A6">
        <v>2</v>
      </c>
      <c r="B6">
        <v>668.87120718017002</v>
      </c>
      <c r="C6">
        <v>9.3040000000000003</v>
      </c>
    </row>
    <row r="7" spans="1:7" x14ac:dyDescent="0.3">
      <c r="A7">
        <v>3</v>
      </c>
      <c r="B7">
        <v>674.99722794707498</v>
      </c>
      <c r="C7">
        <v>10.867000000000001</v>
      </c>
    </row>
    <row r="8" spans="1:7" x14ac:dyDescent="0.3">
      <c r="A8">
        <v>4</v>
      </c>
      <c r="B8">
        <v>694.55823977941498</v>
      </c>
      <c r="C8">
        <v>10.08</v>
      </c>
    </row>
    <row r="9" spans="1:7" x14ac:dyDescent="0.3">
      <c r="A9">
        <v>5</v>
      </c>
      <c r="B9">
        <v>664.816841434504</v>
      </c>
      <c r="C9">
        <v>11.109</v>
      </c>
    </row>
    <row r="10" spans="1:7" x14ac:dyDescent="0.3">
      <c r="A10">
        <v>6</v>
      </c>
      <c r="B10">
        <v>676.71142675726003</v>
      </c>
      <c r="C10">
        <v>11.016999999999999</v>
      </c>
    </row>
    <row r="11" spans="1:7" x14ac:dyDescent="0.3">
      <c r="A11">
        <v>7</v>
      </c>
      <c r="B11">
        <v>688.19974046070899</v>
      </c>
      <c r="C11">
        <v>9.0489999999999995</v>
      </c>
    </row>
    <row r="12" spans="1:7" x14ac:dyDescent="0.3">
      <c r="A12">
        <v>8</v>
      </c>
      <c r="B12">
        <v>687.29335902993603</v>
      </c>
      <c r="C12">
        <v>10.986000000000001</v>
      </c>
    </row>
    <row r="13" spans="1:7" x14ac:dyDescent="0.3">
      <c r="A13">
        <v>9</v>
      </c>
      <c r="B13">
        <v>695.49205139690298</v>
      </c>
      <c r="C13">
        <v>13.932</v>
      </c>
    </row>
    <row r="14" spans="1:7" x14ac:dyDescent="0.3">
      <c r="A14">
        <v>10</v>
      </c>
      <c r="B14">
        <v>683.50372289596703</v>
      </c>
      <c r="C14">
        <v>11.048</v>
      </c>
    </row>
    <row r="15" spans="1:7" x14ac:dyDescent="0.3">
      <c r="A15">
        <v>11</v>
      </c>
      <c r="B15">
        <v>694.10728911748095</v>
      </c>
      <c r="C15">
        <v>10.943</v>
      </c>
      <c r="G15" t="s">
        <v>4</v>
      </c>
    </row>
    <row r="16" spans="1:7" x14ac:dyDescent="0.3">
      <c r="A16">
        <v>12</v>
      </c>
      <c r="B16">
        <v>678.68825988177298</v>
      </c>
      <c r="C16">
        <v>8.7810000000000006</v>
      </c>
    </row>
    <row r="17" spans="1:3" x14ac:dyDescent="0.3">
      <c r="A17">
        <v>13</v>
      </c>
      <c r="B17">
        <v>700.77665370992702</v>
      </c>
      <c r="C17">
        <v>8.8780000000000001</v>
      </c>
    </row>
    <row r="18" spans="1:3" x14ac:dyDescent="0.3">
      <c r="A18">
        <v>14</v>
      </c>
      <c r="B18">
        <v>706.18988243941703</v>
      </c>
      <c r="C18">
        <v>10.231999999999999</v>
      </c>
    </row>
    <row r="19" spans="1:3" x14ac:dyDescent="0.3">
      <c r="A19">
        <v>15</v>
      </c>
      <c r="B19">
        <v>679.44117218673398</v>
      </c>
      <c r="C19">
        <v>10.839</v>
      </c>
    </row>
    <row r="20" spans="1:3" x14ac:dyDescent="0.3">
      <c r="A20">
        <v>16</v>
      </c>
      <c r="B20">
        <v>699.96619061486399</v>
      </c>
      <c r="C20">
        <v>8.7940000000000005</v>
      </c>
    </row>
    <row r="21" spans="1:3" x14ac:dyDescent="0.3">
      <c r="A21">
        <v>17</v>
      </c>
      <c r="B21">
        <v>695.43579100003603</v>
      </c>
      <c r="C21">
        <v>11.08</v>
      </c>
    </row>
    <row r="22" spans="1:3" x14ac:dyDescent="0.3">
      <c r="A22">
        <v>18</v>
      </c>
      <c r="B22">
        <v>711.99329263275195</v>
      </c>
      <c r="C22">
        <v>8.6549999999999994</v>
      </c>
    </row>
    <row r="23" spans="1:3" x14ac:dyDescent="0.3">
      <c r="A23">
        <v>19</v>
      </c>
      <c r="B23">
        <v>700.03589135472305</v>
      </c>
      <c r="C23">
        <v>10.965999999999999</v>
      </c>
    </row>
    <row r="24" spans="1:3" x14ac:dyDescent="0.3">
      <c r="A24">
        <v>20</v>
      </c>
      <c r="B24">
        <v>671.41389701450305</v>
      </c>
      <c r="C24">
        <v>8.8019999999999996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G24"/>
  <sheetViews>
    <sheetView workbookViewId="0">
      <selection activeCell="J6" sqref="J6"/>
    </sheetView>
  </sheetViews>
  <sheetFormatPr defaultRowHeight="14.4" x14ac:dyDescent="0.3"/>
  <cols>
    <col min="6" max="6" width="10.109375" bestFit="1" customWidth="1"/>
  </cols>
  <sheetData>
    <row r="1" spans="1:7" x14ac:dyDescent="0.3">
      <c r="A1" t="s">
        <v>0</v>
      </c>
      <c r="B1" t="s">
        <v>8</v>
      </c>
      <c r="F1" t="s">
        <v>23</v>
      </c>
      <c r="G1" t="s">
        <v>24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2000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62169.360611741999</v>
      </c>
      <c r="C5">
        <v>456.24200000000002</v>
      </c>
    </row>
    <row r="6" spans="1:7" x14ac:dyDescent="0.3">
      <c r="A6">
        <v>2</v>
      </c>
      <c r="B6">
        <v>62122.863139096902</v>
      </c>
      <c r="C6">
        <v>446.577</v>
      </c>
    </row>
    <row r="7" spans="1:7" x14ac:dyDescent="0.3">
      <c r="A7">
        <v>3</v>
      </c>
      <c r="B7">
        <v>62145.540326405702</v>
      </c>
      <c r="C7">
        <v>445.64299999999997</v>
      </c>
    </row>
    <row r="8" spans="1:7" x14ac:dyDescent="0.3">
      <c r="A8">
        <v>4</v>
      </c>
      <c r="B8">
        <v>62176.401032322203</v>
      </c>
      <c r="C8">
        <v>445.37900000000002</v>
      </c>
    </row>
    <row r="9" spans="1:7" x14ac:dyDescent="0.3">
      <c r="A9">
        <v>5</v>
      </c>
      <c r="B9">
        <v>62176.401032322203</v>
      </c>
      <c r="C9">
        <v>450.202</v>
      </c>
    </row>
    <row r="10" spans="1:7" x14ac:dyDescent="0.3">
      <c r="A10">
        <v>6</v>
      </c>
      <c r="B10">
        <v>62155.847258156697</v>
      </c>
      <c r="C10">
        <v>455.06799999999998</v>
      </c>
    </row>
    <row r="11" spans="1:7" x14ac:dyDescent="0.3">
      <c r="A11">
        <v>7</v>
      </c>
      <c r="B11">
        <v>62172.1895285313</v>
      </c>
      <c r="C11">
        <v>451.709</v>
      </c>
    </row>
    <row r="12" spans="1:7" x14ac:dyDescent="0.3">
      <c r="A12">
        <v>8</v>
      </c>
      <c r="B12">
        <v>62064.969284311301</v>
      </c>
      <c r="C12">
        <v>451.17200000000003</v>
      </c>
    </row>
    <row r="13" spans="1:7" x14ac:dyDescent="0.3">
      <c r="A13">
        <v>9</v>
      </c>
      <c r="B13">
        <v>62144.083476366803</v>
      </c>
      <c r="C13">
        <v>451.98700000000002</v>
      </c>
    </row>
    <row r="14" spans="1:7" x14ac:dyDescent="0.3">
      <c r="A14">
        <v>10</v>
      </c>
      <c r="B14">
        <v>62176.401032322203</v>
      </c>
      <c r="C14">
        <v>450.97300000000001</v>
      </c>
    </row>
    <row r="15" spans="1:7" x14ac:dyDescent="0.3">
      <c r="A15">
        <v>11</v>
      </c>
      <c r="B15">
        <v>62176.401032322203</v>
      </c>
      <c r="C15">
        <v>450.25099999999998</v>
      </c>
    </row>
    <row r="16" spans="1:7" x14ac:dyDescent="0.3">
      <c r="A16">
        <v>12</v>
      </c>
      <c r="B16">
        <v>62173.247976370403</v>
      </c>
      <c r="C16">
        <v>450.22</v>
      </c>
    </row>
    <row r="17" spans="1:3" x14ac:dyDescent="0.3">
      <c r="A17">
        <v>13</v>
      </c>
      <c r="B17">
        <v>62047.309090444804</v>
      </c>
      <c r="C17">
        <v>451.11700000000002</v>
      </c>
    </row>
    <row r="18" spans="1:3" x14ac:dyDescent="0.3">
      <c r="A18">
        <v>14</v>
      </c>
      <c r="B18">
        <v>62176.401032322203</v>
      </c>
      <c r="C18">
        <v>450.89400000000001</v>
      </c>
    </row>
    <row r="19" spans="1:3" x14ac:dyDescent="0.3">
      <c r="A19">
        <v>15</v>
      </c>
      <c r="B19">
        <v>62176.401032322203</v>
      </c>
      <c r="C19">
        <v>447.363</v>
      </c>
    </row>
    <row r="20" spans="1:3" x14ac:dyDescent="0.3">
      <c r="A20">
        <v>16</v>
      </c>
      <c r="B20">
        <v>62176.401032322203</v>
      </c>
      <c r="C20">
        <v>450.62799999999999</v>
      </c>
    </row>
    <row r="21" spans="1:3" x14ac:dyDescent="0.3">
      <c r="A21">
        <v>17</v>
      </c>
      <c r="B21">
        <v>62143.503513078504</v>
      </c>
      <c r="C21">
        <v>452.45800000000003</v>
      </c>
    </row>
    <row r="22" spans="1:3" x14ac:dyDescent="0.3">
      <c r="A22">
        <v>18</v>
      </c>
      <c r="B22">
        <v>62141.451794272303</v>
      </c>
      <c r="C22">
        <v>447.80500000000001</v>
      </c>
    </row>
    <row r="23" spans="1:3" x14ac:dyDescent="0.3">
      <c r="A23">
        <v>19</v>
      </c>
      <c r="B23">
        <v>62176.401032322203</v>
      </c>
      <c r="C23">
        <v>454.97300000000001</v>
      </c>
    </row>
    <row r="24" spans="1:3" x14ac:dyDescent="0.3">
      <c r="A24">
        <v>20</v>
      </c>
      <c r="B24">
        <v>62144.823181230196</v>
      </c>
      <c r="C24">
        <v>453.83699999999999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2023-06-17T16:38:25Z</dcterms:modified>
</cp:coreProperties>
</file>