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hle.Fiphaza\Documents\R Projects\TB-OMNI\Metadata\"/>
    </mc:Choice>
  </mc:AlternateContent>
  <xr:revisionPtr revIDLastSave="0" documentId="13_ncr:1_{B2CF191C-D943-4E5C-89CE-230371E6B96F}" xr6:coauthVersionLast="47" xr6:coauthVersionMax="47" xr10:uidLastSave="{00000000-0000-0000-0000-000000000000}"/>
  <bookViews>
    <workbookView xWindow="-110" yWindow="-110" windowWidth="19420" windowHeight="11620" tabRatio="636" xr2:uid="{98EC54E8-8BBE-4A34-8647-A8FA65B28CA8}"/>
  </bookViews>
  <sheets>
    <sheet name="Consort Chart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2" l="1"/>
  <c r="C56" i="1"/>
  <c r="Q71" i="2" s="1"/>
  <c r="C55" i="1"/>
  <c r="R79" i="2" s="1"/>
  <c r="C54" i="1"/>
  <c r="S79" i="2" s="1"/>
  <c r="B38" i="1"/>
  <c r="C42" i="1" s="1"/>
  <c r="M61" i="2" s="1"/>
  <c r="L13" i="2"/>
  <c r="P57" i="2"/>
  <c r="N94" i="2"/>
  <c r="C88" i="1"/>
  <c r="H35" i="2"/>
  <c r="M40" i="2"/>
  <c r="L40" i="2"/>
  <c r="O90" i="2"/>
  <c r="M94" i="2"/>
  <c r="L94" i="2"/>
  <c r="K87" i="2"/>
  <c r="Q72" i="2"/>
  <c r="S67" i="2"/>
  <c r="R67" i="2"/>
  <c r="N73" i="2"/>
  <c r="N72" i="2"/>
  <c r="N71" i="2"/>
  <c r="O79" i="2"/>
  <c r="N79" i="2"/>
  <c r="L79" i="2"/>
  <c r="K79" i="2"/>
  <c r="H79" i="2"/>
  <c r="G79" i="2"/>
  <c r="J73" i="2"/>
  <c r="J72" i="2"/>
  <c r="J71" i="2"/>
  <c r="F73" i="2"/>
  <c r="F72" i="2"/>
  <c r="F71" i="2"/>
  <c r="N66" i="2"/>
  <c r="M66" i="2"/>
  <c r="L66" i="2"/>
  <c r="K66" i="2"/>
  <c r="L61" i="2"/>
  <c r="L54" i="2"/>
  <c r="M47" i="2"/>
  <c r="L47" i="2"/>
  <c r="M32" i="2"/>
  <c r="L32" i="2"/>
  <c r="P29" i="2"/>
  <c r="L27" i="2"/>
  <c r="L22" i="2"/>
  <c r="B21" i="1"/>
  <c r="C86" i="1"/>
  <c r="P51" i="2"/>
  <c r="P50" i="2"/>
  <c r="P49" i="2"/>
  <c r="P37" i="2"/>
  <c r="P36" i="2"/>
  <c r="P35" i="2"/>
  <c r="P34" i="2"/>
  <c r="P33" i="2"/>
  <c r="H34" i="2"/>
  <c r="P19" i="2"/>
  <c r="P18" i="2"/>
  <c r="P17" i="2"/>
  <c r="P16" i="2"/>
  <c r="P15" i="2"/>
  <c r="L7" i="2"/>
  <c r="B47" i="1"/>
  <c r="C49" i="1" s="1"/>
  <c r="C36" i="1"/>
  <c r="C83" i="1"/>
  <c r="C79" i="1"/>
  <c r="C78" i="1"/>
  <c r="C77" i="1"/>
  <c r="C76" i="1"/>
  <c r="C75" i="1"/>
  <c r="C71" i="1"/>
  <c r="C70" i="1"/>
  <c r="C69" i="1"/>
  <c r="C68" i="1"/>
  <c r="C67" i="1"/>
  <c r="C64" i="1"/>
  <c r="C63" i="1"/>
  <c r="C62" i="1"/>
  <c r="C61" i="1"/>
  <c r="C60" i="1"/>
  <c r="C53" i="1"/>
  <c r="C46" i="1"/>
  <c r="C45" i="1"/>
  <c r="C44" i="1"/>
  <c r="C43" i="1"/>
  <c r="C37" i="1"/>
  <c r="C35" i="1"/>
  <c r="C34" i="1"/>
  <c r="C33" i="1"/>
  <c r="C31" i="1"/>
  <c r="C30" i="1"/>
  <c r="C29" i="1"/>
  <c r="C28" i="1"/>
  <c r="C27" i="1"/>
  <c r="C26" i="1"/>
  <c r="C25" i="1"/>
  <c r="C24" i="1"/>
  <c r="C23" i="1"/>
  <c r="C21" i="1"/>
  <c r="C20" i="1"/>
  <c r="C13" i="1"/>
  <c r="C12" i="1"/>
  <c r="C11" i="1"/>
  <c r="C10" i="1"/>
  <c r="C9" i="1"/>
  <c r="C8" i="1"/>
  <c r="C7" i="1"/>
  <c r="C6" i="1"/>
  <c r="C5" i="1"/>
  <c r="C4" i="1"/>
  <c r="C38" i="1" l="1"/>
  <c r="M54" i="2" s="1"/>
  <c r="C47" i="1"/>
  <c r="C48" i="1"/>
  <c r="B84" i="1" l="1"/>
  <c r="C87" i="1" s="1"/>
  <c r="C85" i="1" l="1"/>
</calcChain>
</file>

<file path=xl/sharedStrings.xml><?xml version="1.0" encoding="utf-8"?>
<sst xmlns="http://schemas.openxmlformats.org/spreadsheetml/2006/main" count="182" uniqueCount="108">
  <si>
    <t>Index Approach</t>
  </si>
  <si>
    <t>Index Screened</t>
  </si>
  <si>
    <t>Not eligible</t>
  </si>
  <si>
    <t>No Contacts</t>
  </si>
  <si>
    <t xml:space="preserve">No Permission Given </t>
  </si>
  <si>
    <t>Not Pulmonary TB</t>
  </si>
  <si>
    <t>Under Age</t>
  </si>
  <si>
    <t>Outside Study Community</t>
  </si>
  <si>
    <t>Eligible</t>
  </si>
  <si>
    <t xml:space="preserve">Terminated </t>
  </si>
  <si>
    <t>Index</t>
  </si>
  <si>
    <t>n</t>
  </si>
  <si>
    <t>%</t>
  </si>
  <si>
    <t>HH Visiting</t>
  </si>
  <si>
    <t>HH Listed</t>
  </si>
  <si>
    <t>HHC Listed</t>
  </si>
  <si>
    <t xml:space="preserve">HH Visited </t>
  </si>
  <si>
    <t xml:space="preserve">HH Pending </t>
  </si>
  <si>
    <t>Summary of Outcomes</t>
  </si>
  <si>
    <t>Present</t>
  </si>
  <si>
    <t>HHM Refused</t>
  </si>
  <si>
    <t xml:space="preserve">Contacts does not reside in the household </t>
  </si>
  <si>
    <t>HHM Relocated</t>
  </si>
  <si>
    <t>Household not found</t>
  </si>
  <si>
    <t>Not present</t>
  </si>
  <si>
    <t>Do not have HHCs</t>
  </si>
  <si>
    <t>Index stays elsewhere</t>
  </si>
  <si>
    <t>No relation to index</t>
  </si>
  <si>
    <t>HHC Not Eligible</t>
  </si>
  <si>
    <t>Under age</t>
  </si>
  <si>
    <t>TB treatment in the last 6 months</t>
  </si>
  <si>
    <t>On TB Treatment</t>
  </si>
  <si>
    <t>HHC Eligible</t>
  </si>
  <si>
    <t xml:space="preserve">Sample Collection </t>
  </si>
  <si>
    <t xml:space="preserve">HHC enrolled </t>
  </si>
  <si>
    <t>Swab Collected for Testing in the house</t>
  </si>
  <si>
    <t xml:space="preserve">Swab Collected for Biobanking </t>
  </si>
  <si>
    <t>Swab Collected for UP Lab Testing</t>
  </si>
  <si>
    <t>DRY Swab Collected</t>
  </si>
  <si>
    <t>Sputum Collection</t>
  </si>
  <si>
    <t>Yes</t>
  </si>
  <si>
    <t>No</t>
  </si>
  <si>
    <t>Results</t>
  </si>
  <si>
    <t>Sputum Tested</t>
  </si>
  <si>
    <t>Negative</t>
  </si>
  <si>
    <t xml:space="preserve">Positive </t>
  </si>
  <si>
    <t>Single swab test</t>
  </si>
  <si>
    <t xml:space="preserve">Negative </t>
  </si>
  <si>
    <t>Error</t>
  </si>
  <si>
    <t>Invalid</t>
  </si>
  <si>
    <t xml:space="preserve">No results </t>
  </si>
  <si>
    <t>Two Pooled Swab Test</t>
  </si>
  <si>
    <t>Three Pooled Swab Test</t>
  </si>
  <si>
    <t xml:space="preserve">Swabs Shipped for Lab Testing and Biobanking </t>
  </si>
  <si>
    <t>Lab Results</t>
  </si>
  <si>
    <t>Verbal Consent Refused</t>
  </si>
  <si>
    <t>TB Index Patients Screened</t>
  </si>
  <si>
    <t>TB Index Patients Eligible</t>
  </si>
  <si>
    <t>TB Index Patients Enrolled</t>
  </si>
  <si>
    <t>Not Eligible</t>
  </si>
  <si>
    <t xml:space="preserve">    No Contacts</t>
  </si>
  <si>
    <t xml:space="preserve">    No Permission Given </t>
  </si>
  <si>
    <t xml:space="preserve">    Not Pulmonary TB</t>
  </si>
  <si>
    <t xml:space="preserve">    Under Age</t>
  </si>
  <si>
    <t xml:space="preserve">    Outside Study Community </t>
  </si>
  <si>
    <t>TB Index Patients Approached</t>
  </si>
  <si>
    <t>HH Visited</t>
  </si>
  <si>
    <t>HHC Enrolled</t>
  </si>
  <si>
    <t>Outcomes</t>
  </si>
  <si>
    <t xml:space="preserve">    Contacts does not reside in the household </t>
  </si>
  <si>
    <t xml:space="preserve">    HHM Relocated</t>
  </si>
  <si>
    <t xml:space="preserve">    Not present</t>
  </si>
  <si>
    <t xml:space="preserve">    Do not have HHCs</t>
  </si>
  <si>
    <t xml:space="preserve">    No relation to index</t>
  </si>
  <si>
    <t>HH Screened</t>
  </si>
  <si>
    <t xml:space="preserve">    TB treatment in the last 6 months</t>
  </si>
  <si>
    <t xml:space="preserve">     On TB Treatment</t>
  </si>
  <si>
    <t>Pending HH</t>
  </si>
  <si>
    <t>Single Swab</t>
  </si>
  <si>
    <t>Positive</t>
  </si>
  <si>
    <t>No Results</t>
  </si>
  <si>
    <t xml:space="preserve"> Two Pooled Swab Test</t>
  </si>
  <si>
    <t xml:space="preserve"> Three Pooled Swab Test</t>
  </si>
  <si>
    <t>Sputum Collected</t>
  </si>
  <si>
    <t>Sputum results</t>
  </si>
  <si>
    <t>HH Not Found</t>
  </si>
  <si>
    <t>Terminated</t>
  </si>
  <si>
    <t>No Result</t>
  </si>
  <si>
    <t>Outstanding</t>
  </si>
  <si>
    <t>Time Spent in the HH</t>
  </si>
  <si>
    <t>Average Time</t>
  </si>
  <si>
    <t>Median Time</t>
  </si>
  <si>
    <t>Min Time</t>
  </si>
  <si>
    <t xml:space="preserve">Max Time </t>
  </si>
  <si>
    <t>Temperature in the HH</t>
  </si>
  <si>
    <t>Enrolled</t>
  </si>
  <si>
    <t>Refused Investigation</t>
  </si>
  <si>
    <t>Refused Consent</t>
  </si>
  <si>
    <t>To be verified</t>
  </si>
  <si>
    <t xml:space="preserve">To be verified </t>
  </si>
  <si>
    <t xml:space="preserve">Refused Consent </t>
  </si>
  <si>
    <t>Swab +</t>
  </si>
  <si>
    <t>Swab -</t>
  </si>
  <si>
    <t>Sputum +</t>
  </si>
  <si>
    <t>Sputum -</t>
  </si>
  <si>
    <t>Sputum vs Single Swab</t>
  </si>
  <si>
    <t>Sputum vs Two Pooled Swab</t>
  </si>
  <si>
    <t>Sputum vs Three Pooled Swab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</si>
</sst>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5" borderId="3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5" borderId="8" xfId="0" applyFont="1" applyFill="1" applyBorder="1"/>
    <xf numFmtId="0" fontId="1" fillId="5" borderId="5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7" borderId="16" xfId="0" applyFont="1" applyFill="1" applyBorder="1"/>
    <xf numFmtId="0" fontId="1" fillId="7" borderId="21" xfId="0" applyFont="1" applyFill="1" applyBorder="1"/>
    <xf numFmtId="0" fontId="1" fillId="7" borderId="17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0" borderId="3" xfId="0" applyFont="1" applyBorder="1"/>
    <xf numFmtId="0" fontId="0" fillId="0" borderId="23" xfId="0" applyBorder="1" applyAlignment="1">
      <alignment horizontal="right"/>
    </xf>
    <xf numFmtId="0" fontId="0" fillId="0" borderId="23" xfId="0" applyBorder="1"/>
    <xf numFmtId="10" fontId="0" fillId="0" borderId="2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1" fillId="0" borderId="2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 vertical="top"/>
    </xf>
    <xf numFmtId="0" fontId="1" fillId="6" borderId="17" xfId="0" applyFont="1" applyFill="1" applyBorder="1" applyAlignment="1">
      <alignment horizontal="center" vertical="top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966611</xdr:colOff>
      <xdr:row>7</xdr:row>
      <xdr:rowOff>7055</xdr:rowOff>
    </xdr:from>
    <xdr:to>
      <xdr:col>11</xdr:col>
      <xdr:colOff>966611</xdr:colOff>
      <xdr:row>10</xdr:row>
      <xdr:rowOff>176389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F339EA-11E1-9722-8E01-8251821554DD}"/>
            </a:ext>
          </a:extLst>
        </xdr:cNvPr>
        <xdr:cNvCxnSpPr/>
      </xdr:nvCxnSpPr>
      <xdr:spPr>
        <a:xfrm>
          <a:off x="7648222" y="1326444"/>
          <a:ext cx="0" cy="7267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13</xdr:row>
      <xdr:rowOff>0</xdr:rowOff>
    </xdr:from>
    <xdr:to>
      <xdr:col>11</xdr:col>
      <xdr:colOff>966611</xdr:colOff>
      <xdr:row>19</xdr:row>
      <xdr:rowOff>183444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0AECF9A-F8AA-F911-5A91-D0E97BD44B94}"/>
            </a:ext>
          </a:extLst>
        </xdr:cNvPr>
        <xdr:cNvCxnSpPr/>
      </xdr:nvCxnSpPr>
      <xdr:spPr>
        <a:xfrm>
          <a:off x="7648222" y="2462389"/>
          <a:ext cx="0" cy="12982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16</xdr:row>
      <xdr:rowOff>28222</xdr:rowOff>
    </xdr:from>
    <xdr:to>
      <xdr:col>13</xdr:col>
      <xdr:colOff>1016000</xdr:colOff>
      <xdr:row>16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F5DCC5-293F-CCDD-2DB2-33326B408685}"/>
            </a:ext>
          </a:extLst>
        </xdr:cNvPr>
        <xdr:cNvCxnSpPr/>
      </xdr:nvCxnSpPr>
      <xdr:spPr>
        <a:xfrm>
          <a:off x="7648222" y="3048000"/>
          <a:ext cx="19967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973667</xdr:colOff>
      <xdr:row>22</xdr:row>
      <xdr:rowOff>0</xdr:rowOff>
    </xdr:from>
    <xdr:to>
      <xdr:col>11</xdr:col>
      <xdr:colOff>973667</xdr:colOff>
      <xdr:row>24</xdr:row>
      <xdr:rowOff>183445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F02765-1316-4AC9-AF81-280573DA67DB}"/>
            </a:ext>
          </a:extLst>
        </xdr:cNvPr>
        <xdr:cNvCxnSpPr/>
      </xdr:nvCxnSpPr>
      <xdr:spPr>
        <a:xfrm>
          <a:off x="7655278" y="4162778"/>
          <a:ext cx="0" cy="5573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23813</xdr:colOff>
      <xdr:row>49</xdr:row>
      <xdr:rowOff>84667</xdr:rowOff>
    </xdr:from>
    <xdr:to>
      <xdr:col>13</xdr:col>
      <xdr:colOff>1016000</xdr:colOff>
      <xdr:row>49</xdr:row>
      <xdr:rowOff>84667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24738A7-4957-6A7E-4486-85A95BD2E8A5}"/>
            </a:ext>
          </a:extLst>
        </xdr:cNvPr>
        <xdr:cNvCxnSpPr/>
      </xdr:nvCxnSpPr>
      <xdr:spPr>
        <a:xfrm>
          <a:off x="8580438" y="9609667"/>
          <a:ext cx="1920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27</xdr:row>
      <xdr:rowOff>7056</xdr:rowOff>
    </xdr:from>
    <xdr:to>
      <xdr:col>12</xdr:col>
      <xdr:colOff>7055</xdr:colOff>
      <xdr:row>30</xdr:row>
      <xdr:rowOff>14111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BEE1130-5D20-F614-797C-2B29BCED25DF}"/>
            </a:ext>
          </a:extLst>
        </xdr:cNvPr>
        <xdr:cNvCxnSpPr/>
      </xdr:nvCxnSpPr>
      <xdr:spPr>
        <a:xfrm>
          <a:off x="7711722" y="5129389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0</xdr:colOff>
      <xdr:row>38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A408B5C-7A1F-3CBF-68E4-9F609788B32F}"/>
            </a:ext>
          </a:extLst>
        </xdr:cNvPr>
        <xdr:cNvCxnSpPr/>
      </xdr:nvCxnSpPr>
      <xdr:spPr>
        <a:xfrm>
          <a:off x="8556625" y="6096000"/>
          <a:ext cx="0" cy="169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7056</xdr:rowOff>
    </xdr:from>
    <xdr:to>
      <xdr:col>12</xdr:col>
      <xdr:colOff>0</xdr:colOff>
      <xdr:row>52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4E90207-A8CD-05F4-B0E7-51872C52FA0D}"/>
            </a:ext>
          </a:extLst>
        </xdr:cNvPr>
        <xdr:cNvCxnSpPr/>
      </xdr:nvCxnSpPr>
      <xdr:spPr>
        <a:xfrm>
          <a:off x="7704667" y="8149167"/>
          <a:ext cx="0" cy="1143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0</xdr:colOff>
      <xdr:row>59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310F152-5D4D-E313-AFAF-F0FAA912497C}"/>
            </a:ext>
          </a:extLst>
        </xdr:cNvPr>
        <xdr:cNvCxnSpPr/>
      </xdr:nvCxnSpPr>
      <xdr:spPr>
        <a:xfrm>
          <a:off x="7704667" y="9673167"/>
          <a:ext cx="0" cy="931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87312</xdr:rowOff>
    </xdr:from>
    <xdr:to>
      <xdr:col>13</xdr:col>
      <xdr:colOff>1008945</xdr:colOff>
      <xdr:row>34</xdr:row>
      <xdr:rowOff>87312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B54806C-0BE5-4C11-7336-323C4D7290B2}"/>
            </a:ext>
          </a:extLst>
        </xdr:cNvPr>
        <xdr:cNvCxnSpPr/>
      </xdr:nvCxnSpPr>
      <xdr:spPr>
        <a:xfrm>
          <a:off x="8556625" y="6929437"/>
          <a:ext cx="193763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60</xdr:row>
      <xdr:rowOff>183444</xdr:rowOff>
    </xdr:from>
    <xdr:to>
      <xdr:col>12</xdr:col>
      <xdr:colOff>7055</xdr:colOff>
      <xdr:row>64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C00AA72-3759-E6BA-FA34-0AF1821353E2}"/>
            </a:ext>
          </a:extLst>
        </xdr:cNvPr>
        <xdr:cNvCxnSpPr/>
      </xdr:nvCxnSpPr>
      <xdr:spPr>
        <a:xfrm>
          <a:off x="7711722" y="10985500"/>
          <a:ext cx="0" cy="578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0</xdr:rowOff>
    </xdr:from>
    <xdr:to>
      <xdr:col>18</xdr:col>
      <xdr:colOff>0</xdr:colOff>
      <xdr:row>75</xdr:row>
      <xdr:rowOff>169334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4259DC2-7F22-3290-3772-921BC2823031}"/>
            </a:ext>
          </a:extLst>
        </xdr:cNvPr>
        <xdr:cNvCxnSpPr/>
      </xdr:nvCxnSpPr>
      <xdr:spPr>
        <a:xfrm>
          <a:off x="13941778" y="12354278"/>
          <a:ext cx="0" cy="146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0</xdr:colOff>
      <xdr:row>68</xdr:row>
      <xdr:rowOff>176389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4273962-A991-7EEA-2447-2F07F1DC13C4}"/>
            </a:ext>
          </a:extLst>
        </xdr:cNvPr>
        <xdr:cNvCxnSpPr/>
      </xdr:nvCxnSpPr>
      <xdr:spPr>
        <a:xfrm>
          <a:off x="6829778" y="12156722"/>
          <a:ext cx="0" cy="564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7056</xdr:rowOff>
    </xdr:from>
    <xdr:to>
      <xdr:col>14</xdr:col>
      <xdr:colOff>547688</xdr:colOff>
      <xdr:row>69</xdr:row>
      <xdr:rowOff>7056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82A721F-9950-0E0E-FD63-CC8F003D7719}"/>
            </a:ext>
          </a:extLst>
        </xdr:cNvPr>
        <xdr:cNvCxnSpPr/>
      </xdr:nvCxnSpPr>
      <xdr:spPr>
        <a:xfrm>
          <a:off x="4643438" y="12738806"/>
          <a:ext cx="6413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14112</xdr:colOff>
      <xdr:row>69</xdr:row>
      <xdr:rowOff>7056</xdr:rowOff>
    </xdr:from>
    <xdr:to>
      <xdr:col>7</xdr:col>
      <xdr:colOff>14112</xdr:colOff>
      <xdr:row>75</xdr:row>
      <xdr:rowOff>176389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FC834C7-9E0F-E09A-6981-D597E7662E91}"/>
            </a:ext>
          </a:extLst>
        </xdr:cNvPr>
        <xdr:cNvCxnSpPr/>
      </xdr:nvCxnSpPr>
      <xdr:spPr>
        <a:xfrm>
          <a:off x="4642556" y="12735278"/>
          <a:ext cx="0" cy="10865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545042</xdr:colOff>
      <xdr:row>69</xdr:row>
      <xdr:rowOff>14111</xdr:rowOff>
    </xdr:from>
    <xdr:to>
      <xdr:col>14</xdr:col>
      <xdr:colOff>545042</xdr:colOff>
      <xdr:row>75</xdr:row>
      <xdr:rowOff>176389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38E7E34-6F80-332F-AB57-24C7EB13E5E9}"/>
            </a:ext>
          </a:extLst>
        </xdr:cNvPr>
        <xdr:cNvCxnSpPr/>
      </xdr:nvCxnSpPr>
      <xdr:spPr>
        <a:xfrm>
          <a:off x="11054292" y="12745861"/>
          <a:ext cx="0" cy="12735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7056</xdr:rowOff>
    </xdr:from>
    <xdr:to>
      <xdr:col>11</xdr:col>
      <xdr:colOff>0</xdr:colOff>
      <xdr:row>75</xdr:row>
      <xdr:rowOff>183445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17365FF-7B74-50AE-4809-A9E6AFCACEBA}"/>
            </a:ext>
          </a:extLst>
        </xdr:cNvPr>
        <xdr:cNvCxnSpPr/>
      </xdr:nvCxnSpPr>
      <xdr:spPr>
        <a:xfrm>
          <a:off x="6829778" y="12735278"/>
          <a:ext cx="0" cy="10936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587375</xdr:colOff>
      <xdr:row>71</xdr:row>
      <xdr:rowOff>142875</xdr:rowOff>
    </xdr:from>
    <xdr:to>
      <xdr:col>7</xdr:col>
      <xdr:colOff>7937</xdr:colOff>
      <xdr:row>71</xdr:row>
      <xdr:rowOff>142875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050C96-2E89-6A35-3718-484B656149DE}"/>
            </a:ext>
          </a:extLst>
        </xdr:cNvPr>
        <xdr:cNvCxnSpPr/>
      </xdr:nvCxnSpPr>
      <xdr:spPr>
        <a:xfrm flipH="1">
          <a:off x="3762375" y="13247688"/>
          <a:ext cx="889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7938</xdr:colOff>
      <xdr:row>71</xdr:row>
      <xdr:rowOff>111125</xdr:rowOff>
    </xdr:from>
    <xdr:to>
      <xdr:col>11</xdr:col>
      <xdr:colOff>0</xdr:colOff>
      <xdr:row>71</xdr:row>
      <xdr:rowOff>111125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583A93B-1D66-640F-F7E3-820EBA85E15C}"/>
            </a:ext>
          </a:extLst>
        </xdr:cNvPr>
        <xdr:cNvCxnSpPr/>
      </xdr:nvCxnSpPr>
      <xdr:spPr>
        <a:xfrm flipH="1">
          <a:off x="6627813" y="13215938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1008062</xdr:colOff>
      <xdr:row>71</xdr:row>
      <xdr:rowOff>103187</xdr:rowOff>
    </xdr:from>
    <xdr:to>
      <xdr:col>14</xdr:col>
      <xdr:colOff>539750</xdr:colOff>
      <xdr:row>71</xdr:row>
      <xdr:rowOff>103187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96E09F6-6BF6-22A5-C2B5-96DC751F6A70}"/>
            </a:ext>
          </a:extLst>
        </xdr:cNvPr>
        <xdr:cNvCxnSpPr/>
      </xdr:nvCxnSpPr>
      <xdr:spPr>
        <a:xfrm flipH="1">
          <a:off x="10493375" y="13208000"/>
          <a:ext cx="555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87313</xdr:rowOff>
    </xdr:from>
    <xdr:to>
      <xdr:col>13</xdr:col>
      <xdr:colOff>1000125</xdr:colOff>
      <xdr:row>28</xdr:row>
      <xdr:rowOff>87313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6A12700-1121-EC1E-8401-AB4795376FCF}"/>
            </a:ext>
          </a:extLst>
        </xdr:cNvPr>
        <xdr:cNvCxnSpPr/>
      </xdr:nvCxnSpPr>
      <xdr:spPr>
        <a:xfrm>
          <a:off x="8556625" y="5405438"/>
          <a:ext cx="192881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34</xdr:row>
      <xdr:rowOff>87313</xdr:rowOff>
    </xdr:from>
    <xdr:to>
      <xdr:col>12</xdr:col>
      <xdr:colOff>0</xdr:colOff>
      <xdr:row>34</xdr:row>
      <xdr:rowOff>87313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7D45639-5A7E-67F5-F59B-B9E6EA100314}"/>
            </a:ext>
          </a:extLst>
        </xdr:cNvPr>
        <xdr:cNvCxnSpPr/>
      </xdr:nvCxnSpPr>
      <xdr:spPr>
        <a:xfrm flipH="1">
          <a:off x="5349875" y="6929438"/>
          <a:ext cx="320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0</xdr:rowOff>
    </xdr:from>
    <xdr:to>
      <xdr:col>12</xdr:col>
      <xdr:colOff>0</xdr:colOff>
      <xdr:row>90</xdr:row>
      <xdr:rowOff>174625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873379-6D6B-DDED-2668-025763A07265}"/>
            </a:ext>
          </a:extLst>
        </xdr:cNvPr>
        <xdr:cNvCxnSpPr/>
      </xdr:nvCxnSpPr>
      <xdr:spPr>
        <a:xfrm>
          <a:off x="8556625" y="16152813"/>
          <a:ext cx="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79</xdr:row>
      <xdr:rowOff>15875</xdr:rowOff>
    </xdr:from>
    <xdr:to>
      <xdr:col>10</xdr:col>
      <xdr:colOff>7938</xdr:colOff>
      <xdr:row>86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0D6D0C4-E6F0-4BBF-74AD-6795443F68D7}"/>
            </a:ext>
          </a:extLst>
        </xdr:cNvPr>
        <xdr:cNvCxnSpPr/>
      </xdr:nvCxnSpPr>
      <xdr:spPr>
        <a:xfrm>
          <a:off x="4675188" y="14660563"/>
          <a:ext cx="1952625" cy="1293812"/>
        </a:xfrm>
        <a:prstGeom prst="bentConnector3">
          <a:avLst>
            <a:gd name="adj1" fmla="val -81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77</xdr:row>
      <xdr:rowOff>190500</xdr:rowOff>
    </xdr:from>
    <xdr:to>
      <xdr:col>9</xdr:col>
      <xdr:colOff>587375</xdr:colOff>
      <xdr:row>77</xdr:row>
      <xdr:rowOff>190500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F310096-0D76-7F5B-5F87-0FBE25DAD0D6}"/>
            </a:ext>
          </a:extLst>
        </xdr:cNvPr>
        <xdr:cNvCxnSpPr/>
      </xdr:nvCxnSpPr>
      <xdr:spPr>
        <a:xfrm>
          <a:off x="5349875" y="14438313"/>
          <a:ext cx="12461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7938</xdr:colOff>
      <xdr:row>78</xdr:row>
      <xdr:rowOff>0</xdr:rowOff>
    </xdr:from>
    <xdr:to>
      <xdr:col>13</xdr:col>
      <xdr:colOff>7937</xdr:colOff>
      <xdr:row>78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F22D13C-21F7-248B-EA07-D71D8C92183C}"/>
            </a:ext>
          </a:extLst>
        </xdr:cNvPr>
        <xdr:cNvCxnSpPr/>
      </xdr:nvCxnSpPr>
      <xdr:spPr>
        <a:xfrm>
          <a:off x="8564563" y="14446250"/>
          <a:ext cx="9286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89</xdr:row>
      <xdr:rowOff>87312</xdr:rowOff>
    </xdr:from>
    <xdr:to>
      <xdr:col>12</xdr:col>
      <xdr:colOff>904875</xdr:colOff>
      <xdr:row>89</xdr:row>
      <xdr:rowOff>87312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67905DE-96CE-73A5-E547-182280556EE1}"/>
            </a:ext>
          </a:extLst>
        </xdr:cNvPr>
        <xdr:cNvCxnSpPr/>
      </xdr:nvCxnSpPr>
      <xdr:spPr>
        <a:xfrm>
          <a:off x="8556625" y="16621125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70</xdr:row>
      <xdr:rowOff>158750</xdr:rowOff>
    </xdr:from>
    <xdr:to>
      <xdr:col>18</xdr:col>
      <xdr:colOff>0</xdr:colOff>
      <xdr:row>70</xdr:row>
      <xdr:rowOff>158750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5229257-CE56-8D19-0C74-0EF16B2337A4}"/>
            </a:ext>
          </a:extLst>
        </xdr:cNvPr>
        <xdr:cNvCxnSpPr/>
      </xdr:nvCxnSpPr>
      <xdr:spPr>
        <a:xfrm flipH="1">
          <a:off x="13581063" y="13096875"/>
          <a:ext cx="102393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0</xdr:colOff>
      <xdr:row>45</xdr:row>
      <xdr:rowOff>39687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7B3112-CE08-9A66-DE7F-D7979A64DBB3}"/>
            </a:ext>
          </a:extLst>
        </xdr:cNvPr>
        <xdr:cNvCxnSpPr/>
      </xdr:nvCxnSpPr>
      <xdr:spPr>
        <a:xfrm>
          <a:off x="8556625" y="8191500"/>
          <a:ext cx="0" cy="968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95250</xdr:rowOff>
    </xdr:from>
    <xdr:to>
      <xdr:col>13</xdr:col>
      <xdr:colOff>1016000</xdr:colOff>
      <xdr:row>42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1CE9EE7-852C-27CF-0887-A1EC832DDBAB}"/>
            </a:ext>
          </a:extLst>
        </xdr:cNvPr>
        <xdr:cNvCxnSpPr/>
      </xdr:nvCxnSpPr>
      <xdr:spPr>
        <a:xfrm>
          <a:off x="8556625" y="8667750"/>
          <a:ext cx="19446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190500</xdr:rowOff>
    </xdr:from>
    <xdr:to>
      <xdr:col>18</xdr:col>
      <xdr:colOff>7938</xdr:colOff>
      <xdr:row>59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3469DA6-9BD4-5F7A-BE40-10B20A76785B}"/>
            </a:ext>
          </a:extLst>
        </xdr:cNvPr>
        <xdr:cNvCxnSpPr/>
      </xdr:nvCxnSpPr>
      <xdr:spPr>
        <a:xfrm>
          <a:off x="9485313" y="11422063"/>
          <a:ext cx="51276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7938</xdr:colOff>
      <xdr:row>59</xdr:row>
      <xdr:rowOff>182562</xdr:rowOff>
    </xdr:from>
    <xdr:to>
      <xdr:col>18</xdr:col>
      <xdr:colOff>7938</xdr:colOff>
      <xdr:row>63</xdr:row>
      <xdr:rowOff>174625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CF2DFFB-C8AC-6BC1-C8D9-862E14DED562}"/>
            </a:ext>
          </a:extLst>
        </xdr:cNvPr>
        <xdr:cNvCxnSpPr/>
      </xdr:nvCxnSpPr>
      <xdr:spPr>
        <a:xfrm>
          <a:off x="14612938" y="11414125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54429</xdr:rowOff>
    </xdr:from>
    <xdr:to>
      <xdr:col>13</xdr:col>
      <xdr:colOff>1006929</xdr:colOff>
      <xdr:row>56</xdr:row>
      <xdr:rowOff>54429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1C4BBC8-4C2A-5CB1-C837-C835A3A0E52F}"/>
            </a:ext>
          </a:extLst>
        </xdr:cNvPr>
        <xdr:cNvCxnSpPr/>
      </xdr:nvCxnSpPr>
      <xdr:spPr>
        <a:xfrm>
          <a:off x="8599714" y="10749643"/>
          <a:ext cx="206828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2F76-2AEE-4F3B-BE2C-5A6BB7588A53}">
  <sheetPr>
    <tabColor theme="5" tint="0.59999389629810485"/>
  </sheetPr>
  <dimension ref="E5:U104"/>
  <sheetViews>
    <sheetView showGridLines="0" tabSelected="1" topLeftCell="B1" zoomScale="70" zoomScaleNormal="70" workbookViewId="0">
      <selection activeCell="M61" sqref="M61"/>
    </sheetView>
  </sheetViews>
  <sheetFormatPr defaultRowHeight="14.5" x14ac:dyDescent="0.35"/>
  <cols>
    <col min="5" max="5" width="10.453125" customWidth="1"/>
    <col min="7" max="7" width="12.26953125" bestFit="1" customWidth="1"/>
    <col min="8" max="8" width="9.7265625" bestFit="1" customWidth="1"/>
    <col min="9" max="9" width="9.7265625" customWidth="1"/>
    <col min="11" max="11" width="13.08984375" customWidth="1"/>
    <col min="12" max="12" width="15.1796875" style="9" customWidth="1"/>
    <col min="13" max="13" width="15.1796875" customWidth="1"/>
    <col min="14" max="14" width="14.6328125" customWidth="1"/>
    <col min="15" max="15" width="24.81640625" customWidth="1"/>
    <col min="16" max="16" width="10.26953125" customWidth="1"/>
    <col min="18" max="18" width="14.90625" customWidth="1"/>
    <col min="19" max="19" width="14.81640625" customWidth="1"/>
    <col min="21" max="21" width="9.7265625" bestFit="1" customWidth="1"/>
  </cols>
  <sheetData>
    <row r="5" spans="12:16" ht="15" thickBot="1" x14ac:dyDescent="0.4"/>
    <row r="6" spans="12:16" ht="15.5" thickTop="1" thickBot="1" x14ac:dyDescent="0.4">
      <c r="L6" s="58" t="s">
        <v>65</v>
      </c>
      <c r="M6" s="59"/>
      <c r="N6" s="28"/>
      <c r="O6" s="28"/>
      <c r="P6" s="28"/>
    </row>
    <row r="7" spans="12:16" ht="15.5" thickTop="1" thickBot="1" x14ac:dyDescent="0.4">
      <c r="L7" s="60">
        <f>Data!B3</f>
        <v>1</v>
      </c>
      <c r="M7" s="61"/>
      <c r="N7" s="28"/>
      <c r="O7" s="28"/>
      <c r="P7" s="28"/>
    </row>
    <row r="8" spans="12:16" ht="15" thickTop="1" x14ac:dyDescent="0.35">
      <c r="L8" s="29"/>
      <c r="M8" s="28"/>
      <c r="N8" s="28"/>
      <c r="O8" s="28"/>
      <c r="P8" s="28"/>
    </row>
    <row r="9" spans="12:16" x14ac:dyDescent="0.35">
      <c r="L9" s="29"/>
      <c r="M9" s="28"/>
      <c r="N9" s="28"/>
      <c r="O9" s="28"/>
      <c r="P9" s="28"/>
    </row>
    <row r="10" spans="12:16" x14ac:dyDescent="0.35">
      <c r="L10" s="29"/>
      <c r="M10" s="28"/>
      <c r="N10" s="28"/>
      <c r="O10" s="28"/>
      <c r="P10" s="28"/>
    </row>
    <row r="11" spans="12:16" ht="15" thickBot="1" x14ac:dyDescent="0.4">
      <c r="L11" s="29"/>
      <c r="M11" s="28"/>
      <c r="N11" s="28"/>
      <c r="O11" s="28"/>
      <c r="P11" s="28"/>
    </row>
    <row r="12" spans="12:16" ht="15.5" thickTop="1" thickBot="1" x14ac:dyDescent="0.4">
      <c r="L12" s="58" t="s">
        <v>56</v>
      </c>
      <c r="M12" s="59"/>
      <c r="N12" s="28"/>
      <c r="O12" s="28"/>
      <c r="P12" s="28"/>
    </row>
    <row r="13" spans="12:16" ht="15.5" thickTop="1" thickBot="1" x14ac:dyDescent="0.4">
      <c r="L13" s="60" t="str">
        <f>""&amp;Data!B4&amp;"("&amp;TEXT(Data!C4,"0%")&amp;")"</f>
        <v>1(100%)</v>
      </c>
      <c r="M13" s="61"/>
      <c r="N13" s="28"/>
      <c r="O13" s="28"/>
      <c r="P13" s="28"/>
    </row>
    <row r="14" spans="12:16" ht="15" thickTop="1" x14ac:dyDescent="0.35">
      <c r="L14" s="29"/>
      <c r="M14" s="28"/>
      <c r="N14" s="28"/>
      <c r="O14" s="22" t="s">
        <v>59</v>
      </c>
      <c r="P14" s="23">
        <v>0</v>
      </c>
    </row>
    <row r="15" spans="12:16" x14ac:dyDescent="0.35">
      <c r="L15" s="29"/>
      <c r="M15" s="28"/>
      <c r="N15" s="28"/>
      <c r="O15" s="24" t="s">
        <v>60</v>
      </c>
      <c r="P15" s="25">
        <f>Data!B6</f>
        <v>1</v>
      </c>
    </row>
    <row r="16" spans="12:16" x14ac:dyDescent="0.35">
      <c r="L16" s="29"/>
      <c r="M16" s="28"/>
      <c r="N16" s="28"/>
      <c r="O16" s="24" t="s">
        <v>61</v>
      </c>
      <c r="P16" s="25">
        <f>Data!B7</f>
        <v>1</v>
      </c>
    </row>
    <row r="17" spans="12:16" x14ac:dyDescent="0.35">
      <c r="L17" s="29"/>
      <c r="M17" s="28"/>
      <c r="N17" s="28"/>
      <c r="O17" s="24" t="s">
        <v>62</v>
      </c>
      <c r="P17" s="25">
        <f>Data!B8</f>
        <v>1</v>
      </c>
    </row>
    <row r="18" spans="12:16" x14ac:dyDescent="0.35">
      <c r="L18" s="29"/>
      <c r="M18" s="28"/>
      <c r="N18" s="28"/>
      <c r="O18" s="24" t="s">
        <v>63</v>
      </c>
      <c r="P18" s="25">
        <f>Data!B9</f>
        <v>1</v>
      </c>
    </row>
    <row r="19" spans="12:16" ht="15" thickBot="1" x14ac:dyDescent="0.4">
      <c r="L19" s="29"/>
      <c r="M19" s="28"/>
      <c r="N19" s="28"/>
      <c r="O19" s="26" t="s">
        <v>64</v>
      </c>
      <c r="P19" s="27">
        <f>Data!B10</f>
        <v>1</v>
      </c>
    </row>
    <row r="20" spans="12:16" ht="15" thickBot="1" x14ac:dyDescent="0.4">
      <c r="L20" s="29"/>
      <c r="M20" s="28"/>
      <c r="N20" s="28"/>
      <c r="O20" s="28"/>
      <c r="P20" s="28"/>
    </row>
    <row r="21" spans="12:16" ht="15.5" thickTop="1" thickBot="1" x14ac:dyDescent="0.4">
      <c r="L21" s="58" t="s">
        <v>57</v>
      </c>
      <c r="M21" s="59"/>
      <c r="N21" s="28"/>
      <c r="O21" s="28"/>
      <c r="P21" s="28"/>
    </row>
    <row r="22" spans="12:16" ht="15.5" thickTop="1" thickBot="1" x14ac:dyDescent="0.4">
      <c r="L22" s="62" t="str">
        <f>""&amp;Data!B11&amp;"("&amp;TEXT(Data!C11,"0%")&amp;")"</f>
        <v>1(100%)</v>
      </c>
      <c r="M22" s="63"/>
      <c r="N22" s="28"/>
      <c r="O22" s="28"/>
      <c r="P22" s="28"/>
    </row>
    <row r="23" spans="12:16" ht="15" thickTop="1" x14ac:dyDescent="0.35">
      <c r="L23" s="29"/>
      <c r="M23" s="28"/>
      <c r="N23" s="28"/>
      <c r="O23" s="28"/>
      <c r="P23" s="28"/>
    </row>
    <row r="24" spans="12:16" x14ac:dyDescent="0.35">
      <c r="L24" s="29"/>
      <c r="M24" s="28"/>
      <c r="N24" s="28"/>
      <c r="O24" s="28"/>
      <c r="P24" s="28"/>
    </row>
    <row r="25" spans="12:16" ht="15" thickBot="1" x14ac:dyDescent="0.4">
      <c r="L25" s="29"/>
      <c r="M25" s="28"/>
      <c r="N25" s="28"/>
      <c r="O25" s="28"/>
      <c r="P25" s="28"/>
    </row>
    <row r="26" spans="12:16" ht="15.5" thickTop="1" thickBot="1" x14ac:dyDescent="0.4">
      <c r="L26" s="58" t="s">
        <v>58</v>
      </c>
      <c r="M26" s="59"/>
      <c r="N26" s="28"/>
      <c r="O26" s="28"/>
      <c r="P26" s="28"/>
    </row>
    <row r="27" spans="12:16" ht="15.5" thickTop="1" thickBot="1" x14ac:dyDescent="0.4">
      <c r="L27" s="60" t="str">
        <f>""&amp;Data!B13&amp;"("&amp;TEXT(Data!C13,"0%")&amp;")"</f>
        <v>1(100%)</v>
      </c>
      <c r="M27" s="61"/>
      <c r="N27" s="28"/>
      <c r="O27" s="28"/>
      <c r="P27" s="28"/>
    </row>
    <row r="28" spans="12:16" ht="15.5" thickTop="1" thickBot="1" x14ac:dyDescent="0.4"/>
    <row r="29" spans="12:16" ht="15" thickBot="1" x14ac:dyDescent="0.4">
      <c r="O29" s="30" t="s">
        <v>86</v>
      </c>
      <c r="P29" s="31" t="str">
        <f>""&amp;Data!B12&amp;"("&amp;TEXT(Data!C12,"0%")&amp;")"</f>
        <v>1(100%)</v>
      </c>
    </row>
    <row r="30" spans="12:16" ht="15" thickBot="1" x14ac:dyDescent="0.4">
      <c r="L30" s="10"/>
      <c r="M30" s="12"/>
      <c r="O30" s="28"/>
      <c r="P30" s="28"/>
    </row>
    <row r="31" spans="12:16" ht="15.5" thickTop="1" thickBot="1" x14ac:dyDescent="0.4">
      <c r="L31" s="42" t="s">
        <v>14</v>
      </c>
      <c r="M31" s="43" t="s">
        <v>15</v>
      </c>
      <c r="O31" s="28"/>
      <c r="P31" s="28"/>
    </row>
    <row r="32" spans="12:16" ht="15.5" thickTop="1" thickBot="1" x14ac:dyDescent="0.4">
      <c r="L32" s="16" t="str">
        <f>""&amp;Data!B18&amp;"("&amp;TEXT(Data!C18,"0%")&amp;")"</f>
        <v>1(0%)</v>
      </c>
      <c r="M32" s="16" t="str">
        <f>""&amp;Data!B19&amp;"("&amp;TEXT(Data!C19,"0%")&amp;")"</f>
        <v>1(0%)</v>
      </c>
      <c r="O32" s="22" t="s">
        <v>68</v>
      </c>
      <c r="P32" s="23">
        <v>0</v>
      </c>
    </row>
    <row r="33" spans="7:16" ht="15.5" thickTop="1" thickBot="1" x14ac:dyDescent="0.4">
      <c r="L33" s="29"/>
      <c r="M33" s="28"/>
      <c r="O33" s="24" t="s">
        <v>69</v>
      </c>
      <c r="P33" s="25">
        <f>Data!B25</f>
        <v>1</v>
      </c>
    </row>
    <row r="34" spans="7:16" x14ac:dyDescent="0.35">
      <c r="G34" s="22" t="s">
        <v>85</v>
      </c>
      <c r="H34" s="23">
        <f>Data!B27</f>
        <v>1</v>
      </c>
      <c r="L34" s="29"/>
      <c r="M34" s="28"/>
      <c r="O34" s="24" t="s">
        <v>70</v>
      </c>
      <c r="P34" s="25">
        <f>Data!B26</f>
        <v>1</v>
      </c>
    </row>
    <row r="35" spans="7:16" x14ac:dyDescent="0.35">
      <c r="G35" s="24" t="s">
        <v>26</v>
      </c>
      <c r="H35" s="25">
        <f>Data!B30</f>
        <v>1</v>
      </c>
      <c r="L35" s="29"/>
      <c r="M35" s="28"/>
      <c r="O35" s="24" t="s">
        <v>71</v>
      </c>
      <c r="P35" s="25">
        <f>Data!B28</f>
        <v>1</v>
      </c>
    </row>
    <row r="36" spans="7:16" ht="15" thickBot="1" x14ac:dyDescent="0.4">
      <c r="G36" s="26" t="s">
        <v>77</v>
      </c>
      <c r="H36" s="27">
        <f>Data!B21</f>
        <v>0</v>
      </c>
      <c r="L36" s="29"/>
      <c r="M36" s="28"/>
      <c r="O36" s="24" t="s">
        <v>72</v>
      </c>
      <c r="P36" s="25">
        <f>Data!B29</f>
        <v>1</v>
      </c>
    </row>
    <row r="37" spans="7:16" ht="15" thickBot="1" x14ac:dyDescent="0.4">
      <c r="L37" s="29"/>
      <c r="M37" s="28"/>
      <c r="O37" s="26" t="s">
        <v>73</v>
      </c>
      <c r="P37" s="27">
        <f>Data!B31</f>
        <v>1</v>
      </c>
    </row>
    <row r="38" spans="7:16" ht="15" thickBot="1" x14ac:dyDescent="0.4">
      <c r="G38" s="28"/>
      <c r="H38" s="28"/>
      <c r="L38" s="29"/>
      <c r="M38" s="28"/>
      <c r="O38" s="28"/>
      <c r="P38" s="28"/>
    </row>
    <row r="39" spans="7:16" ht="15.5" thickTop="1" thickBot="1" x14ac:dyDescent="0.4">
      <c r="G39" s="28"/>
      <c r="H39" s="28"/>
      <c r="L39" s="42" t="s">
        <v>66</v>
      </c>
      <c r="M39" s="43" t="s">
        <v>19</v>
      </c>
      <c r="O39" s="28"/>
      <c r="P39" s="28"/>
    </row>
    <row r="40" spans="7:16" ht="15.5" thickTop="1" thickBot="1" x14ac:dyDescent="0.4">
      <c r="G40" s="28"/>
      <c r="H40" s="28"/>
      <c r="L40" s="16" t="str">
        <f>""&amp;Data!B29&amp;"("&amp;TEXT(Data!C29,"0%")&amp;")"</f>
        <v>1(100%)</v>
      </c>
      <c r="M40" s="16" t="str">
        <f>""&amp;Data!B23&amp;"("&amp;TEXT(Data!C23,"0%")&amp;")"</f>
        <v>1(100%)</v>
      </c>
      <c r="O40" s="28"/>
      <c r="P40" s="28"/>
    </row>
    <row r="41" spans="7:16" ht="15" thickTop="1" x14ac:dyDescent="0.35">
      <c r="G41" s="28"/>
      <c r="H41" s="28"/>
      <c r="L41" s="29"/>
      <c r="M41" s="28"/>
      <c r="O41" s="28"/>
      <c r="P41" s="28"/>
    </row>
    <row r="42" spans="7:16" ht="15" thickBot="1" x14ac:dyDescent="0.4">
      <c r="G42" s="28"/>
      <c r="H42" s="28"/>
      <c r="L42" s="29"/>
      <c r="M42" s="28"/>
      <c r="O42" s="28"/>
      <c r="P42" s="28"/>
    </row>
    <row r="43" spans="7:16" ht="15" thickBot="1" x14ac:dyDescent="0.4">
      <c r="G43" s="28"/>
      <c r="H43" s="28"/>
      <c r="L43" s="29"/>
      <c r="M43" s="28"/>
      <c r="O43" s="30" t="s">
        <v>96</v>
      </c>
      <c r="P43" s="31">
        <v>1</v>
      </c>
    </row>
    <row r="44" spans="7:16" x14ac:dyDescent="0.35">
      <c r="G44" s="28"/>
      <c r="H44" s="28"/>
      <c r="L44" s="29"/>
      <c r="M44" s="28"/>
      <c r="O44" s="28"/>
      <c r="P44" s="28"/>
    </row>
    <row r="45" spans="7:16" ht="15" thickBot="1" x14ac:dyDescent="0.4">
      <c r="G45" s="28"/>
      <c r="H45" s="28"/>
      <c r="L45" s="29"/>
      <c r="M45" s="28"/>
      <c r="O45" s="28"/>
      <c r="P45" s="28"/>
    </row>
    <row r="46" spans="7:16" ht="15.5" thickTop="1" thickBot="1" x14ac:dyDescent="0.4">
      <c r="G46" s="28"/>
      <c r="H46" s="28"/>
      <c r="L46" s="42" t="s">
        <v>66</v>
      </c>
      <c r="M46" s="43" t="s">
        <v>74</v>
      </c>
      <c r="O46" s="28"/>
      <c r="P46" s="28"/>
    </row>
    <row r="47" spans="7:16" ht="15.5" thickTop="1" thickBot="1" x14ac:dyDescent="0.4">
      <c r="G47" s="28"/>
      <c r="H47" s="28"/>
      <c r="L47" s="16" t="str">
        <f>""&amp;Data!B20&amp;"("&amp;TEXT(Data!C20,"0%")&amp;")"</f>
        <v>1(100%)</v>
      </c>
      <c r="M47" s="16" t="str">
        <f>""&amp;Data!B32&amp;"("&amp;TEXT(Data!C32,"0%")&amp;")"</f>
        <v>(0%)</v>
      </c>
      <c r="O47" s="28"/>
      <c r="P47" s="28"/>
    </row>
    <row r="48" spans="7:16" ht="15" thickTop="1" x14ac:dyDescent="0.35">
      <c r="G48" s="28"/>
      <c r="H48" s="28"/>
      <c r="L48" s="29"/>
      <c r="M48" s="28"/>
      <c r="O48" s="22" t="s">
        <v>59</v>
      </c>
      <c r="P48" s="23">
        <v>0</v>
      </c>
    </row>
    <row r="49" spans="7:16" x14ac:dyDescent="0.35">
      <c r="G49" s="28"/>
      <c r="H49" s="28"/>
      <c r="L49" s="29"/>
      <c r="M49" s="28"/>
      <c r="O49" s="24" t="s">
        <v>63</v>
      </c>
      <c r="P49" s="25">
        <f>Data!B34</f>
        <v>1</v>
      </c>
    </row>
    <row r="50" spans="7:16" x14ac:dyDescent="0.35">
      <c r="G50" s="28"/>
      <c r="H50" s="28"/>
      <c r="L50" s="29"/>
      <c r="M50" s="28"/>
      <c r="O50" s="24" t="s">
        <v>75</v>
      </c>
      <c r="P50" s="25">
        <f>Data!B35</f>
        <v>1</v>
      </c>
    </row>
    <row r="51" spans="7:16" ht="15" thickBot="1" x14ac:dyDescent="0.4">
      <c r="G51" s="28"/>
      <c r="H51" s="28"/>
      <c r="L51" s="29"/>
      <c r="M51" s="28"/>
      <c r="O51" s="26" t="s">
        <v>76</v>
      </c>
      <c r="P51" s="27">
        <f>Data!B37</f>
        <v>1</v>
      </c>
    </row>
    <row r="52" spans="7:16" ht="15" thickBot="1" x14ac:dyDescent="0.4">
      <c r="G52" s="28"/>
      <c r="H52" s="28"/>
      <c r="L52" s="29"/>
      <c r="M52" s="28"/>
    </row>
    <row r="53" spans="7:16" ht="15.5" thickTop="1" thickBot="1" x14ac:dyDescent="0.4">
      <c r="G53" s="28"/>
      <c r="H53" s="28"/>
      <c r="L53" s="42" t="s">
        <v>66</v>
      </c>
      <c r="M53" s="43" t="s">
        <v>32</v>
      </c>
    </row>
    <row r="54" spans="7:16" ht="15.5" thickTop="1" thickBot="1" x14ac:dyDescent="0.4">
      <c r="G54" s="28"/>
      <c r="H54" s="28"/>
      <c r="L54" s="16" t="str">
        <f>""&amp;Data!B20&amp;"("&amp;TEXT(Data!C20,"0%")&amp;")"</f>
        <v>1(100%)</v>
      </c>
      <c r="M54" s="16" t="str">
        <f>""&amp;Data!B38&amp;"("&amp;TEXT(Data!C38,"0%")&amp;")"</f>
        <v>2(200%)</v>
      </c>
    </row>
    <row r="55" spans="7:16" ht="15" thickTop="1" x14ac:dyDescent="0.35">
      <c r="G55" s="28"/>
      <c r="H55" s="28"/>
      <c r="L55" s="29"/>
      <c r="M55" s="28"/>
    </row>
    <row r="56" spans="7:16" ht="15" thickBot="1" x14ac:dyDescent="0.4">
      <c r="G56" s="28"/>
      <c r="H56" s="28"/>
      <c r="L56" s="29"/>
      <c r="M56" s="28"/>
    </row>
    <row r="57" spans="7:16" ht="15" thickBot="1" x14ac:dyDescent="0.4">
      <c r="G57" s="28"/>
      <c r="H57" s="28"/>
      <c r="L57" s="29"/>
      <c r="M57" s="28"/>
      <c r="O57" s="30" t="s">
        <v>100</v>
      </c>
      <c r="P57" s="55" t="str">
        <f>""&amp;Data!B39&amp;"("&amp;TEXT(Data!C39,"0%")&amp;")"</f>
        <v>1(0%)</v>
      </c>
    </row>
    <row r="58" spans="7:16" x14ac:dyDescent="0.35">
      <c r="G58" s="28"/>
      <c r="H58" s="28"/>
      <c r="L58" s="29"/>
      <c r="M58" s="28"/>
    </row>
    <row r="59" spans="7:16" ht="15" thickBot="1" x14ac:dyDescent="0.4">
      <c r="G59" s="28"/>
      <c r="H59" s="28"/>
      <c r="L59" s="29"/>
      <c r="M59" s="28"/>
    </row>
    <row r="60" spans="7:16" ht="15.5" thickTop="1" thickBot="1" x14ac:dyDescent="0.4">
      <c r="G60" s="28"/>
      <c r="H60" s="28"/>
      <c r="L60" s="42" t="s">
        <v>66</v>
      </c>
      <c r="M60" s="43" t="s">
        <v>67</v>
      </c>
    </row>
    <row r="61" spans="7:16" ht="15.5" thickTop="1" thickBot="1" x14ac:dyDescent="0.4">
      <c r="G61" s="28"/>
      <c r="H61" s="28"/>
      <c r="L61" s="16" t="str">
        <f>""&amp;Data!B20&amp;"("&amp;TEXT(Data!C20,"0%")&amp;")"</f>
        <v>1(100%)</v>
      </c>
      <c r="M61" s="16" t="str">
        <f>""&amp;Data!B42&amp;"("&amp;TEXT(Data!C42,"0%")&amp;")"</f>
        <v>1(50%)</v>
      </c>
    </row>
    <row r="62" spans="7:16" ht="15" thickTop="1" x14ac:dyDescent="0.35">
      <c r="G62" s="28"/>
      <c r="H62" s="28"/>
    </row>
    <row r="63" spans="7:16" x14ac:dyDescent="0.35">
      <c r="G63" s="28"/>
      <c r="H63" s="28"/>
    </row>
    <row r="64" spans="7:16" ht="15" thickBot="1" x14ac:dyDescent="0.4">
      <c r="G64" s="28"/>
      <c r="H64" s="28"/>
    </row>
    <row r="65" spans="5:21" ht="43.5" customHeight="1" thickTop="1" thickBot="1" x14ac:dyDescent="0.4">
      <c r="G65" s="28"/>
      <c r="H65" s="28"/>
      <c r="K65" s="14" t="s">
        <v>35</v>
      </c>
      <c r="L65" s="14" t="s">
        <v>36</v>
      </c>
      <c r="M65" s="15" t="s">
        <v>37</v>
      </c>
      <c r="N65" s="14" t="s">
        <v>38</v>
      </c>
      <c r="R65" s="70" t="s">
        <v>83</v>
      </c>
      <c r="S65" s="71"/>
    </row>
    <row r="66" spans="5:21" ht="15.5" thickTop="1" thickBot="1" x14ac:dyDescent="0.4">
      <c r="K66" s="16" t="str">
        <f>""&amp;Data!B43&amp;"("&amp;TEXT(Data!C43,"0%")&amp;")"</f>
        <v>1(100%)</v>
      </c>
      <c r="L66" s="16" t="str">
        <f>""&amp;Data!B44&amp;"("&amp;TEXT(Data!C44,"0%")&amp;")"</f>
        <v>1(100%)</v>
      </c>
      <c r="M66" s="17" t="str">
        <f>""&amp;Data!B45&amp;"("&amp;TEXT(Data!C45,"0%")&amp;")"</f>
        <v>1(100%)</v>
      </c>
      <c r="N66" s="16" t="str">
        <f>""&amp;Data!B46&amp;"("&amp;TEXT(Data!C46,"0%")&amp;")"</f>
        <v>1(100%)</v>
      </c>
      <c r="R66" s="20" t="s">
        <v>40</v>
      </c>
      <c r="S66" s="21" t="s">
        <v>41</v>
      </c>
    </row>
    <row r="67" spans="5:21" ht="15.5" thickTop="1" thickBot="1" x14ac:dyDescent="0.4">
      <c r="R67" s="18" t="str">
        <f>""&amp;Data!B48&amp;"("&amp;TEXT(Data!C48,"0%")&amp;")"</f>
        <v>1(50%)</v>
      </c>
      <c r="S67" s="19" t="str">
        <f>""&amp;Data!B49&amp;"("&amp;TEXT(Data!C49,"0%")&amp;")"</f>
        <v>1(50%)</v>
      </c>
    </row>
    <row r="68" spans="5:21" ht="15" thickTop="1" x14ac:dyDescent="0.35"/>
    <row r="70" spans="5:21" ht="15" thickBot="1" x14ac:dyDescent="0.4"/>
    <row r="71" spans="5:21" x14ac:dyDescent="0.35">
      <c r="E71" s="22" t="s">
        <v>48</v>
      </c>
      <c r="F71" s="52" t="str">
        <f>""&amp;Data!B62&amp;"("&amp;TEXT(Data!C62,"0%")&amp;")"</f>
        <v>1(100%)</v>
      </c>
      <c r="G71" s="28"/>
      <c r="H71" s="28"/>
      <c r="I71" s="22" t="s">
        <v>48</v>
      </c>
      <c r="J71" s="52" t="str">
        <f>""&amp;Data!B69&amp;"("&amp;TEXT(Data!C69,"0%")&amp;")"</f>
        <v>1(100%)</v>
      </c>
      <c r="K71" s="28"/>
      <c r="L71" s="29"/>
      <c r="M71" s="22" t="s">
        <v>48</v>
      </c>
      <c r="N71" s="52" t="str">
        <f>""&amp;Data!B77&amp;"("&amp;TEXT(Data!C77,"0%")&amp;")"</f>
        <v>1(100%)</v>
      </c>
      <c r="P71" s="22" t="s">
        <v>49</v>
      </c>
      <c r="Q71" s="52" t="str">
        <f>""&amp;Data!B56&amp;"("&amp;TEXT(Data!C56,"0%")&amp;")"</f>
        <v>1(100%)</v>
      </c>
    </row>
    <row r="72" spans="5:21" ht="15" thickBot="1" x14ac:dyDescent="0.4">
      <c r="E72" s="24" t="s">
        <v>49</v>
      </c>
      <c r="F72" s="53" t="str">
        <f>""&amp;Data!B63&amp;"("&amp;TEXT(Data!C63,"0%")&amp;")"</f>
        <v>1(100%)</v>
      </c>
      <c r="G72" s="28"/>
      <c r="H72" s="28"/>
      <c r="I72" s="24" t="s">
        <v>49</v>
      </c>
      <c r="J72" s="53" t="str">
        <f>""&amp;Data!B70&amp;"("&amp;TEXT(Data!C70,"0%")&amp;")"</f>
        <v>1(100%)</v>
      </c>
      <c r="K72" s="28"/>
      <c r="L72" s="29"/>
      <c r="M72" s="24" t="s">
        <v>49</v>
      </c>
      <c r="N72" s="53" t="str">
        <f>""&amp;Data!B78&amp;"("&amp;TEXT(Data!C78,"0%")&amp;")"</f>
        <v>1(100%)</v>
      </c>
      <c r="P72" s="26" t="s">
        <v>87</v>
      </c>
      <c r="Q72" s="54" t="str">
        <f>""&amp;Data!B57&amp;"("&amp;TEXT(Data!C57,"0%")&amp;")"</f>
        <v>(0%)</v>
      </c>
    </row>
    <row r="73" spans="5:21" ht="15" thickBot="1" x14ac:dyDescent="0.4">
      <c r="E73" s="26" t="s">
        <v>80</v>
      </c>
      <c r="F73" s="54" t="str">
        <f>""&amp;Data!B64&amp;"("&amp;TEXT(Data!C64,"0%")&amp;")"</f>
        <v>1(100%)</v>
      </c>
      <c r="G73" s="28"/>
      <c r="H73" s="28"/>
      <c r="I73" s="26" t="s">
        <v>80</v>
      </c>
      <c r="J73" s="54" t="str">
        <f>""&amp;Data!B71&amp;"("&amp;TEXT(Data!C71,"0%")&amp;")"</f>
        <v>1(100%)</v>
      </c>
      <c r="K73" s="28"/>
      <c r="L73" s="29"/>
      <c r="M73" s="26" t="s">
        <v>80</v>
      </c>
      <c r="N73" s="54" t="str">
        <f>""&amp;Data!B79&amp;"("&amp;TEXT(Data!C79,"0%")&amp;")"</f>
        <v>1(100%)</v>
      </c>
    </row>
    <row r="76" spans="5:21" ht="15" thickBot="1" x14ac:dyDescent="0.4"/>
    <row r="77" spans="5:21" ht="15.5" thickTop="1" thickBot="1" x14ac:dyDescent="0.4">
      <c r="G77" s="56" t="s">
        <v>78</v>
      </c>
      <c r="H77" s="57"/>
      <c r="I77" s="29"/>
      <c r="J77" s="21"/>
      <c r="K77" s="32" t="s">
        <v>81</v>
      </c>
      <c r="L77" s="33"/>
      <c r="M77" s="28"/>
      <c r="N77" s="34" t="s">
        <v>82</v>
      </c>
      <c r="O77" s="35"/>
      <c r="P77" s="28"/>
      <c r="Q77" s="28"/>
      <c r="R77" s="68" t="s">
        <v>84</v>
      </c>
      <c r="S77" s="69"/>
    </row>
    <row r="78" spans="5:21" ht="15.5" thickTop="1" thickBot="1" x14ac:dyDescent="0.4">
      <c r="F78" s="13"/>
      <c r="G78" s="36" t="s">
        <v>79</v>
      </c>
      <c r="H78" s="37" t="s">
        <v>44</v>
      </c>
      <c r="I78" s="29"/>
      <c r="J78" s="28"/>
      <c r="K78" s="18" t="s">
        <v>79</v>
      </c>
      <c r="L78" s="19" t="s">
        <v>44</v>
      </c>
      <c r="M78" s="28"/>
      <c r="N78" s="18" t="s">
        <v>79</v>
      </c>
      <c r="O78" s="18" t="s">
        <v>44</v>
      </c>
      <c r="P78" s="28"/>
      <c r="Q78" s="28"/>
      <c r="R78" s="18" t="s">
        <v>79</v>
      </c>
      <c r="S78" s="19" t="s">
        <v>44</v>
      </c>
      <c r="U78" s="9"/>
    </row>
    <row r="79" spans="5:21" ht="15.5" thickTop="1" thickBot="1" x14ac:dyDescent="0.4">
      <c r="F79" s="11"/>
      <c r="G79" s="19" t="str">
        <f>""&amp;Data!B61&amp;"("&amp;TEXT(Data!C61,"0%")&amp;")"</f>
        <v>1(100%)</v>
      </c>
      <c r="H79" s="18" t="str">
        <f>""&amp;Data!B60&amp;"("&amp;TEXT(Data!C60,"0%")&amp;")"</f>
        <v>1(100%)</v>
      </c>
      <c r="I79" s="29"/>
      <c r="J79" s="29"/>
      <c r="K79" s="18" t="str">
        <f>""&amp;Data!B68&amp;"("&amp;TEXT(Data!C68,"0%")&amp;")"</f>
        <v>1(100%)</v>
      </c>
      <c r="L79" s="19" t="str">
        <f>""&amp;Data!B67&amp;"("&amp;TEXT(Data!C67,"0%")&amp;")"</f>
        <v>1(100%)</v>
      </c>
      <c r="M79" s="29"/>
      <c r="N79" s="18" t="str">
        <f>""&amp;Data!B76&amp;"("&amp;TEXT(Data!C76,"0%")&amp;")"</f>
        <v>1(100%)</v>
      </c>
      <c r="O79" s="19" t="str">
        <f>""&amp;Data!B75&amp;"("&amp;TEXT(Data!C75,"0%")&amp;")"</f>
        <v>1(100%)</v>
      </c>
      <c r="P79" s="29"/>
      <c r="Q79" s="28"/>
      <c r="R79" s="16" t="str">
        <f>""&amp;Data!B55&amp;"("&amp;TEXT(Data!C55,"0%")&amp;")"</f>
        <v>1(100%)</v>
      </c>
      <c r="S79" s="38" t="str">
        <f>""&amp;Data!B54&amp;"("&amp;TEXT(Data!C54,"0%")&amp;")"</f>
        <v>1(100%)</v>
      </c>
      <c r="T79" s="9"/>
      <c r="U79" s="9"/>
    </row>
    <row r="80" spans="5:21" ht="15" thickTop="1" x14ac:dyDescent="0.35"/>
    <row r="84" spans="11:19" x14ac:dyDescent="0.35">
      <c r="R84" s="64" t="s">
        <v>105</v>
      </c>
      <c r="S84" s="64"/>
    </row>
    <row r="85" spans="11:19" ht="15" thickBot="1" x14ac:dyDescent="0.4">
      <c r="R85" t="s">
        <v>103</v>
      </c>
      <c r="S85" t="s">
        <v>104</v>
      </c>
    </row>
    <row r="86" spans="11:19" ht="15.5" thickTop="1" thickBot="1" x14ac:dyDescent="0.4">
      <c r="K86" s="39" t="s">
        <v>53</v>
      </c>
      <c r="L86" s="40"/>
      <c r="M86" s="41"/>
      <c r="N86" s="28"/>
      <c r="Q86" t="s">
        <v>101</v>
      </c>
      <c r="R86" s="1"/>
      <c r="S86" s="1"/>
    </row>
    <row r="87" spans="11:19" ht="15.5" thickTop="1" thickBot="1" x14ac:dyDescent="0.4">
      <c r="K87" s="62" t="str">
        <f>""&amp;Data!B83&amp;"("&amp;TEXT(Data!C83,"0%")&amp;")"</f>
        <v>1(100%)</v>
      </c>
      <c r="L87" s="72"/>
      <c r="M87" s="63"/>
      <c r="N87" s="28"/>
      <c r="Q87" t="s">
        <v>102</v>
      </c>
      <c r="R87" s="1"/>
      <c r="S87" s="1"/>
    </row>
    <row r="88" spans="11:19" ht="15" thickTop="1" x14ac:dyDescent="0.35">
      <c r="K88" s="28"/>
      <c r="L88" s="29"/>
      <c r="M88" s="28"/>
      <c r="N88" s="28"/>
    </row>
    <row r="89" spans="11:19" ht="15" thickBot="1" x14ac:dyDescent="0.4"/>
    <row r="90" spans="11:19" ht="15" thickBot="1" x14ac:dyDescent="0.4">
      <c r="N90" s="30" t="s">
        <v>88</v>
      </c>
      <c r="O90" s="51" t="str">
        <f>""&amp;Data!B87&amp;"("&amp;TEXT(Data!C87,"0%")&amp;")"</f>
        <v>1(50%)</v>
      </c>
    </row>
    <row r="91" spans="11:19" ht="15" thickBot="1" x14ac:dyDescent="0.4"/>
    <row r="92" spans="11:19" ht="15.5" thickTop="1" thickBot="1" x14ac:dyDescent="0.4">
      <c r="L92" s="65" t="s">
        <v>54</v>
      </c>
      <c r="M92" s="66"/>
      <c r="N92" s="67"/>
    </row>
    <row r="93" spans="11:19" ht="15.5" thickTop="1" thickBot="1" x14ac:dyDescent="0.4">
      <c r="L93" s="18" t="s">
        <v>79</v>
      </c>
      <c r="M93" s="19" t="s">
        <v>44</v>
      </c>
      <c r="N93" s="44" t="s">
        <v>98</v>
      </c>
      <c r="R93" s="64" t="s">
        <v>106</v>
      </c>
      <c r="S93" s="64"/>
    </row>
    <row r="94" spans="11:19" ht="15.5" thickTop="1" thickBot="1" x14ac:dyDescent="0.4">
      <c r="L94" s="16" t="str">
        <f>""&amp;Data!B86&amp;"("&amp;TEXT(Data!C86,"0%")&amp;")"</f>
        <v>1(100%)</v>
      </c>
      <c r="M94" s="38" t="str">
        <f>""&amp;Data!B85&amp;"("&amp;TEXT(Data!C85,"0%")&amp;")"</f>
        <v>1(50%)</v>
      </c>
      <c r="N94" s="38" t="str">
        <f>""&amp;Data!B88&amp;"("&amp;TEXT(Data!C88,"0%")&amp;")"</f>
        <v>1(50%)</v>
      </c>
      <c r="R94" t="s">
        <v>103</v>
      </c>
      <c r="S94" t="s">
        <v>104</v>
      </c>
    </row>
    <row r="95" spans="11:19" ht="15" thickTop="1" x14ac:dyDescent="0.35">
      <c r="Q95" t="s">
        <v>101</v>
      </c>
      <c r="R95" s="1"/>
      <c r="S95" s="1"/>
    </row>
    <row r="96" spans="11:19" x14ac:dyDescent="0.35">
      <c r="Q96" t="s">
        <v>102</v>
      </c>
      <c r="R96" s="1"/>
      <c r="S96" s="1"/>
    </row>
    <row r="101" spans="17:19" x14ac:dyDescent="0.35">
      <c r="R101" s="64" t="s">
        <v>107</v>
      </c>
      <c r="S101" s="64"/>
    </row>
    <row r="102" spans="17:19" x14ac:dyDescent="0.35">
      <c r="R102" t="s">
        <v>103</v>
      </c>
      <c r="S102" t="s">
        <v>104</v>
      </c>
    </row>
    <row r="103" spans="17:19" x14ac:dyDescent="0.35">
      <c r="Q103" t="s">
        <v>101</v>
      </c>
      <c r="R103" s="1"/>
      <c r="S103" s="1"/>
    </row>
    <row r="104" spans="17:19" x14ac:dyDescent="0.35">
      <c r="Q104" t="s">
        <v>102</v>
      </c>
      <c r="R104" s="1"/>
      <c r="S104" s="1"/>
    </row>
  </sheetData>
  <mergeCells count="16">
    <mergeCell ref="R65:S65"/>
    <mergeCell ref="K87:M87"/>
    <mergeCell ref="R84:S84"/>
    <mergeCell ref="L92:N92"/>
    <mergeCell ref="R93:S93"/>
    <mergeCell ref="R101:S101"/>
    <mergeCell ref="R77:S77"/>
    <mergeCell ref="G77:H77"/>
    <mergeCell ref="L21:M21"/>
    <mergeCell ref="L6:M6"/>
    <mergeCell ref="L7:M7"/>
    <mergeCell ref="L12:M12"/>
    <mergeCell ref="L13:M13"/>
    <mergeCell ref="L22:M22"/>
    <mergeCell ref="L26:M26"/>
    <mergeCell ref="L27:M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2C05-1039-47E4-A8AB-5EDBC548AA57}">
  <sheetPr>
    <tabColor theme="4" tint="0.59999389629810485"/>
  </sheetPr>
  <dimension ref="A2:C101"/>
  <sheetViews>
    <sheetView showGridLines="0" workbookViewId="0">
      <selection activeCell="B21" sqref="B21"/>
    </sheetView>
  </sheetViews>
  <sheetFormatPr defaultRowHeight="14.5" x14ac:dyDescent="0.35"/>
  <cols>
    <col min="1" max="1" width="39.26953125" customWidth="1"/>
    <col min="3" max="3" width="8.7265625" style="8"/>
  </cols>
  <sheetData>
    <row r="2" spans="1:3" x14ac:dyDescent="0.35">
      <c r="A2" s="4" t="s">
        <v>10</v>
      </c>
      <c r="B2" s="4" t="s">
        <v>11</v>
      </c>
      <c r="C2" s="6" t="s">
        <v>12</v>
      </c>
    </row>
    <row r="3" spans="1:3" x14ac:dyDescent="0.35">
      <c r="A3" s="1" t="s">
        <v>0</v>
      </c>
      <c r="B3" s="1">
        <v>1</v>
      </c>
      <c r="C3" s="7"/>
    </row>
    <row r="4" spans="1:3" x14ac:dyDescent="0.35">
      <c r="A4" s="1" t="s">
        <v>1</v>
      </c>
      <c r="B4" s="1">
        <v>1</v>
      </c>
      <c r="C4" s="7">
        <f>B4/B3</f>
        <v>1</v>
      </c>
    </row>
    <row r="5" spans="1:3" x14ac:dyDescent="0.35">
      <c r="A5" s="1" t="s">
        <v>2</v>
      </c>
      <c r="B5" s="1">
        <v>1</v>
      </c>
      <c r="C5" s="7">
        <f>B5/B4</f>
        <v>1</v>
      </c>
    </row>
    <row r="6" spans="1:3" x14ac:dyDescent="0.35">
      <c r="A6" s="2" t="s">
        <v>3</v>
      </c>
      <c r="B6" s="1">
        <v>1</v>
      </c>
      <c r="C6" s="7">
        <f>B6/B5</f>
        <v>1</v>
      </c>
    </row>
    <row r="7" spans="1:3" x14ac:dyDescent="0.35">
      <c r="A7" s="2" t="s">
        <v>4</v>
      </c>
      <c r="B7" s="1">
        <v>1</v>
      </c>
      <c r="C7" s="7">
        <f>B7/B5</f>
        <v>1</v>
      </c>
    </row>
    <row r="8" spans="1:3" x14ac:dyDescent="0.35">
      <c r="A8" s="2" t="s">
        <v>5</v>
      </c>
      <c r="B8" s="1">
        <v>1</v>
      </c>
      <c r="C8" s="7">
        <f>B8/B5</f>
        <v>1</v>
      </c>
    </row>
    <row r="9" spans="1:3" x14ac:dyDescent="0.35">
      <c r="A9" s="2" t="s">
        <v>6</v>
      </c>
      <c r="B9" s="1">
        <v>1</v>
      </c>
      <c r="C9" s="7">
        <f>B9/B5</f>
        <v>1</v>
      </c>
    </row>
    <row r="10" spans="1:3" x14ac:dyDescent="0.35">
      <c r="A10" s="2" t="s">
        <v>7</v>
      </c>
      <c r="B10" s="1">
        <v>1</v>
      </c>
      <c r="C10" s="7">
        <f>B10/B5</f>
        <v>1</v>
      </c>
    </row>
    <row r="11" spans="1:3" x14ac:dyDescent="0.35">
      <c r="A11" s="3" t="s">
        <v>8</v>
      </c>
      <c r="B11" s="1">
        <v>1</v>
      </c>
      <c r="C11" s="7">
        <f>B11/B4</f>
        <v>1</v>
      </c>
    </row>
    <row r="12" spans="1:3" x14ac:dyDescent="0.35">
      <c r="A12" s="3" t="s">
        <v>9</v>
      </c>
      <c r="B12" s="1">
        <v>1</v>
      </c>
      <c r="C12" s="7">
        <f>B12/B11</f>
        <v>1</v>
      </c>
    </row>
    <row r="13" spans="1:3" x14ac:dyDescent="0.35">
      <c r="A13" s="3" t="s">
        <v>95</v>
      </c>
      <c r="B13" s="1">
        <v>1</v>
      </c>
      <c r="C13" s="7">
        <f>B13/B12</f>
        <v>1</v>
      </c>
    </row>
    <row r="17" spans="1:3" x14ac:dyDescent="0.35">
      <c r="A17" s="5" t="s">
        <v>13</v>
      </c>
      <c r="B17" s="4" t="s">
        <v>11</v>
      </c>
      <c r="C17" s="6" t="s">
        <v>12</v>
      </c>
    </row>
    <row r="18" spans="1:3" x14ac:dyDescent="0.35">
      <c r="A18" s="3" t="s">
        <v>14</v>
      </c>
      <c r="B18" s="1">
        <v>1</v>
      </c>
      <c r="C18" s="7"/>
    </row>
    <row r="19" spans="1:3" x14ac:dyDescent="0.35">
      <c r="A19" s="3" t="s">
        <v>15</v>
      </c>
      <c r="B19" s="1">
        <v>1</v>
      </c>
      <c r="C19" s="7"/>
    </row>
    <row r="20" spans="1:3" x14ac:dyDescent="0.35">
      <c r="A20" s="3" t="s">
        <v>16</v>
      </c>
      <c r="B20" s="1">
        <v>1</v>
      </c>
      <c r="C20" s="7">
        <f>B20/B18</f>
        <v>1</v>
      </c>
    </row>
    <row r="21" spans="1:3" x14ac:dyDescent="0.35">
      <c r="A21" s="3" t="s">
        <v>17</v>
      </c>
      <c r="B21" s="1">
        <f>B18-B20</f>
        <v>0</v>
      </c>
      <c r="C21" s="7">
        <f>B21/B18</f>
        <v>0</v>
      </c>
    </row>
    <row r="22" spans="1:3" x14ac:dyDescent="0.35">
      <c r="A22" s="3" t="s">
        <v>18</v>
      </c>
      <c r="B22" s="1">
        <v>1</v>
      </c>
      <c r="C22" s="7"/>
    </row>
    <row r="23" spans="1:3" x14ac:dyDescent="0.35">
      <c r="A23" s="2" t="s">
        <v>19</v>
      </c>
      <c r="B23" s="1">
        <v>1</v>
      </c>
      <c r="C23" s="7">
        <f>B23/B19</f>
        <v>1</v>
      </c>
    </row>
    <row r="24" spans="1:3" x14ac:dyDescent="0.35">
      <c r="A24" s="2" t="s">
        <v>20</v>
      </c>
      <c r="B24" s="1">
        <v>1</v>
      </c>
      <c r="C24" s="7">
        <f>B24/B19</f>
        <v>1</v>
      </c>
    </row>
    <row r="25" spans="1:3" x14ac:dyDescent="0.35">
      <c r="A25" s="2" t="s">
        <v>21</v>
      </c>
      <c r="B25" s="1">
        <v>1</v>
      </c>
      <c r="C25" s="7">
        <f>B25/B19</f>
        <v>1</v>
      </c>
    </row>
    <row r="26" spans="1:3" x14ac:dyDescent="0.35">
      <c r="A26" s="2" t="s">
        <v>22</v>
      </c>
      <c r="B26" s="1">
        <v>1</v>
      </c>
      <c r="C26" s="7">
        <f>B26/B19</f>
        <v>1</v>
      </c>
    </row>
    <row r="27" spans="1:3" x14ac:dyDescent="0.35">
      <c r="A27" s="2" t="s">
        <v>23</v>
      </c>
      <c r="B27" s="1">
        <v>1</v>
      </c>
      <c r="C27" s="7">
        <f>B27/B19</f>
        <v>1</v>
      </c>
    </row>
    <row r="28" spans="1:3" x14ac:dyDescent="0.35">
      <c r="A28" s="2" t="s">
        <v>24</v>
      </c>
      <c r="B28" s="1">
        <v>1</v>
      </c>
      <c r="C28" s="7">
        <f>B28/B19</f>
        <v>1</v>
      </c>
    </row>
    <row r="29" spans="1:3" x14ac:dyDescent="0.35">
      <c r="A29" s="2" t="s">
        <v>25</v>
      </c>
      <c r="B29" s="1">
        <v>1</v>
      </c>
      <c r="C29" s="7">
        <f>B29/B19</f>
        <v>1</v>
      </c>
    </row>
    <row r="30" spans="1:3" x14ac:dyDescent="0.35">
      <c r="A30" s="2" t="s">
        <v>26</v>
      </c>
      <c r="B30" s="1">
        <v>1</v>
      </c>
      <c r="C30" s="7">
        <f>B30/B19</f>
        <v>1</v>
      </c>
    </row>
    <row r="31" spans="1:3" x14ac:dyDescent="0.35">
      <c r="A31" s="2" t="s">
        <v>27</v>
      </c>
      <c r="B31" s="1">
        <v>1</v>
      </c>
      <c r="C31" s="7">
        <f>B31/B19</f>
        <v>1</v>
      </c>
    </row>
    <row r="32" spans="1:3" x14ac:dyDescent="0.35">
      <c r="A32" s="3" t="s">
        <v>74</v>
      </c>
      <c r="B32" s="1"/>
      <c r="C32" s="7"/>
    </row>
    <row r="33" spans="1:3" x14ac:dyDescent="0.35">
      <c r="A33" s="3" t="s">
        <v>28</v>
      </c>
      <c r="B33" s="1">
        <v>1</v>
      </c>
      <c r="C33" s="7">
        <f>B33/B19</f>
        <v>1</v>
      </c>
    </row>
    <row r="34" spans="1:3" x14ac:dyDescent="0.35">
      <c r="A34" s="2" t="s">
        <v>29</v>
      </c>
      <c r="B34" s="1">
        <v>1</v>
      </c>
      <c r="C34" s="7">
        <f>B34/B33</f>
        <v>1</v>
      </c>
    </row>
    <row r="35" spans="1:3" x14ac:dyDescent="0.35">
      <c r="A35" s="2" t="s">
        <v>30</v>
      </c>
      <c r="B35" s="1">
        <v>1</v>
      </c>
      <c r="C35" s="7">
        <f>B35/B33</f>
        <v>1</v>
      </c>
    </row>
    <row r="36" spans="1:3" x14ac:dyDescent="0.35">
      <c r="A36" s="2" t="s">
        <v>55</v>
      </c>
      <c r="B36" s="1">
        <v>1</v>
      </c>
      <c r="C36" s="7">
        <f>B36/B33</f>
        <v>1</v>
      </c>
    </row>
    <row r="37" spans="1:3" x14ac:dyDescent="0.35">
      <c r="A37" s="2" t="s">
        <v>31</v>
      </c>
      <c r="B37" s="1">
        <v>1</v>
      </c>
      <c r="C37" s="7">
        <f>B37/B33</f>
        <v>1</v>
      </c>
    </row>
    <row r="38" spans="1:3" x14ac:dyDescent="0.35">
      <c r="A38" s="3" t="s">
        <v>32</v>
      </c>
      <c r="B38" s="1">
        <f>B39+B42</f>
        <v>2</v>
      </c>
      <c r="C38" s="7">
        <f>B38/B19</f>
        <v>2</v>
      </c>
    </row>
    <row r="39" spans="1:3" x14ac:dyDescent="0.35">
      <c r="A39" s="2" t="s">
        <v>97</v>
      </c>
      <c r="B39" s="1">
        <v>1</v>
      </c>
      <c r="C39" s="7"/>
    </row>
    <row r="41" spans="1:3" x14ac:dyDescent="0.35">
      <c r="A41" s="4" t="s">
        <v>33</v>
      </c>
      <c r="B41" s="4" t="s">
        <v>11</v>
      </c>
      <c r="C41" s="6" t="s">
        <v>12</v>
      </c>
    </row>
    <row r="42" spans="1:3" x14ac:dyDescent="0.35">
      <c r="A42" s="1" t="s">
        <v>34</v>
      </c>
      <c r="B42" s="1">
        <v>1</v>
      </c>
      <c r="C42" s="7">
        <f>B42/B38</f>
        <v>0.5</v>
      </c>
    </row>
    <row r="43" spans="1:3" x14ac:dyDescent="0.35">
      <c r="A43" s="1" t="s">
        <v>35</v>
      </c>
      <c r="B43" s="1">
        <v>1</v>
      </c>
      <c r="C43" s="7">
        <f>B43/B42</f>
        <v>1</v>
      </c>
    </row>
    <row r="44" spans="1:3" x14ac:dyDescent="0.35">
      <c r="A44" s="1" t="s">
        <v>36</v>
      </c>
      <c r="B44" s="1">
        <v>1</v>
      </c>
      <c r="C44" s="7">
        <f>B44/B42</f>
        <v>1</v>
      </c>
    </row>
    <row r="45" spans="1:3" x14ac:dyDescent="0.35">
      <c r="A45" s="1" t="s">
        <v>37</v>
      </c>
      <c r="B45" s="1">
        <v>1</v>
      </c>
      <c r="C45" s="7">
        <f>B45/B42</f>
        <v>1</v>
      </c>
    </row>
    <row r="46" spans="1:3" x14ac:dyDescent="0.35">
      <c r="A46" s="1" t="s">
        <v>38</v>
      </c>
      <c r="B46" s="1">
        <v>1</v>
      </c>
      <c r="C46" s="7">
        <f>B46/B42</f>
        <v>1</v>
      </c>
    </row>
    <row r="47" spans="1:3" x14ac:dyDescent="0.35">
      <c r="A47" s="1" t="s">
        <v>39</v>
      </c>
      <c r="B47" s="1">
        <f>B48+B49</f>
        <v>2</v>
      </c>
      <c r="C47" s="7">
        <f>B47/B42</f>
        <v>2</v>
      </c>
    </row>
    <row r="48" spans="1:3" x14ac:dyDescent="0.35">
      <c r="A48" s="2" t="s">
        <v>40</v>
      </c>
      <c r="B48" s="1">
        <v>1</v>
      </c>
      <c r="C48" s="7">
        <f>B48/B47</f>
        <v>0.5</v>
      </c>
    </row>
    <row r="49" spans="1:3" x14ac:dyDescent="0.35">
      <c r="A49" s="2" t="s">
        <v>41</v>
      </c>
      <c r="B49" s="1">
        <v>1</v>
      </c>
      <c r="C49" s="7">
        <f>B49/B47</f>
        <v>0.5</v>
      </c>
    </row>
    <row r="52" spans="1:3" x14ac:dyDescent="0.35">
      <c r="A52" s="4" t="s">
        <v>42</v>
      </c>
      <c r="B52" s="4" t="s">
        <v>11</v>
      </c>
      <c r="C52" s="6" t="s">
        <v>12</v>
      </c>
    </row>
    <row r="53" spans="1:3" x14ac:dyDescent="0.35">
      <c r="A53" s="1" t="s">
        <v>43</v>
      </c>
      <c r="B53" s="1">
        <v>1</v>
      </c>
      <c r="C53" s="7">
        <f>B53/B48</f>
        <v>1</v>
      </c>
    </row>
    <row r="54" spans="1:3" x14ac:dyDescent="0.35">
      <c r="A54" s="2" t="s">
        <v>44</v>
      </c>
      <c r="B54" s="1">
        <v>1</v>
      </c>
      <c r="C54" s="7">
        <f>B54/B48</f>
        <v>1</v>
      </c>
    </row>
    <row r="55" spans="1:3" x14ac:dyDescent="0.35">
      <c r="A55" s="2" t="s">
        <v>45</v>
      </c>
      <c r="B55" s="1">
        <v>1</v>
      </c>
      <c r="C55" s="7">
        <f>B55/B48</f>
        <v>1</v>
      </c>
    </row>
    <row r="56" spans="1:3" x14ac:dyDescent="0.35">
      <c r="A56" s="2" t="s">
        <v>49</v>
      </c>
      <c r="B56" s="1">
        <v>1</v>
      </c>
      <c r="C56" s="7">
        <f>B56/B48</f>
        <v>1</v>
      </c>
    </row>
    <row r="57" spans="1:3" x14ac:dyDescent="0.35">
      <c r="A57" s="2" t="s">
        <v>87</v>
      </c>
      <c r="B57" s="1"/>
      <c r="C57" s="7"/>
    </row>
    <row r="58" spans="1:3" x14ac:dyDescent="0.35">
      <c r="A58" s="2"/>
      <c r="B58" s="1"/>
      <c r="C58" s="7"/>
    </row>
    <row r="59" spans="1:3" x14ac:dyDescent="0.35">
      <c r="A59" s="1" t="s">
        <v>46</v>
      </c>
      <c r="B59" s="1">
        <v>1</v>
      </c>
      <c r="C59" s="7"/>
    </row>
    <row r="60" spans="1:3" x14ac:dyDescent="0.35">
      <c r="A60" s="2" t="s">
        <v>47</v>
      </c>
      <c r="B60" s="1">
        <v>1</v>
      </c>
      <c r="C60" s="7">
        <f>B60/B59</f>
        <v>1</v>
      </c>
    </row>
    <row r="61" spans="1:3" x14ac:dyDescent="0.35">
      <c r="A61" s="2" t="s">
        <v>45</v>
      </c>
      <c r="B61" s="1">
        <v>1</v>
      </c>
      <c r="C61" s="7">
        <f>B61/B59</f>
        <v>1</v>
      </c>
    </row>
    <row r="62" spans="1:3" x14ac:dyDescent="0.35">
      <c r="A62" s="2" t="s">
        <v>48</v>
      </c>
      <c r="B62" s="1">
        <v>1</v>
      </c>
      <c r="C62" s="7">
        <f>B62/B59</f>
        <v>1</v>
      </c>
    </row>
    <row r="63" spans="1:3" x14ac:dyDescent="0.35">
      <c r="A63" s="2" t="s">
        <v>49</v>
      </c>
      <c r="B63" s="1">
        <v>1</v>
      </c>
      <c r="C63" s="7">
        <f>B63/B59</f>
        <v>1</v>
      </c>
    </row>
    <row r="64" spans="1:3" x14ac:dyDescent="0.35">
      <c r="A64" s="2" t="s">
        <v>50</v>
      </c>
      <c r="B64" s="1">
        <v>1</v>
      </c>
      <c r="C64" s="7">
        <f>B64/B59</f>
        <v>1</v>
      </c>
    </row>
    <row r="65" spans="1:3" x14ac:dyDescent="0.35">
      <c r="A65" s="1"/>
      <c r="B65" s="1"/>
      <c r="C65" s="7"/>
    </row>
    <row r="66" spans="1:3" x14ac:dyDescent="0.35">
      <c r="A66" s="1" t="s">
        <v>51</v>
      </c>
      <c r="B66" s="1">
        <v>1</v>
      </c>
      <c r="C66" s="7"/>
    </row>
    <row r="67" spans="1:3" x14ac:dyDescent="0.35">
      <c r="A67" s="2" t="s">
        <v>47</v>
      </c>
      <c r="B67" s="1">
        <v>1</v>
      </c>
      <c r="C67" s="7">
        <f>B67/B66</f>
        <v>1</v>
      </c>
    </row>
    <row r="68" spans="1:3" x14ac:dyDescent="0.35">
      <c r="A68" s="2" t="s">
        <v>45</v>
      </c>
      <c r="B68" s="1">
        <v>1</v>
      </c>
      <c r="C68" s="7">
        <f>B68/B66</f>
        <v>1</v>
      </c>
    </row>
    <row r="69" spans="1:3" x14ac:dyDescent="0.35">
      <c r="A69" s="2" t="s">
        <v>48</v>
      </c>
      <c r="B69" s="1">
        <v>1</v>
      </c>
      <c r="C69" s="7">
        <f>B69/B66</f>
        <v>1</v>
      </c>
    </row>
    <row r="70" spans="1:3" x14ac:dyDescent="0.35">
      <c r="A70" s="2" t="s">
        <v>49</v>
      </c>
      <c r="B70" s="1">
        <v>1</v>
      </c>
      <c r="C70" s="7">
        <f>B70/B66</f>
        <v>1</v>
      </c>
    </row>
    <row r="71" spans="1:3" x14ac:dyDescent="0.35">
      <c r="A71" s="2" t="s">
        <v>50</v>
      </c>
      <c r="B71" s="1">
        <v>1</v>
      </c>
      <c r="C71" s="7">
        <f>B71/B66</f>
        <v>1</v>
      </c>
    </row>
    <row r="72" spans="1:3" x14ac:dyDescent="0.35">
      <c r="A72" s="1"/>
      <c r="B72" s="1"/>
      <c r="C72" s="7"/>
    </row>
    <row r="73" spans="1:3" x14ac:dyDescent="0.35">
      <c r="A73" s="1"/>
      <c r="B73" s="1"/>
      <c r="C73" s="7"/>
    </row>
    <row r="74" spans="1:3" x14ac:dyDescent="0.35">
      <c r="A74" s="1" t="s">
        <v>52</v>
      </c>
      <c r="B74" s="1">
        <v>1</v>
      </c>
      <c r="C74" s="7"/>
    </row>
    <row r="75" spans="1:3" x14ac:dyDescent="0.35">
      <c r="A75" s="2" t="s">
        <v>47</v>
      </c>
      <c r="B75" s="1">
        <v>1</v>
      </c>
      <c r="C75" s="7">
        <f>B75/B74</f>
        <v>1</v>
      </c>
    </row>
    <row r="76" spans="1:3" x14ac:dyDescent="0.35">
      <c r="A76" s="2" t="s">
        <v>45</v>
      </c>
      <c r="B76" s="1">
        <v>1</v>
      </c>
      <c r="C76" s="7">
        <f>B76/B74</f>
        <v>1</v>
      </c>
    </row>
    <row r="77" spans="1:3" x14ac:dyDescent="0.35">
      <c r="A77" s="2" t="s">
        <v>48</v>
      </c>
      <c r="B77" s="1">
        <v>1</v>
      </c>
      <c r="C77" s="7">
        <f>B77/B74</f>
        <v>1</v>
      </c>
    </row>
    <row r="78" spans="1:3" x14ac:dyDescent="0.35">
      <c r="A78" s="2" t="s">
        <v>49</v>
      </c>
      <c r="B78" s="1">
        <v>1</v>
      </c>
      <c r="C78" s="7">
        <f>B78/B74</f>
        <v>1</v>
      </c>
    </row>
    <row r="79" spans="1:3" x14ac:dyDescent="0.35">
      <c r="A79" s="2" t="s">
        <v>50</v>
      </c>
      <c r="B79" s="1">
        <v>1</v>
      </c>
      <c r="C79" s="7">
        <f>B79/B74</f>
        <v>1</v>
      </c>
    </row>
    <row r="82" spans="1:3" x14ac:dyDescent="0.35">
      <c r="A82" s="5" t="s">
        <v>54</v>
      </c>
      <c r="B82" s="4" t="s">
        <v>11</v>
      </c>
      <c r="C82" s="6" t="s">
        <v>12</v>
      </c>
    </row>
    <row r="83" spans="1:3" x14ac:dyDescent="0.35">
      <c r="A83" s="2" t="s">
        <v>53</v>
      </c>
      <c r="B83" s="1">
        <v>1</v>
      </c>
      <c r="C83" s="7">
        <f>B83/B44</f>
        <v>1</v>
      </c>
    </row>
    <row r="84" spans="1:3" x14ac:dyDescent="0.35">
      <c r="A84" s="3" t="s">
        <v>54</v>
      </c>
      <c r="B84" s="1">
        <f>B85+B87</f>
        <v>2</v>
      </c>
      <c r="C84" s="7"/>
    </row>
    <row r="85" spans="1:3" x14ac:dyDescent="0.35">
      <c r="A85" s="2" t="s">
        <v>44</v>
      </c>
      <c r="B85" s="1">
        <v>1</v>
      </c>
      <c r="C85" s="7">
        <f>B85/B84</f>
        <v>0.5</v>
      </c>
    </row>
    <row r="86" spans="1:3" x14ac:dyDescent="0.35">
      <c r="A86" s="2" t="s">
        <v>45</v>
      </c>
      <c r="B86" s="1">
        <v>1</v>
      </c>
      <c r="C86" s="7">
        <f>B86/B83</f>
        <v>1</v>
      </c>
    </row>
    <row r="87" spans="1:3" ht="15" thickBot="1" x14ac:dyDescent="0.4">
      <c r="A87" s="45" t="s">
        <v>88</v>
      </c>
      <c r="B87" s="46">
        <v>1</v>
      </c>
      <c r="C87" s="47">
        <f>B87/B84</f>
        <v>0.5</v>
      </c>
    </row>
    <row r="88" spans="1:3" ht="15.5" thickTop="1" thickBot="1" x14ac:dyDescent="0.4">
      <c r="A88" s="48" t="s">
        <v>99</v>
      </c>
      <c r="B88" s="49">
        <v>1</v>
      </c>
      <c r="C88" s="50">
        <f>B88/B84</f>
        <v>0.5</v>
      </c>
    </row>
    <row r="89" spans="1:3" ht="15" thickTop="1" x14ac:dyDescent="0.35"/>
    <row r="90" spans="1:3" x14ac:dyDescent="0.35">
      <c r="A90" s="5" t="s">
        <v>89</v>
      </c>
      <c r="B90" s="4"/>
    </row>
    <row r="91" spans="1:3" x14ac:dyDescent="0.35">
      <c r="A91" s="1" t="s">
        <v>90</v>
      </c>
      <c r="B91" s="1">
        <v>0</v>
      </c>
    </row>
    <row r="92" spans="1:3" x14ac:dyDescent="0.35">
      <c r="A92" s="1" t="s">
        <v>91</v>
      </c>
      <c r="B92" s="1">
        <v>0</v>
      </c>
    </row>
    <row r="93" spans="1:3" x14ac:dyDescent="0.35">
      <c r="A93" s="1" t="s">
        <v>92</v>
      </c>
      <c r="B93" s="1">
        <v>0</v>
      </c>
    </row>
    <row r="94" spans="1:3" x14ac:dyDescent="0.35">
      <c r="A94" s="1" t="s">
        <v>93</v>
      </c>
      <c r="B94" s="1">
        <v>0</v>
      </c>
    </row>
    <row r="97" spans="1:2" x14ac:dyDescent="0.35">
      <c r="A97" s="5" t="s">
        <v>94</v>
      </c>
      <c r="B97" s="4"/>
    </row>
    <row r="98" spans="1:2" x14ac:dyDescent="0.35">
      <c r="A98" s="1" t="s">
        <v>90</v>
      </c>
      <c r="B98" s="1">
        <v>0</v>
      </c>
    </row>
    <row r="99" spans="1:2" x14ac:dyDescent="0.35">
      <c r="A99" s="1" t="s">
        <v>91</v>
      </c>
      <c r="B99" s="1">
        <v>0</v>
      </c>
    </row>
    <row r="100" spans="1:2" x14ac:dyDescent="0.35">
      <c r="A100" s="1" t="s">
        <v>92</v>
      </c>
      <c r="B100" s="1">
        <v>0</v>
      </c>
    </row>
    <row r="101" spans="1:2" x14ac:dyDescent="0.35">
      <c r="A101" s="1" t="s">
        <v>93</v>
      </c>
      <c r="B10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Consort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Mbasa Njomane</dc:creator>
  <cp:lastModifiedBy>Kuhle Fiphaza</cp:lastModifiedBy>
  <dcterms:created xsi:type="dcterms:W3CDTF">2024-04-29T06:29:05Z</dcterms:created>
  <dcterms:modified xsi:type="dcterms:W3CDTF">2024-10-08T07:56:01Z</dcterms:modified>
</cp:coreProperties>
</file>