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rograming\MyCPU\"/>
    </mc:Choice>
  </mc:AlternateContent>
  <xr:revisionPtr revIDLastSave="0" documentId="13_ncr:1_{9780CC2A-0191-4658-BAF9-E8D8E014654B}" xr6:coauthVersionLast="47" xr6:coauthVersionMax="47" xr10:uidLastSave="{00000000-0000-0000-0000-000000000000}"/>
  <bookViews>
    <workbookView xWindow="-120" yWindow="330" windowWidth="24240" windowHeight="13290" activeTab="2" xr2:uid="{00000000-000D-0000-FFFF-FFFF00000000}"/>
  </bookViews>
  <sheets>
    <sheet name="CPU" sheetId="1" r:id="rId1"/>
    <sheet name="ネギ振り" sheetId="2" r:id="rId2"/>
    <sheet name="ステッピングモーター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  <c r="N10" i="2" s="1"/>
  <c r="N4" i="2"/>
  <c r="N5" i="2" s="1"/>
  <c r="D26" i="3"/>
  <c r="E26" i="3" s="1"/>
  <c r="G26" i="3" s="1"/>
  <c r="D25" i="3"/>
  <c r="E25" i="3" s="1"/>
  <c r="G25" i="3" s="1"/>
  <c r="D24" i="3"/>
  <c r="F24" i="3" s="1"/>
  <c r="E24" i="3"/>
  <c r="G24" i="3" s="1"/>
  <c r="D23" i="3"/>
  <c r="E23" i="3" s="1"/>
  <c r="G23" i="3" s="1"/>
  <c r="D22" i="3"/>
  <c r="E22" i="3" s="1"/>
  <c r="G22" i="3" s="1"/>
  <c r="G9" i="3"/>
  <c r="F9" i="3"/>
  <c r="E9" i="3"/>
  <c r="D10" i="3"/>
  <c r="E10" i="3" s="1"/>
  <c r="G10" i="3" s="1"/>
  <c r="D11" i="3"/>
  <c r="E11" i="3" s="1"/>
  <c r="G11" i="3" s="1"/>
  <c r="D12" i="3"/>
  <c r="E12" i="3" s="1"/>
  <c r="G12" i="3" s="1"/>
  <c r="D13" i="3"/>
  <c r="E13" i="3" s="1"/>
  <c r="G13" i="3" s="1"/>
  <c r="D14" i="3"/>
  <c r="E14" i="3" s="1"/>
  <c r="G14" i="3" s="1"/>
  <c r="D15" i="3"/>
  <c r="E15" i="3" s="1"/>
  <c r="G15" i="3" s="1"/>
  <c r="D16" i="3"/>
  <c r="E16" i="3" s="1"/>
  <c r="G16" i="3" s="1"/>
  <c r="D17" i="3"/>
  <c r="E17" i="3" s="1"/>
  <c r="G17" i="3" s="1"/>
  <c r="D18" i="3"/>
  <c r="E18" i="3" s="1"/>
  <c r="G18" i="3" s="1"/>
  <c r="D19" i="3"/>
  <c r="E19" i="3" s="1"/>
  <c r="G19" i="3" s="1"/>
  <c r="D20" i="3"/>
  <c r="E20" i="3" s="1"/>
  <c r="G20" i="3" s="1"/>
  <c r="D21" i="3"/>
  <c r="E21" i="3" s="1"/>
  <c r="G21" i="3" s="1"/>
  <c r="D9" i="3"/>
  <c r="F26" i="3" l="1"/>
  <c r="F25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</calcChain>
</file>

<file path=xl/sharedStrings.xml><?xml version="1.0" encoding="utf-8"?>
<sst xmlns="http://schemas.openxmlformats.org/spreadsheetml/2006/main" count="74" uniqueCount="58">
  <si>
    <t>最低音</t>
    <rPh sb="0" eb="3">
      <t>サイテイオン</t>
    </rPh>
    <phoneticPr fontId="1"/>
  </si>
  <si>
    <t>最高音</t>
    <rPh sb="0" eb="3">
      <t>サイコウオン</t>
    </rPh>
    <phoneticPr fontId="1"/>
  </si>
  <si>
    <t>モーター</t>
    <phoneticPr fontId="1"/>
  </si>
  <si>
    <t>C#4</t>
    <phoneticPr fontId="1"/>
  </si>
  <si>
    <t>C#6</t>
    <phoneticPr fontId="1"/>
  </si>
  <si>
    <t>F#3</t>
    <phoneticPr fontId="1"/>
  </si>
  <si>
    <t>A3</t>
    <phoneticPr fontId="1"/>
  </si>
  <si>
    <t>G#3</t>
    <phoneticPr fontId="1"/>
  </si>
  <si>
    <t>C#3</t>
    <phoneticPr fontId="1"/>
  </si>
  <si>
    <t>使用音</t>
    <rPh sb="0" eb="3">
      <t>シヨウオン</t>
    </rPh>
    <phoneticPr fontId="1"/>
  </si>
  <si>
    <t>G#</t>
    <phoneticPr fontId="1"/>
  </si>
  <si>
    <t>A</t>
    <phoneticPr fontId="1"/>
  </si>
  <si>
    <t>B</t>
    <phoneticPr fontId="1"/>
  </si>
  <si>
    <t>F#</t>
    <phoneticPr fontId="1"/>
  </si>
  <si>
    <t>E</t>
    <phoneticPr fontId="1"/>
  </si>
  <si>
    <t>C#</t>
    <phoneticPr fontId="1"/>
  </si>
  <si>
    <t>音名</t>
    <rPh sb="0" eb="2">
      <t>オンメイ</t>
    </rPh>
    <phoneticPr fontId="1"/>
  </si>
  <si>
    <t>oct</t>
    <phoneticPr fontId="1"/>
  </si>
  <si>
    <t>F[Hz]</t>
    <phoneticPr fontId="1"/>
  </si>
  <si>
    <t>F/2[Hz]</t>
    <phoneticPr fontId="1"/>
  </si>
  <si>
    <t>T[us]</t>
    <phoneticPr fontId="1"/>
  </si>
  <si>
    <t>T/2[us]</t>
    <phoneticPr fontId="1"/>
  </si>
  <si>
    <t>key</t>
    <phoneticPr fontId="1"/>
  </si>
  <si>
    <t>周波数</t>
    <rPh sb="0" eb="3">
      <t>シュウハスウ</t>
    </rPh>
    <phoneticPr fontId="1"/>
  </si>
  <si>
    <t>周期</t>
    <rPh sb="0" eb="2">
      <t>シュウキ</t>
    </rPh>
    <phoneticPr fontId="1"/>
  </si>
  <si>
    <t>音数</t>
    <rPh sb="0" eb="2">
      <t>オトカズ</t>
    </rPh>
    <phoneticPr fontId="1"/>
  </si>
  <si>
    <t>BPM</t>
    <phoneticPr fontId="1"/>
  </si>
  <si>
    <t>最長音(分)</t>
    <rPh sb="0" eb="3">
      <t>サイチョウオン</t>
    </rPh>
    <rPh sb="4" eb="5">
      <t>フン</t>
    </rPh>
    <phoneticPr fontId="1"/>
  </si>
  <si>
    <t>最長音(ms)</t>
    <rPh sb="0" eb="3">
      <t>サイチョウオン</t>
    </rPh>
    <phoneticPr fontId="1"/>
  </si>
  <si>
    <t>最短音(ms)</t>
    <rPh sb="0" eb="2">
      <t>サイタン</t>
    </rPh>
    <rPh sb="2" eb="3">
      <t>オン</t>
    </rPh>
    <phoneticPr fontId="1"/>
  </si>
  <si>
    <t>最短音(分)</t>
    <rPh sb="0" eb="3">
      <t>サイタンオン</t>
    </rPh>
    <rPh sb="4" eb="5">
      <t>フン</t>
    </rPh>
    <phoneticPr fontId="1"/>
  </si>
  <si>
    <t>処理数</t>
    <rPh sb="0" eb="3">
      <t>ショリスウ</t>
    </rPh>
    <phoneticPr fontId="1"/>
  </si>
  <si>
    <t>1000程度</t>
    <rPh sb="4" eb="6">
      <t>テイド</t>
    </rPh>
    <phoneticPr fontId="1"/>
  </si>
  <si>
    <t>500強</t>
    <rPh sb="3" eb="4">
      <t>キョウ</t>
    </rPh>
    <phoneticPr fontId="1"/>
  </si>
  <si>
    <t>800程度</t>
    <rPh sb="3" eb="5">
      <t>テイド</t>
    </rPh>
    <phoneticPr fontId="1"/>
  </si>
  <si>
    <t>符点4</t>
    <rPh sb="0" eb="2">
      <t>フテン</t>
    </rPh>
    <phoneticPr fontId="1"/>
  </si>
  <si>
    <t>元ネタ：</t>
    <rPh sb="0" eb="1">
      <t>モト</t>
    </rPh>
    <phoneticPr fontId="1"/>
  </si>
  <si>
    <t>https://www.nicovideo.jp/watch/sm982882</t>
  </si>
  <si>
    <t>250msで往復、250ms待機</t>
    <rPh sb="6" eb="8">
      <t>オウフク</t>
    </rPh>
    <rPh sb="14" eb="16">
      <t>タイキ</t>
    </rPh>
    <phoneticPr fontId="1"/>
  </si>
  <si>
    <t>途中で倍速になる</t>
    <rPh sb="0" eb="2">
      <t>トチュウ</t>
    </rPh>
    <rPh sb="3" eb="5">
      <t>バイソク</t>
    </rPh>
    <phoneticPr fontId="1"/>
  </si>
  <si>
    <t>角度は80度</t>
    <rPh sb="0" eb="2">
      <t>カクド</t>
    </rPh>
    <rPh sb="5" eb="6">
      <t>ド</t>
    </rPh>
    <phoneticPr fontId="1"/>
  </si>
  <si>
    <t>時間[ms]</t>
    <rPh sb="0" eb="2">
      <t>ジカン</t>
    </rPh>
    <phoneticPr fontId="1"/>
  </si>
  <si>
    <t>°/s</t>
    <phoneticPr fontId="1"/>
  </si>
  <si>
    <t>元ネタに従う場合</t>
    <rPh sb="0" eb="1">
      <t>モト</t>
    </rPh>
    <rPh sb="4" eb="5">
      <t>シタガ</t>
    </rPh>
    <rPh sb="6" eb="8">
      <t>バアイ</t>
    </rPh>
    <phoneticPr fontId="1"/>
  </si>
  <si>
    <t>速度変えるのめんど</t>
    <rPh sb="0" eb="3">
      <t>ソクドカ</t>
    </rPh>
    <phoneticPr fontId="1"/>
  </si>
  <si>
    <t>今回</t>
    <rPh sb="0" eb="2">
      <t>コンカイ</t>
    </rPh>
    <phoneticPr fontId="1"/>
  </si>
  <si>
    <t>ずっと一定</t>
    <rPh sb="3" eb="5">
      <t>イッテイ</t>
    </rPh>
    <phoneticPr fontId="1"/>
  </si>
  <si>
    <t>→1280度/s(＝0.046875s/60度)必要</t>
    <rPh sb="5" eb="6">
      <t>ド</t>
    </rPh>
    <rPh sb="22" eb="23">
      <t>ド</t>
    </rPh>
    <rPh sb="24" eb="26">
      <t>ヒツヨウ</t>
    </rPh>
    <phoneticPr fontId="1"/>
  </si>
  <si>
    <t>s/60°</t>
    <phoneticPr fontId="1"/>
  </si>
  <si>
    <t>ON[ms]</t>
    <phoneticPr fontId="1"/>
  </si>
  <si>
    <t>OFF[ms]</t>
    <phoneticPr fontId="1"/>
  </si>
  <si>
    <t>角度[度]</t>
    <rPh sb="0" eb="2">
      <t>カクド</t>
    </rPh>
    <rPh sb="3" eb="4">
      <t>ド</t>
    </rPh>
    <phoneticPr fontId="1"/>
  </si>
  <si>
    <t>角度[度]</t>
    <rPh sb="0" eb="2">
      <t>カクド</t>
    </rPh>
    <phoneticPr fontId="1"/>
  </si>
  <si>
    <t>速度</t>
    <rPh sb="0" eb="2">
      <t>ソクド</t>
    </rPh>
    <phoneticPr fontId="1"/>
  </si>
  <si>
    <t>SG90 PWM</t>
    <phoneticPr fontId="1"/>
  </si>
  <si>
    <t>角度72度</t>
    <rPh sb="0" eb="2">
      <t>カクド</t>
    </rPh>
    <rPh sb="4" eb="5">
      <t>ド</t>
    </rPh>
    <phoneticPr fontId="1"/>
  </si>
  <si>
    <t>→576度/s(=0.104s/度)</t>
    <rPh sb="4" eb="5">
      <t>ド</t>
    </rPh>
    <rPh sb="16" eb="17">
      <t>ド</t>
    </rPh>
    <phoneticPr fontId="1"/>
  </si>
  <si>
    <t>制御が楽、SG90でいける</t>
    <rPh sb="0" eb="2">
      <t>セイギョ</t>
    </rPh>
    <rPh sb="3" eb="4">
      <t>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</si>
</sst>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0" xfId="0" applyFill="1"/>
    <xf numFmtId="0" fontId="3" fillId="2" borderId="0" xfId="1" applyFill="1"/>
    <xf numFmtId="177" fontId="0" fillId="2" borderId="0" xfId="0" applyNumberFormat="1" applyFill="1"/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icovideo.jp/watch/sm9828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BDCC-3AB2-4DE4-B0AB-6FFEBC0958A4}">
  <dimension ref="A1:N10"/>
  <sheetViews>
    <sheetView workbookViewId="0">
      <selection activeCell="F8" sqref="F8"/>
    </sheetView>
  </sheetViews>
  <sheetFormatPr defaultRowHeight="18.75"/>
  <cols>
    <col min="1" max="1" width="9" style="23" customWidth="1"/>
    <col min="2" max="10" width="9" style="23"/>
    <col min="11" max="13" width="9" style="23" customWidth="1"/>
    <col min="14" max="14" width="9" style="23" bestFit="1" customWidth="1"/>
    <col min="15" max="16384" width="9" style="23"/>
  </cols>
  <sheetData>
    <row r="1" spans="1:14">
      <c r="A1" s="23" t="s">
        <v>36</v>
      </c>
      <c r="B1" s="24" t="s">
        <v>37</v>
      </c>
      <c r="M1" s="38" t="s">
        <v>53</v>
      </c>
      <c r="N1" s="38"/>
    </row>
    <row r="2" spans="1:14">
      <c r="A2" s="29" t="s">
        <v>43</v>
      </c>
      <c r="B2" s="30"/>
      <c r="C2" s="30"/>
      <c r="D2" s="31"/>
      <c r="F2" s="29" t="s">
        <v>45</v>
      </c>
      <c r="G2" s="30"/>
      <c r="H2" s="30"/>
      <c r="I2" s="31"/>
      <c r="M2" s="23" t="s">
        <v>51</v>
      </c>
      <c r="N2" s="23">
        <v>72</v>
      </c>
    </row>
    <row r="3" spans="1:14">
      <c r="A3" s="35" t="s">
        <v>38</v>
      </c>
      <c r="B3" s="36"/>
      <c r="C3" s="36"/>
      <c r="D3" s="37"/>
      <c r="F3" s="35" t="s">
        <v>38</v>
      </c>
      <c r="G3" s="36"/>
      <c r="H3" s="36"/>
      <c r="I3" s="37"/>
      <c r="M3" s="23" t="s">
        <v>41</v>
      </c>
      <c r="N3" s="23">
        <v>125</v>
      </c>
    </row>
    <row r="4" spans="1:14">
      <c r="A4" s="32" t="s">
        <v>39</v>
      </c>
      <c r="B4" s="33"/>
      <c r="C4" s="33"/>
      <c r="D4" s="34"/>
      <c r="F4" s="32" t="s">
        <v>46</v>
      </c>
      <c r="G4" s="33"/>
      <c r="H4" s="33"/>
      <c r="I4" s="34"/>
      <c r="M4" s="23" t="s">
        <v>42</v>
      </c>
      <c r="N4" s="23">
        <f>N2/(N3/1000)</f>
        <v>576</v>
      </c>
    </row>
    <row r="5" spans="1:14">
      <c r="A5" s="32" t="s">
        <v>40</v>
      </c>
      <c r="B5" s="33"/>
      <c r="C5" s="33"/>
      <c r="D5" s="34"/>
      <c r="F5" s="32" t="s">
        <v>55</v>
      </c>
      <c r="G5" s="33"/>
      <c r="H5" s="33"/>
      <c r="I5" s="34"/>
      <c r="M5" s="23" t="s">
        <v>48</v>
      </c>
      <c r="N5" s="25">
        <f>60/N4</f>
        <v>0.10416666666666667</v>
      </c>
    </row>
    <row r="6" spans="1:14">
      <c r="A6" s="32" t="s">
        <v>47</v>
      </c>
      <c r="B6" s="33"/>
      <c r="C6" s="33"/>
      <c r="D6" s="34"/>
      <c r="F6" s="32" t="s">
        <v>56</v>
      </c>
      <c r="G6" s="33"/>
      <c r="H6" s="33"/>
      <c r="I6" s="34"/>
    </row>
    <row r="7" spans="1:14">
      <c r="A7" s="26" t="s">
        <v>44</v>
      </c>
      <c r="B7" s="27"/>
      <c r="C7" s="27"/>
      <c r="D7" s="28"/>
      <c r="F7" s="26" t="s">
        <v>57</v>
      </c>
      <c r="G7" s="27"/>
      <c r="H7" s="27"/>
      <c r="I7" s="28"/>
      <c r="M7" s="38" t="s">
        <v>54</v>
      </c>
      <c r="N7" s="38"/>
    </row>
    <row r="8" spans="1:14">
      <c r="M8" s="23" t="s">
        <v>52</v>
      </c>
      <c r="N8" s="23">
        <v>72</v>
      </c>
    </row>
    <row r="9" spans="1:14">
      <c r="M9" s="23" t="s">
        <v>49</v>
      </c>
      <c r="N9" s="23">
        <f>(N8*9.5/180+2.5)/100*20</f>
        <v>1.26</v>
      </c>
    </row>
    <row r="10" spans="1:14">
      <c r="M10" s="23" t="s">
        <v>50</v>
      </c>
      <c r="N10" s="23">
        <f>20-N9</f>
        <v>18.739999999999998</v>
      </c>
    </row>
  </sheetData>
  <mergeCells count="14">
    <mergeCell ref="M1:N1"/>
    <mergeCell ref="M7:N7"/>
    <mergeCell ref="F2:I2"/>
    <mergeCell ref="F3:I3"/>
    <mergeCell ref="F4:I4"/>
    <mergeCell ref="F5:I5"/>
    <mergeCell ref="F6:I6"/>
    <mergeCell ref="F7:I7"/>
    <mergeCell ref="A7:D7"/>
    <mergeCell ref="A2:D2"/>
    <mergeCell ref="A6:D6"/>
    <mergeCell ref="A5:D5"/>
    <mergeCell ref="A4:D4"/>
    <mergeCell ref="A3:D3"/>
  </mergeCells>
  <phoneticPr fontId="1"/>
  <hyperlinks>
    <hyperlink ref="B1" r:id="rId1" xr:uid="{1335F330-6D20-4AC7-8682-A87B229FBA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CE9D-50E6-4461-A841-0621B3AF7A86}">
  <dimension ref="A1:L26"/>
  <sheetViews>
    <sheetView tabSelected="1" zoomScale="80" zoomScaleNormal="80" workbookViewId="0">
      <selection activeCell="D15" sqref="D15"/>
    </sheetView>
  </sheetViews>
  <sheetFormatPr defaultRowHeight="18.75"/>
  <cols>
    <col min="1" max="9" width="10.375" customWidth="1"/>
  </cols>
  <sheetData>
    <row r="1" spans="1:12" ht="19.5" thickBot="1">
      <c r="A1" s="14" t="s">
        <v>2</v>
      </c>
      <c r="B1" s="15" t="s">
        <v>25</v>
      </c>
      <c r="C1" s="16" t="s">
        <v>31</v>
      </c>
      <c r="D1" s="15" t="s">
        <v>0</v>
      </c>
      <c r="E1" s="16" t="s">
        <v>1</v>
      </c>
      <c r="F1" s="14" t="s">
        <v>27</v>
      </c>
      <c r="G1" s="18" t="s">
        <v>28</v>
      </c>
      <c r="H1" s="15" t="s">
        <v>30</v>
      </c>
      <c r="I1" s="18" t="s">
        <v>29</v>
      </c>
      <c r="K1" s="17" t="s">
        <v>26</v>
      </c>
      <c r="L1">
        <v>120</v>
      </c>
    </row>
    <row r="2" spans="1:12">
      <c r="A2" s="1">
        <v>1</v>
      </c>
      <c r="B2" s="2">
        <v>668</v>
      </c>
      <c r="C2" s="3" t="s">
        <v>32</v>
      </c>
      <c r="D2" s="2" t="s">
        <v>3</v>
      </c>
      <c r="E2" s="3" t="s">
        <v>4</v>
      </c>
      <c r="F2" s="1" t="s">
        <v>35</v>
      </c>
      <c r="G2" s="21">
        <v>625</v>
      </c>
      <c r="H2" s="20">
        <v>16</v>
      </c>
      <c r="I2" s="3">
        <v>125</v>
      </c>
    </row>
    <row r="3" spans="1:12">
      <c r="A3" s="4">
        <v>2</v>
      </c>
      <c r="B3" s="5">
        <v>248</v>
      </c>
      <c r="C3" s="6" t="s">
        <v>33</v>
      </c>
      <c r="D3" s="5" t="s">
        <v>5</v>
      </c>
      <c r="E3" s="6" t="s">
        <v>3</v>
      </c>
      <c r="F3" s="4">
        <v>4</v>
      </c>
      <c r="G3" s="22">
        <v>500</v>
      </c>
      <c r="H3" s="5">
        <v>8</v>
      </c>
      <c r="I3" s="6">
        <v>500</v>
      </c>
    </row>
    <row r="4" spans="1:12">
      <c r="A4" s="4">
        <v>3</v>
      </c>
      <c r="B4" s="5">
        <v>247</v>
      </c>
      <c r="C4" s="6" t="s">
        <v>33</v>
      </c>
      <c r="D4" s="5" t="s">
        <v>6</v>
      </c>
      <c r="E4" s="6" t="s">
        <v>7</v>
      </c>
      <c r="F4" s="4">
        <v>8</v>
      </c>
      <c r="G4" s="6">
        <v>250</v>
      </c>
      <c r="H4" s="5">
        <v>8</v>
      </c>
      <c r="I4" s="6">
        <v>500</v>
      </c>
    </row>
    <row r="5" spans="1:12" ht="19.5" thickBot="1">
      <c r="A5" s="7">
        <v>4</v>
      </c>
      <c r="B5" s="8">
        <v>375</v>
      </c>
      <c r="C5" s="19" t="s">
        <v>34</v>
      </c>
      <c r="D5" s="8" t="s">
        <v>8</v>
      </c>
      <c r="E5" s="9" t="s">
        <v>5</v>
      </c>
      <c r="F5" s="7">
        <v>8</v>
      </c>
      <c r="G5" s="9">
        <v>250</v>
      </c>
      <c r="H5" s="8">
        <v>8</v>
      </c>
      <c r="I5" s="9">
        <v>500</v>
      </c>
    </row>
    <row r="6" spans="1:12" ht="19.5" thickBot="1"/>
    <row r="7" spans="1:12">
      <c r="A7" s="39" t="s">
        <v>9</v>
      </c>
      <c r="B7" s="40"/>
      <c r="C7" s="41"/>
      <c r="D7" s="39" t="s">
        <v>23</v>
      </c>
      <c r="E7" s="41"/>
      <c r="F7" s="39" t="s">
        <v>24</v>
      </c>
      <c r="G7" s="41"/>
    </row>
    <row r="8" spans="1:12" ht="19.5" thickBot="1">
      <c r="A8" s="7" t="s">
        <v>16</v>
      </c>
      <c r="B8" s="8" t="s">
        <v>17</v>
      </c>
      <c r="C8" s="9" t="s">
        <v>22</v>
      </c>
      <c r="D8" s="7" t="s">
        <v>18</v>
      </c>
      <c r="E8" s="9" t="s">
        <v>19</v>
      </c>
      <c r="F8" s="7" t="s">
        <v>20</v>
      </c>
      <c r="G8" s="9" t="s">
        <v>21</v>
      </c>
    </row>
    <row r="9" spans="1:12">
      <c r="A9" s="4" t="s">
        <v>15</v>
      </c>
      <c r="B9" s="5">
        <v>6</v>
      </c>
      <c r="C9" s="6">
        <v>85</v>
      </c>
      <c r="D9" s="10">
        <f>440*((2^(1/12))^(C9-69))</f>
        <v>1108.7305239074885</v>
      </c>
      <c r="E9" s="11">
        <f>D9/2</f>
        <v>554.36526195374427</v>
      </c>
      <c r="F9" s="10">
        <f>1000000/D9</f>
        <v>901.93241589102229</v>
      </c>
      <c r="G9" s="11">
        <f>1000000/E9</f>
        <v>1803.8648317820446</v>
      </c>
    </row>
    <row r="10" spans="1:12">
      <c r="A10" s="4" t="s">
        <v>12</v>
      </c>
      <c r="B10" s="5">
        <v>5</v>
      </c>
      <c r="C10" s="6">
        <v>83</v>
      </c>
      <c r="D10" s="10">
        <f t="shared" ref="D10:D26" si="0">440*((2^(1/12))^(C10-69))</f>
        <v>987.76660251224848</v>
      </c>
      <c r="E10" s="11">
        <f t="shared" ref="E10:E26" si="1">D10/2</f>
        <v>493.88330125612424</v>
      </c>
      <c r="F10" s="10">
        <f t="shared" ref="F10:F26" si="2">1000000/D10</f>
        <v>1012.384906977658</v>
      </c>
      <c r="G10" s="11">
        <f t="shared" ref="G10:G26" si="3">1000000/E10</f>
        <v>2024.7698139553161</v>
      </c>
    </row>
    <row r="11" spans="1:12">
      <c r="A11" s="4" t="s">
        <v>11</v>
      </c>
      <c r="B11" s="5">
        <v>5</v>
      </c>
      <c r="C11" s="6">
        <v>81</v>
      </c>
      <c r="D11" s="10">
        <f t="shared" si="0"/>
        <v>880</v>
      </c>
      <c r="E11" s="11">
        <f t="shared" si="1"/>
        <v>440</v>
      </c>
      <c r="F11" s="10">
        <f t="shared" si="2"/>
        <v>1136.3636363636363</v>
      </c>
      <c r="G11" s="11">
        <f t="shared" si="3"/>
        <v>2272.7272727272725</v>
      </c>
    </row>
    <row r="12" spans="1:12">
      <c r="A12" s="4" t="s">
        <v>10</v>
      </c>
      <c r="B12" s="5">
        <v>5</v>
      </c>
      <c r="C12" s="6">
        <v>80</v>
      </c>
      <c r="D12" s="10">
        <f t="shared" si="0"/>
        <v>830.60939515989048</v>
      </c>
      <c r="E12" s="11">
        <f t="shared" si="1"/>
        <v>415.30469757994524</v>
      </c>
      <c r="F12" s="10">
        <f t="shared" si="2"/>
        <v>1203.9353344991989</v>
      </c>
      <c r="G12" s="11">
        <f t="shared" si="3"/>
        <v>2407.8706689983978</v>
      </c>
    </row>
    <row r="13" spans="1:12">
      <c r="A13" s="4" t="s">
        <v>13</v>
      </c>
      <c r="B13" s="5">
        <v>5</v>
      </c>
      <c r="C13" s="6">
        <v>78</v>
      </c>
      <c r="D13" s="10">
        <f t="shared" si="0"/>
        <v>739.98884542326891</v>
      </c>
      <c r="E13" s="11">
        <f t="shared" si="1"/>
        <v>369.99442271163446</v>
      </c>
      <c r="F13" s="10">
        <f t="shared" si="2"/>
        <v>1351.371721594001</v>
      </c>
      <c r="G13" s="11">
        <f t="shared" si="3"/>
        <v>2702.7434431880019</v>
      </c>
    </row>
    <row r="14" spans="1:12">
      <c r="A14" s="4" t="s">
        <v>14</v>
      </c>
      <c r="B14" s="5">
        <v>5</v>
      </c>
      <c r="C14" s="6">
        <v>76</v>
      </c>
      <c r="D14" s="10">
        <f t="shared" si="0"/>
        <v>659.25511382573995</v>
      </c>
      <c r="E14" s="11">
        <f t="shared" si="1"/>
        <v>329.62755691286998</v>
      </c>
      <c r="F14" s="10">
        <f t="shared" si="2"/>
        <v>1516.863470647766</v>
      </c>
      <c r="G14" s="11">
        <f t="shared" si="3"/>
        <v>3033.726941295532</v>
      </c>
    </row>
    <row r="15" spans="1:12">
      <c r="A15" s="4" t="s">
        <v>15</v>
      </c>
      <c r="B15" s="5">
        <v>5</v>
      </c>
      <c r="C15" s="6">
        <v>73</v>
      </c>
      <c r="D15" s="10">
        <f t="shared" si="0"/>
        <v>554.36526195374415</v>
      </c>
      <c r="E15" s="11">
        <f t="shared" si="1"/>
        <v>277.18263097687208</v>
      </c>
      <c r="F15" s="10">
        <f t="shared" si="2"/>
        <v>1803.864831782045</v>
      </c>
      <c r="G15" s="11">
        <f t="shared" si="3"/>
        <v>3607.7296635640901</v>
      </c>
    </row>
    <row r="16" spans="1:12">
      <c r="A16" s="4" t="s">
        <v>12</v>
      </c>
      <c r="B16" s="5">
        <v>4</v>
      </c>
      <c r="C16" s="6">
        <v>71</v>
      </c>
      <c r="D16" s="10">
        <f t="shared" si="0"/>
        <v>493.88330125612413</v>
      </c>
      <c r="E16" s="11">
        <f t="shared" si="1"/>
        <v>246.94165062806206</v>
      </c>
      <c r="F16" s="10">
        <f t="shared" si="2"/>
        <v>2024.7698139553165</v>
      </c>
      <c r="G16" s="11">
        <f t="shared" si="3"/>
        <v>4049.539627910633</v>
      </c>
    </row>
    <row r="17" spans="1:7">
      <c r="A17" s="4" t="s">
        <v>11</v>
      </c>
      <c r="B17" s="5">
        <v>4</v>
      </c>
      <c r="C17" s="6">
        <v>69</v>
      </c>
      <c r="D17" s="10">
        <f t="shared" si="0"/>
        <v>440</v>
      </c>
      <c r="E17" s="11">
        <f t="shared" si="1"/>
        <v>220</v>
      </c>
      <c r="F17" s="10">
        <f t="shared" si="2"/>
        <v>2272.7272727272725</v>
      </c>
      <c r="G17" s="11">
        <f t="shared" si="3"/>
        <v>4545.454545454545</v>
      </c>
    </row>
    <row r="18" spans="1:7">
      <c r="A18" s="4" t="s">
        <v>10</v>
      </c>
      <c r="B18" s="5">
        <v>4</v>
      </c>
      <c r="C18" s="6">
        <v>68</v>
      </c>
      <c r="D18" s="10">
        <f t="shared" si="0"/>
        <v>415.30469757994513</v>
      </c>
      <c r="E18" s="11">
        <f t="shared" si="1"/>
        <v>207.65234878997256</v>
      </c>
      <c r="F18" s="10">
        <f t="shared" si="2"/>
        <v>2407.8706689983983</v>
      </c>
      <c r="G18" s="11">
        <f t="shared" si="3"/>
        <v>4815.7413379967966</v>
      </c>
    </row>
    <row r="19" spans="1:7">
      <c r="A19" s="4" t="s">
        <v>13</v>
      </c>
      <c r="B19" s="5">
        <v>4</v>
      </c>
      <c r="C19" s="6">
        <v>66</v>
      </c>
      <c r="D19" s="10">
        <f t="shared" si="0"/>
        <v>369.99442271163434</v>
      </c>
      <c r="E19" s="11">
        <f t="shared" si="1"/>
        <v>184.99721135581717</v>
      </c>
      <c r="F19" s="10">
        <f t="shared" si="2"/>
        <v>2702.7434431880029</v>
      </c>
      <c r="G19" s="11">
        <f t="shared" si="3"/>
        <v>5405.4868863760057</v>
      </c>
    </row>
    <row r="20" spans="1:7">
      <c r="A20" s="4" t="s">
        <v>14</v>
      </c>
      <c r="B20" s="5">
        <v>4</v>
      </c>
      <c r="C20" s="6">
        <v>64</v>
      </c>
      <c r="D20" s="10">
        <f t="shared" si="0"/>
        <v>329.62755691286992</v>
      </c>
      <c r="E20" s="11">
        <f t="shared" si="1"/>
        <v>164.81377845643496</v>
      </c>
      <c r="F20" s="10">
        <f t="shared" si="2"/>
        <v>3033.7269412955329</v>
      </c>
      <c r="G20" s="11">
        <f t="shared" si="3"/>
        <v>6067.4538825910658</v>
      </c>
    </row>
    <row r="21" spans="1:7">
      <c r="A21" s="4" t="s">
        <v>15</v>
      </c>
      <c r="B21" s="5">
        <v>4</v>
      </c>
      <c r="C21" s="6">
        <v>61</v>
      </c>
      <c r="D21" s="10">
        <f t="shared" si="0"/>
        <v>277.18263097687208</v>
      </c>
      <c r="E21" s="11">
        <f t="shared" si="1"/>
        <v>138.59131548843604</v>
      </c>
      <c r="F21" s="10">
        <f t="shared" si="2"/>
        <v>3607.7296635640901</v>
      </c>
      <c r="G21" s="11">
        <f t="shared" si="3"/>
        <v>7215.4593271281801</v>
      </c>
    </row>
    <row r="22" spans="1:7">
      <c r="A22" s="4" t="s">
        <v>11</v>
      </c>
      <c r="B22" s="5">
        <v>3</v>
      </c>
      <c r="C22" s="6">
        <v>57</v>
      </c>
      <c r="D22" s="10">
        <f t="shared" si="0"/>
        <v>220</v>
      </c>
      <c r="E22" s="11">
        <f t="shared" si="1"/>
        <v>110</v>
      </c>
      <c r="F22" s="10">
        <f t="shared" si="2"/>
        <v>4545.454545454545</v>
      </c>
      <c r="G22" s="11">
        <f t="shared" si="3"/>
        <v>9090.9090909090901</v>
      </c>
    </row>
    <row r="23" spans="1:7">
      <c r="A23" s="4" t="s">
        <v>10</v>
      </c>
      <c r="B23" s="5">
        <v>3</v>
      </c>
      <c r="C23" s="6">
        <v>56</v>
      </c>
      <c r="D23" s="10">
        <f t="shared" si="0"/>
        <v>207.65234878997256</v>
      </c>
      <c r="E23" s="11">
        <f t="shared" si="1"/>
        <v>103.82617439498628</v>
      </c>
      <c r="F23" s="10">
        <f t="shared" si="2"/>
        <v>4815.7413379967966</v>
      </c>
      <c r="G23" s="11">
        <f t="shared" si="3"/>
        <v>9631.4826759935931</v>
      </c>
    </row>
    <row r="24" spans="1:7">
      <c r="A24" s="4" t="s">
        <v>13</v>
      </c>
      <c r="B24" s="5">
        <v>3</v>
      </c>
      <c r="C24" s="6">
        <v>54</v>
      </c>
      <c r="D24" s="10">
        <f t="shared" si="0"/>
        <v>184.99721135581717</v>
      </c>
      <c r="E24" s="11">
        <f t="shared" si="1"/>
        <v>92.498605677908586</v>
      </c>
      <c r="F24" s="10">
        <f t="shared" si="2"/>
        <v>5405.4868863760057</v>
      </c>
      <c r="G24" s="11">
        <f t="shared" si="3"/>
        <v>10810.973772752011</v>
      </c>
    </row>
    <row r="25" spans="1:7">
      <c r="A25" s="4" t="s">
        <v>14</v>
      </c>
      <c r="B25" s="5">
        <v>3</v>
      </c>
      <c r="C25" s="6">
        <v>52</v>
      </c>
      <c r="D25" s="10">
        <f t="shared" si="0"/>
        <v>164.81377845643493</v>
      </c>
      <c r="E25" s="11">
        <f t="shared" si="1"/>
        <v>82.406889228217466</v>
      </c>
      <c r="F25" s="10">
        <f t="shared" si="2"/>
        <v>6067.4538825910668</v>
      </c>
      <c r="G25" s="11">
        <f t="shared" si="3"/>
        <v>12134.907765182134</v>
      </c>
    </row>
    <row r="26" spans="1:7" ht="19.5" thickBot="1">
      <c r="A26" s="7" t="s">
        <v>8</v>
      </c>
      <c r="B26" s="8">
        <v>3</v>
      </c>
      <c r="C26" s="9">
        <v>49</v>
      </c>
      <c r="D26" s="12">
        <f t="shared" si="0"/>
        <v>138.59131548843604</v>
      </c>
      <c r="E26" s="13">
        <f t="shared" si="1"/>
        <v>69.295657744218019</v>
      </c>
      <c r="F26" s="12">
        <f t="shared" si="2"/>
        <v>7215.4593271281801</v>
      </c>
      <c r="G26" s="13">
        <f t="shared" si="3"/>
        <v>14430.91865425636</v>
      </c>
    </row>
  </sheetData>
  <mergeCells count="3">
    <mergeCell ref="A7:C7"/>
    <mergeCell ref="D7:E7"/>
    <mergeCell ref="F7:G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CPU</vt:lpstr>
      <vt:lpstr>ネギ振り</vt:lpstr>
      <vt:lpstr>ステッピングモーター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荻野健太</dc:creator>
  <cp:lastModifiedBy>user</cp:lastModifiedBy>
  <dcterms:created xsi:type="dcterms:W3CDTF">2015-06-05T18:19:34Z</dcterms:created>
  <dcterms:modified xsi:type="dcterms:W3CDTF">2022-12-01T11:39:09Z</dcterms:modified>
</cp:coreProperties>
</file>