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127"/>
  <workbookPr defaultThemeVersion="153222"/>
  <mc:AlternateContent xmlns:mc="http://schemas.openxmlformats.org/markup-compatibility/2006">
    <mc:Choice Requires="x15">
      <x15ac:absPath xmlns:x15ac="http://schemas.microsoft.com/office/spreadsheetml/2010/11/ac" url="C:\Users\pcvicente\Dropbox\DTocean\2. Working documents\WP5\DTOcean_WP5_dropbox\BitBucket_WavEC\examples\databases\"/>
    </mc:Choice>
  </mc:AlternateContent>
  <workbookProtection lockWindows="1"/>
  <bookViews>
    <workbookView xWindow="0" yWindow="0" windowWidth="16380" windowHeight="8190" firstSheet="2" activeTab="2"/>
  </bookViews>
  <sheets>
    <sheet name="Vessels DB - Intro" sheetId="1" r:id="rId1"/>
    <sheet name="Database" sheetId="2" r:id="rId2"/>
    <sheet name="Python_Format" sheetId="3" r:id="rId3"/>
  </sheets>
  <calcPr calcId="171027"/>
</workbook>
</file>

<file path=xl/calcChain.xml><?xml version="1.0" encoding="utf-8"?>
<calcChain xmlns="http://schemas.openxmlformats.org/spreadsheetml/2006/main">
  <c r="Q32" i="3" l="1"/>
  <c r="R32" i="3"/>
  <c r="R31" i="3"/>
  <c r="R30" i="3"/>
  <c r="Q30" i="3"/>
  <c r="L30" i="3"/>
  <c r="L29" i="3"/>
  <c r="G16" i="3"/>
  <c r="G15" i="3"/>
</calcChain>
</file>

<file path=xl/comments1.xml><?xml version="1.0" encoding="utf-8"?>
<comments xmlns="http://schemas.openxmlformats.org/spreadsheetml/2006/main">
  <authors>
    <author/>
  </authors>
  <commentList>
    <comment ref="D4" authorId="0" shapeId="0">
      <text>
        <r>
          <rPr>
            <b/>
            <sz val="9"/>
            <color rgb="FF000000"/>
            <rFont val="Tahoma"/>
            <family val="2"/>
            <charset val="1"/>
          </rPr>
          <t xml:space="preserve">Author:
</t>
        </r>
        <r>
          <rPr>
            <sz val="9"/>
            <color rgb="FF000000"/>
            <rFont val="Tahoma"/>
            <family val="2"/>
            <charset val="1"/>
          </rPr>
          <t xml:space="preserve">Certification awarded by an authority, for example:
-Det Noske Veritas: DNV+1A1 FAM, chain laying, crane
-Germanischer Lloyd:  GL+100 A5 K
-Loyd's Register of Shipping: LR+100 A1 Pontoon 
</t>
        </r>
      </text>
    </comment>
  </commentList>
</comments>
</file>

<file path=xl/comments2.xml><?xml version="1.0" encoding="utf-8"?>
<comments xmlns="http://schemas.openxmlformats.org/spreadsheetml/2006/main">
  <authors>
    <author>Tom Duit</author>
    <author>Author</author>
    <author>PChainho</author>
    <author>Wardle Mark</author>
  </authors>
  <commentList>
    <comment ref="Q2" authorId="0" shapeId="0">
      <text>
        <r>
          <rPr>
            <b/>
            <sz val="8"/>
            <color indexed="81"/>
            <rFont val="Tahoma"/>
            <family val="2"/>
          </rPr>
          <t>Tom Duit:</t>
        </r>
        <r>
          <rPr>
            <sz val="8"/>
            <color indexed="81"/>
            <rFont val="Tahoma"/>
            <family val="2"/>
          </rPr>
          <t xml:space="preserve">
Based on industry average tow speed, &amp; safe tow speed. </t>
        </r>
      </text>
    </comment>
    <comment ref="BW2" authorId="1" shapeId="0">
      <text>
        <r>
          <rPr>
            <sz val="9"/>
            <color indexed="81"/>
            <rFont val="Tahoma"/>
            <family val="2"/>
          </rPr>
          <t xml:space="preserve">A slightly larger barge is around $340 a day. http://www.gdcstl.com/services-sheet-4-8-2015.pdf
</t>
        </r>
      </text>
    </comment>
    <comment ref="BW3" authorId="1" shapeId="0">
      <text>
        <r>
          <rPr>
            <b/>
            <sz val="9"/>
            <color indexed="81"/>
            <rFont val="Tahoma"/>
            <family val="2"/>
          </rPr>
          <t>A slightly smaller barge in America cost $2,200 per day.
 http://www.ca5.uscourts.gov/opinions%5Cunpub%5C13/13-30871.0.pdf</t>
        </r>
        <r>
          <rPr>
            <sz val="9"/>
            <color indexed="81"/>
            <rFont val="Tahoma"/>
            <family val="2"/>
          </rPr>
          <t xml:space="preserve">
</t>
        </r>
      </text>
    </comment>
    <comment ref="Q4" authorId="0" shapeId="0">
      <text>
        <r>
          <rPr>
            <b/>
            <sz val="8"/>
            <color indexed="81"/>
            <rFont val="Tahoma"/>
            <family val="2"/>
          </rPr>
          <t>Tom Duit:</t>
        </r>
        <r>
          <rPr>
            <sz val="8"/>
            <color indexed="81"/>
            <rFont val="Tahoma"/>
            <family val="2"/>
          </rPr>
          <t xml:space="preserve">
Average industry towing speed</t>
        </r>
      </text>
    </comment>
    <comment ref="R4" authorId="0" shapeId="0">
      <text>
        <r>
          <rPr>
            <b/>
            <sz val="8"/>
            <color indexed="81"/>
            <rFont val="Tahoma"/>
            <family val="2"/>
          </rPr>
          <t>Tom Duit:</t>
        </r>
        <r>
          <rPr>
            <sz val="8"/>
            <color indexed="81"/>
            <rFont val="Tahoma"/>
            <family val="2"/>
          </rPr>
          <t xml:space="preserve">
Average industry towing speed</t>
        </r>
      </text>
    </comment>
    <comment ref="S5" authorId="1" shapeId="0">
      <text>
        <r>
          <rPr>
            <b/>
            <sz val="8"/>
            <color indexed="81"/>
            <rFont val="Tahoma"/>
            <family val="2"/>
          </rPr>
          <t>Author:</t>
        </r>
        <r>
          <rPr>
            <sz val="8"/>
            <color indexed="81"/>
            <rFont val="Tahoma"/>
            <family val="2"/>
          </rPr>
          <t xml:space="preserve">
Pulling winch for ploughing operations.</t>
        </r>
      </text>
    </comment>
    <comment ref="P6" authorId="0" shapeId="0">
      <text>
        <r>
          <rPr>
            <b/>
            <sz val="8"/>
            <color indexed="81"/>
            <rFont val="Tahoma"/>
            <family val="2"/>
          </rPr>
          <t>Tom Duit:</t>
        </r>
        <r>
          <rPr>
            <sz val="8"/>
            <color indexed="81"/>
            <rFont val="Tahoma"/>
            <family val="2"/>
          </rPr>
          <t xml:space="preserve">
Turntable capacity</t>
        </r>
      </text>
    </comment>
    <comment ref="S6" authorId="1" shapeId="0">
      <text>
        <r>
          <rPr>
            <b/>
            <sz val="8"/>
            <color indexed="81"/>
            <rFont val="Tahoma"/>
            <family val="2"/>
          </rPr>
          <t>Author:</t>
        </r>
        <r>
          <rPr>
            <sz val="8"/>
            <color indexed="81"/>
            <rFont val="Tahoma"/>
            <family val="2"/>
          </rPr>
          <t xml:space="preserve">
Pulling winch for ploughing operations.</t>
        </r>
      </text>
    </comment>
    <comment ref="P7" authorId="2" shapeId="0">
      <text>
        <r>
          <rPr>
            <b/>
            <sz val="9"/>
            <color indexed="81"/>
            <rFont val="Tahoma"/>
            <family val="2"/>
          </rPr>
          <t>PChainho:</t>
        </r>
        <r>
          <rPr>
            <sz val="9"/>
            <color indexed="81"/>
            <rFont val="Tahoma"/>
            <family val="2"/>
          </rPr>
          <t xml:space="preserve">
Turntable capacity</t>
        </r>
      </text>
    </comment>
    <comment ref="Q8" authorId="0" shapeId="0">
      <text>
        <r>
          <rPr>
            <b/>
            <sz val="8"/>
            <color indexed="81"/>
            <rFont val="Tahoma"/>
            <family val="2"/>
          </rPr>
          <t>Tom Duit:</t>
        </r>
        <r>
          <rPr>
            <sz val="8"/>
            <color indexed="81"/>
            <rFont val="Tahoma"/>
            <family val="2"/>
          </rPr>
          <t xml:space="preserve">
Weather dependant</t>
        </r>
      </text>
    </comment>
    <comment ref="R8" authorId="0" shapeId="0">
      <text>
        <r>
          <rPr>
            <b/>
            <sz val="8"/>
            <color indexed="81"/>
            <rFont val="Tahoma"/>
            <family val="2"/>
          </rPr>
          <t>Tom Duit:</t>
        </r>
        <r>
          <rPr>
            <sz val="8"/>
            <color indexed="81"/>
            <rFont val="Tahoma"/>
            <family val="2"/>
          </rPr>
          <t xml:space="preserve">
Dependant on tug </t>
        </r>
      </text>
    </comment>
    <comment ref="S8" authorId="1" shapeId="0">
      <text>
        <r>
          <rPr>
            <b/>
            <sz val="8"/>
            <color indexed="81"/>
            <rFont val="Tahoma"/>
            <family val="2"/>
          </rPr>
          <t>Author:</t>
        </r>
        <r>
          <rPr>
            <sz val="8"/>
            <color indexed="81"/>
            <rFont val="Tahoma"/>
            <family val="2"/>
          </rPr>
          <t xml:space="preserve">
Hatlapa main pulling winch</t>
        </r>
      </text>
    </comment>
    <comment ref="L9" authorId="1" shapeId="0">
      <text>
        <r>
          <rPr>
            <b/>
            <sz val="8"/>
            <color indexed="81"/>
            <rFont val="Tahoma"/>
            <family val="2"/>
          </rPr>
          <t>Author:</t>
        </r>
        <r>
          <rPr>
            <sz val="8"/>
            <color indexed="81"/>
            <rFont val="Tahoma"/>
            <family val="2"/>
          </rPr>
          <t xml:space="preserve">
12-20m3 per 24 hours
</t>
        </r>
      </text>
    </comment>
    <comment ref="L11" authorId="1" shapeId="0">
      <text>
        <r>
          <rPr>
            <b/>
            <sz val="9"/>
            <color indexed="81"/>
            <rFont val="Tahoma"/>
            <family val="2"/>
          </rPr>
          <t>Author:</t>
        </r>
        <r>
          <rPr>
            <sz val="9"/>
            <color indexed="81"/>
            <rFont val="Tahoma"/>
            <family val="2"/>
          </rPr>
          <t xml:space="preserve">
Consumes 6000L in 24h for on-site operation; consumes 12,000L per day for transiting at 12 knots. Transit value chosen to be comparable with other data points.</t>
        </r>
      </text>
    </comment>
    <comment ref="L12" authorId="1" shapeId="0">
      <text>
        <r>
          <rPr>
            <b/>
            <sz val="8"/>
            <color indexed="81"/>
            <rFont val="Tahoma"/>
            <family val="2"/>
          </rPr>
          <t>Author:</t>
        </r>
        <r>
          <rPr>
            <sz val="8"/>
            <color indexed="81"/>
            <rFont val="Tahoma"/>
            <family val="2"/>
          </rPr>
          <t xml:space="preserve">
Average when in transit.</t>
        </r>
      </text>
    </comment>
    <comment ref="J13" authorId="1" shapeId="0">
      <text>
        <r>
          <rPr>
            <b/>
            <sz val="8"/>
            <color indexed="81"/>
            <rFont val="Tahoma"/>
            <family val="2"/>
          </rPr>
          <t>Author:</t>
        </r>
        <r>
          <rPr>
            <sz val="8"/>
            <color indexed="81"/>
            <rFont val="Tahoma"/>
            <family val="2"/>
          </rPr>
          <t xml:space="preserve">
Estimated.                   Main propulsion              2 x 2,500 kW FP azimuth thrusters. BHP calculated from max KW.</t>
        </r>
      </text>
    </comment>
    <comment ref="L13" authorId="0" shapeId="0">
      <text>
        <r>
          <rPr>
            <b/>
            <sz val="8"/>
            <color indexed="81"/>
            <rFont val="Tahoma"/>
            <family val="2"/>
          </rPr>
          <t>Tom Duit:</t>
        </r>
        <r>
          <rPr>
            <sz val="8"/>
            <color indexed="81"/>
            <rFont val="Tahoma"/>
            <family val="2"/>
          </rPr>
          <t xml:space="preserve">
Estimate, based on speed, size, engine. </t>
        </r>
      </text>
    </comment>
    <comment ref="BW18" authorId="1" shapeId="0">
      <text>
        <r>
          <rPr>
            <sz val="9"/>
            <color indexed="81"/>
            <rFont val="Tahoma"/>
            <family val="2"/>
          </rPr>
          <t xml:space="preserve">Dayrates fluctuated from between £170,000 /dayAugust 2014 to £5,800/day in March 2015. : http://www.seabrokers.no/wp-content/uploads/2014/09/2014-August-Seabreeze.pdf
</t>
        </r>
      </text>
    </comment>
    <comment ref="L19" authorId="1" shapeId="0">
      <text>
        <r>
          <rPr>
            <b/>
            <sz val="8"/>
            <color indexed="81"/>
            <rFont val="Tahoma"/>
            <family val="2"/>
          </rPr>
          <t>Author:</t>
        </r>
        <r>
          <rPr>
            <sz val="8"/>
            <color indexed="81"/>
            <rFont val="Tahoma"/>
            <family val="2"/>
          </rPr>
          <t xml:space="preserve">
DP 8 m3 pr day (STATIONARY, WIND 20 KNOTS/CURRENT 1 KNOT/SEA 2 M SG), Transit 15 m3 pr day (Economic 12 KNOT) </t>
        </r>
      </text>
    </comment>
    <comment ref="M19" authorId="0" shapeId="0">
      <text>
        <r>
          <rPr>
            <b/>
            <sz val="8"/>
            <color indexed="81"/>
            <rFont val="Tahoma"/>
            <family val="2"/>
          </rPr>
          <t>Tom Duit:</t>
        </r>
        <r>
          <rPr>
            <sz val="8"/>
            <color indexed="81"/>
            <rFont val="Tahoma"/>
            <family val="2"/>
          </rPr>
          <t xml:space="preserve">
DP 8 m3 pr day (STATIONARY, WIND 20 KNOTS/CURRENT 1 KNOT/SEA 2 M SG), Transit 15 m3 pr day (Economic 12 KNOT) </t>
        </r>
      </text>
    </comment>
    <comment ref="V19" authorId="1" shapeId="0">
      <text>
        <r>
          <rPr>
            <b/>
            <sz val="8"/>
            <color indexed="81"/>
            <rFont val="Tahoma"/>
            <family val="2"/>
          </rPr>
          <t>Author:</t>
        </r>
        <r>
          <rPr>
            <sz val="8"/>
            <color indexed="81"/>
            <rFont val="Tahoma"/>
            <family val="2"/>
          </rPr>
          <t xml:space="preserve">
Rov work. For moving cargo 3.5</t>
        </r>
      </text>
    </comment>
    <comment ref="W19" authorId="1" shapeId="0">
      <text>
        <r>
          <rPr>
            <b/>
            <sz val="8"/>
            <color indexed="81"/>
            <rFont val="Tahoma"/>
            <family val="2"/>
          </rPr>
          <t>Author:</t>
        </r>
        <r>
          <rPr>
            <sz val="8"/>
            <color indexed="81"/>
            <rFont val="Tahoma"/>
            <family val="2"/>
          </rPr>
          <t xml:space="preserve">
For ROV12 for moving cargo</t>
        </r>
      </text>
    </comment>
    <comment ref="BV19" authorId="1" shapeId="0">
      <text>
        <r>
          <rPr>
            <b/>
            <sz val="9"/>
            <color indexed="81"/>
            <rFont val="Tahoma"/>
            <family val="2"/>
          </rPr>
          <t>http://webcache.googleusercontent.com/search?q=cache:DxEqtj7pAjkJ:https://www.tradewindsnews.com/weekly/349203/AHTS-spot-rates-nosedive-by-70-as-idle-ships-cluster-in-North-Sea+&amp;cd=1&amp;hl=en&amp;ct=clnk&amp;gl=uk</t>
        </r>
        <r>
          <rPr>
            <sz val="9"/>
            <color indexed="81"/>
            <rFont val="Tahoma"/>
            <family val="2"/>
          </rPr>
          <t xml:space="preserve">
</t>
        </r>
      </text>
    </comment>
    <comment ref="BW19" authorId="1" shapeId="0">
      <text>
        <r>
          <rPr>
            <b/>
            <sz val="9"/>
            <color indexed="81"/>
            <rFont val="Tahoma"/>
            <family val="2"/>
          </rPr>
          <t>http://webcache.googleusercontent.com/search?q=cache:uO52Z1IrQJYJ:www.tradewindsnews.com/offshore/336004/under-pressure+&amp;cd=2&amp;hl=en&amp;ct=clnk&amp;gl=uk</t>
        </r>
      </text>
    </comment>
    <comment ref="L20" authorId="0" shapeId="0">
      <text>
        <r>
          <rPr>
            <b/>
            <sz val="8"/>
            <color indexed="81"/>
            <rFont val="Tahoma"/>
            <family val="2"/>
          </rPr>
          <t>Tom Duit:</t>
        </r>
        <r>
          <rPr>
            <sz val="8"/>
            <color indexed="81"/>
            <rFont val="Tahoma"/>
            <family val="2"/>
          </rPr>
          <t xml:space="preserve">
Based on similat vessel that is 2m larger. </t>
        </r>
      </text>
    </comment>
    <comment ref="M20" authorId="0" shapeId="0">
      <text>
        <r>
          <rPr>
            <b/>
            <sz val="8"/>
            <color indexed="81"/>
            <rFont val="Tahoma"/>
            <family val="2"/>
          </rPr>
          <t>Tom Duit:</t>
        </r>
        <r>
          <rPr>
            <sz val="8"/>
            <color indexed="81"/>
            <rFont val="Tahoma"/>
            <family val="2"/>
          </rPr>
          <t xml:space="preserve">
Based on similat vessel that is 2m larger. </t>
        </r>
      </text>
    </comment>
    <comment ref="BV20" authorId="1" shapeId="0">
      <text>
        <r>
          <rPr>
            <b/>
            <sz val="8"/>
            <color indexed="81"/>
            <rFont val="Tahoma"/>
            <family val="2"/>
          </rPr>
          <t>Author:</t>
        </r>
        <r>
          <rPr>
            <sz val="8"/>
            <color indexed="81"/>
            <rFont val="Tahoma"/>
            <family val="2"/>
          </rPr>
          <t xml:space="preserve">
Average day rate (August 2015, industry wide)</t>
        </r>
      </text>
    </comment>
    <comment ref="BW20" authorId="1" shapeId="0">
      <text>
        <r>
          <rPr>
            <b/>
            <sz val="8"/>
            <color indexed="81"/>
            <rFont val="Tahoma"/>
            <family val="2"/>
          </rPr>
          <t>Author:</t>
        </r>
        <r>
          <rPr>
            <sz val="8"/>
            <color indexed="81"/>
            <rFont val="Tahoma"/>
            <family val="2"/>
          </rPr>
          <t xml:space="preserve">
Average day rate (August 2015, industry wide)</t>
        </r>
      </text>
    </comment>
    <comment ref="V21" authorId="1" shapeId="0">
      <text>
        <r>
          <rPr>
            <b/>
            <sz val="8"/>
            <color indexed="81"/>
            <rFont val="Tahoma"/>
            <family val="2"/>
          </rPr>
          <t>Author:</t>
        </r>
        <r>
          <rPr>
            <sz val="8"/>
            <color indexed="81"/>
            <rFont val="Tahoma"/>
            <family val="2"/>
          </rPr>
          <t xml:space="preserve">
Rov work. For moving cargo 3.5</t>
        </r>
      </text>
    </comment>
    <comment ref="W21" authorId="1" shapeId="0">
      <text>
        <r>
          <rPr>
            <b/>
            <sz val="8"/>
            <color indexed="81"/>
            <rFont val="Tahoma"/>
            <family val="2"/>
          </rPr>
          <t>Author:</t>
        </r>
        <r>
          <rPr>
            <sz val="8"/>
            <color indexed="81"/>
            <rFont val="Tahoma"/>
            <family val="2"/>
          </rPr>
          <t xml:space="preserve">
For ROV12 for moving cargo</t>
        </r>
      </text>
    </comment>
    <comment ref="BW21" authorId="1" shapeId="0">
      <text>
        <r>
          <rPr>
            <sz val="9"/>
            <color indexed="81"/>
            <rFont val="Tahoma"/>
            <family val="2"/>
          </rPr>
          <t>http://webcache.googleusercontent.com/search?q=cache:KOfCLjdohlEJ:www.tradewindsnews.com/offshore/315123/siem-swayed+&amp;cd=1&amp;hl=en&amp;ct=clnk&amp;gl=uk</t>
        </r>
      </text>
    </comment>
    <comment ref="L22" authorId="0" shapeId="0">
      <text>
        <r>
          <rPr>
            <b/>
            <sz val="8"/>
            <color indexed="81"/>
            <rFont val="Tahoma"/>
            <family val="2"/>
          </rPr>
          <t>Tom Duit:</t>
        </r>
        <r>
          <rPr>
            <sz val="8"/>
            <color indexed="81"/>
            <rFont val="Tahoma"/>
            <family val="2"/>
          </rPr>
          <t xml:space="preserve">
Based on vessel of similar size. </t>
        </r>
      </text>
    </comment>
    <comment ref="M22" authorId="0" shapeId="0">
      <text>
        <r>
          <rPr>
            <b/>
            <sz val="8"/>
            <color indexed="81"/>
            <rFont val="Tahoma"/>
            <family val="2"/>
          </rPr>
          <t>Tom Duit:</t>
        </r>
        <r>
          <rPr>
            <sz val="8"/>
            <color indexed="81"/>
            <rFont val="Tahoma"/>
            <family val="2"/>
          </rPr>
          <t xml:space="preserve">
Based on vessel of simliar size.</t>
        </r>
      </text>
    </comment>
    <comment ref="L23" authorId="0" shapeId="0">
      <text>
        <r>
          <rPr>
            <b/>
            <sz val="8"/>
            <color indexed="81"/>
            <rFont val="Tahoma"/>
            <family val="2"/>
          </rPr>
          <t>Tom Duit:</t>
        </r>
        <r>
          <rPr>
            <sz val="8"/>
            <color indexed="81"/>
            <rFont val="Tahoma"/>
            <family val="2"/>
          </rPr>
          <t xml:space="preserve">
12000l per day average consumption. At 10 knots.</t>
        </r>
      </text>
    </comment>
    <comment ref="M23" authorId="0" shapeId="0">
      <text>
        <r>
          <rPr>
            <b/>
            <sz val="8"/>
            <color indexed="81"/>
            <rFont val="Tahoma"/>
            <family val="2"/>
          </rPr>
          <t>Tom Duit:</t>
        </r>
        <r>
          <rPr>
            <sz val="8"/>
            <color indexed="81"/>
            <rFont val="Tahoma"/>
            <family val="2"/>
          </rPr>
          <t xml:space="preserve">
51000L average consumption at Max output. </t>
        </r>
      </text>
    </comment>
    <comment ref="BV23" authorId="1" shapeId="0">
      <text>
        <r>
          <rPr>
            <b/>
            <sz val="8"/>
            <color indexed="81"/>
            <rFont val="Tahoma"/>
            <family val="2"/>
          </rPr>
          <t>Author:</t>
        </r>
        <r>
          <rPr>
            <sz val="8"/>
            <color indexed="81"/>
            <rFont val="Tahoma"/>
            <family val="2"/>
          </rPr>
          <t xml:space="preserve">
Average day rate (August 2015, industry wide)</t>
        </r>
      </text>
    </comment>
    <comment ref="BW23" authorId="1" shapeId="0">
      <text>
        <r>
          <rPr>
            <b/>
            <sz val="8"/>
            <color indexed="81"/>
            <rFont val="Tahoma"/>
            <family val="2"/>
          </rPr>
          <t>Author:</t>
        </r>
        <r>
          <rPr>
            <sz val="8"/>
            <color indexed="81"/>
            <rFont val="Tahoma"/>
            <family val="2"/>
          </rPr>
          <t xml:space="preserve">
Average day rate (August 2015, industry wide)</t>
        </r>
      </text>
    </comment>
    <comment ref="BM24" authorId="1" shapeId="0">
      <text>
        <r>
          <rPr>
            <b/>
            <sz val="8"/>
            <color indexed="81"/>
            <rFont val="Tahoma"/>
            <family val="2"/>
          </rPr>
          <t>Author:</t>
        </r>
        <r>
          <rPr>
            <sz val="8"/>
            <color indexed="81"/>
            <rFont val="Tahoma"/>
            <family val="2"/>
          </rPr>
          <t xml:space="preserve">
2x360kg pool (HHP)</t>
        </r>
      </text>
    </comment>
    <comment ref="BM25" authorId="1" shapeId="0">
      <text>
        <r>
          <rPr>
            <b/>
            <sz val="8"/>
            <color indexed="81"/>
            <rFont val="Tahoma"/>
            <family val="2"/>
          </rPr>
          <t>Author:</t>
        </r>
        <r>
          <rPr>
            <sz val="8"/>
            <color indexed="81"/>
            <rFont val="Tahoma"/>
            <family val="2"/>
          </rPr>
          <t xml:space="preserve">
2x337kg</t>
        </r>
      </text>
    </comment>
    <comment ref="L26" authorId="0" shapeId="0">
      <text>
        <r>
          <rPr>
            <b/>
            <sz val="8"/>
            <color indexed="81"/>
            <rFont val="Tahoma"/>
            <family val="2"/>
          </rPr>
          <t>Tom Duit:</t>
        </r>
        <r>
          <rPr>
            <sz val="8"/>
            <color indexed="81"/>
            <rFont val="Tahoma"/>
            <family val="2"/>
          </rPr>
          <t xml:space="preserve">
Same engine as two tug boats above. </t>
        </r>
      </text>
    </comment>
    <comment ref="M26" authorId="0" shapeId="0">
      <text>
        <r>
          <rPr>
            <b/>
            <sz val="8"/>
            <color indexed="81"/>
            <rFont val="Tahoma"/>
            <family val="2"/>
          </rPr>
          <t>Tom Duit:</t>
        </r>
        <r>
          <rPr>
            <sz val="8"/>
            <color indexed="81"/>
            <rFont val="Tahoma"/>
            <family val="2"/>
          </rPr>
          <t xml:space="preserve">
Same engine as two tug boats above. 
</t>
        </r>
      </text>
    </comment>
    <comment ref="BM26" authorId="1" shapeId="0">
      <text>
        <r>
          <rPr>
            <b/>
            <sz val="8"/>
            <color indexed="81"/>
            <rFont val="Tahoma"/>
            <family val="2"/>
          </rPr>
          <t>Author:</t>
        </r>
        <r>
          <rPr>
            <sz val="8"/>
            <color indexed="81"/>
            <rFont val="Tahoma"/>
            <family val="2"/>
          </rPr>
          <t xml:space="preserve">
2x225kg anchor</t>
        </r>
      </text>
    </comment>
    <comment ref="BK27" authorId="1" shapeId="0">
      <text>
        <r>
          <rPr>
            <b/>
            <sz val="8"/>
            <color indexed="81"/>
            <rFont val="Tahoma"/>
            <family val="2"/>
          </rPr>
          <t>Author:</t>
        </r>
        <r>
          <rPr>
            <sz val="8"/>
            <color indexed="81"/>
            <rFont val="Tahoma"/>
            <family val="2"/>
          </rPr>
          <t xml:space="preserve">
Towing wire 1000m         Working wire 500m</t>
        </r>
      </text>
    </comment>
    <comment ref="M28" authorId="0" shapeId="0">
      <text>
        <r>
          <rPr>
            <b/>
            <sz val="8"/>
            <color indexed="81"/>
            <rFont val="Tahoma"/>
            <family val="2"/>
          </rPr>
          <t>Tom Duit:</t>
        </r>
        <r>
          <rPr>
            <sz val="8"/>
            <color indexed="81"/>
            <rFont val="Tahoma"/>
            <family val="2"/>
          </rPr>
          <t xml:space="preserve">
Max output. </t>
        </r>
      </text>
    </comment>
    <comment ref="AG29" authorId="3" shapeId="0">
      <text>
        <r>
          <rPr>
            <b/>
            <sz val="9"/>
            <color indexed="81"/>
            <rFont val="Tahoma"/>
            <family val="2"/>
          </rPr>
          <t>Wardle Mark:</t>
        </r>
        <r>
          <rPr>
            <sz val="9"/>
            <color indexed="81"/>
            <rFont val="Tahoma"/>
            <family val="2"/>
          </rPr>
          <t xml:space="preserve">
no limit for jacking but lifting</t>
        </r>
      </text>
    </comment>
    <comment ref="L33" authorId="2" shapeId="0">
      <text>
        <r>
          <rPr>
            <b/>
            <sz val="9"/>
            <color indexed="81"/>
            <rFont val="Tahoma"/>
            <family val="2"/>
          </rPr>
          <t>PChainho:</t>
        </r>
        <r>
          <rPr>
            <sz val="9"/>
            <color indexed="81"/>
            <rFont val="Tahoma"/>
            <family val="2"/>
          </rPr>
          <t xml:space="preserve">
Average consumption while operating  </t>
        </r>
      </text>
    </comment>
    <comment ref="L38" authorId="0" shapeId="0">
      <text>
        <r>
          <rPr>
            <b/>
            <sz val="8"/>
            <color indexed="81"/>
            <rFont val="Tahoma"/>
            <family val="2"/>
          </rPr>
          <t>Tom Duit:</t>
        </r>
        <r>
          <rPr>
            <sz val="8"/>
            <color indexed="81"/>
            <rFont val="Tahoma"/>
            <family val="2"/>
          </rPr>
          <t xml:space="preserve">
Max output. </t>
        </r>
      </text>
    </comment>
    <comment ref="V38" authorId="1" shapeId="0">
      <text>
        <r>
          <rPr>
            <b/>
            <sz val="9"/>
            <color indexed="81"/>
            <rFont val="Tahoma"/>
            <family val="2"/>
          </rPr>
          <t>http://homepage.tudelft.nl/p3r3s/MSc_projects/reportHoeksema.pdf</t>
        </r>
      </text>
    </comment>
    <comment ref="BW38" authorId="1" shapeId="0">
      <text>
        <r>
          <rPr>
            <b/>
            <sz val="9"/>
            <color indexed="81"/>
            <rFont val="Tahoma"/>
            <family val="2"/>
          </rPr>
          <t xml:space="preserve">Direct communication with the market. Quite low due to poor demand.
</t>
        </r>
        <r>
          <rPr>
            <sz val="9"/>
            <color indexed="81"/>
            <rFont val="Tahoma"/>
            <family val="2"/>
          </rPr>
          <t xml:space="preserve">
</t>
        </r>
      </text>
    </comment>
    <comment ref="BW39" authorId="1" shapeId="0">
      <text>
        <r>
          <rPr>
            <b/>
            <sz val="9"/>
            <color indexed="81"/>
            <rFont val="Tahoma"/>
            <family val="2"/>
          </rPr>
          <t>Compared to the Yudin</t>
        </r>
        <r>
          <rPr>
            <sz val="9"/>
            <color indexed="81"/>
            <rFont val="Tahoma"/>
            <family val="2"/>
          </rPr>
          <t xml:space="preserve">
</t>
        </r>
      </text>
    </comment>
    <comment ref="BW40" authorId="1" shapeId="0">
      <text>
        <r>
          <rPr>
            <b/>
            <sz val="9"/>
            <color indexed="81"/>
            <rFont val="Tahoma"/>
            <family val="2"/>
          </rPr>
          <t>http://www.offshoreenergytoday.com/siem-daya-work-out-new-terms-for-oscvs-sale-one-vessel-cancelled/</t>
        </r>
      </text>
    </comment>
    <comment ref="BW41" authorId="1" shapeId="0">
      <text>
        <r>
          <rPr>
            <b/>
            <sz val="9"/>
            <color indexed="81"/>
            <rFont val="Tahoma"/>
            <family val="2"/>
          </rPr>
          <t>http://www.offshoreenergytoday.com/siem-daya-work-out-new-terms-for-oscvs-sale-one-vessel-cancelled/</t>
        </r>
      </text>
    </comment>
    <comment ref="BJ42" authorId="2" shapeId="0">
      <text>
        <r>
          <rPr>
            <b/>
            <sz val="9"/>
            <color indexed="81"/>
            <rFont val="Tahoma"/>
            <family val="2"/>
          </rPr>
          <t>PChainho:</t>
        </r>
        <r>
          <rPr>
            <sz val="9"/>
            <color indexed="81"/>
            <rFont val="Tahoma"/>
            <family val="2"/>
          </rPr>
          <t xml:space="preserve">
2x 30T for 600m of 38mm wire rope
Forward:
2x 30T for 600m of 38mm wire rope
2x 15T for 250m of 24mm wire rope</t>
        </r>
      </text>
    </comment>
    <comment ref="BM42" authorId="1" shapeId="0">
      <text>
        <r>
          <rPr>
            <b/>
            <sz val="9"/>
            <color indexed="81"/>
            <rFont val="Tahoma"/>
            <family val="2"/>
          </rPr>
          <t>Author:</t>
        </r>
        <r>
          <rPr>
            <sz val="9"/>
            <color indexed="81"/>
            <rFont val="Tahoma"/>
            <family val="2"/>
          </rPr>
          <t xml:space="preserve">
Adjusted according to official spec sheet.
Aft: 2x 30T
Forward: 1x 26T</t>
        </r>
      </text>
    </comment>
    <comment ref="BW42" authorId="1" shapeId="0">
      <text>
        <r>
          <rPr>
            <b/>
            <sz val="9"/>
            <color indexed="81"/>
            <rFont val="Tahoma"/>
            <family val="2"/>
          </rPr>
          <t>Has obtained day rates of $50,000</t>
        </r>
        <r>
          <rPr>
            <sz val="9"/>
            <color indexed="81"/>
            <rFont val="Tahoma"/>
            <family val="2"/>
          </rPr>
          <t xml:space="preserve">
</t>
        </r>
      </text>
    </comment>
    <comment ref="BM43" authorId="1" shapeId="0">
      <text>
        <r>
          <rPr>
            <b/>
            <sz val="9"/>
            <color indexed="81"/>
            <rFont val="Tahoma"/>
            <family val="2"/>
          </rPr>
          <t>Author:</t>
        </r>
        <r>
          <rPr>
            <sz val="9"/>
            <color indexed="81"/>
            <rFont val="Tahoma"/>
            <family val="2"/>
          </rPr>
          <t xml:space="preserve">
4x 5,200 kg anchors
4x 10,000kg Delta Flipper anchors</t>
        </r>
      </text>
    </comment>
    <comment ref="BW43" authorId="1" shapeId="0">
      <text>
        <r>
          <rPr>
            <b/>
            <sz val="9"/>
            <color indexed="81"/>
            <rFont val="Tahoma"/>
            <family val="2"/>
          </rPr>
          <t>More expensive due to its DP.</t>
        </r>
      </text>
    </comment>
    <comment ref="BV44" authorId="1" shapeId="0">
      <text>
        <r>
          <rPr>
            <b/>
            <sz val="9"/>
            <color indexed="81"/>
            <rFont val="Tahoma"/>
            <family val="2"/>
          </rPr>
          <t>Information derived from works in this document. https://pure.strath.ac.uk/portal/files/35403052/Vessel_charter_rate_estimation_for_offshore_wind_O_M_activities.pdf</t>
        </r>
      </text>
    </comment>
    <comment ref="BW44" authorId="1" shapeId="0">
      <text>
        <r>
          <rPr>
            <b/>
            <sz val="9"/>
            <color indexed="81"/>
            <rFont val="Tahoma"/>
            <family val="2"/>
          </rPr>
          <t>Information derived from works in this document. https://pure.strath.ac.uk/portal/files/35403052/Vessel_charter_rate_estimation_for_offshore_wind_O_M_activities.pdf</t>
        </r>
        <r>
          <rPr>
            <sz val="9"/>
            <color indexed="81"/>
            <rFont val="Tahoma"/>
            <family val="2"/>
          </rPr>
          <t xml:space="preserve">
</t>
        </r>
      </text>
    </comment>
    <comment ref="BW46" authorId="1" shapeId="0">
      <text>
        <r>
          <rPr>
            <b/>
            <sz val="9"/>
            <color indexed="81"/>
            <rFont val="Tahoma"/>
            <family val="2"/>
          </rPr>
          <t>Direct communication with the owner.</t>
        </r>
        <r>
          <rPr>
            <sz val="9"/>
            <color indexed="81"/>
            <rFont val="Tahoma"/>
            <family val="2"/>
          </rPr>
          <t xml:space="preserve">
Hire period of minimum 60 days.</t>
        </r>
      </text>
    </comment>
    <comment ref="L48" authorId="0" shapeId="0">
      <text>
        <r>
          <rPr>
            <b/>
            <sz val="8"/>
            <color indexed="81"/>
            <rFont val="Tahoma"/>
            <family val="2"/>
          </rPr>
          <t>Tom Duit:</t>
        </r>
        <r>
          <rPr>
            <sz val="8"/>
            <color indexed="81"/>
            <rFont val="Tahoma"/>
            <family val="2"/>
          </rPr>
          <t xml:space="preserve">
Based on similar engine consumption doc attached. http://granlydiesel.com/fileadmin/dokumenter/salg/Marine_Product_Guide/Marine_Product_Guide_3381946.pdf</t>
        </r>
      </text>
    </comment>
    <comment ref="BV48" authorId="0" shapeId="0">
      <text>
        <r>
          <rPr>
            <b/>
            <sz val="8"/>
            <color indexed="81"/>
            <rFont val="Tahoma"/>
            <family val="2"/>
          </rPr>
          <t xml:space="preserve">Tom Duit:
</t>
        </r>
        <r>
          <rPr>
            <sz val="8"/>
            <color indexed="81"/>
            <rFont val="Tahoma"/>
            <family val="2"/>
          </rPr>
          <t>Highly dependant on supply and demand.
Example price: . https://www.ecn.nl/fileadmin/ecn/units/wind/docs/dowec/10074_000.pdf</t>
        </r>
      </text>
    </comment>
    <comment ref="L49" authorId="0" shapeId="0">
      <text>
        <r>
          <rPr>
            <b/>
            <sz val="8"/>
            <color indexed="81"/>
            <rFont val="Tahoma"/>
            <family val="2"/>
          </rPr>
          <t>Tom Duit:</t>
        </r>
        <r>
          <rPr>
            <sz val="8"/>
            <color indexed="81"/>
            <rFont val="Tahoma"/>
            <family val="2"/>
          </rPr>
          <t xml:space="preserve">
13000 L per day (24hrs) at 11 knots. </t>
        </r>
      </text>
    </comment>
    <comment ref="L55" authorId="0" shapeId="0">
      <text>
        <r>
          <rPr>
            <b/>
            <sz val="8"/>
            <color indexed="81"/>
            <rFont val="Tahoma"/>
            <family val="2"/>
          </rPr>
          <t>Tom Duit:</t>
        </r>
        <r>
          <rPr>
            <sz val="8"/>
            <color indexed="81"/>
            <rFont val="Tahoma"/>
            <family val="2"/>
          </rPr>
          <t xml:space="preserve">
Based on same engine in similar vessel. </t>
        </r>
      </text>
    </comment>
    <comment ref="BW56" authorId="1" shapeId="0">
      <text>
        <r>
          <rPr>
            <b/>
            <sz val="9"/>
            <color indexed="81"/>
            <rFont val="Tahoma"/>
            <family val="2"/>
          </rPr>
          <t>https://pure.strath.ac.uk/portal/files/36745007/PRADS2013_Paper_IL_v01.pdf</t>
        </r>
        <r>
          <rPr>
            <sz val="9"/>
            <color indexed="81"/>
            <rFont val="Tahoma"/>
            <family val="2"/>
          </rPr>
          <t xml:space="preserve">
</t>
        </r>
      </text>
    </comment>
    <comment ref="L57" authorId="0" shapeId="0">
      <text>
        <r>
          <rPr>
            <b/>
            <sz val="8"/>
            <color indexed="81"/>
            <rFont val="Tahoma"/>
            <family val="2"/>
          </rPr>
          <t>Tom Duit:</t>
        </r>
        <r>
          <rPr>
            <sz val="8"/>
            <color indexed="81"/>
            <rFont val="Tahoma"/>
            <family val="2"/>
          </rPr>
          <t xml:space="preserve">
based on 1600 rpm</t>
        </r>
      </text>
    </comment>
    <comment ref="M57" authorId="0" shapeId="0">
      <text>
        <r>
          <rPr>
            <b/>
            <sz val="8"/>
            <color indexed="81"/>
            <rFont val="Tahoma"/>
            <family val="2"/>
          </rPr>
          <t>Tom Duit:</t>
        </r>
        <r>
          <rPr>
            <sz val="8"/>
            <color indexed="81"/>
            <rFont val="Tahoma"/>
            <family val="2"/>
          </rPr>
          <t xml:space="preserve">
based on 1800 rpm</t>
        </r>
      </text>
    </comment>
    <comment ref="BW57" authorId="1" shapeId="0">
      <text>
        <r>
          <rPr>
            <b/>
            <sz val="9"/>
            <color indexed="81"/>
            <rFont val="Tahoma"/>
            <family val="2"/>
          </rPr>
          <t>Cost for multicat can be between 3500EUR and 5400 EUR: http://www.all-energy.co.uk/__novadocuments/14981</t>
        </r>
      </text>
    </comment>
    <comment ref="L59" authorId="0" shapeId="0">
      <text>
        <r>
          <rPr>
            <b/>
            <sz val="8"/>
            <color indexed="81"/>
            <rFont val="Tahoma"/>
            <family val="2"/>
          </rPr>
          <t>Tom Duit:</t>
        </r>
        <r>
          <rPr>
            <sz val="8"/>
            <color indexed="81"/>
            <rFont val="Tahoma"/>
            <family val="2"/>
          </rPr>
          <t xml:space="preserve">
Estimated. Depends on load, sea conditions, wind etc etc</t>
        </r>
      </text>
    </comment>
    <comment ref="S61" authorId="0" shapeId="0">
      <text>
        <r>
          <rPr>
            <b/>
            <sz val="8"/>
            <color indexed="81"/>
            <rFont val="Tahoma"/>
            <family val="2"/>
          </rPr>
          <t>Tom Duit:</t>
        </r>
        <r>
          <rPr>
            <sz val="8"/>
            <color indexed="81"/>
            <rFont val="Tahoma"/>
            <family val="2"/>
          </rPr>
          <t xml:space="preserve">
Not designed to tow. Rare to find this. This may be referred to as the force in which the vessel can 'push on' against a wind turbine base. Again very difficult to measure this force. </t>
        </r>
      </text>
    </comment>
    <comment ref="W61" authorId="0" shapeId="0">
      <text>
        <r>
          <rPr>
            <b/>
            <sz val="8"/>
            <color indexed="81"/>
            <rFont val="Tahoma"/>
            <family val="2"/>
          </rPr>
          <t>Tom Duit:</t>
        </r>
        <r>
          <rPr>
            <sz val="8"/>
            <color indexed="81"/>
            <rFont val="Tahoma"/>
            <family val="2"/>
          </rPr>
          <t xml:space="preserve">
No companies willing to quote and commit on this data. Far too many immeasurable variables such as length of wave, speed of wave, height of wave frequency of wave, site of work, wind, tide. This can differ per captain of the vessel as well, some will have different opinions than others. This information is not available.  </t>
        </r>
      </text>
    </comment>
    <comment ref="X61" authorId="0" shapeId="0">
      <text>
        <r>
          <rPr>
            <b/>
            <sz val="8"/>
            <color indexed="81"/>
            <rFont val="Tahoma"/>
            <family val="2"/>
          </rPr>
          <t>Tom Duit:</t>
        </r>
        <r>
          <rPr>
            <sz val="8"/>
            <color indexed="81"/>
            <rFont val="Tahoma"/>
            <family val="2"/>
          </rPr>
          <t xml:space="preserve">
No companies willing to quote and commit on this data. Far too many immeasurable variables such as length of wave, speed of wave, height of wave frequency of wave, site of work, wind, tide. This can differ per captain of the vessel as well, some will have different opinions than others. This information is not available.  </t>
        </r>
      </text>
    </comment>
    <comment ref="Y61" authorId="0" shapeId="0">
      <text>
        <r>
          <rPr>
            <b/>
            <sz val="8"/>
            <color indexed="81"/>
            <rFont val="Tahoma"/>
            <family val="2"/>
          </rPr>
          <t>Tom Duit:</t>
        </r>
        <r>
          <rPr>
            <sz val="8"/>
            <color indexed="81"/>
            <rFont val="Tahoma"/>
            <family val="2"/>
          </rPr>
          <t xml:space="preserve">
No companies willing to quote and commit on this data. Far too many immeasurable variables such as length of wave, speed of wave, height of wave frequency of wave, site of work, wind, tide. This can differ per captain of the vessel as well, some will have different opinions than others. This information is not available.  </t>
        </r>
      </text>
    </comment>
    <comment ref="S63" authorId="0" shapeId="0">
      <text>
        <r>
          <rPr>
            <b/>
            <sz val="8"/>
            <color indexed="81"/>
            <rFont val="Tahoma"/>
            <family val="2"/>
          </rPr>
          <t>Tom Duit:</t>
        </r>
        <r>
          <rPr>
            <sz val="8"/>
            <color indexed="81"/>
            <rFont val="Tahoma"/>
            <family val="2"/>
          </rPr>
          <t xml:space="preserve">
Not designed to tow. Rare to find this. This may be referred to as the force in which the vessel can 'push on' against a wind turbine base. Again very difficult to measure this force. </t>
        </r>
      </text>
    </comment>
    <comment ref="S64" authorId="0" shapeId="0">
      <text>
        <r>
          <rPr>
            <b/>
            <sz val="8"/>
            <color indexed="81"/>
            <rFont val="Tahoma"/>
            <family val="2"/>
          </rPr>
          <t>Tom Duit:</t>
        </r>
        <r>
          <rPr>
            <sz val="8"/>
            <color indexed="81"/>
            <rFont val="Tahoma"/>
            <family val="2"/>
          </rPr>
          <t xml:space="preserve">
Not designed to tow. Rare to find this. This may be referred to as the force in which the vessel can 'push on' against a wind turbine base. Again very difficult to measure this force. </t>
        </r>
      </text>
    </comment>
    <comment ref="AH64" authorId="0" shapeId="0">
      <text>
        <r>
          <rPr>
            <b/>
            <sz val="8"/>
            <color indexed="81"/>
            <rFont val="Tahoma"/>
            <family val="2"/>
          </rPr>
          <t>Tom Duit:</t>
        </r>
        <r>
          <rPr>
            <sz val="8"/>
            <color indexed="81"/>
            <rFont val="Tahoma"/>
            <family val="2"/>
          </rPr>
          <t xml:space="preserve">
Optional extra. </t>
        </r>
      </text>
    </comment>
    <comment ref="S65" authorId="0" shapeId="0">
      <text>
        <r>
          <rPr>
            <b/>
            <sz val="8"/>
            <color indexed="81"/>
            <rFont val="Tahoma"/>
            <family val="2"/>
          </rPr>
          <t>Tom Duit:</t>
        </r>
        <r>
          <rPr>
            <sz val="8"/>
            <color indexed="81"/>
            <rFont val="Tahoma"/>
            <family val="2"/>
          </rPr>
          <t xml:space="preserve">
Not designed to tow. Rare to find this. This may be referred to as the force in which the vessel can 'push on' against a wind turbine base. Again very difficult to measure this force. </t>
        </r>
      </text>
    </comment>
    <comment ref="S66" authorId="0" shapeId="0">
      <text>
        <r>
          <rPr>
            <b/>
            <sz val="8"/>
            <color indexed="81"/>
            <rFont val="Tahoma"/>
            <family val="2"/>
          </rPr>
          <t>Tom Duit:</t>
        </r>
        <r>
          <rPr>
            <sz val="8"/>
            <color indexed="81"/>
            <rFont val="Tahoma"/>
            <family val="2"/>
          </rPr>
          <t xml:space="preserve">
Not designed to tow. Rare to find this. This may be referred to as the force in which the vessel can 'push on' against a wind turbine base. Again very difficult to measure this force. </t>
        </r>
      </text>
    </comment>
    <comment ref="L67" authorId="0" shapeId="0">
      <text>
        <r>
          <rPr>
            <b/>
            <sz val="8"/>
            <color indexed="81"/>
            <rFont val="Tahoma"/>
            <family val="2"/>
          </rPr>
          <t>Tom Duit:</t>
        </r>
        <r>
          <rPr>
            <sz val="8"/>
            <color indexed="81"/>
            <rFont val="Tahoma"/>
            <family val="2"/>
          </rPr>
          <t xml:space="preserve">
Max endurance 3.6hrs or 342nm/ 633km. </t>
        </r>
      </text>
    </comment>
    <comment ref="BW67" authorId="1" shapeId="0">
      <text>
        <r>
          <rPr>
            <b/>
            <sz val="9"/>
            <color indexed="81"/>
            <rFont val="Tahoma"/>
            <family val="2"/>
          </rPr>
          <t>1000EUR a day excluding Pilot: http://www.saxonairhelicoptercharter.com/helicopter-charter/how-much-does-it-cost/</t>
        </r>
      </text>
    </comment>
    <comment ref="L68" authorId="0" shapeId="0">
      <text>
        <r>
          <rPr>
            <b/>
            <sz val="8"/>
            <color indexed="81"/>
            <rFont val="Tahoma"/>
            <family val="2"/>
          </rPr>
          <t>Tom Duit:</t>
        </r>
        <r>
          <rPr>
            <sz val="8"/>
            <color indexed="81"/>
            <rFont val="Tahoma"/>
            <family val="2"/>
          </rPr>
          <t xml:space="preserve">
4hrs 8mins of endurance at 130km/hr on standard fuel tanks. </t>
        </r>
      </text>
    </comment>
    <comment ref="O68" authorId="0" shapeId="0">
      <text>
        <r>
          <rPr>
            <b/>
            <sz val="8"/>
            <color indexed="81"/>
            <rFont val="Tahoma"/>
            <family val="2"/>
          </rPr>
          <t>Tom Duit:</t>
        </r>
        <r>
          <rPr>
            <sz val="8"/>
            <color indexed="81"/>
            <rFont val="Tahoma"/>
            <family val="2"/>
          </rPr>
          <t xml:space="preserve">
Max gross weight. </t>
        </r>
      </text>
    </comment>
    <comment ref="BW68" authorId="1" shapeId="0">
      <text>
        <r>
          <rPr>
            <b/>
            <sz val="9"/>
            <color indexed="81"/>
            <rFont val="Tahoma"/>
            <family val="2"/>
          </rPr>
          <t>http://www.vgb.org/en/hv_12_presentations-dfid-47503.html</t>
        </r>
        <r>
          <rPr>
            <sz val="9"/>
            <color indexed="81"/>
            <rFont val="Tahoma"/>
            <family val="2"/>
          </rPr>
          <t xml:space="preserve">
</t>
        </r>
      </text>
    </comment>
  </commentList>
</comments>
</file>

<file path=xl/sharedStrings.xml><?xml version="1.0" encoding="utf-8"?>
<sst xmlns="http://schemas.openxmlformats.org/spreadsheetml/2006/main" count="768" uniqueCount="291">
  <si>
    <t>Vessels</t>
  </si>
  <si>
    <t>#</t>
  </si>
  <si>
    <t>Vessel Class</t>
  </si>
  <si>
    <t>Vessel type</t>
  </si>
  <si>
    <t>Heavy Lift Installation</t>
  </si>
  <si>
    <t>Jack-up</t>
  </si>
  <si>
    <t>Jack-up vessel</t>
  </si>
  <si>
    <t>Jack-up barge</t>
  </si>
  <si>
    <t>Heavy lift 
(no jack up)</t>
  </si>
  <si>
    <t>Crane vessel</t>
  </si>
  <si>
    <t>Crane barge</t>
  </si>
  <si>
    <t>Construction Support Vessel (CSV)</t>
  </si>
  <si>
    <t>Offshore Service</t>
  </si>
  <si>
    <t>Cable installation</t>
  </si>
  <si>
    <t>Cable Laying Vessel (CLV)</t>
  </si>
  <si>
    <t>Cable Laying Barge (CLB)</t>
  </si>
  <si>
    <t>Dredger</t>
  </si>
  <si>
    <t>Rock dumping vessel</t>
  </si>
  <si>
    <t>Anchor Handling Vessel (AHT or AHTS)</t>
  </si>
  <si>
    <t>Tugboat</t>
  </si>
  <si>
    <t>Offshore Support &amp; Maintenance</t>
  </si>
  <si>
    <t>Multicat</t>
  </si>
  <si>
    <t>Crew transfer vessel (CTV)</t>
  </si>
  <si>
    <t>Accommodation</t>
  </si>
  <si>
    <t>Barge</t>
  </si>
  <si>
    <t>Vessel</t>
  </si>
  <si>
    <t>Platform Supply Vessel (PSV)</t>
  </si>
  <si>
    <t>Helicopter</t>
  </si>
  <si>
    <t>Standby Cargo</t>
  </si>
  <si>
    <t>Other</t>
  </si>
  <si>
    <t>Fit-for-purpose</t>
  </si>
  <si>
    <t>VESSELS DATABASE</t>
  </si>
  <si>
    <t>Not included in the final DB</t>
  </si>
  <si>
    <t>Vessel Category</t>
  </si>
  <si>
    <t>Main Dimensions and Technical Capabilities</t>
  </si>
  <si>
    <t>Maximum Operatiol Working Conditions</t>
  </si>
  <si>
    <t>Onboard Equipment Specifications</t>
  </si>
  <si>
    <t>Economic Assessment</t>
  </si>
  <si>
    <t>Source of information</t>
  </si>
  <si>
    <t>Contact details</t>
  </si>
  <si>
    <t>Identification</t>
  </si>
  <si>
    <t>Offshore Wind Experience</t>
  </si>
  <si>
    <t>Number</t>
  </si>
  <si>
    <t>Name</t>
  </si>
  <si>
    <t>Vessel classification</t>
  </si>
  <si>
    <t>Operator</t>
  </si>
  <si>
    <t>Year Built</t>
  </si>
  <si>
    <t>Last Converted</t>
  </si>
  <si>
    <t>Country of registration</t>
  </si>
  <si>
    <t>Shipbuilding contractor</t>
  </si>
  <si>
    <t>Vessel Type</t>
  </si>
  <si>
    <t>Gross tonnage</t>
  </si>
  <si>
    <t>Dimensions</t>
  </si>
  <si>
    <t>Draft</t>
  </si>
  <si>
    <t>Propulsion</t>
  </si>
  <si>
    <t>Deck</t>
  </si>
  <si>
    <t>Speed</t>
  </si>
  <si>
    <t>Towing</t>
  </si>
  <si>
    <t>Transit</t>
  </si>
  <si>
    <t>Jacking</t>
  </si>
  <si>
    <t>Lifting</t>
  </si>
  <si>
    <t>Turntable</t>
  </si>
  <si>
    <t>Cable Repair</t>
  </si>
  <si>
    <t>DP</t>
  </si>
  <si>
    <t>Rock Dumping</t>
  </si>
  <si>
    <t>Landfall</t>
  </si>
  <si>
    <t>Diving</t>
  </si>
  <si>
    <t>ROV</t>
  </si>
  <si>
    <t>Jack-Up</t>
  </si>
  <si>
    <t>Mooring &amp; Anchor System</t>
  </si>
  <si>
    <t>Anchor Handling</t>
  </si>
  <si>
    <t>Dredging</t>
  </si>
  <si>
    <t>Mobilization Costs</t>
  </si>
  <si>
    <t>Operating Costs</t>
  </si>
  <si>
    <t>source of information (link to vessel spec sheet)</t>
  </si>
  <si>
    <t>Operator's website</t>
  </si>
  <si>
    <t>Additional information</t>
  </si>
  <si>
    <t>Last editing date</t>
  </si>
  <si>
    <t>Lenght Overall</t>
  </si>
  <si>
    <t>Beam</t>
  </si>
  <si>
    <t>Min. Draft</t>
  </si>
  <si>
    <t>Max. Draft</t>
  </si>
  <si>
    <t>Travel Range</t>
  </si>
  <si>
    <t>Engine size</t>
  </si>
  <si>
    <t>Fuel tank capacity</t>
  </si>
  <si>
    <t>Average consumption</t>
  </si>
  <si>
    <t>Average consumption towing</t>
  </si>
  <si>
    <t>Free deck space</t>
  </si>
  <si>
    <t>Max Deck Load</t>
  </si>
  <si>
    <t>Max Cargo</t>
  </si>
  <si>
    <t>Transit speed</t>
  </si>
  <si>
    <t>Max. speed</t>
  </si>
  <si>
    <t>Bollard pull</t>
  </si>
  <si>
    <t>Crew size</t>
  </si>
  <si>
    <t>Exterl personnel</t>
  </si>
  <si>
    <t>Wave Height</t>
  </si>
  <si>
    <t>Wave Period</t>
  </si>
  <si>
    <t>Current Speed</t>
  </si>
  <si>
    <t>Wind Speed</t>
  </si>
  <si>
    <t>Max. onboard crane lifting capacity</t>
  </si>
  <si>
    <t>@Crane Radius</t>
  </si>
  <si>
    <t>Loading Capacity</t>
  </si>
  <si>
    <t>Outer Diameter</t>
  </si>
  <si>
    <t>Inner Diameter</t>
  </si>
  <si>
    <t>Height</t>
  </si>
  <si>
    <t>Onboard Cable Splice Area</t>
  </si>
  <si>
    <t>Dymic Positioning System Class</t>
  </si>
  <si>
    <t>Rock Storage Capacity</t>
  </si>
  <si>
    <t>Max. Dumping Depth</t>
  </si>
  <si>
    <t>Max. Dumping capacity</t>
  </si>
  <si>
    <t>Fall Pipe Diameter</t>
  </si>
  <si>
    <t>Ground out capabilities</t>
  </si>
  <si>
    <t>Moonpool</t>
  </si>
  <si>
    <t>Depth Rating</t>
  </si>
  <si>
    <t>Divers Capacity</t>
  </si>
  <si>
    <t>Onboard Inspection Class</t>
  </si>
  <si>
    <t>Onboard Workclass</t>
  </si>
  <si>
    <t>Leg Lenght</t>
  </si>
  <si>
    <t>Leg Diameter</t>
  </si>
  <si>
    <t>Operating Water Depth</t>
  </si>
  <si>
    <t>Jacking Speed Up</t>
  </si>
  <si>
    <t>Jacking Speed Down</t>
  </si>
  <si>
    <t>Maximum Paypload</t>
  </si>
  <si>
    <t>Number of Winches</t>
  </si>
  <si>
    <t>Winch Line Pull</t>
  </si>
  <si>
    <t>Wire Lenght</t>
  </si>
  <si>
    <t>Number of Anchors</t>
  </si>
  <si>
    <t>Anchor Weight</t>
  </si>
  <si>
    <t>Winch Drum Capacity</t>
  </si>
  <si>
    <t>Drum Wire  Size</t>
  </si>
  <si>
    <t>Winch  Rated pull</t>
  </si>
  <si>
    <t>Winch  Brake Holding Load</t>
  </si>
  <si>
    <t>Dredge depth</t>
  </si>
  <si>
    <t>Dredging type</t>
  </si>
  <si>
    <t>Mobilization time</t>
  </si>
  <si>
    <t>Percentage  of operating costs</t>
  </si>
  <si>
    <t>Min. operating day rate</t>
  </si>
  <si>
    <t>Max. operating day rate</t>
  </si>
  <si>
    <t>Contact name</t>
  </si>
  <si>
    <t>Role</t>
  </si>
  <si>
    <t>Phone number</t>
  </si>
  <si>
    <t>Mail</t>
  </si>
  <si>
    <t>CallSign</t>
  </si>
  <si>
    <t>IMO Number</t>
  </si>
  <si>
    <t>MMSI Number</t>
  </si>
  <si>
    <t>format</t>
  </si>
  <si>
    <t>[]</t>
  </si>
  <si>
    <t>[t]</t>
  </si>
  <si>
    <t>[m]</t>
  </si>
  <si>
    <t>[km]</t>
  </si>
  <si>
    <t>[BHP]</t>
  </si>
  <si>
    <t>[m^3]</t>
  </si>
  <si>
    <t>[l/h]</t>
  </si>
  <si>
    <t>[m^2]</t>
  </si>
  <si>
    <t>[t/m^2]</t>
  </si>
  <si>
    <t>[m/s]</t>
  </si>
  <si>
    <t>[s]</t>
  </si>
  <si>
    <t>[knots]</t>
  </si>
  <si>
    <t>[-]</t>
  </si>
  <si>
    <t>[yes/no]</t>
  </si>
  <si>
    <t>[1/2/3]</t>
  </si>
  <si>
    <t>[ton]</t>
  </si>
  <si>
    <t>[ton/h]</t>
  </si>
  <si>
    <t>[mm]</t>
  </si>
  <si>
    <t>[msw]</t>
  </si>
  <si>
    <t>yes/no</t>
  </si>
  <si>
    <t>[m/min]</t>
  </si>
  <si>
    <t>[h]</t>
  </si>
  <si>
    <t>[%]</t>
  </si>
  <si>
    <t>[EURO/day]</t>
  </si>
  <si>
    <t>type</t>
  </si>
  <si>
    <t>int</t>
  </si>
  <si>
    <t>string</t>
  </si>
  <si>
    <t>float</t>
  </si>
  <si>
    <t>integer</t>
  </si>
  <si>
    <t>boolean</t>
  </si>
  <si>
    <t>size</t>
  </si>
  <si>
    <t>BOABARGE 15</t>
  </si>
  <si>
    <t>DNV✠1A1 Barge for Deck Cargo</t>
  </si>
  <si>
    <t>Boa Offshor+G6:AF6e</t>
  </si>
  <si>
    <t>NA</t>
  </si>
  <si>
    <t>Norway</t>
  </si>
  <si>
    <t>Cherepovetz Shipyard</t>
  </si>
  <si>
    <t>Eide Barge 28</t>
  </si>
  <si>
    <t>Eide Marine Services AS</t>
  </si>
  <si>
    <t>NL</t>
  </si>
  <si>
    <t>Howaldtswerke-Deutsche Werft, Kiel</t>
  </si>
  <si>
    <t>CLB</t>
  </si>
  <si>
    <t>Yes</t>
  </si>
  <si>
    <t>no</t>
  </si>
  <si>
    <t>yes</t>
  </si>
  <si>
    <t>CLV</t>
  </si>
  <si>
    <t>-</t>
  </si>
  <si>
    <t>No</t>
  </si>
  <si>
    <t>&gt;5000</t>
  </si>
  <si>
    <t>N/A</t>
  </si>
  <si>
    <t>All</t>
  </si>
  <si>
    <t>Accomodation barge</t>
  </si>
  <si>
    <t>CSV</t>
  </si>
  <si>
    <t>PSV</t>
  </si>
  <si>
    <t>Offshore Service Vessel</t>
  </si>
  <si>
    <t>Clamshell</t>
  </si>
  <si>
    <t>AHTS</t>
  </si>
  <si>
    <t>Not known</t>
  </si>
  <si>
    <t>Joystick Simrad SJ01</t>
  </si>
  <si>
    <t>Fallpipe</t>
  </si>
  <si>
    <t>CTV</t>
  </si>
  <si>
    <t>Tug</t>
  </si>
  <si>
    <t>Others</t>
  </si>
  <si>
    <t>Vessel class [-]</t>
  </si>
  <si>
    <t>Vessel type [-]</t>
  </si>
  <si>
    <t>Gross tonnage [ton]</t>
  </si>
  <si>
    <t>Length [m]</t>
  </si>
  <si>
    <t>Beam [m]</t>
  </si>
  <si>
    <t>Min. draft [m]</t>
  </si>
  <si>
    <t>Max. draft [m]</t>
  </si>
  <si>
    <t>Travel range [km]</t>
  </si>
  <si>
    <t>Engine size [BHP]</t>
  </si>
  <si>
    <t>Fuel tank [m^3]</t>
  </si>
  <si>
    <t>Consumption [l/h]</t>
  </si>
  <si>
    <t>Consumption towing [l/h]</t>
  </si>
  <si>
    <t>Deck space [m^2]</t>
  </si>
  <si>
    <t>Deck loading [t/m^2]</t>
  </si>
  <si>
    <t>Max. cargo [t]</t>
  </si>
  <si>
    <t>Transit speed [m/s]</t>
  </si>
  <si>
    <t>Max. Speed [m/s]</t>
  </si>
  <si>
    <t>Bollard pull [t]</t>
  </si>
  <si>
    <t>Crew size [-]</t>
  </si>
  <si>
    <t>External  personnel [-]</t>
  </si>
  <si>
    <t>OLC: Transit maxHs [m]</t>
  </si>
  <si>
    <t>OLC: Transit maxTp [s]</t>
  </si>
  <si>
    <t>OLC: Transit maxWs [m/s]</t>
  </si>
  <si>
    <t>OLC: Towing maxHs [m]</t>
  </si>
  <si>
    <t>OLC: Towing maxTp [s]</t>
  </si>
  <si>
    <t>OLC: Towing maxCs [knots]</t>
  </si>
  <si>
    <t>OLC: Towing maxWs [m/s]</t>
  </si>
  <si>
    <t>OLC: Jacking maxHs [m]</t>
  </si>
  <si>
    <t>OLC: Jacking maxTp [s]</t>
  </si>
  <si>
    <t>OLC: Jacking maxWs [m/s]</t>
  </si>
  <si>
    <t>Crane capacity [t]</t>
  </si>
  <si>
    <t>Crane radius [m]</t>
  </si>
  <si>
    <t>Turntable number [-]</t>
  </si>
  <si>
    <t>Turntable loading [t]</t>
  </si>
  <si>
    <t>Turntable outer diameter [m]</t>
  </si>
  <si>
    <t>Turntable inner diameter [m]</t>
  </si>
  <si>
    <t>Turntable height [m]</t>
  </si>
  <si>
    <t>DP [-]</t>
  </si>
  <si>
    <t>Rock storage capacity [t]</t>
  </si>
  <si>
    <t>Max dumping depth [m]</t>
  </si>
  <si>
    <t>Max dumping capacity [t/h]</t>
  </si>
  <si>
    <t>Fall pipe diameter [mm]</t>
  </si>
  <si>
    <t>Ground out capabilities [yes/no]</t>
  </si>
  <si>
    <t>Diving moonpool [yes/no]</t>
  </si>
  <si>
    <t>Diving depth [m]</t>
  </si>
  <si>
    <t>Diving capacity [-]</t>
  </si>
  <si>
    <t>ROV inspection [yes/no]</t>
  </si>
  <si>
    <t>ROV inspection max depth [m]</t>
  </si>
  <si>
    <t>ROV workclass [yes/no]</t>
  </si>
  <si>
    <t>ROV workclass max depth [m]</t>
  </si>
  <si>
    <t>JackUp leg lenght [m]</t>
  </si>
  <si>
    <t>JackUp leg diameter [m]</t>
  </si>
  <si>
    <t>JackUp max water depth [m]</t>
  </si>
  <si>
    <t>JackUp speed Up [m/min]</t>
  </si>
  <si>
    <t>JackUp speed down [m/min]</t>
  </si>
  <si>
    <t>JackUp max payload [t]</t>
  </si>
  <si>
    <t>Mooring number  winches [-]</t>
  </si>
  <si>
    <t>Mooring line pull [t]</t>
  </si>
  <si>
    <t>Mooring wire lenght [m]</t>
  </si>
  <si>
    <t>Mooring number anchors [-]</t>
  </si>
  <si>
    <t>Mooring anchor weight [t]</t>
  </si>
  <si>
    <t>AH drum capacity [m]</t>
  </si>
  <si>
    <t>AH wire size [mm]</t>
  </si>
  <si>
    <t>AH winch rated pull [t]</t>
  </si>
  <si>
    <t>AH winch break load [t]</t>
  </si>
  <si>
    <t>Mob time [h]</t>
  </si>
  <si>
    <t>Dredge depth [m]</t>
  </si>
  <si>
    <t>Dredge type [-]</t>
  </si>
  <si>
    <t>Mob percentage [%]</t>
  </si>
  <si>
    <t>JUP Barge</t>
  </si>
  <si>
    <t>Crane Barge</t>
  </si>
  <si>
    <t>Accomodation Barge</t>
  </si>
  <si>
    <t>OLC: Transit maxCs [m/s]</t>
  </si>
  <si>
    <t>OLC: Jacking maxCs [m/s]</t>
  </si>
  <si>
    <t>JUP Vessel</t>
  </si>
  <si>
    <t>Side Stone Dumping</t>
  </si>
  <si>
    <t>Cable splice [yes/no]</t>
  </si>
  <si>
    <t>Crane Vessel</t>
  </si>
  <si>
    <t>suction</t>
  </si>
  <si>
    <t>clamshell</t>
  </si>
  <si>
    <t>Op min Day Rate [EURO/day]</t>
  </si>
  <si>
    <t>Op max Day Rate [EURO/day]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</si>
</sst>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34" x14ac:knownFonts="1">
    <font>
      <sz val="11"/>
      <color rgb="FF000000"/>
      <name val="Calibri"/>
      <family val="2"/>
      <charset val="1"/>
    </font>
    <font>
      <sz val="11"/>
      <color theme="1"/>
      <name val="Calibri"/>
      <family val="2"/>
      <scheme val="minor"/>
    </font>
    <font>
      <b/>
      <sz val="14"/>
      <color rgb="FF2E74B5"/>
      <name val="Calibri Light"/>
      <family val="2"/>
      <charset val="1"/>
    </font>
    <font>
      <b/>
      <sz val="11"/>
      <color rgb="FF000000"/>
      <name val="Calibri"/>
      <family val="2"/>
      <charset val="1"/>
    </font>
    <font>
      <sz val="26"/>
      <color rgb="FFFFFFFF"/>
      <name val="Calibri"/>
      <family val="2"/>
      <charset val="1"/>
    </font>
    <font>
      <b/>
      <sz val="18"/>
      <color rgb="FF000000"/>
      <name val="Calibri"/>
      <family val="2"/>
      <charset val="1"/>
    </font>
    <font>
      <b/>
      <sz val="18"/>
      <name val="Calibri"/>
      <family val="2"/>
      <charset val="1"/>
    </font>
    <font>
      <b/>
      <sz val="14"/>
      <color rgb="FF000000"/>
      <name val="Calibri"/>
      <family val="2"/>
      <charset val="1"/>
    </font>
    <font>
      <b/>
      <sz val="9"/>
      <color rgb="FF000000"/>
      <name val="Tahoma"/>
      <family val="2"/>
      <charset val="1"/>
    </font>
    <font>
      <sz val="9"/>
      <color rgb="FF000000"/>
      <name val="Tahoma"/>
      <family val="2"/>
      <charset val="1"/>
    </font>
    <font>
      <b/>
      <sz val="14"/>
      <name val="Calibri"/>
      <family val="2"/>
      <charset val="1"/>
    </font>
    <font>
      <b/>
      <sz val="16"/>
      <color rgb="FF000000"/>
      <name val="Calibri"/>
      <family val="2"/>
      <charset val="1"/>
    </font>
    <font>
      <b/>
      <sz val="16"/>
      <name val="Calibri"/>
      <family val="2"/>
      <charset val="1"/>
    </font>
    <font>
      <sz val="20"/>
      <color rgb="FF000000"/>
      <name val="Calibri"/>
      <family val="2"/>
      <charset val="1"/>
    </font>
    <font>
      <b/>
      <sz val="12"/>
      <color rgb="FF000000"/>
      <name val="Calibri"/>
      <family val="2"/>
      <charset val="1"/>
    </font>
    <font>
      <b/>
      <sz val="12"/>
      <name val="Calibri"/>
      <family val="2"/>
      <charset val="1"/>
    </font>
    <font>
      <b/>
      <sz val="11"/>
      <name val="Calibri"/>
      <family val="2"/>
      <charset val="1"/>
    </font>
    <font>
      <sz val="11"/>
      <color rgb="FF9C0006"/>
      <name val="Calibri"/>
      <family val="2"/>
      <charset val="1"/>
    </font>
    <font>
      <sz val="8"/>
      <color rgb="FF9C0006"/>
      <name val="Calibri"/>
      <family val="2"/>
      <charset val="1"/>
    </font>
    <font>
      <sz val="9"/>
      <color rgb="FF000000"/>
      <name val="Calibri"/>
      <family val="2"/>
      <charset val="1"/>
    </font>
    <font>
      <sz val="11"/>
      <name val="Calibri"/>
      <family val="2"/>
      <charset val="1"/>
    </font>
    <font>
      <sz val="11"/>
      <color rgb="FF9C0006"/>
      <name val="Calibri"/>
      <family val="2"/>
      <scheme val="minor"/>
    </font>
    <font>
      <b/>
      <sz val="11"/>
      <color theme="1"/>
      <name val="Calibri"/>
      <family val="2"/>
      <scheme val="minor"/>
    </font>
    <font>
      <sz val="11"/>
      <name val="Calibri"/>
      <family val="2"/>
      <scheme val="minor"/>
    </font>
    <font>
      <sz val="8"/>
      <color rgb="FF9C0006"/>
      <name val="Calibri"/>
      <family val="2"/>
      <scheme val="minor"/>
    </font>
    <font>
      <sz val="11"/>
      <color rgb="FF00B050"/>
      <name val="Calibri"/>
      <family val="2"/>
      <scheme val="minor"/>
    </font>
    <font>
      <sz val="9"/>
      <color theme="1"/>
      <name val="Calibri"/>
      <family val="2"/>
      <scheme val="minor"/>
    </font>
    <font>
      <sz val="9"/>
      <color indexed="81"/>
      <name val="Tahoma"/>
      <family val="2"/>
    </font>
    <font>
      <b/>
      <sz val="9"/>
      <color indexed="81"/>
      <name val="Tahoma"/>
      <family val="2"/>
    </font>
    <font>
      <b/>
      <sz val="8"/>
      <color indexed="81"/>
      <name val="Tahoma"/>
      <family val="2"/>
    </font>
    <font>
      <sz val="8"/>
      <color indexed="81"/>
      <name val="Tahoma"/>
      <family val="2"/>
    </font>
    <font>
      <sz val="8"/>
      <name val="Calibri"/>
      <family val="2"/>
      <scheme val="minor"/>
    </font>
    <font>
      <i/>
      <sz val="11"/>
      <name val="Calibri"/>
      <family val="2"/>
      <scheme val="minor"/>
    </font>
    <font>
      <sz val="11"/>
      <color rgb="FF000000"/>
      <name val="Calibri"/>
      <family val="2"/>
    </font>
  </fonts>
  <fills count="14">
    <fill>
      <patternFill patternType="none"/>
    </fill>
    <fill>
      <patternFill patternType="gray125"/>
    </fill>
    <fill>
      <patternFill patternType="solid">
        <fgColor rgb="FF4F81BD"/>
        <bgColor rgb="FF2E74B5"/>
      </patternFill>
    </fill>
    <fill>
      <patternFill patternType="solid">
        <fgColor rgb="FFFF0000"/>
        <bgColor rgb="FF9C0006"/>
      </patternFill>
    </fill>
    <fill>
      <patternFill patternType="solid">
        <fgColor rgb="FFF2F2F2"/>
        <bgColor rgb="FFEBF1DE"/>
      </patternFill>
    </fill>
    <fill>
      <patternFill patternType="solid">
        <fgColor rgb="FFDDD9C3"/>
        <bgColor rgb="FFF2DCDB"/>
      </patternFill>
    </fill>
    <fill>
      <patternFill patternType="solid">
        <fgColor rgb="FFF2DCDB"/>
        <bgColor rgb="FFDDD9C3"/>
      </patternFill>
    </fill>
    <fill>
      <patternFill patternType="solid">
        <fgColor rgb="FFEBF1DE"/>
        <bgColor rgb="FFF2F2F2"/>
      </patternFill>
    </fill>
    <fill>
      <patternFill patternType="solid">
        <fgColor rgb="FFC6D9F1"/>
        <bgColor rgb="FFDDD9C3"/>
      </patternFill>
    </fill>
    <fill>
      <patternFill patternType="solid">
        <fgColor rgb="FFFFC000"/>
        <bgColor rgb="FFFF9900"/>
      </patternFill>
    </fill>
    <fill>
      <patternFill patternType="solid">
        <fgColor rgb="FFFFC7CE"/>
      </patternFill>
    </fill>
    <fill>
      <patternFill patternType="solid">
        <fgColor rgb="FFFF0000"/>
        <bgColor indexed="64"/>
      </patternFill>
    </fill>
    <fill>
      <patternFill patternType="solid">
        <fgColor theme="0" tint="-0.499984740745262"/>
        <bgColor indexed="64"/>
      </patternFill>
    </fill>
    <fill>
      <patternFill patternType="solid">
        <fgColor rgb="FFFFFF00"/>
        <bgColor indexed="64"/>
      </patternFill>
    </fill>
  </fills>
  <borders count="39">
    <border>
      <left/>
      <right/>
      <top/>
      <bottom/>
      <diagonal/>
    </border>
    <border>
      <left style="thick">
        <color auto="1"/>
      </left>
      <right style="thick">
        <color auto="1"/>
      </right>
      <top style="thick">
        <color auto="1"/>
      </top>
      <bottom style="thick">
        <color auto="1"/>
      </bottom>
      <diagonal/>
    </border>
    <border>
      <left style="thick">
        <color auto="1"/>
      </left>
      <right style="thick">
        <color auto="1"/>
      </right>
      <top style="thick">
        <color auto="1"/>
      </top>
      <bottom/>
      <diagonal/>
    </border>
    <border>
      <left/>
      <right/>
      <top/>
      <bottom style="thick">
        <color auto="1"/>
      </bottom>
      <diagonal/>
    </border>
    <border>
      <left/>
      <right style="thick">
        <color auto="1"/>
      </right>
      <top/>
      <bottom style="thick">
        <color auto="1"/>
      </bottom>
      <diagonal/>
    </border>
    <border>
      <left style="thick">
        <color auto="1"/>
      </left>
      <right/>
      <top/>
      <bottom style="thick">
        <color auto="1"/>
      </bottom>
      <diagonal/>
    </border>
    <border>
      <left style="thick">
        <color auto="1"/>
      </left>
      <right style="thick">
        <color auto="1"/>
      </right>
      <top/>
      <bottom style="thick">
        <color auto="1"/>
      </bottom>
      <diagonal/>
    </border>
    <border>
      <left/>
      <right style="thick">
        <color auto="1"/>
      </right>
      <top/>
      <bottom/>
      <diagonal/>
    </border>
    <border>
      <left style="thick">
        <color auto="1"/>
      </left>
      <right/>
      <top style="thick">
        <color auto="1"/>
      </top>
      <bottom style="thick">
        <color auto="1"/>
      </bottom>
      <diagonal/>
    </border>
    <border>
      <left/>
      <right style="thick">
        <color auto="1"/>
      </right>
      <top style="thick">
        <color auto="1"/>
      </top>
      <bottom style="thick">
        <color auto="1"/>
      </bottom>
      <diagonal/>
    </border>
    <border>
      <left/>
      <right/>
      <top style="thick">
        <color auto="1"/>
      </top>
      <bottom style="thick">
        <color auto="1"/>
      </bottom>
      <diagonal/>
    </border>
    <border>
      <left style="thick">
        <color auto="1"/>
      </left>
      <right style="thick">
        <color auto="1"/>
      </right>
      <top/>
      <bottom/>
      <diagonal/>
    </border>
    <border>
      <left/>
      <right style="thick">
        <color auto="1"/>
      </right>
      <top style="thick">
        <color auto="1"/>
      </top>
      <bottom/>
      <diagonal/>
    </border>
    <border>
      <left/>
      <right/>
      <top style="thick">
        <color auto="1"/>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medium">
        <color indexed="64"/>
      </right>
      <top/>
      <bottom style="thin">
        <color indexed="64"/>
      </bottom>
      <diagonal/>
    </border>
    <border>
      <left style="medium">
        <color indexed="64"/>
      </left>
      <right style="thin">
        <color indexed="64"/>
      </right>
      <top/>
      <bottom/>
      <diagonal/>
    </border>
    <border>
      <left style="thin">
        <color indexed="64"/>
      </left>
      <right style="medium">
        <color indexed="64"/>
      </right>
      <top/>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thin">
        <color indexed="64"/>
      </left>
      <right style="medium">
        <color indexed="64"/>
      </right>
      <top style="medium">
        <color indexed="64"/>
      </top>
      <bottom/>
      <diagonal/>
    </border>
    <border>
      <left style="thin">
        <color indexed="64"/>
      </left>
      <right style="thin">
        <color indexed="64"/>
      </right>
      <top/>
      <bottom style="medium">
        <color indexed="64"/>
      </bottom>
      <diagonal/>
    </border>
  </borders>
  <cellStyleXfs count="2">
    <xf numFmtId="0" fontId="0" fillId="0" borderId="0"/>
    <xf numFmtId="0" fontId="21" fillId="10" borderId="0" applyNumberFormat="0" applyBorder="0" applyAlignment="0" applyProtection="0"/>
  </cellStyleXfs>
  <cellXfs count="265">
    <xf numFmtId="0" fontId="0" fillId="0" borderId="0" xfId="0"/>
    <xf numFmtId="0" fontId="3" fillId="0" borderId="2" xfId="0" applyFont="1" applyBorder="1" applyAlignment="1">
      <alignment horizontal="center" vertical="center"/>
    </xf>
    <xf numFmtId="0" fontId="3" fillId="0" borderId="2" xfId="0" applyFont="1" applyBorder="1" applyAlignment="1">
      <alignment horizontal="center" vertical="center" wrapText="1"/>
    </xf>
    <xf numFmtId="0" fontId="0" fillId="0" borderId="1" xfId="0" applyBorder="1" applyAlignment="1">
      <alignment horizontal="center" vertical="center"/>
    </xf>
    <xf numFmtId="0" fontId="3" fillId="0" borderId="1" xfId="0" applyFont="1" applyBorder="1" applyAlignment="1">
      <alignment horizontal="center" vertical="center" wrapText="1"/>
    </xf>
    <xf numFmtId="0" fontId="0" fillId="0" borderId="1" xfId="0" applyFont="1" applyBorder="1" applyAlignment="1">
      <alignment horizontal="left" vertical="center" wrapText="1"/>
    </xf>
    <xf numFmtId="0" fontId="0" fillId="0" borderId="1" xfId="0" applyBorder="1" applyAlignment="1">
      <alignment horizontal="center" vertical="center" wrapText="1"/>
    </xf>
    <xf numFmtId="0" fontId="0" fillId="0" borderId="0" xfId="0" applyAlignment="1"/>
    <xf numFmtId="0" fontId="3" fillId="0" borderId="0" xfId="0" applyFont="1" applyAlignment="1">
      <alignment horizontal="center"/>
    </xf>
    <xf numFmtId="0" fontId="0" fillId="0" borderId="0" xfId="0" applyBorder="1" applyAlignment="1"/>
    <xf numFmtId="0" fontId="5" fillId="2" borderId="0" xfId="0" applyFont="1" applyFill="1" applyBorder="1" applyAlignment="1">
      <alignment horizontal="center" vertical="center" wrapText="1"/>
    </xf>
    <xf numFmtId="0" fontId="5" fillId="3" borderId="1" xfId="0" applyFont="1" applyFill="1" applyBorder="1" applyAlignment="1">
      <alignment horizontal="center" vertical="center"/>
    </xf>
    <xf numFmtId="0" fontId="7" fillId="3" borderId="1" xfId="0" applyFont="1" applyFill="1" applyBorder="1" applyAlignment="1">
      <alignment horizontal="center" textRotation="90" wrapText="1"/>
    </xf>
    <xf numFmtId="0" fontId="10" fillId="5" borderId="2" xfId="0" applyFont="1" applyFill="1" applyBorder="1" applyAlignment="1">
      <alignment horizontal="center" vertical="center" textRotation="90" wrapText="1"/>
    </xf>
    <xf numFmtId="0" fontId="11" fillId="5" borderId="1" xfId="0" applyFont="1" applyFill="1" applyBorder="1" applyAlignment="1">
      <alignment horizontal="center" vertical="center" wrapText="1"/>
    </xf>
    <xf numFmtId="0" fontId="12" fillId="7" borderId="10" xfId="0" applyFont="1" applyFill="1" applyBorder="1" applyAlignment="1">
      <alignment horizontal="center" vertical="center" wrapText="1"/>
    </xf>
    <xf numFmtId="0" fontId="7" fillId="7" borderId="2" xfId="0" applyFont="1" applyFill="1" applyBorder="1" applyAlignment="1">
      <alignment horizontal="center" vertical="center" wrapText="1"/>
    </xf>
    <xf numFmtId="0" fontId="7" fillId="7" borderId="2" xfId="0" applyFont="1" applyFill="1" applyBorder="1" applyAlignment="1">
      <alignment horizontal="center" vertical="center"/>
    </xf>
    <xf numFmtId="0" fontId="13" fillId="3" borderId="1" xfId="0" applyFont="1" applyFill="1" applyBorder="1" applyAlignment="1">
      <alignment horizontal="center" vertical="center"/>
    </xf>
    <xf numFmtId="49" fontId="0" fillId="3" borderId="1" xfId="0" applyNumberFormat="1" applyFill="1" applyBorder="1" applyAlignment="1">
      <alignment horizontal="center" vertical="center"/>
    </xf>
    <xf numFmtId="0" fontId="0" fillId="3" borderId="1" xfId="0" applyFill="1" applyBorder="1" applyAlignment="1">
      <alignment horizontal="center" vertical="center" wrapText="1"/>
    </xf>
    <xf numFmtId="0" fontId="0" fillId="3" borderId="1" xfId="0" applyFill="1" applyBorder="1" applyAlignment="1">
      <alignment horizontal="center" vertical="center"/>
    </xf>
    <xf numFmtId="0" fontId="0" fillId="3" borderId="1" xfId="0" applyFill="1" applyBorder="1" applyAlignment="1">
      <alignment horizontal="left" vertical="center"/>
    </xf>
    <xf numFmtId="0" fontId="7" fillId="5" borderId="2" xfId="0" applyFont="1" applyFill="1" applyBorder="1" applyAlignment="1">
      <alignment horizontal="center" vertical="center" textRotation="90" wrapText="1"/>
    </xf>
    <xf numFmtId="0" fontId="7" fillId="5" borderId="11" xfId="0" applyFont="1" applyFill="1" applyBorder="1" applyAlignment="1">
      <alignment horizontal="center" vertical="center" textRotation="90" wrapText="1"/>
    </xf>
    <xf numFmtId="0" fontId="7" fillId="6" borderId="2" xfId="0" applyFont="1" applyFill="1" applyBorder="1" applyAlignment="1">
      <alignment horizontal="center" vertical="center" textRotation="90" wrapText="1"/>
    </xf>
    <xf numFmtId="0" fontId="10" fillId="7" borderId="2" xfId="0" applyFont="1" applyFill="1" applyBorder="1" applyAlignment="1">
      <alignment horizontal="center" vertical="center" textRotation="90" wrapText="1"/>
    </xf>
    <xf numFmtId="0" fontId="7" fillId="7" borderId="2" xfId="0" applyFont="1" applyFill="1" applyBorder="1" applyAlignment="1">
      <alignment horizontal="center" vertical="center" textRotation="90" wrapText="1"/>
    </xf>
    <xf numFmtId="0" fontId="10" fillId="7" borderId="11" xfId="0" applyFont="1" applyFill="1" applyBorder="1" applyAlignment="1">
      <alignment horizontal="center" vertical="center" textRotation="90" wrapText="1"/>
    </xf>
    <xf numFmtId="0" fontId="10" fillId="8" borderId="2" xfId="0" applyFont="1" applyFill="1" applyBorder="1" applyAlignment="1">
      <alignment horizontal="center" vertical="center" textRotation="90" wrapText="1"/>
    </xf>
    <xf numFmtId="49" fontId="7" fillId="3" borderId="1" xfId="0" applyNumberFormat="1" applyFont="1" applyFill="1" applyBorder="1" applyAlignment="1">
      <alignment horizontal="center" textRotation="90" wrapText="1"/>
    </xf>
    <xf numFmtId="0" fontId="3" fillId="9" borderId="1" xfId="0" applyFont="1" applyFill="1" applyBorder="1" applyAlignment="1">
      <alignment horizontal="center" vertical="center" wrapText="1"/>
    </xf>
    <xf numFmtId="0" fontId="3" fillId="9" borderId="9" xfId="0" applyFont="1" applyFill="1" applyBorder="1" applyAlignment="1">
      <alignment horizontal="center" vertical="center" wrapText="1"/>
    </xf>
    <xf numFmtId="0" fontId="14" fillId="9" borderId="1" xfId="0" applyFont="1" applyFill="1" applyBorder="1" applyAlignment="1">
      <alignment horizontal="center" vertical="center" wrapText="1"/>
    </xf>
    <xf numFmtId="0" fontId="15" fillId="9" borderId="1" xfId="0" applyFont="1" applyFill="1" applyBorder="1" applyAlignment="1">
      <alignment horizontal="center" vertical="center" wrapText="1"/>
    </xf>
    <xf numFmtId="0" fontId="16" fillId="9" borderId="1" xfId="0" applyFont="1" applyFill="1" applyBorder="1" applyAlignment="1">
      <alignment horizontal="center" vertical="center" wrapText="1"/>
    </xf>
    <xf numFmtId="0" fontId="14" fillId="9" borderId="1" xfId="0" applyFont="1" applyFill="1" applyBorder="1" applyAlignment="1">
      <alignment horizontal="center" vertical="center"/>
    </xf>
    <xf numFmtId="0" fontId="3" fillId="0" borderId="0" xfId="0" applyFont="1" applyBorder="1" applyAlignment="1"/>
    <xf numFmtId="0" fontId="3" fillId="9" borderId="12" xfId="0" applyFont="1" applyFill="1" applyBorder="1" applyAlignment="1">
      <alignment horizontal="center" vertical="center" wrapText="1"/>
    </xf>
    <xf numFmtId="0" fontId="3" fillId="0" borderId="6" xfId="0" applyFont="1" applyBorder="1" applyAlignment="1">
      <alignment horizontal="center" vertical="center" wrapText="1"/>
    </xf>
    <xf numFmtId="0" fontId="0" fillId="0" borderId="1" xfId="0" applyFont="1" applyBorder="1" applyAlignment="1">
      <alignment horizontal="center" vertical="center" wrapText="1"/>
    </xf>
    <xf numFmtId="0" fontId="0" fillId="0" borderId="6" xfId="0" applyFont="1" applyBorder="1" applyAlignment="1">
      <alignment horizontal="center" vertical="center" wrapText="1"/>
    </xf>
    <xf numFmtId="1" fontId="0" fillId="0" borderId="6" xfId="0" applyNumberFormat="1" applyFont="1" applyBorder="1" applyAlignment="1">
      <alignment horizontal="center" vertical="center" wrapText="1"/>
    </xf>
    <xf numFmtId="0" fontId="0" fillId="0" borderId="1" xfId="0" applyBorder="1" applyAlignment="1"/>
    <xf numFmtId="0" fontId="0" fillId="0" borderId="2" xfId="0" applyFont="1" applyBorder="1" applyAlignment="1">
      <alignment horizontal="center" vertical="center" wrapText="1"/>
    </xf>
    <xf numFmtId="1" fontId="0" fillId="0" borderId="2" xfId="0" applyNumberFormat="1" applyFont="1" applyBorder="1" applyAlignment="1">
      <alignment horizontal="center" vertical="center" wrapText="1"/>
    </xf>
    <xf numFmtId="0" fontId="0" fillId="0" borderId="13" xfId="0" applyBorder="1" applyAlignment="1"/>
    <xf numFmtId="0" fontId="3" fillId="0" borderId="9" xfId="0" applyFont="1" applyBorder="1" applyAlignment="1">
      <alignment horizontal="center" vertical="center" wrapText="1"/>
    </xf>
    <xf numFmtId="1" fontId="0" fillId="0" borderId="1" xfId="0" applyNumberFormat="1" applyFont="1" applyBorder="1" applyAlignment="1">
      <alignment horizontal="center" vertical="center" wrapText="1"/>
    </xf>
    <xf numFmtId="0" fontId="17" fillId="0" borderId="1" xfId="0" applyFont="1" applyBorder="1" applyAlignment="1" applyProtection="1">
      <alignment horizontal="center" vertical="center" wrapText="1"/>
    </xf>
    <xf numFmtId="0" fontId="3" fillId="0" borderId="12" xfId="0" applyFont="1" applyBorder="1" applyAlignment="1">
      <alignment horizontal="center" vertical="center" wrapText="1"/>
    </xf>
    <xf numFmtId="0" fontId="18" fillId="0" borderId="1" xfId="0" applyFont="1" applyBorder="1" applyAlignment="1" applyProtection="1">
      <alignment horizontal="center" vertical="center" wrapText="1"/>
    </xf>
    <xf numFmtId="1" fontId="0" fillId="0" borderId="1" xfId="0" applyNumberFormat="1" applyBorder="1" applyAlignment="1">
      <alignment horizontal="center" vertical="center" wrapText="1"/>
    </xf>
    <xf numFmtId="0" fontId="0" fillId="0" borderId="2" xfId="0" applyBorder="1" applyAlignment="1">
      <alignment horizontal="center" vertical="center" wrapText="1"/>
    </xf>
    <xf numFmtId="1" fontId="0" fillId="0" borderId="2" xfId="0" applyNumberFormat="1" applyBorder="1" applyAlignment="1">
      <alignment horizontal="center" vertical="center" wrapText="1"/>
    </xf>
    <xf numFmtId="0" fontId="19" fillId="0" borderId="1" xfId="0" applyFont="1" applyBorder="1" applyAlignment="1">
      <alignment horizontal="center" vertical="center" wrapText="1"/>
    </xf>
    <xf numFmtId="0" fontId="17" fillId="0" borderId="2" xfId="0" applyFont="1" applyBorder="1" applyAlignment="1" applyProtection="1">
      <alignment horizontal="center" vertical="center" wrapText="1"/>
    </xf>
    <xf numFmtId="0" fontId="0" fillId="0" borderId="10" xfId="0" applyBorder="1" applyAlignment="1"/>
    <xf numFmtId="0" fontId="3" fillId="0" borderId="4" xfId="0" applyFont="1" applyBorder="1" applyAlignment="1">
      <alignment horizontal="center" vertical="center" wrapText="1"/>
    </xf>
    <xf numFmtId="0" fontId="20" fillId="0" borderId="2" xfId="0" applyFont="1" applyBorder="1" applyAlignment="1">
      <alignment horizontal="center" vertical="center" wrapText="1"/>
    </xf>
    <xf numFmtId="0" fontId="0" fillId="0" borderId="3" xfId="0" applyBorder="1" applyAlignment="1"/>
    <xf numFmtId="0" fontId="0" fillId="0" borderId="1" xfId="0" applyBorder="1"/>
    <xf numFmtId="0" fontId="15" fillId="0" borderId="1" xfId="0" applyFont="1" applyBorder="1" applyAlignment="1">
      <alignment horizontal="center" vertical="center" wrapText="1"/>
    </xf>
    <xf numFmtId="0" fontId="15" fillId="0" borderId="0" xfId="0" applyFont="1" applyAlignment="1">
      <alignment horizontal="center" vertical="center" wrapText="1"/>
    </xf>
    <xf numFmtId="0" fontId="0" fillId="0" borderId="0" xfId="0" applyAlignment="1">
      <alignment horizontal="center" vertical="center" wrapText="1" shrinkToFit="1"/>
    </xf>
    <xf numFmtId="0" fontId="0" fillId="0" borderId="0" xfId="0" applyAlignment="1">
      <alignment horizontal="center" vertical="center"/>
    </xf>
    <xf numFmtId="0" fontId="22" fillId="0" borderId="14" xfId="0" applyFont="1" applyBorder="1" applyAlignment="1">
      <alignment horizontal="center" vertical="center" wrapText="1"/>
    </xf>
    <xf numFmtId="0" fontId="0" fillId="0" borderId="15" xfId="0" applyFont="1" applyFill="1" applyBorder="1" applyAlignment="1">
      <alignment horizontal="center" vertical="center" wrapText="1"/>
    </xf>
    <xf numFmtId="0" fontId="0" fillId="11" borderId="15" xfId="0" applyFont="1" applyFill="1" applyBorder="1" applyAlignment="1">
      <alignment horizontal="center" vertical="center" wrapText="1"/>
    </xf>
    <xf numFmtId="0" fontId="0" fillId="12" borderId="15" xfId="0" applyFont="1" applyFill="1" applyBorder="1" applyAlignment="1">
      <alignment horizontal="center" vertical="center" wrapText="1"/>
    </xf>
    <xf numFmtId="1" fontId="0" fillId="0" borderId="15" xfId="0" applyNumberFormat="1" applyFont="1" applyFill="1" applyBorder="1" applyAlignment="1">
      <alignment horizontal="center" vertical="center" wrapText="1"/>
    </xf>
    <xf numFmtId="0" fontId="22" fillId="0" borderId="16" xfId="0" applyFont="1" applyBorder="1" applyAlignment="1">
      <alignment horizontal="center" vertical="center" wrapText="1"/>
    </xf>
    <xf numFmtId="0" fontId="0" fillId="0" borderId="17" xfId="0" applyFont="1" applyBorder="1" applyAlignment="1">
      <alignment horizontal="center" vertical="center" wrapText="1"/>
    </xf>
    <xf numFmtId="0" fontId="0" fillId="0" borderId="17" xfId="0" applyFont="1" applyFill="1" applyBorder="1" applyAlignment="1">
      <alignment horizontal="center" vertical="center" wrapText="1"/>
    </xf>
    <xf numFmtId="0" fontId="0" fillId="12" borderId="17" xfId="0" applyFont="1" applyFill="1" applyBorder="1" applyAlignment="1">
      <alignment horizontal="center" vertical="center" wrapText="1"/>
    </xf>
    <xf numFmtId="0" fontId="0" fillId="11" borderId="17" xfId="0" applyFont="1" applyFill="1" applyBorder="1" applyAlignment="1">
      <alignment horizontal="center" vertical="center" wrapText="1"/>
    </xf>
    <xf numFmtId="1" fontId="0" fillId="0" borderId="17" xfId="0" applyNumberFormat="1" applyFont="1" applyFill="1" applyBorder="1" applyAlignment="1">
      <alignment horizontal="center" vertical="center" wrapText="1"/>
    </xf>
    <xf numFmtId="0" fontId="23" fillId="0" borderId="15" xfId="0" applyFont="1" applyFill="1" applyBorder="1" applyAlignment="1">
      <alignment horizontal="center" vertical="center" wrapText="1"/>
    </xf>
    <xf numFmtId="0" fontId="22" fillId="0" borderId="18" xfId="0" applyFont="1" applyBorder="1" applyAlignment="1">
      <alignment horizontal="center" vertical="center" wrapText="1"/>
    </xf>
    <xf numFmtId="0" fontId="0" fillId="0" borderId="19" xfId="0" applyFont="1" applyFill="1" applyBorder="1" applyAlignment="1">
      <alignment horizontal="center" vertical="center" wrapText="1"/>
    </xf>
    <xf numFmtId="0" fontId="0" fillId="12" borderId="19" xfId="0" applyFont="1" applyFill="1" applyBorder="1" applyAlignment="1">
      <alignment horizontal="center" vertical="center" wrapText="1"/>
    </xf>
    <xf numFmtId="0" fontId="0" fillId="11" borderId="19" xfId="0" applyFont="1" applyFill="1" applyBorder="1" applyAlignment="1">
      <alignment horizontal="center" vertical="center" wrapText="1"/>
    </xf>
    <xf numFmtId="0" fontId="21" fillId="0" borderId="19" xfId="1" applyFont="1" applyFill="1" applyBorder="1" applyAlignment="1">
      <alignment horizontal="center" vertical="center" wrapText="1"/>
    </xf>
    <xf numFmtId="0" fontId="21" fillId="12" borderId="19" xfId="1" applyFont="1" applyFill="1" applyBorder="1" applyAlignment="1">
      <alignment horizontal="center" vertical="center" wrapText="1"/>
    </xf>
    <xf numFmtId="0" fontId="23" fillId="0" borderId="19" xfId="0" applyFont="1" applyFill="1" applyBorder="1" applyAlignment="1">
      <alignment horizontal="center" vertical="center" wrapText="1"/>
    </xf>
    <xf numFmtId="0" fontId="0" fillId="0" borderId="19" xfId="0" applyFont="1" applyFill="1" applyBorder="1" applyAlignment="1">
      <alignment horizontal="center" vertical="center"/>
    </xf>
    <xf numFmtId="0" fontId="23" fillId="0" borderId="17" xfId="0" applyFont="1" applyFill="1" applyBorder="1" applyAlignment="1">
      <alignment horizontal="center" vertical="center" wrapText="1"/>
    </xf>
    <xf numFmtId="0" fontId="0" fillId="0" borderId="15" xfId="0" applyFill="1" applyBorder="1" applyAlignment="1">
      <alignment horizontal="center" vertical="center" wrapText="1"/>
    </xf>
    <xf numFmtId="0" fontId="0" fillId="12" borderId="15" xfId="0" applyFill="1" applyBorder="1" applyAlignment="1">
      <alignment horizontal="center" vertical="center" wrapText="1"/>
    </xf>
    <xf numFmtId="0" fontId="24" fillId="11" borderId="15" xfId="1" applyFont="1" applyFill="1" applyBorder="1" applyAlignment="1">
      <alignment horizontal="center" vertical="center" wrapText="1"/>
    </xf>
    <xf numFmtId="0" fontId="0" fillId="0" borderId="15" xfId="0" applyFill="1" applyBorder="1" applyAlignment="1">
      <alignment horizontal="center" vertical="center"/>
    </xf>
    <xf numFmtId="0" fontId="24" fillId="0" borderId="15" xfId="1" applyFont="1" applyFill="1" applyBorder="1" applyAlignment="1">
      <alignment horizontal="center" vertical="center" wrapText="1"/>
    </xf>
    <xf numFmtId="0" fontId="24" fillId="12" borderId="15" xfId="1" applyFont="1" applyFill="1" applyBorder="1" applyAlignment="1">
      <alignment horizontal="center" vertical="center" wrapText="1"/>
    </xf>
    <xf numFmtId="1" fontId="0" fillId="0" borderId="15" xfId="0" applyNumberFormat="1" applyFill="1" applyBorder="1" applyAlignment="1">
      <alignment horizontal="center" vertical="center" wrapText="1"/>
    </xf>
    <xf numFmtId="0" fontId="0" fillId="0" borderId="19" xfId="0" applyFill="1" applyBorder="1" applyAlignment="1">
      <alignment horizontal="center" vertical="center" wrapText="1"/>
    </xf>
    <xf numFmtId="0" fontId="0" fillId="12" borderId="19" xfId="0" applyFill="1" applyBorder="1" applyAlignment="1">
      <alignment horizontal="center" vertical="center" wrapText="1"/>
    </xf>
    <xf numFmtId="0" fontId="24" fillId="11" borderId="19" xfId="1" applyFont="1" applyFill="1" applyBorder="1" applyAlignment="1">
      <alignment horizontal="center" vertical="center" wrapText="1"/>
    </xf>
    <xf numFmtId="0" fontId="24" fillId="12" borderId="19" xfId="1" applyFont="1" applyFill="1" applyBorder="1" applyAlignment="1">
      <alignment horizontal="center" vertical="center" wrapText="1"/>
    </xf>
    <xf numFmtId="0" fontId="0" fillId="11" borderId="19" xfId="0" applyFill="1" applyBorder="1" applyAlignment="1">
      <alignment horizontal="center" vertical="center" wrapText="1"/>
    </xf>
    <xf numFmtId="0" fontId="24" fillId="0" borderId="19" xfId="1" applyFont="1" applyFill="1" applyBorder="1" applyAlignment="1">
      <alignment horizontal="center" vertical="center" wrapText="1"/>
    </xf>
    <xf numFmtId="1" fontId="0" fillId="0" borderId="19" xfId="0" applyNumberFormat="1" applyFill="1" applyBorder="1" applyAlignment="1">
      <alignment horizontal="center" vertical="center" wrapText="1"/>
    </xf>
    <xf numFmtId="0" fontId="0" fillId="0" borderId="19" xfId="0" applyFill="1" applyBorder="1" applyAlignment="1">
      <alignment horizontal="center" vertical="center"/>
    </xf>
    <xf numFmtId="0" fontId="0" fillId="0" borderId="17" xfId="0" applyFill="1" applyBorder="1" applyAlignment="1">
      <alignment horizontal="center" vertical="center" wrapText="1"/>
    </xf>
    <xf numFmtId="0" fontId="0" fillId="12" borderId="17" xfId="0" applyFill="1" applyBorder="1" applyAlignment="1">
      <alignment horizontal="center" vertical="center" wrapText="1"/>
    </xf>
    <xf numFmtId="0" fontId="0" fillId="0" borderId="17" xfId="0" applyFill="1" applyBorder="1" applyAlignment="1">
      <alignment horizontal="center" vertical="center"/>
    </xf>
    <xf numFmtId="0" fontId="0" fillId="11" borderId="17" xfId="0" applyFill="1" applyBorder="1" applyAlignment="1">
      <alignment horizontal="center" vertical="center" wrapText="1"/>
    </xf>
    <xf numFmtId="0" fontId="22" fillId="0" borderId="20" xfId="0" applyFont="1" applyBorder="1" applyAlignment="1">
      <alignment horizontal="center" vertical="center" wrapText="1"/>
    </xf>
    <xf numFmtId="0" fontId="0" fillId="0" borderId="21" xfId="0" applyFont="1" applyFill="1" applyBorder="1" applyAlignment="1">
      <alignment horizontal="center" vertical="center" wrapText="1"/>
    </xf>
    <xf numFmtId="0" fontId="0" fillId="12" borderId="21" xfId="0" applyFont="1" applyFill="1" applyBorder="1" applyAlignment="1">
      <alignment horizontal="center" vertical="center" wrapText="1"/>
    </xf>
    <xf numFmtId="0" fontId="0" fillId="11" borderId="21" xfId="0" applyFont="1" applyFill="1" applyBorder="1" applyAlignment="1">
      <alignment horizontal="center" vertical="center" wrapText="1"/>
    </xf>
    <xf numFmtId="1" fontId="0" fillId="0" borderId="21" xfId="0" applyNumberFormat="1" applyFont="1" applyFill="1" applyBorder="1" applyAlignment="1">
      <alignment horizontal="center" vertical="center" wrapText="1"/>
    </xf>
    <xf numFmtId="0" fontId="25" fillId="0" borderId="19" xfId="0" applyFont="1" applyFill="1" applyBorder="1" applyAlignment="1">
      <alignment horizontal="center" vertical="center" wrapText="1"/>
    </xf>
    <xf numFmtId="0" fontId="25" fillId="0" borderId="17" xfId="0" applyFont="1" applyFill="1" applyBorder="1" applyAlignment="1">
      <alignment horizontal="center" vertical="center" wrapText="1"/>
    </xf>
    <xf numFmtId="1" fontId="0" fillId="0" borderId="19" xfId="0" applyNumberFormat="1" applyFont="1" applyFill="1" applyBorder="1" applyAlignment="1">
      <alignment horizontal="center" vertical="center" wrapText="1"/>
    </xf>
    <xf numFmtId="0" fontId="0" fillId="12" borderId="15" xfId="0" applyFill="1" applyBorder="1" applyAlignment="1"/>
    <xf numFmtId="1" fontId="0" fillId="0" borderId="15" xfId="0" applyNumberFormat="1" applyFill="1" applyBorder="1" applyAlignment="1">
      <alignment horizontal="center" vertical="center"/>
    </xf>
    <xf numFmtId="0" fontId="0" fillId="12" borderId="19" xfId="0" applyFill="1" applyBorder="1" applyAlignment="1"/>
    <xf numFmtId="1" fontId="0" fillId="0" borderId="19" xfId="0" applyNumberFormat="1" applyFill="1" applyBorder="1" applyAlignment="1">
      <alignment horizontal="center" vertical="center"/>
    </xf>
    <xf numFmtId="0" fontId="0" fillId="12" borderId="17" xfId="0" applyFill="1" applyBorder="1" applyAlignment="1"/>
    <xf numFmtId="0" fontId="26" fillId="12" borderId="15" xfId="0" applyFont="1" applyFill="1" applyBorder="1" applyAlignment="1">
      <alignment horizontal="center" vertical="center" wrapText="1"/>
    </xf>
    <xf numFmtId="1" fontId="0" fillId="0" borderId="17" xfId="0" applyNumberFormat="1" applyFill="1" applyBorder="1" applyAlignment="1">
      <alignment horizontal="center" vertical="center"/>
    </xf>
    <xf numFmtId="0" fontId="22" fillId="0" borderId="22" xfId="0" applyFont="1" applyBorder="1" applyAlignment="1">
      <alignment horizontal="center" vertical="center" wrapText="1"/>
    </xf>
    <xf numFmtId="0" fontId="0" fillId="0" borderId="23" xfId="0" applyFont="1" applyFill="1" applyBorder="1" applyAlignment="1">
      <alignment horizontal="center" vertical="center" wrapText="1"/>
    </xf>
    <xf numFmtId="0" fontId="0" fillId="12" borderId="23" xfId="0" applyFont="1" applyFill="1" applyBorder="1" applyAlignment="1">
      <alignment horizontal="center" vertical="center" wrapText="1"/>
    </xf>
    <xf numFmtId="0" fontId="0" fillId="0" borderId="23" xfId="0" applyFont="1" applyFill="1" applyBorder="1" applyAlignment="1">
      <alignment horizontal="center" vertical="center"/>
    </xf>
    <xf numFmtId="1" fontId="0" fillId="0" borderId="24" xfId="0" applyNumberFormat="1" applyFont="1" applyFill="1" applyBorder="1" applyAlignment="1">
      <alignment horizontal="center" vertical="center" wrapText="1"/>
    </xf>
    <xf numFmtId="1" fontId="0" fillId="0" borderId="25" xfId="0" applyNumberFormat="1" applyFont="1" applyFill="1" applyBorder="1" applyAlignment="1">
      <alignment horizontal="center" vertical="center" wrapText="1"/>
    </xf>
    <xf numFmtId="0" fontId="23" fillId="0" borderId="19" xfId="1" applyFont="1" applyFill="1" applyBorder="1" applyAlignment="1">
      <alignment horizontal="center" vertical="center" wrapText="1"/>
    </xf>
    <xf numFmtId="0" fontId="0" fillId="0" borderId="26" xfId="0" applyFont="1" applyFill="1" applyBorder="1" applyAlignment="1">
      <alignment horizontal="center" vertical="center" wrapText="1"/>
    </xf>
    <xf numFmtId="0" fontId="23" fillId="0" borderId="23" xfId="0" applyFont="1" applyFill="1" applyBorder="1" applyAlignment="1">
      <alignment horizontal="center" vertical="center" wrapText="1"/>
    </xf>
    <xf numFmtId="0" fontId="0" fillId="11" borderId="23" xfId="0" applyFont="1" applyFill="1" applyBorder="1" applyAlignment="1">
      <alignment horizontal="center" vertical="center" wrapText="1"/>
    </xf>
    <xf numFmtId="0" fontId="0" fillId="0" borderId="27" xfId="0" applyFont="1" applyFill="1" applyBorder="1" applyAlignment="1">
      <alignment horizontal="center" vertical="center" wrapText="1"/>
    </xf>
    <xf numFmtId="0" fontId="22" fillId="0" borderId="28" xfId="0" applyFont="1" applyBorder="1" applyAlignment="1">
      <alignment horizontal="center" vertical="center" wrapText="1"/>
    </xf>
    <xf numFmtId="0" fontId="0" fillId="0" borderId="29" xfId="0" applyFill="1" applyBorder="1" applyAlignment="1">
      <alignment horizontal="center" vertical="center" wrapText="1"/>
    </xf>
    <xf numFmtId="0" fontId="0" fillId="12" borderId="29" xfId="0" applyFill="1" applyBorder="1" applyAlignment="1">
      <alignment horizontal="center" vertical="center" wrapText="1"/>
    </xf>
    <xf numFmtId="0" fontId="24" fillId="11" borderId="29" xfId="1" applyFont="1" applyFill="1" applyBorder="1" applyAlignment="1">
      <alignment horizontal="center" vertical="center" wrapText="1"/>
    </xf>
    <xf numFmtId="0" fontId="0" fillId="0" borderId="29" xfId="0" applyFill="1" applyBorder="1" applyAlignment="1">
      <alignment horizontal="center" vertical="center"/>
    </xf>
    <xf numFmtId="0" fontId="23" fillId="0" borderId="29" xfId="1" applyFont="1" applyFill="1" applyBorder="1" applyAlignment="1">
      <alignment horizontal="center" vertical="center" wrapText="1"/>
    </xf>
    <xf numFmtId="0" fontId="24" fillId="0" borderId="29" xfId="1" applyFont="1" applyFill="1" applyBorder="1" applyAlignment="1">
      <alignment horizontal="center" vertical="center" wrapText="1"/>
    </xf>
    <xf numFmtId="0" fontId="24" fillId="12" borderId="29" xfId="1" applyFont="1" applyFill="1" applyBorder="1" applyAlignment="1">
      <alignment horizontal="center" vertical="center" wrapText="1"/>
    </xf>
    <xf numFmtId="0" fontId="31" fillId="0" borderId="29" xfId="1" applyFont="1" applyFill="1" applyBorder="1" applyAlignment="1">
      <alignment horizontal="center" vertical="center" wrapText="1"/>
    </xf>
    <xf numFmtId="0" fontId="0" fillId="0" borderId="30" xfId="0" applyFill="1" applyBorder="1" applyAlignment="1">
      <alignment horizontal="center" vertical="center" wrapText="1"/>
    </xf>
    <xf numFmtId="1" fontId="0" fillId="0" borderId="29" xfId="0" applyNumberFormat="1" applyFill="1" applyBorder="1" applyAlignment="1">
      <alignment horizontal="center" vertical="center" wrapText="1"/>
    </xf>
    <xf numFmtId="1" fontId="0" fillId="0" borderId="31" xfId="0" applyNumberFormat="1" applyFill="1" applyBorder="1" applyAlignment="1">
      <alignment horizontal="center" vertical="center" wrapText="1"/>
    </xf>
    <xf numFmtId="1" fontId="0" fillId="0" borderId="26" xfId="0" applyNumberFormat="1" applyFill="1" applyBorder="1" applyAlignment="1">
      <alignment horizontal="center" vertical="center" wrapText="1"/>
    </xf>
    <xf numFmtId="0" fontId="22" fillId="13" borderId="32" xfId="0" applyFont="1" applyFill="1" applyBorder="1" applyAlignment="1">
      <alignment horizontal="center" vertical="center" wrapText="1"/>
    </xf>
    <xf numFmtId="0" fontId="0" fillId="13" borderId="30" xfId="0" applyFill="1" applyBorder="1" applyAlignment="1">
      <alignment horizontal="center" vertical="center" wrapText="1"/>
    </xf>
    <xf numFmtId="0" fontId="0" fillId="13" borderId="0" xfId="0" applyFill="1" applyAlignment="1">
      <alignment horizontal="center" vertical="center"/>
    </xf>
    <xf numFmtId="0" fontId="0" fillId="12" borderId="30" xfId="0" applyFill="1" applyBorder="1" applyAlignment="1">
      <alignment horizontal="center" vertical="center" wrapText="1"/>
    </xf>
    <xf numFmtId="0" fontId="0" fillId="13" borderId="30" xfId="0" applyFill="1" applyBorder="1" applyAlignment="1">
      <alignment horizontal="center" vertical="center"/>
    </xf>
    <xf numFmtId="0" fontId="0" fillId="11" borderId="30" xfId="0" applyFill="1" applyBorder="1" applyAlignment="1">
      <alignment horizontal="center" vertical="center" wrapText="1"/>
    </xf>
    <xf numFmtId="1" fontId="0" fillId="13" borderId="30" xfId="0" applyNumberFormat="1" applyFill="1" applyBorder="1" applyAlignment="1">
      <alignment horizontal="center" vertical="center" wrapText="1"/>
    </xf>
    <xf numFmtId="1" fontId="0" fillId="13" borderId="33" xfId="0" applyNumberFormat="1" applyFill="1" applyBorder="1" applyAlignment="1">
      <alignment horizontal="center" vertical="center" wrapText="1"/>
    </xf>
    <xf numFmtId="0" fontId="22" fillId="13" borderId="34" xfId="0" applyFont="1" applyFill="1" applyBorder="1" applyAlignment="1">
      <alignment horizontal="center" vertical="center" wrapText="1"/>
    </xf>
    <xf numFmtId="0" fontId="0" fillId="13" borderId="15" xfId="0" applyFont="1" applyFill="1" applyBorder="1" applyAlignment="1">
      <alignment horizontal="center" vertical="center" wrapText="1"/>
    </xf>
    <xf numFmtId="0" fontId="0" fillId="13" borderId="15" xfId="0" applyFill="1" applyBorder="1" applyAlignment="1">
      <alignment horizontal="center" vertical="center" wrapText="1"/>
    </xf>
    <xf numFmtId="0" fontId="0" fillId="13" borderId="15" xfId="0" applyFill="1" applyBorder="1" applyAlignment="1">
      <alignment horizontal="center" vertical="center"/>
    </xf>
    <xf numFmtId="0" fontId="22" fillId="13" borderId="35" xfId="0" applyFont="1" applyFill="1" applyBorder="1" applyAlignment="1">
      <alignment horizontal="center" vertical="center" wrapText="1"/>
    </xf>
    <xf numFmtId="0" fontId="0" fillId="13" borderId="19" xfId="0" applyFill="1" applyBorder="1" applyAlignment="1">
      <alignment horizontal="center" vertical="center" wrapText="1"/>
    </xf>
    <xf numFmtId="0" fontId="0" fillId="13" borderId="19" xfId="0" applyFill="1" applyBorder="1" applyAlignment="1">
      <alignment horizontal="center" vertical="center"/>
    </xf>
    <xf numFmtId="0" fontId="22" fillId="0" borderId="36" xfId="0" applyFont="1" applyBorder="1" applyAlignment="1">
      <alignment horizontal="center" vertical="center" wrapText="1"/>
    </xf>
    <xf numFmtId="1" fontId="0" fillId="0" borderId="23" xfId="0" applyNumberFormat="1" applyFont="1" applyFill="1" applyBorder="1" applyAlignment="1">
      <alignment horizontal="center" vertical="center" wrapText="1"/>
    </xf>
    <xf numFmtId="1" fontId="0" fillId="0" borderId="27" xfId="0" applyNumberFormat="1" applyFont="1" applyFill="1" applyBorder="1" applyAlignment="1">
      <alignment horizontal="center" vertical="center" wrapText="1"/>
    </xf>
    <xf numFmtId="0" fontId="25" fillId="0" borderId="29" xfId="0" applyFont="1" applyFill="1" applyBorder="1" applyAlignment="1">
      <alignment horizontal="center" vertical="center" wrapText="1"/>
    </xf>
    <xf numFmtId="0" fontId="0" fillId="11" borderId="29" xfId="0" applyFill="1" applyBorder="1" applyAlignment="1">
      <alignment horizontal="center" vertical="center" wrapText="1"/>
    </xf>
    <xf numFmtId="0" fontId="0" fillId="0" borderId="31" xfId="0" applyFill="1" applyBorder="1" applyAlignment="1">
      <alignment horizontal="center" vertical="center"/>
    </xf>
    <xf numFmtId="0" fontId="0" fillId="0" borderId="26" xfId="0" applyFill="1" applyBorder="1" applyAlignment="1">
      <alignment horizontal="center" vertical="center"/>
    </xf>
    <xf numFmtId="0" fontId="22" fillId="0" borderId="18" xfId="0" applyFont="1" applyFill="1" applyBorder="1" applyAlignment="1">
      <alignment horizontal="center" vertical="center" wrapText="1"/>
    </xf>
    <xf numFmtId="0" fontId="0" fillId="0" borderId="25" xfId="0" applyFill="1" applyBorder="1" applyAlignment="1">
      <alignment horizontal="center" vertical="center"/>
    </xf>
    <xf numFmtId="0" fontId="22" fillId="0" borderId="16" xfId="0" applyFont="1" applyFill="1" applyBorder="1" applyAlignment="1">
      <alignment horizontal="center" vertical="center" wrapText="1"/>
    </xf>
    <xf numFmtId="1" fontId="0" fillId="0" borderId="26" xfId="0" applyNumberFormat="1" applyFont="1" applyFill="1" applyBorder="1" applyAlignment="1">
      <alignment horizontal="center" vertical="center" wrapText="1"/>
    </xf>
    <xf numFmtId="0" fontId="22" fillId="13" borderId="14" xfId="0" applyFont="1" applyFill="1" applyBorder="1" applyAlignment="1">
      <alignment horizontal="center" vertical="center" wrapText="1"/>
    </xf>
    <xf numFmtId="1" fontId="0" fillId="13" borderId="15" xfId="0" applyNumberFormat="1" applyFont="1" applyFill="1" applyBorder="1" applyAlignment="1">
      <alignment horizontal="center" vertical="center" wrapText="1"/>
    </xf>
    <xf numFmtId="1" fontId="0" fillId="13" borderId="24" xfId="0" applyNumberFormat="1" applyFont="1" applyFill="1" applyBorder="1" applyAlignment="1">
      <alignment horizontal="center" vertical="center" wrapText="1"/>
    </xf>
    <xf numFmtId="0" fontId="22" fillId="13" borderId="18" xfId="0" applyFont="1" applyFill="1" applyBorder="1" applyAlignment="1">
      <alignment horizontal="center" vertical="center" wrapText="1"/>
    </xf>
    <xf numFmtId="0" fontId="0" fillId="13" borderId="19" xfId="0" applyFont="1" applyFill="1" applyBorder="1" applyAlignment="1">
      <alignment horizontal="center" vertical="center" wrapText="1"/>
    </xf>
    <xf numFmtId="1" fontId="0" fillId="13" borderId="19" xfId="0" applyNumberFormat="1" applyFont="1" applyFill="1" applyBorder="1" applyAlignment="1">
      <alignment horizontal="center" vertical="center" wrapText="1"/>
    </xf>
    <xf numFmtId="1" fontId="0" fillId="13" borderId="26" xfId="0" applyNumberFormat="1" applyFont="1" applyFill="1" applyBorder="1" applyAlignment="1">
      <alignment horizontal="center" vertical="center" wrapText="1"/>
    </xf>
    <xf numFmtId="0" fontId="22" fillId="13" borderId="22" xfId="0" applyFont="1" applyFill="1" applyBorder="1" applyAlignment="1">
      <alignment horizontal="center" vertical="center" wrapText="1"/>
    </xf>
    <xf numFmtId="0" fontId="0" fillId="13" borderId="23" xfId="0" applyFont="1" applyFill="1" applyBorder="1" applyAlignment="1">
      <alignment horizontal="center" vertical="center" wrapText="1"/>
    </xf>
    <xf numFmtId="0" fontId="0" fillId="13" borderId="23" xfId="0" applyFill="1" applyBorder="1" applyAlignment="1">
      <alignment horizontal="center" vertical="center"/>
    </xf>
    <xf numFmtId="1" fontId="0" fillId="13" borderId="23" xfId="0" applyNumberFormat="1" applyFont="1" applyFill="1" applyBorder="1" applyAlignment="1">
      <alignment horizontal="center" vertical="center" wrapText="1"/>
    </xf>
    <xf numFmtId="1" fontId="0" fillId="13" borderId="27" xfId="0" applyNumberFormat="1" applyFont="1" applyFill="1" applyBorder="1" applyAlignment="1">
      <alignment horizontal="center" vertical="center" wrapText="1"/>
    </xf>
    <xf numFmtId="0" fontId="22" fillId="13" borderId="28" xfId="0" applyFont="1" applyFill="1" applyBorder="1" applyAlignment="1">
      <alignment horizontal="center" vertical="center" wrapText="1"/>
    </xf>
    <xf numFmtId="0" fontId="0" fillId="13" borderId="29" xfId="0" applyFont="1" applyFill="1" applyBorder="1" applyAlignment="1">
      <alignment horizontal="center" vertical="center" wrapText="1"/>
    </xf>
    <xf numFmtId="0" fontId="0" fillId="13" borderId="29" xfId="0" applyFill="1" applyBorder="1" applyAlignment="1">
      <alignment horizontal="center" vertical="center"/>
    </xf>
    <xf numFmtId="0" fontId="0" fillId="12" borderId="29" xfId="0" applyFont="1" applyFill="1" applyBorder="1" applyAlignment="1">
      <alignment horizontal="center" vertical="center" wrapText="1"/>
    </xf>
    <xf numFmtId="1" fontId="0" fillId="13" borderId="29" xfId="0" applyNumberFormat="1" applyFont="1" applyFill="1" applyBorder="1" applyAlignment="1">
      <alignment horizontal="center" vertical="center" wrapText="1"/>
    </xf>
    <xf numFmtId="0" fontId="0" fillId="12" borderId="29" xfId="0" applyFill="1" applyBorder="1" applyAlignment="1"/>
    <xf numFmtId="1" fontId="0" fillId="0" borderId="29" xfId="0" applyNumberFormat="1" applyFill="1" applyBorder="1" applyAlignment="1">
      <alignment horizontal="center" vertical="center"/>
    </xf>
    <xf numFmtId="1" fontId="0" fillId="0" borderId="31" xfId="0" applyNumberFormat="1" applyFill="1" applyBorder="1" applyAlignment="1">
      <alignment horizontal="center" vertical="center"/>
    </xf>
    <xf numFmtId="0" fontId="31" fillId="0" borderId="19" xfId="1" applyFont="1" applyFill="1" applyBorder="1" applyAlignment="1">
      <alignment horizontal="center" vertical="center" wrapText="1"/>
    </xf>
    <xf numFmtId="1" fontId="0" fillId="0" borderId="26" xfId="0" applyNumberFormat="1" applyFill="1" applyBorder="1" applyAlignment="1">
      <alignment horizontal="center" vertical="center"/>
    </xf>
    <xf numFmtId="1" fontId="0" fillId="0" borderId="24" xfId="0" applyNumberFormat="1" applyFill="1" applyBorder="1" applyAlignment="1">
      <alignment horizontal="center" vertical="center"/>
    </xf>
    <xf numFmtId="0" fontId="31" fillId="11" borderId="19" xfId="1" applyFont="1" applyFill="1" applyBorder="1" applyAlignment="1">
      <alignment horizontal="center" vertical="center" wrapText="1"/>
    </xf>
    <xf numFmtId="1" fontId="0" fillId="0" borderId="25" xfId="0" applyNumberFormat="1" applyFill="1" applyBorder="1" applyAlignment="1">
      <alignment horizontal="center" vertical="center"/>
    </xf>
    <xf numFmtId="0" fontId="21" fillId="11" borderId="23" xfId="1" applyFont="1" applyFill="1" applyBorder="1" applyAlignment="1">
      <alignment horizontal="center" vertical="center" wrapText="1"/>
    </xf>
    <xf numFmtId="0" fontId="23" fillId="0" borderId="23" xfId="1" applyFont="1" applyFill="1" applyBorder="1" applyAlignment="1">
      <alignment horizontal="center" vertical="center" wrapText="1"/>
    </xf>
    <xf numFmtId="0" fontId="21" fillId="0" borderId="23" xfId="1" applyFont="1" applyFill="1" applyBorder="1" applyAlignment="1">
      <alignment horizontal="center" vertical="center" wrapText="1"/>
    </xf>
    <xf numFmtId="0" fontId="21" fillId="12" borderId="23" xfId="1" applyFont="1" applyFill="1" applyBorder="1" applyAlignment="1">
      <alignment horizontal="center" vertical="center" wrapText="1"/>
    </xf>
    <xf numFmtId="0" fontId="0" fillId="0" borderId="23" xfId="0" applyFill="1" applyBorder="1" applyAlignment="1">
      <alignment horizontal="center" vertical="center" wrapText="1"/>
    </xf>
    <xf numFmtId="0" fontId="22" fillId="0" borderId="32" xfId="0" applyFont="1" applyBorder="1" applyAlignment="1">
      <alignment horizontal="center" vertical="center" wrapText="1"/>
    </xf>
    <xf numFmtId="0" fontId="23" fillId="11" borderId="30" xfId="0" applyFont="1" applyFill="1" applyBorder="1" applyAlignment="1">
      <alignment horizontal="center" vertical="center" wrapText="1"/>
    </xf>
    <xf numFmtId="1" fontId="0" fillId="0" borderId="30" xfId="0" applyNumberFormat="1" applyFill="1" applyBorder="1" applyAlignment="1">
      <alignment horizontal="center" vertical="center" wrapText="1"/>
    </xf>
    <xf numFmtId="1" fontId="0" fillId="0" borderId="33" xfId="0" applyNumberFormat="1" applyFill="1" applyBorder="1" applyAlignment="1">
      <alignment horizontal="center" vertical="center" wrapText="1"/>
    </xf>
    <xf numFmtId="1" fontId="0" fillId="0" borderId="37" xfId="0" applyNumberFormat="1" applyFont="1" applyFill="1" applyBorder="1" applyAlignment="1">
      <alignment horizontal="center" vertical="center" wrapText="1"/>
    </xf>
    <xf numFmtId="0" fontId="22" fillId="0" borderId="34" xfId="0" applyFont="1" applyFill="1" applyBorder="1" applyAlignment="1">
      <alignment horizontal="center" vertical="center" wrapText="1"/>
    </xf>
    <xf numFmtId="0" fontId="23" fillId="12" borderId="15" xfId="0" applyFont="1" applyFill="1" applyBorder="1" applyAlignment="1">
      <alignment horizontal="center" vertical="center" wrapText="1"/>
    </xf>
    <xf numFmtId="0" fontId="0" fillId="0" borderId="29" xfId="0" applyFont="1" applyFill="1" applyBorder="1" applyAlignment="1">
      <alignment horizontal="center" vertical="center" wrapText="1"/>
    </xf>
    <xf numFmtId="0" fontId="0" fillId="0" borderId="30" xfId="0" applyFont="1" applyFill="1" applyBorder="1" applyAlignment="1">
      <alignment horizontal="center" vertical="center" wrapText="1"/>
    </xf>
    <xf numFmtId="1" fontId="0" fillId="0" borderId="29" xfId="0" applyNumberFormat="1" applyFont="1" applyFill="1" applyBorder="1" applyAlignment="1">
      <alignment horizontal="center" vertical="center" wrapText="1"/>
    </xf>
    <xf numFmtId="1" fontId="0" fillId="0" borderId="31" xfId="0" applyNumberFormat="1" applyFont="1" applyFill="1" applyBorder="1" applyAlignment="1">
      <alignment horizontal="center" vertical="center" wrapText="1"/>
    </xf>
    <xf numFmtId="0" fontId="23" fillId="12" borderId="23" xfId="0" applyFont="1" applyFill="1" applyBorder="1" applyAlignment="1">
      <alignment horizontal="center" vertical="center" wrapText="1"/>
    </xf>
    <xf numFmtId="0" fontId="0" fillId="0" borderId="24" xfId="0" applyFont="1" applyFill="1" applyBorder="1" applyAlignment="1">
      <alignment horizontal="center" vertical="center"/>
    </xf>
    <xf numFmtId="0" fontId="0" fillId="0" borderId="27" xfId="0" applyFont="1" applyFill="1" applyBorder="1" applyAlignment="1">
      <alignment horizontal="center" vertical="center"/>
    </xf>
    <xf numFmtId="0" fontId="23" fillId="13" borderId="19" xfId="0" applyFont="1" applyFill="1" applyBorder="1" applyAlignment="1">
      <alignment horizontal="center" vertical="center" wrapText="1"/>
    </xf>
    <xf numFmtId="1" fontId="0" fillId="13" borderId="15" xfId="0" applyNumberFormat="1" applyFill="1" applyBorder="1" applyAlignment="1">
      <alignment horizontal="center" vertical="center" wrapText="1"/>
    </xf>
    <xf numFmtId="1" fontId="0" fillId="13" borderId="24" xfId="0" applyNumberFormat="1" applyFill="1" applyBorder="1" applyAlignment="1">
      <alignment horizontal="center" vertical="center" wrapText="1"/>
    </xf>
    <xf numFmtId="1" fontId="0" fillId="13" borderId="19" xfId="0" applyNumberFormat="1" applyFill="1" applyBorder="1" applyAlignment="1">
      <alignment horizontal="center" vertical="center" wrapText="1"/>
    </xf>
    <xf numFmtId="1" fontId="0" fillId="13" borderId="26" xfId="0" applyNumberFormat="1" applyFill="1" applyBorder="1" applyAlignment="1">
      <alignment horizontal="center" vertical="center" wrapText="1"/>
    </xf>
    <xf numFmtId="0" fontId="23" fillId="13" borderId="15" xfId="0" applyFont="1" applyFill="1" applyBorder="1" applyAlignment="1">
      <alignment horizontal="center" vertical="center"/>
    </xf>
    <xf numFmtId="0" fontId="23" fillId="13" borderId="19" xfId="0" applyFont="1" applyFill="1" applyBorder="1" applyAlignment="1">
      <alignment horizontal="center" vertical="center"/>
    </xf>
    <xf numFmtId="1" fontId="32" fillId="13" borderId="19" xfId="0" applyNumberFormat="1" applyFont="1" applyFill="1" applyBorder="1" applyAlignment="1">
      <alignment horizontal="center" vertical="center" wrapText="1"/>
    </xf>
    <xf numFmtId="0" fontId="32" fillId="13" borderId="19" xfId="0" applyFont="1" applyFill="1" applyBorder="1" applyAlignment="1">
      <alignment horizontal="center" vertical="center" wrapText="1"/>
    </xf>
    <xf numFmtId="164" fontId="0" fillId="13" borderId="19" xfId="0" applyNumberFormat="1" applyFont="1" applyFill="1" applyBorder="1" applyAlignment="1">
      <alignment horizontal="center" vertical="center" wrapText="1"/>
    </xf>
    <xf numFmtId="0" fontId="23" fillId="13" borderId="23" xfId="0" applyFont="1" applyFill="1" applyBorder="1" applyAlignment="1">
      <alignment horizontal="center" vertical="center" wrapText="1"/>
    </xf>
    <xf numFmtId="1" fontId="0" fillId="0" borderId="30" xfId="0" applyNumberFormat="1" applyFont="1" applyFill="1" applyBorder="1" applyAlignment="1">
      <alignment horizontal="center" vertical="center" wrapText="1"/>
    </xf>
    <xf numFmtId="0" fontId="1" fillId="13" borderId="23" xfId="0" applyFont="1" applyFill="1" applyBorder="1" applyAlignment="1">
      <alignment horizontal="center" vertical="center"/>
    </xf>
    <xf numFmtId="0" fontId="23" fillId="13" borderId="29" xfId="0" applyFont="1" applyFill="1" applyBorder="1" applyAlignment="1">
      <alignment horizontal="center" vertical="center"/>
    </xf>
    <xf numFmtId="0" fontId="32" fillId="13" borderId="29" xfId="0" applyFont="1" applyFill="1" applyBorder="1" applyAlignment="1">
      <alignment horizontal="center" vertical="center" wrapText="1"/>
    </xf>
    <xf numFmtId="0" fontId="23" fillId="13" borderId="29" xfId="0" applyFont="1" applyFill="1" applyBorder="1" applyAlignment="1">
      <alignment horizontal="center" vertical="center" wrapText="1"/>
    </xf>
    <xf numFmtId="0" fontId="33" fillId="13" borderId="19" xfId="0" applyFont="1" applyFill="1" applyBorder="1" applyAlignment="1">
      <alignment horizontal="center" vertical="center" wrapText="1"/>
    </xf>
    <xf numFmtId="0" fontId="33" fillId="13" borderId="15" xfId="0" applyFont="1" applyFill="1" applyBorder="1" applyAlignment="1">
      <alignment horizontal="center" vertical="center" wrapText="1"/>
    </xf>
    <xf numFmtId="0" fontId="33" fillId="13" borderId="29" xfId="0" applyFont="1" applyFill="1" applyBorder="1" applyAlignment="1">
      <alignment horizontal="center" vertical="center" wrapText="1"/>
    </xf>
    <xf numFmtId="0" fontId="1" fillId="13" borderId="19" xfId="0" applyFont="1" applyFill="1" applyBorder="1" applyAlignment="1">
      <alignment horizontal="center" vertical="center" wrapText="1"/>
    </xf>
    <xf numFmtId="0" fontId="0" fillId="12" borderId="38" xfId="0" applyFont="1" applyFill="1" applyBorder="1" applyAlignment="1">
      <alignment horizontal="center" vertical="center" wrapText="1"/>
    </xf>
    <xf numFmtId="0" fontId="2" fillId="0" borderId="1" xfId="0" applyFont="1" applyBorder="1" applyAlignment="1">
      <alignment horizontal="left" vertical="center"/>
    </xf>
    <xf numFmtId="0" fontId="3" fillId="0" borderId="2" xfId="0" applyFont="1" applyBorder="1" applyAlignment="1">
      <alignment horizontal="center" vertical="center" wrapText="1"/>
    </xf>
    <xf numFmtId="0" fontId="3" fillId="0" borderId="1" xfId="0" applyFont="1" applyBorder="1" applyAlignment="1">
      <alignment horizontal="center" vertical="center" wrapText="1"/>
    </xf>
    <xf numFmtId="0" fontId="0" fillId="0" borderId="1" xfId="0" applyFont="1" applyBorder="1" applyAlignment="1">
      <alignment horizontal="left" vertical="center" wrapText="1"/>
    </xf>
    <xf numFmtId="0" fontId="4" fillId="2" borderId="0" xfId="0" applyFont="1" applyFill="1" applyBorder="1" applyAlignment="1">
      <alignment horizontal="center" vertical="center" wrapText="1"/>
    </xf>
    <xf numFmtId="0" fontId="4" fillId="3" borderId="3" xfId="0" applyFont="1" applyFill="1" applyBorder="1" applyAlignment="1">
      <alignment horizontal="center" vertical="center"/>
    </xf>
    <xf numFmtId="0" fontId="5" fillId="3" borderId="3" xfId="0" applyFont="1" applyFill="1" applyBorder="1" applyAlignment="1">
      <alignment horizontal="center" vertical="center" wrapText="1"/>
    </xf>
    <xf numFmtId="0" fontId="5" fillId="4" borderId="4" xfId="0" applyFont="1" applyFill="1" applyBorder="1" applyAlignment="1">
      <alignment horizontal="center" vertical="center" wrapText="1"/>
    </xf>
    <xf numFmtId="0" fontId="5" fillId="5" borderId="5" xfId="0" applyFont="1" applyFill="1" applyBorder="1" applyAlignment="1">
      <alignment horizontal="center" vertical="center" wrapText="1"/>
    </xf>
    <xf numFmtId="0" fontId="5" fillId="6" borderId="6" xfId="0" applyFont="1" applyFill="1" applyBorder="1" applyAlignment="1">
      <alignment horizontal="center" vertical="center" wrapText="1"/>
    </xf>
    <xf numFmtId="0" fontId="5" fillId="7" borderId="6" xfId="0" applyFont="1" applyFill="1" applyBorder="1" applyAlignment="1">
      <alignment horizontal="center" vertical="center" wrapText="1"/>
    </xf>
    <xf numFmtId="0" fontId="6" fillId="8" borderId="6" xfId="0" applyFont="1" applyFill="1" applyBorder="1" applyAlignment="1">
      <alignment horizontal="center" vertical="center" wrapText="1"/>
    </xf>
    <xf numFmtId="0" fontId="5" fillId="3" borderId="1" xfId="0" applyFont="1" applyFill="1" applyBorder="1" applyAlignment="1">
      <alignment horizontal="center" vertical="center"/>
    </xf>
    <xf numFmtId="0" fontId="7" fillId="2" borderId="7" xfId="0" applyFont="1" applyFill="1" applyBorder="1" applyAlignment="1">
      <alignment horizontal="center" vertical="center" textRotation="90" wrapText="1"/>
    </xf>
    <xf numFmtId="0" fontId="7" fillId="3" borderId="1" xfId="0" applyFont="1" applyFill="1" applyBorder="1" applyAlignment="1">
      <alignment horizontal="center" textRotation="90" wrapText="1"/>
    </xf>
    <xf numFmtId="0" fontId="7" fillId="3" borderId="1" xfId="0" applyFont="1" applyFill="1" applyBorder="1" applyAlignment="1">
      <alignment horizontal="center" textRotation="90"/>
    </xf>
    <xf numFmtId="0" fontId="7" fillId="4" borderId="2" xfId="0" applyFont="1" applyFill="1" applyBorder="1" applyAlignment="1">
      <alignment horizontal="center" vertical="center" textRotation="90" wrapText="1"/>
    </xf>
    <xf numFmtId="0" fontId="10" fillId="5" borderId="2" xfId="0" applyFont="1" applyFill="1" applyBorder="1" applyAlignment="1">
      <alignment horizontal="center" vertical="center" textRotation="90" wrapText="1"/>
    </xf>
    <xf numFmtId="0" fontId="7" fillId="5" borderId="1" xfId="0" applyFont="1" applyFill="1" applyBorder="1" applyAlignment="1">
      <alignment horizontal="center" vertical="center" wrapText="1"/>
    </xf>
    <xf numFmtId="0" fontId="10" fillId="5" borderId="1" xfId="0" applyFont="1" applyFill="1" applyBorder="1" applyAlignment="1">
      <alignment horizontal="center" vertical="center" wrapText="1"/>
    </xf>
    <xf numFmtId="0" fontId="11" fillId="5" borderId="1" xfId="0" applyFont="1" applyFill="1" applyBorder="1" applyAlignment="1">
      <alignment horizontal="center" vertical="center" wrapText="1"/>
    </xf>
    <xf numFmtId="0" fontId="11" fillId="5" borderId="8" xfId="0" applyFont="1" applyFill="1" applyBorder="1" applyAlignment="1">
      <alignment horizontal="center" vertical="center" wrapText="1"/>
    </xf>
    <xf numFmtId="0" fontId="11" fillId="5" borderId="2" xfId="0" applyFont="1" applyFill="1" applyBorder="1" applyAlignment="1">
      <alignment horizontal="center" vertical="center" wrapText="1"/>
    </xf>
    <xf numFmtId="0" fontId="7" fillId="6" borderId="1" xfId="0" applyFont="1" applyFill="1" applyBorder="1" applyAlignment="1">
      <alignment horizontal="center" vertical="center" wrapText="1"/>
    </xf>
    <xf numFmtId="0" fontId="12" fillId="7" borderId="1" xfId="0" applyFont="1" applyFill="1" applyBorder="1" applyAlignment="1">
      <alignment horizontal="center" vertical="center" wrapText="1"/>
    </xf>
    <xf numFmtId="0" fontId="12" fillId="7" borderId="9" xfId="0" applyFont="1" applyFill="1" applyBorder="1" applyAlignment="1">
      <alignment horizontal="center" vertical="center" wrapText="1"/>
    </xf>
    <xf numFmtId="0" fontId="7" fillId="7" borderId="9" xfId="0" applyFont="1" applyFill="1" applyBorder="1" applyAlignment="1">
      <alignment horizontal="center" vertical="center" wrapText="1"/>
    </xf>
    <xf numFmtId="0" fontId="12" fillId="7" borderId="8" xfId="0" applyFont="1" applyFill="1" applyBorder="1" applyAlignment="1">
      <alignment horizontal="center" vertical="center" wrapText="1"/>
    </xf>
    <xf numFmtId="0" fontId="10" fillId="8" borderId="1" xfId="0" applyFont="1" applyFill="1" applyBorder="1" applyAlignment="1">
      <alignment horizontal="center" vertical="center" wrapText="1"/>
    </xf>
  </cellXfs>
  <cellStyles count="2">
    <cellStyle name="Bad" xfId="1" builtinId="27"/>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9C0006"/>
      <rgbColor rgb="00008000"/>
      <rgbColor rgb="00000080"/>
      <rgbColor rgb="00808000"/>
      <rgbColor rgb="00800080"/>
      <rgbColor rgb="00008080"/>
      <rgbColor rgb="00DDD9C3"/>
      <rgbColor rgb="00808080"/>
      <rgbColor rgb="009999FF"/>
      <rgbColor rgb="00993366"/>
      <rgbColor rgb="00EBF1DE"/>
      <rgbColor rgb="00F2F2F2"/>
      <rgbColor rgb="00660066"/>
      <rgbColor rgb="00FF8080"/>
      <rgbColor rgb="000066CC"/>
      <rgbColor rgb="00C6D9F1"/>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2DCDB"/>
      <rgbColor rgb="002E74B5"/>
      <rgbColor rgb="0033CCCC"/>
      <rgbColor rgb="0099CC00"/>
      <rgbColor rgb="00FFC000"/>
      <rgbColor rgb="00FF9900"/>
      <rgbColor rgb="00FF6600"/>
      <rgbColor rgb="004F81BD"/>
      <rgbColor rgb="00969696"/>
      <rgbColor rgb="00003366"/>
      <rgbColor rgb="00339966"/>
      <rgbColor rgb="00003300"/>
      <rgbColor rgb="00333300"/>
      <rgbColor rgb="00993300"/>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editAs="absolute">
    <xdr:from>
      <xdr:col>0</xdr:col>
      <xdr:colOff>27000</xdr:colOff>
      <xdr:row>0</xdr:row>
      <xdr:rowOff>0</xdr:rowOff>
    </xdr:from>
    <xdr:to>
      <xdr:col>9</xdr:col>
      <xdr:colOff>388440</xdr:colOff>
      <xdr:row>18</xdr:row>
      <xdr:rowOff>313200</xdr:rowOff>
    </xdr:to>
    <xdr:sp macro="" textlink="">
      <xdr:nvSpPr>
        <xdr:cNvPr id="2" name="CustomShape 1"/>
        <xdr:cNvSpPr/>
      </xdr:nvSpPr>
      <xdr:spPr>
        <a:xfrm>
          <a:off x="27000" y="0"/>
          <a:ext cx="12579840" cy="9384120"/>
        </a:xfrm>
        <a:prstGeom prst="rect">
          <a:avLst/>
        </a:prstGeom>
        <a:solidFill>
          <a:srgbClr val="FFFFFF"/>
        </a:solidFill>
        <a:ln w="9360">
          <a:solidFill>
            <a:srgbClr val="000000"/>
          </a:solidFill>
          <a:miter/>
        </a:ln>
      </xdr:spPr>
    </xdr:sp>
    <xdr:clientData/>
  </xdr:twoCellAnchor>
  <xdr:twoCellAnchor editAs="absolute">
    <xdr:from>
      <xdr:col>0</xdr:col>
      <xdr:colOff>27000</xdr:colOff>
      <xdr:row>0</xdr:row>
      <xdr:rowOff>0</xdr:rowOff>
    </xdr:from>
    <xdr:to>
      <xdr:col>9</xdr:col>
      <xdr:colOff>388440</xdr:colOff>
      <xdr:row>18</xdr:row>
      <xdr:rowOff>313200</xdr:rowOff>
    </xdr:to>
    <xdr:sp macro="" textlink="">
      <xdr:nvSpPr>
        <xdr:cNvPr id="3" name="CustomShape 1"/>
        <xdr:cNvSpPr/>
      </xdr:nvSpPr>
      <xdr:spPr>
        <a:xfrm>
          <a:off x="27000" y="0"/>
          <a:ext cx="12579840" cy="9384120"/>
        </a:xfrm>
        <a:prstGeom prst="rect">
          <a:avLst/>
        </a:prstGeom>
        <a:solidFill>
          <a:srgbClr val="FFFFFF"/>
        </a:solidFill>
        <a:ln w="9360">
          <a:solidFill>
            <a:srgbClr val="000000"/>
          </a:solidFill>
          <a:round/>
        </a:ln>
      </xdr:spPr>
    </xdr:sp>
    <xdr:clientData/>
  </xdr:twoCellAnchor>
  <xdr:twoCellAnchor editAs="absolute">
    <xdr:from>
      <xdr:col>0</xdr:col>
      <xdr:colOff>27000</xdr:colOff>
      <xdr:row>0</xdr:row>
      <xdr:rowOff>0</xdr:rowOff>
    </xdr:from>
    <xdr:to>
      <xdr:col>9</xdr:col>
      <xdr:colOff>388440</xdr:colOff>
      <xdr:row>18</xdr:row>
      <xdr:rowOff>313200</xdr:rowOff>
    </xdr:to>
    <xdr:sp macro="" textlink="">
      <xdr:nvSpPr>
        <xdr:cNvPr id="4" name="CustomShape 1"/>
        <xdr:cNvSpPr/>
      </xdr:nvSpPr>
      <xdr:spPr>
        <a:xfrm>
          <a:off x="27000" y="0"/>
          <a:ext cx="12579840" cy="9384120"/>
        </a:xfrm>
        <a:prstGeom prst="rect">
          <a:avLst/>
        </a:prstGeom>
        <a:solidFill>
          <a:srgbClr val="FFFFFF"/>
        </a:solidFill>
        <a:ln w="9360">
          <a:solidFill>
            <a:srgbClr val="000000"/>
          </a:solidFill>
          <a:round/>
        </a:ln>
      </xdr:spPr>
    </xdr:sp>
    <xdr:clientData/>
  </xdr:twoCellAnchor>
  <xdr:twoCellAnchor>
    <xdr:from>
      <xdr:col>0</xdr:col>
      <xdr:colOff>0</xdr:colOff>
      <xdr:row>0</xdr:row>
      <xdr:rowOff>0</xdr:rowOff>
    </xdr:from>
    <xdr:to>
      <xdr:col>9</xdr:col>
      <xdr:colOff>333375</xdr:colOff>
      <xdr:row>18</xdr:row>
      <xdr:rowOff>428625</xdr:rowOff>
    </xdr:to>
    <xdr:sp macro="" textlink="">
      <xdr:nvSpPr>
        <xdr:cNvPr id="1026" name="shapetype_75" hidden="1"/>
        <xdr:cNvSpPr>
          <a:spLocks noSelect="1" noChangeArrowheads="1"/>
        </xdr:cNvSpPr>
      </xdr:nvSpPr>
      <xdr:spPr bwMode="auto">
        <a:xfrm>
          <a:off x="0" y="0"/>
          <a:ext cx="9525000" cy="9525000"/>
        </a:xfrm>
        <a:custGeom>
          <a:avLst/>
          <a:gdLst>
            <a:gd name="G0" fmla="+- 2700 0 0"/>
            <a:gd name="G1" fmla="+- 21600 0 G0"/>
            <a:gd name="G2" fmla="+- 21600 0 G0"/>
            <a:gd name="T0" fmla="*/ G0 w 21600"/>
            <a:gd name="T1" fmla="*/ G0 h 21600"/>
            <a:gd name="T2" fmla="*/ G1 w 21600"/>
            <a:gd name="T3" fmla="*/ G2 h 21600"/>
          </a:gdLst>
          <a:ahLst/>
          <a:cxnLst>
            <a:cxn ang="0">
              <a:pos x="r" y="vc"/>
            </a:cxn>
            <a:cxn ang="5400000">
              <a:pos x="hc" y="b"/>
            </a:cxn>
            <a:cxn ang="10800000">
              <a:pos x="l" y="vc"/>
            </a:cxn>
            <a:cxn ang="16200000">
              <a:pos x="hc" y="t"/>
            </a:cxn>
          </a:cxnLst>
          <a:rect l="T0" t="T1" r="T2" b="T3"/>
          <a:pathLst>
            <a:path w="21600" h="21600">
              <a:moveTo>
                <a:pt x="0" y="0"/>
              </a:moveTo>
              <a:lnTo>
                <a:pt x="21600" y="0"/>
              </a:lnTo>
              <a:lnTo>
                <a:pt x="21600" y="21600"/>
              </a:lnTo>
              <a:lnTo>
                <a:pt x="0" y="21600"/>
              </a:lnTo>
              <a:close/>
              <a:moveTo>
                <a:pt x="2700" y="2700"/>
              </a:moveTo>
              <a:lnTo>
                <a:pt x="2700" y="18900"/>
              </a:lnTo>
              <a:lnTo>
                <a:pt x="18900" y="18900"/>
              </a:lnTo>
              <a:lnTo>
                <a:pt x="18900" y="2700"/>
              </a:lnTo>
              <a:close/>
            </a:path>
          </a:pathLst>
        </a:cu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9</xdr:col>
      <xdr:colOff>333375</xdr:colOff>
      <xdr:row>18</xdr:row>
      <xdr:rowOff>428625</xdr:rowOff>
    </xdr:to>
    <xdr:sp macro="" textlink="">
      <xdr:nvSpPr>
        <xdr:cNvPr id="5"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333375</xdr:colOff>
      <xdr:row>18</xdr:row>
      <xdr:rowOff>428625</xdr:rowOff>
    </xdr:to>
    <xdr:sp macro="" textlink="">
      <xdr:nvSpPr>
        <xdr:cNvPr id="6"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333375</xdr:colOff>
      <xdr:row>18</xdr:row>
      <xdr:rowOff>428625</xdr:rowOff>
    </xdr:to>
    <xdr:sp macro="" textlink="">
      <xdr:nvSpPr>
        <xdr:cNvPr id="7"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333375</xdr:colOff>
      <xdr:row>18</xdr:row>
      <xdr:rowOff>428625</xdr:rowOff>
    </xdr:to>
    <xdr:sp macro="" textlink="">
      <xdr:nvSpPr>
        <xdr:cNvPr id="8"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333375</xdr:colOff>
      <xdr:row>18</xdr:row>
      <xdr:rowOff>428625</xdr:rowOff>
    </xdr:to>
    <xdr:sp macro="" textlink="">
      <xdr:nvSpPr>
        <xdr:cNvPr id="9"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333375</xdr:colOff>
      <xdr:row>18</xdr:row>
      <xdr:rowOff>428625</xdr:rowOff>
    </xdr:to>
    <xdr:sp macro="" textlink="">
      <xdr:nvSpPr>
        <xdr:cNvPr id="10"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333375</xdr:colOff>
      <xdr:row>18</xdr:row>
      <xdr:rowOff>428625</xdr:rowOff>
    </xdr:to>
    <xdr:sp macro="" textlink="">
      <xdr:nvSpPr>
        <xdr:cNvPr id="11"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333375</xdr:colOff>
      <xdr:row>18</xdr:row>
      <xdr:rowOff>428625</xdr:rowOff>
    </xdr:to>
    <xdr:sp macro="" textlink="">
      <xdr:nvSpPr>
        <xdr:cNvPr id="12"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333375</xdr:colOff>
      <xdr:row>18</xdr:row>
      <xdr:rowOff>428625</xdr:rowOff>
    </xdr:to>
    <xdr:sp macro="" textlink="">
      <xdr:nvSpPr>
        <xdr:cNvPr id="13"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333375</xdr:colOff>
      <xdr:row>18</xdr:row>
      <xdr:rowOff>428625</xdr:rowOff>
    </xdr:to>
    <xdr:sp macro="" textlink="">
      <xdr:nvSpPr>
        <xdr:cNvPr id="14"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333375</xdr:colOff>
      <xdr:row>18</xdr:row>
      <xdr:rowOff>428625</xdr:rowOff>
    </xdr:to>
    <xdr:sp macro="" textlink="">
      <xdr:nvSpPr>
        <xdr:cNvPr id="15"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333375</xdr:colOff>
      <xdr:row>18</xdr:row>
      <xdr:rowOff>428625</xdr:rowOff>
    </xdr:to>
    <xdr:sp macro="" textlink="">
      <xdr:nvSpPr>
        <xdr:cNvPr id="16"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333375</xdr:colOff>
      <xdr:row>18</xdr:row>
      <xdr:rowOff>428625</xdr:rowOff>
    </xdr:to>
    <xdr:sp macro="" textlink="">
      <xdr:nvSpPr>
        <xdr:cNvPr id="17"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333375</xdr:colOff>
      <xdr:row>18</xdr:row>
      <xdr:rowOff>428625</xdr:rowOff>
    </xdr:to>
    <xdr:sp macro="" textlink="">
      <xdr:nvSpPr>
        <xdr:cNvPr id="18"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333375</xdr:colOff>
      <xdr:row>18</xdr:row>
      <xdr:rowOff>428625</xdr:rowOff>
    </xdr:to>
    <xdr:sp macro="" textlink="">
      <xdr:nvSpPr>
        <xdr:cNvPr id="19"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333375</xdr:colOff>
      <xdr:row>18</xdr:row>
      <xdr:rowOff>428625</xdr:rowOff>
    </xdr:to>
    <xdr:sp macro="" textlink="">
      <xdr:nvSpPr>
        <xdr:cNvPr id="20"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333375</xdr:colOff>
      <xdr:row>18</xdr:row>
      <xdr:rowOff>428625</xdr:rowOff>
    </xdr:to>
    <xdr:sp macro="" textlink="">
      <xdr:nvSpPr>
        <xdr:cNvPr id="21"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333375</xdr:colOff>
      <xdr:row>18</xdr:row>
      <xdr:rowOff>428625</xdr:rowOff>
    </xdr:to>
    <xdr:sp macro="" textlink="">
      <xdr:nvSpPr>
        <xdr:cNvPr id="22"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333375</xdr:colOff>
      <xdr:row>18</xdr:row>
      <xdr:rowOff>428625</xdr:rowOff>
    </xdr:to>
    <xdr:sp macro="" textlink="">
      <xdr:nvSpPr>
        <xdr:cNvPr id="23"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333375</xdr:colOff>
      <xdr:row>18</xdr:row>
      <xdr:rowOff>428625</xdr:rowOff>
    </xdr:to>
    <xdr:sp macro="" textlink="">
      <xdr:nvSpPr>
        <xdr:cNvPr id="24"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333375</xdr:colOff>
      <xdr:row>18</xdr:row>
      <xdr:rowOff>428625</xdr:rowOff>
    </xdr:to>
    <xdr:sp macro="" textlink="">
      <xdr:nvSpPr>
        <xdr:cNvPr id="25"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333375</xdr:colOff>
      <xdr:row>18</xdr:row>
      <xdr:rowOff>428625</xdr:rowOff>
    </xdr:to>
    <xdr:sp macro="" textlink="">
      <xdr:nvSpPr>
        <xdr:cNvPr id="26"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333375</xdr:colOff>
      <xdr:row>18</xdr:row>
      <xdr:rowOff>428625</xdr:rowOff>
    </xdr:to>
    <xdr:sp macro="" textlink="">
      <xdr:nvSpPr>
        <xdr:cNvPr id="27"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333375</xdr:colOff>
      <xdr:row>18</xdr:row>
      <xdr:rowOff>428625</xdr:rowOff>
    </xdr:to>
    <xdr:sp macro="" textlink="">
      <xdr:nvSpPr>
        <xdr:cNvPr id="28"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23"/>
  <sheetViews>
    <sheetView windowProtection="1" zoomScale="90" zoomScaleNormal="90" workbookViewId="0">
      <selection activeCell="C5" sqref="C5"/>
    </sheetView>
  </sheetViews>
  <sheetFormatPr defaultRowHeight="15" x14ac:dyDescent="0.25"/>
  <cols>
    <col min="1" max="1" width="8.5703125"/>
    <col min="2" max="2" width="16.7109375"/>
    <col min="3" max="3" width="27.42578125"/>
    <col min="4" max="4" width="32.42578125"/>
    <col min="5" max="5" width="30.28515625"/>
    <col min="6" max="6" width="20"/>
    <col min="7" max="1025" width="8.5703125"/>
  </cols>
  <sheetData>
    <row r="2" spans="2:5" ht="18.75" x14ac:dyDescent="0.25">
      <c r="B2" s="236" t="s">
        <v>0</v>
      </c>
      <c r="C2" s="236"/>
      <c r="D2" s="236"/>
      <c r="E2" s="236"/>
    </row>
    <row r="4" spans="2:5" ht="23.25" customHeight="1" x14ac:dyDescent="0.25">
      <c r="B4" s="1" t="s">
        <v>1</v>
      </c>
      <c r="C4" s="2" t="s">
        <v>2</v>
      </c>
      <c r="D4" s="237" t="s">
        <v>3</v>
      </c>
      <c r="E4" s="237"/>
    </row>
    <row r="5" spans="2:5" ht="14.85" customHeight="1" x14ac:dyDescent="0.25">
      <c r="B5" s="3">
        <v>1</v>
      </c>
      <c r="C5" s="238" t="s">
        <v>4</v>
      </c>
      <c r="D5" s="239" t="s">
        <v>5</v>
      </c>
      <c r="E5" s="5" t="s">
        <v>6</v>
      </c>
    </row>
    <row r="6" spans="2:5" x14ac:dyDescent="0.25">
      <c r="B6" s="3">
        <v>2</v>
      </c>
      <c r="C6" s="238"/>
      <c r="D6" s="239"/>
      <c r="E6" s="5" t="s">
        <v>7</v>
      </c>
    </row>
    <row r="7" spans="2:5" ht="14.85" customHeight="1" x14ac:dyDescent="0.25">
      <c r="B7" s="3">
        <v>3</v>
      </c>
      <c r="C7" s="238"/>
      <c r="D7" s="239" t="s">
        <v>8</v>
      </c>
      <c r="E7" s="5" t="s">
        <v>9</v>
      </c>
    </row>
    <row r="8" spans="2:5" ht="15" customHeight="1" x14ac:dyDescent="0.25">
      <c r="B8" s="3">
        <v>4</v>
      </c>
      <c r="C8" s="238"/>
      <c r="D8" s="239"/>
      <c r="E8" s="5" t="s">
        <v>10</v>
      </c>
    </row>
    <row r="9" spans="2:5" ht="15.75" customHeight="1" x14ac:dyDescent="0.25">
      <c r="B9" s="3">
        <v>5</v>
      </c>
      <c r="C9" s="238"/>
      <c r="D9" s="239" t="s">
        <v>11</v>
      </c>
      <c r="E9" s="239"/>
    </row>
    <row r="10" spans="2:5" ht="14.85" customHeight="1" x14ac:dyDescent="0.25">
      <c r="B10" s="3">
        <v>6</v>
      </c>
      <c r="C10" s="238" t="s">
        <v>12</v>
      </c>
      <c r="D10" s="239" t="s">
        <v>13</v>
      </c>
      <c r="E10" s="5" t="s">
        <v>14</v>
      </c>
    </row>
    <row r="11" spans="2:5" x14ac:dyDescent="0.25">
      <c r="B11" s="3">
        <v>7</v>
      </c>
      <c r="C11" s="238"/>
      <c r="D11" s="239"/>
      <c r="E11" s="5" t="s">
        <v>15</v>
      </c>
    </row>
    <row r="12" spans="2:5" ht="14.85" customHeight="1" x14ac:dyDescent="0.25">
      <c r="B12" s="3">
        <v>8</v>
      </c>
      <c r="C12" s="238"/>
      <c r="D12" s="239" t="s">
        <v>16</v>
      </c>
      <c r="E12" s="239"/>
    </row>
    <row r="13" spans="2:5" ht="15" customHeight="1" x14ac:dyDescent="0.25">
      <c r="B13" s="3">
        <v>9</v>
      </c>
      <c r="C13" s="238"/>
      <c r="D13" s="239" t="s">
        <v>17</v>
      </c>
      <c r="E13" s="239"/>
    </row>
    <row r="14" spans="2:5" ht="14.85" customHeight="1" x14ac:dyDescent="0.25">
      <c r="B14" s="3">
        <v>10</v>
      </c>
      <c r="C14" s="238"/>
      <c r="D14" s="239" t="s">
        <v>18</v>
      </c>
      <c r="E14" s="239"/>
    </row>
    <row r="15" spans="2:5" ht="14.85" customHeight="1" x14ac:dyDescent="0.25">
      <c r="B15" s="3">
        <v>12</v>
      </c>
      <c r="C15" s="238"/>
      <c r="D15" s="239" t="s">
        <v>19</v>
      </c>
      <c r="E15" s="239"/>
    </row>
    <row r="16" spans="2:5" ht="14.85" customHeight="1" x14ac:dyDescent="0.25">
      <c r="B16" s="3">
        <v>13</v>
      </c>
      <c r="C16" s="238" t="s">
        <v>20</v>
      </c>
      <c r="D16" s="239" t="s">
        <v>21</v>
      </c>
      <c r="E16" s="239"/>
    </row>
    <row r="17" spans="2:5" ht="15" customHeight="1" x14ac:dyDescent="0.25">
      <c r="B17" s="3">
        <v>14</v>
      </c>
      <c r="C17" s="238"/>
      <c r="D17" s="239" t="s">
        <v>22</v>
      </c>
      <c r="E17" s="239"/>
    </row>
    <row r="18" spans="2:5" ht="14.85" customHeight="1" x14ac:dyDescent="0.25">
      <c r="B18" s="3">
        <v>15</v>
      </c>
      <c r="C18" s="238"/>
      <c r="D18" s="239" t="s">
        <v>23</v>
      </c>
      <c r="E18" s="5" t="s">
        <v>24</v>
      </c>
    </row>
    <row r="19" spans="2:5" ht="15" customHeight="1" x14ac:dyDescent="0.25">
      <c r="B19" s="3">
        <v>16</v>
      </c>
      <c r="C19" s="238"/>
      <c r="D19" s="239"/>
      <c r="E19" s="5" t="s">
        <v>25</v>
      </c>
    </row>
    <row r="20" spans="2:5" ht="14.85" customHeight="1" x14ac:dyDescent="0.25">
      <c r="B20" s="6">
        <v>17</v>
      </c>
      <c r="C20" s="238"/>
      <c r="D20" s="239" t="s">
        <v>26</v>
      </c>
      <c r="E20" s="239"/>
    </row>
    <row r="21" spans="2:5" ht="14.85" customHeight="1" x14ac:dyDescent="0.25">
      <c r="B21" s="3">
        <v>18</v>
      </c>
      <c r="C21" s="238"/>
      <c r="D21" s="239" t="s">
        <v>27</v>
      </c>
      <c r="E21" s="239"/>
    </row>
    <row r="22" spans="2:5" ht="14.85" customHeight="1" x14ac:dyDescent="0.25">
      <c r="B22" s="3">
        <v>19</v>
      </c>
      <c r="C22" s="4" t="s">
        <v>28</v>
      </c>
      <c r="D22" s="239" t="s">
        <v>24</v>
      </c>
      <c r="E22" s="239"/>
    </row>
    <row r="23" spans="2:5" ht="15" customHeight="1" x14ac:dyDescent="0.25">
      <c r="B23" s="3">
        <v>20</v>
      </c>
      <c r="C23" s="4" t="s">
        <v>29</v>
      </c>
      <c r="D23" s="239" t="s">
        <v>30</v>
      </c>
      <c r="E23" s="239"/>
    </row>
  </sheetData>
  <mergeCells count="20">
    <mergeCell ref="D22:E22"/>
    <mergeCell ref="D23:E23"/>
    <mergeCell ref="C16:C21"/>
    <mergeCell ref="D16:E16"/>
    <mergeCell ref="D17:E17"/>
    <mergeCell ref="D18:D19"/>
    <mergeCell ref="D20:E20"/>
    <mergeCell ref="D21:E21"/>
    <mergeCell ref="C10:C15"/>
    <mergeCell ref="D10:D11"/>
    <mergeCell ref="D12:E12"/>
    <mergeCell ref="D13:E13"/>
    <mergeCell ref="D14:E14"/>
    <mergeCell ref="D15:E15"/>
    <mergeCell ref="B2:E2"/>
    <mergeCell ref="D4:E4"/>
    <mergeCell ref="C5:C9"/>
    <mergeCell ref="D5:D6"/>
    <mergeCell ref="D7:D8"/>
    <mergeCell ref="D9:E9"/>
  </mergeCells>
  <pageMargins left="0.7" right="0.7" top="0.75" bottom="0.75" header="0.51180555555555496" footer="0.51180555555555496"/>
  <pageSetup paperSize="0" scale="0" firstPageNumber="0" orientation="portrait" usePrinterDefaults="0" horizontalDpi="0" verticalDpi="0" copie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AMK59"/>
  <sheetViews>
    <sheetView windowProtection="1" topLeftCell="A52" zoomScale="90" zoomScaleNormal="90" workbookViewId="0">
      <selection activeCell="L38" sqref="L38"/>
    </sheetView>
  </sheetViews>
  <sheetFormatPr defaultRowHeight="15" x14ac:dyDescent="0.25"/>
  <cols>
    <col min="1" max="1" width="9.28515625" style="7"/>
    <col min="2" max="2" width="9.28515625" style="8"/>
    <col min="3" max="3" width="16" style="8"/>
    <col min="4" max="4" width="24.42578125" style="8"/>
    <col min="5" max="5" width="21.140625" style="8"/>
    <col min="6" max="6" width="15.140625" style="8"/>
    <col min="7" max="8" width="9.28515625" style="8"/>
    <col min="9" max="9" width="24" style="8"/>
    <col min="10" max="10" width="16.5703125" style="7"/>
    <col min="11" max="11" width="21.42578125" style="7"/>
    <col min="12" max="12" width="16.5703125" style="7"/>
    <col min="13" max="13" width="9.28515625" style="7"/>
    <col min="14" max="14" width="8.7109375" style="7"/>
    <col min="15" max="15" width="7.85546875" style="7"/>
    <col min="16" max="16" width="7" style="7"/>
    <col min="17" max="17" width="8" style="7"/>
    <col min="18" max="18" width="9.140625" style="7"/>
    <col min="19" max="20" width="9.28515625" style="7"/>
    <col min="21" max="21" width="11" style="7"/>
    <col min="22" max="23" width="9.28515625" style="7"/>
    <col min="24" max="24" width="5.7109375" style="7"/>
    <col min="25" max="25" width="7.5703125" style="7"/>
    <col min="26" max="26" width="7.42578125" style="7"/>
    <col min="27" max="27" width="11.85546875" style="7"/>
    <col min="28" max="28" width="8.5703125" style="7"/>
    <col min="29" max="29" width="10.42578125" style="7"/>
    <col min="30" max="30" width="7.85546875" style="7"/>
    <col min="31" max="31" width="7.7109375" style="7"/>
    <col min="32" max="32" width="9.140625" style="7"/>
    <col min="33" max="33" width="8.42578125" style="7"/>
    <col min="34" max="34" width="7.42578125" style="7"/>
    <col min="35" max="35" width="8.42578125" style="7"/>
    <col min="36" max="36" width="9" style="7"/>
    <col min="37" max="37" width="7.42578125" style="7"/>
    <col min="38" max="38" width="7.5703125" style="7"/>
    <col min="39" max="39" width="8.28515625" style="7"/>
    <col min="40" max="40" width="8.5703125" style="7"/>
    <col min="41" max="41" width="8.28515625" style="7"/>
    <col min="42" max="42" width="10" style="7"/>
    <col min="43" max="43" width="8.42578125" style="7"/>
    <col min="44" max="44" width="9" style="7"/>
    <col min="45" max="45" width="11.7109375" style="7"/>
    <col min="46" max="46" width="9.28515625" style="7"/>
    <col min="47" max="47" width="8.85546875" style="7"/>
    <col min="48" max="48" width="8.7109375" style="7"/>
    <col min="49" max="49" width="12.28515625" style="7"/>
    <col min="50" max="50" width="16.140625" style="7"/>
    <col min="51" max="54" width="9.28515625" style="7"/>
    <col min="55" max="55" width="11.42578125" style="7"/>
    <col min="56" max="56" width="11" style="7"/>
    <col min="57" max="58" width="9.28515625" style="7"/>
    <col min="59" max="59" width="13" style="7"/>
    <col min="60" max="60" width="8.85546875" style="7"/>
    <col min="61" max="61" width="9.28515625" style="7"/>
    <col min="62" max="62" width="9.5703125" style="7"/>
    <col min="63" max="69" width="9.28515625" style="7"/>
    <col min="70" max="70" width="7.7109375" style="7"/>
    <col min="71" max="71" width="7.85546875" style="7"/>
    <col min="72" max="72" width="9.28515625" style="7"/>
    <col min="73" max="73" width="8.28515625" style="7"/>
    <col min="74" max="81" width="9.28515625" style="7"/>
    <col min="82" max="82" width="15.140625" style="7"/>
    <col min="83" max="83" width="14" style="7"/>
    <col min="84" max="94" width="9.28515625" style="7"/>
    <col min="95" max="95" width="50.7109375" style="7"/>
    <col min="96" max="1025" width="9.28515625" style="7"/>
  </cols>
  <sheetData>
    <row r="2" spans="1:95" ht="36" customHeight="1" x14ac:dyDescent="0.25">
      <c r="B2" s="240" t="s">
        <v>31</v>
      </c>
      <c r="C2" s="240"/>
      <c r="D2" s="240"/>
      <c r="E2" s="240"/>
      <c r="F2" s="240"/>
      <c r="G2" s="240"/>
      <c r="H2" s="240"/>
      <c r="I2" s="240"/>
      <c r="J2" s="240"/>
      <c r="K2" s="240"/>
      <c r="L2" s="240"/>
      <c r="M2" s="240"/>
      <c r="N2" s="240"/>
      <c r="O2" s="240"/>
      <c r="P2" s="240"/>
      <c r="Q2" s="240"/>
      <c r="R2" s="240"/>
      <c r="S2" s="240"/>
      <c r="T2" s="240"/>
      <c r="U2" s="240"/>
      <c r="V2" s="240"/>
      <c r="W2" s="240"/>
      <c r="X2" s="240"/>
      <c r="Y2" s="240"/>
      <c r="Z2" s="240"/>
      <c r="AA2" s="240"/>
      <c r="AB2" s="240"/>
      <c r="AC2" s="240"/>
      <c r="AD2" s="240"/>
      <c r="AE2" s="240"/>
      <c r="AF2" s="240"/>
      <c r="AG2" s="240"/>
      <c r="AH2" s="240"/>
      <c r="AI2" s="240"/>
      <c r="AJ2" s="240"/>
      <c r="AK2" s="240"/>
      <c r="AL2" s="240"/>
      <c r="AM2" s="240"/>
      <c r="AN2" s="240"/>
      <c r="AO2" s="240"/>
      <c r="AP2" s="240"/>
      <c r="AQ2" s="240"/>
      <c r="AR2" s="240"/>
      <c r="AS2" s="240"/>
      <c r="AT2" s="240"/>
      <c r="AU2" s="240"/>
      <c r="AV2" s="240"/>
      <c r="AW2" s="240"/>
      <c r="AX2" s="240"/>
      <c r="AY2" s="240"/>
      <c r="AZ2" s="240"/>
      <c r="BA2" s="240"/>
      <c r="BB2" s="240"/>
      <c r="BC2" s="240"/>
      <c r="BD2" s="240"/>
      <c r="BE2" s="240"/>
      <c r="BF2" s="240"/>
      <c r="BG2" s="240"/>
      <c r="BH2" s="240"/>
      <c r="BI2" s="240"/>
      <c r="BJ2" s="240"/>
      <c r="BK2" s="240"/>
      <c r="BL2" s="240"/>
      <c r="BM2" s="240"/>
      <c r="BN2" s="240"/>
      <c r="BO2" s="240"/>
      <c r="BP2" s="240"/>
      <c r="BQ2" s="240"/>
      <c r="BR2" s="240"/>
      <c r="BS2" s="240"/>
      <c r="BT2" s="240"/>
      <c r="BU2" s="240"/>
      <c r="BV2" s="240"/>
      <c r="BW2" s="240"/>
      <c r="BX2" s="240"/>
      <c r="BY2" s="240"/>
      <c r="BZ2" s="240"/>
      <c r="CA2" s="240"/>
      <c r="CB2" s="240"/>
      <c r="CC2" s="240"/>
      <c r="CD2" s="240"/>
      <c r="CE2" s="240"/>
      <c r="CF2" s="241"/>
      <c r="CG2" s="241"/>
      <c r="CH2" s="241"/>
      <c r="CI2" s="241"/>
      <c r="CJ2" s="241"/>
      <c r="CK2" s="241"/>
      <c r="CL2" s="241"/>
      <c r="CM2" s="241"/>
      <c r="CN2" s="241"/>
      <c r="CO2" s="241"/>
      <c r="CP2" s="241"/>
      <c r="CQ2" s="241"/>
    </row>
    <row r="3" spans="1:95" s="9" customFormat="1" ht="46.5" customHeight="1" x14ac:dyDescent="0.25">
      <c r="B3" s="10"/>
      <c r="C3" s="242" t="s">
        <v>32</v>
      </c>
      <c r="D3" s="242"/>
      <c r="E3" s="242"/>
      <c r="F3" s="242"/>
      <c r="G3" s="242"/>
      <c r="H3" s="242"/>
      <c r="I3" s="242"/>
      <c r="J3" s="243" t="s">
        <v>33</v>
      </c>
      <c r="K3" s="243"/>
      <c r="L3" s="244" t="s">
        <v>34</v>
      </c>
      <c r="M3" s="244"/>
      <c r="N3" s="244"/>
      <c r="O3" s="244"/>
      <c r="P3" s="244"/>
      <c r="Q3" s="244"/>
      <c r="R3" s="244"/>
      <c r="S3" s="244"/>
      <c r="T3" s="244"/>
      <c r="U3" s="244"/>
      <c r="V3" s="244"/>
      <c r="W3" s="244"/>
      <c r="X3" s="244"/>
      <c r="Y3" s="244"/>
      <c r="Z3" s="244"/>
      <c r="AA3" s="244"/>
      <c r="AB3" s="244"/>
      <c r="AC3" s="244"/>
      <c r="AD3" s="245" t="s">
        <v>35</v>
      </c>
      <c r="AE3" s="245"/>
      <c r="AF3" s="245"/>
      <c r="AG3" s="245"/>
      <c r="AH3" s="245"/>
      <c r="AI3" s="245"/>
      <c r="AJ3" s="245"/>
      <c r="AK3" s="245"/>
      <c r="AL3" s="245"/>
      <c r="AM3" s="245"/>
      <c r="AN3" s="245"/>
      <c r="AO3" s="245"/>
      <c r="AP3" s="246" t="s">
        <v>36</v>
      </c>
      <c r="AQ3" s="246"/>
      <c r="AR3" s="246"/>
      <c r="AS3" s="246"/>
      <c r="AT3" s="246"/>
      <c r="AU3" s="246"/>
      <c r="AV3" s="246"/>
      <c r="AW3" s="246"/>
      <c r="AX3" s="246"/>
      <c r="AY3" s="246"/>
      <c r="AZ3" s="246"/>
      <c r="BA3" s="246"/>
      <c r="BB3" s="246"/>
      <c r="BC3" s="246"/>
      <c r="BD3" s="246"/>
      <c r="BE3" s="246"/>
      <c r="BF3" s="246"/>
      <c r="BG3" s="246"/>
      <c r="BH3" s="246"/>
      <c r="BI3" s="246"/>
      <c r="BJ3" s="246"/>
      <c r="BK3" s="246"/>
      <c r="BL3" s="246"/>
      <c r="BM3" s="246"/>
      <c r="BN3" s="246"/>
      <c r="BO3" s="246"/>
      <c r="BP3" s="246"/>
      <c r="BQ3" s="246"/>
      <c r="BR3" s="246"/>
      <c r="BS3" s="246"/>
      <c r="BT3" s="246"/>
      <c r="BU3" s="246"/>
      <c r="BV3" s="246"/>
      <c r="BW3" s="246"/>
      <c r="BX3" s="246"/>
      <c r="BY3" s="246"/>
      <c r="BZ3" s="246"/>
      <c r="CA3" s="246"/>
      <c r="CB3" s="247" t="s">
        <v>37</v>
      </c>
      <c r="CC3" s="247"/>
      <c r="CD3" s="247"/>
      <c r="CE3" s="247"/>
      <c r="CF3" s="248" t="s">
        <v>38</v>
      </c>
      <c r="CG3" s="248"/>
      <c r="CH3" s="248"/>
      <c r="CI3" s="248"/>
      <c r="CJ3" s="248" t="s">
        <v>39</v>
      </c>
      <c r="CK3" s="248"/>
      <c r="CL3" s="248"/>
      <c r="CM3" s="248"/>
      <c r="CN3" s="248" t="s">
        <v>40</v>
      </c>
      <c r="CO3" s="248"/>
      <c r="CP3" s="248"/>
      <c r="CQ3" s="11" t="s">
        <v>41</v>
      </c>
    </row>
    <row r="4" spans="1:95" s="9" customFormat="1" ht="54.75" customHeight="1" x14ac:dyDescent="0.25">
      <c r="B4" s="249" t="s">
        <v>42</v>
      </c>
      <c r="C4" s="250" t="s">
        <v>43</v>
      </c>
      <c r="D4" s="250" t="s">
        <v>44</v>
      </c>
      <c r="E4" s="251" t="s">
        <v>45</v>
      </c>
      <c r="F4" s="250" t="s">
        <v>46</v>
      </c>
      <c r="G4" s="250" t="s">
        <v>47</v>
      </c>
      <c r="H4" s="250" t="s">
        <v>48</v>
      </c>
      <c r="I4" s="250" t="s">
        <v>49</v>
      </c>
      <c r="J4" s="252" t="s">
        <v>2</v>
      </c>
      <c r="K4" s="252" t="s">
        <v>50</v>
      </c>
      <c r="L4" s="253" t="s">
        <v>51</v>
      </c>
      <c r="M4" s="254" t="s">
        <v>52</v>
      </c>
      <c r="N4" s="254"/>
      <c r="O4" s="254" t="s">
        <v>53</v>
      </c>
      <c r="P4" s="254"/>
      <c r="Q4" s="255" t="s">
        <v>54</v>
      </c>
      <c r="R4" s="255"/>
      <c r="S4" s="255"/>
      <c r="T4" s="255"/>
      <c r="U4" s="255"/>
      <c r="V4" s="256" t="s">
        <v>55</v>
      </c>
      <c r="W4" s="256"/>
      <c r="X4" s="256"/>
      <c r="Y4" s="257" t="s">
        <v>56</v>
      </c>
      <c r="Z4" s="257"/>
      <c r="AA4" s="14" t="s">
        <v>57</v>
      </c>
      <c r="AB4" s="258" t="s">
        <v>23</v>
      </c>
      <c r="AC4" s="258"/>
      <c r="AD4" s="259" t="s">
        <v>58</v>
      </c>
      <c r="AE4" s="259"/>
      <c r="AF4" s="259"/>
      <c r="AG4" s="259"/>
      <c r="AH4" s="259" t="s">
        <v>57</v>
      </c>
      <c r="AI4" s="259"/>
      <c r="AJ4" s="259"/>
      <c r="AK4" s="259"/>
      <c r="AL4" s="259" t="s">
        <v>59</v>
      </c>
      <c r="AM4" s="259"/>
      <c r="AN4" s="259"/>
      <c r="AO4" s="259"/>
      <c r="AP4" s="260" t="s">
        <v>60</v>
      </c>
      <c r="AQ4" s="260"/>
      <c r="AR4" s="261" t="s">
        <v>61</v>
      </c>
      <c r="AS4" s="261"/>
      <c r="AT4" s="261"/>
      <c r="AU4" s="261"/>
      <c r="AV4" s="261"/>
      <c r="AW4" s="15" t="s">
        <v>62</v>
      </c>
      <c r="AX4" s="16" t="s">
        <v>63</v>
      </c>
      <c r="AY4" s="262" t="s">
        <v>64</v>
      </c>
      <c r="AZ4" s="262"/>
      <c r="BA4" s="262"/>
      <c r="BB4" s="262"/>
      <c r="BC4" s="17" t="s">
        <v>65</v>
      </c>
      <c r="BD4" s="260" t="s">
        <v>66</v>
      </c>
      <c r="BE4" s="260"/>
      <c r="BF4" s="260"/>
      <c r="BG4" s="260" t="s">
        <v>67</v>
      </c>
      <c r="BH4" s="260"/>
      <c r="BI4" s="260"/>
      <c r="BJ4" s="260"/>
      <c r="BK4" s="260" t="s">
        <v>68</v>
      </c>
      <c r="BL4" s="260"/>
      <c r="BM4" s="260"/>
      <c r="BN4" s="260"/>
      <c r="BO4" s="260"/>
      <c r="BP4" s="260"/>
      <c r="BQ4" s="263" t="s">
        <v>69</v>
      </c>
      <c r="BR4" s="263"/>
      <c r="BS4" s="263"/>
      <c r="BT4" s="263"/>
      <c r="BU4" s="263"/>
      <c r="BV4" s="260" t="s">
        <v>70</v>
      </c>
      <c r="BW4" s="260"/>
      <c r="BX4" s="260"/>
      <c r="BY4" s="260"/>
      <c r="BZ4" s="260" t="s">
        <v>71</v>
      </c>
      <c r="CA4" s="260"/>
      <c r="CB4" s="264" t="s">
        <v>72</v>
      </c>
      <c r="CC4" s="264"/>
      <c r="CD4" s="264" t="s">
        <v>73</v>
      </c>
      <c r="CE4" s="264"/>
      <c r="CF4" s="250" t="s">
        <v>74</v>
      </c>
      <c r="CG4" s="250" t="s">
        <v>75</v>
      </c>
      <c r="CH4" s="250" t="s">
        <v>76</v>
      </c>
      <c r="CI4" s="250" t="s">
        <v>77</v>
      </c>
      <c r="CJ4" s="18"/>
      <c r="CK4" s="18"/>
      <c r="CL4" s="19"/>
      <c r="CM4" s="20"/>
      <c r="CN4" s="21"/>
      <c r="CO4" s="21"/>
      <c r="CP4" s="19"/>
      <c r="CQ4" s="22"/>
    </row>
    <row r="5" spans="1:95" s="9" customFormat="1" ht="145.5" customHeight="1" x14ac:dyDescent="0.25">
      <c r="B5" s="249"/>
      <c r="C5" s="250"/>
      <c r="D5" s="250"/>
      <c r="E5" s="251"/>
      <c r="F5" s="250"/>
      <c r="G5" s="250"/>
      <c r="H5" s="250"/>
      <c r="I5" s="250"/>
      <c r="J5" s="252"/>
      <c r="K5" s="252"/>
      <c r="L5" s="253"/>
      <c r="M5" s="23" t="s">
        <v>78</v>
      </c>
      <c r="N5" s="23" t="s">
        <v>79</v>
      </c>
      <c r="O5" s="24" t="s">
        <v>80</v>
      </c>
      <c r="P5" s="24" t="s">
        <v>81</v>
      </c>
      <c r="Q5" s="13" t="s">
        <v>82</v>
      </c>
      <c r="R5" s="13" t="s">
        <v>83</v>
      </c>
      <c r="S5" s="13" t="s">
        <v>84</v>
      </c>
      <c r="T5" s="13" t="s">
        <v>85</v>
      </c>
      <c r="U5" s="13" t="s">
        <v>86</v>
      </c>
      <c r="V5" s="23" t="s">
        <v>87</v>
      </c>
      <c r="W5" s="23" t="s">
        <v>88</v>
      </c>
      <c r="X5" s="23" t="s">
        <v>89</v>
      </c>
      <c r="Y5" s="23" t="s">
        <v>90</v>
      </c>
      <c r="Z5" s="23" t="s">
        <v>91</v>
      </c>
      <c r="AA5" s="23" t="s">
        <v>92</v>
      </c>
      <c r="AB5" s="23" t="s">
        <v>93</v>
      </c>
      <c r="AC5" s="23" t="s">
        <v>94</v>
      </c>
      <c r="AD5" s="25" t="s">
        <v>95</v>
      </c>
      <c r="AE5" s="25" t="s">
        <v>96</v>
      </c>
      <c r="AF5" s="25" t="s">
        <v>97</v>
      </c>
      <c r="AG5" s="25" t="s">
        <v>98</v>
      </c>
      <c r="AH5" s="25" t="s">
        <v>95</v>
      </c>
      <c r="AI5" s="25" t="s">
        <v>96</v>
      </c>
      <c r="AJ5" s="25" t="s">
        <v>97</v>
      </c>
      <c r="AK5" s="25" t="s">
        <v>98</v>
      </c>
      <c r="AL5" s="25" t="s">
        <v>95</v>
      </c>
      <c r="AM5" s="25" t="s">
        <v>96</v>
      </c>
      <c r="AN5" s="25" t="s">
        <v>97</v>
      </c>
      <c r="AO5" s="25" t="s">
        <v>98</v>
      </c>
      <c r="AP5" s="26" t="s">
        <v>99</v>
      </c>
      <c r="AQ5" s="26" t="s">
        <v>100</v>
      </c>
      <c r="AR5" s="26" t="s">
        <v>42</v>
      </c>
      <c r="AS5" s="26" t="s">
        <v>101</v>
      </c>
      <c r="AT5" s="26" t="s">
        <v>102</v>
      </c>
      <c r="AU5" s="26" t="s">
        <v>103</v>
      </c>
      <c r="AV5" s="26" t="s">
        <v>104</v>
      </c>
      <c r="AW5" s="26" t="s">
        <v>105</v>
      </c>
      <c r="AX5" s="27" t="s">
        <v>106</v>
      </c>
      <c r="AY5" s="27" t="s">
        <v>107</v>
      </c>
      <c r="AZ5" s="27" t="s">
        <v>108</v>
      </c>
      <c r="BA5" s="27" t="s">
        <v>109</v>
      </c>
      <c r="BB5" s="27" t="s">
        <v>110</v>
      </c>
      <c r="BC5" s="27" t="s">
        <v>111</v>
      </c>
      <c r="BD5" s="28" t="s">
        <v>112</v>
      </c>
      <c r="BE5" s="28" t="s">
        <v>113</v>
      </c>
      <c r="BF5" s="28" t="s">
        <v>114</v>
      </c>
      <c r="BG5" s="28" t="s">
        <v>115</v>
      </c>
      <c r="BH5" s="28" t="s">
        <v>113</v>
      </c>
      <c r="BI5" s="28" t="s">
        <v>116</v>
      </c>
      <c r="BJ5" s="28" t="s">
        <v>113</v>
      </c>
      <c r="BK5" s="28" t="s">
        <v>117</v>
      </c>
      <c r="BL5" s="28" t="s">
        <v>118</v>
      </c>
      <c r="BM5" s="28" t="s">
        <v>119</v>
      </c>
      <c r="BN5" s="28" t="s">
        <v>120</v>
      </c>
      <c r="BO5" s="28" t="s">
        <v>121</v>
      </c>
      <c r="BP5" s="26" t="s">
        <v>122</v>
      </c>
      <c r="BQ5" s="26" t="s">
        <v>123</v>
      </c>
      <c r="BR5" s="26" t="s">
        <v>124</v>
      </c>
      <c r="BS5" s="26" t="s">
        <v>125</v>
      </c>
      <c r="BT5" s="26" t="s">
        <v>126</v>
      </c>
      <c r="BU5" s="26" t="s">
        <v>127</v>
      </c>
      <c r="BV5" s="26" t="s">
        <v>128</v>
      </c>
      <c r="BW5" s="26" t="s">
        <v>129</v>
      </c>
      <c r="BX5" s="26" t="s">
        <v>130</v>
      </c>
      <c r="BY5" s="26" t="s">
        <v>131</v>
      </c>
      <c r="BZ5" s="26" t="s">
        <v>132</v>
      </c>
      <c r="CA5" s="26" t="s">
        <v>133</v>
      </c>
      <c r="CB5" s="29" t="s">
        <v>134</v>
      </c>
      <c r="CC5" s="29" t="s">
        <v>135</v>
      </c>
      <c r="CD5" s="29" t="s">
        <v>136</v>
      </c>
      <c r="CE5" s="29" t="s">
        <v>137</v>
      </c>
      <c r="CF5" s="250"/>
      <c r="CG5" s="250"/>
      <c r="CH5" s="250"/>
      <c r="CI5" s="250"/>
      <c r="CJ5" s="12" t="s">
        <v>138</v>
      </c>
      <c r="CK5" s="12" t="s">
        <v>139</v>
      </c>
      <c r="CL5" s="30" t="s">
        <v>140</v>
      </c>
      <c r="CM5" s="12" t="s">
        <v>141</v>
      </c>
      <c r="CN5" s="12" t="s">
        <v>142</v>
      </c>
      <c r="CO5" s="12" t="s">
        <v>143</v>
      </c>
      <c r="CP5" s="30" t="s">
        <v>144</v>
      </c>
      <c r="CQ5" s="22"/>
    </row>
    <row r="6" spans="1:95" s="37" customFormat="1" ht="15.75" x14ac:dyDescent="0.25">
      <c r="A6" s="31" t="s">
        <v>145</v>
      </c>
      <c r="B6" s="31" t="s">
        <v>146</v>
      </c>
      <c r="C6" s="32"/>
      <c r="D6" s="32"/>
      <c r="E6" s="32"/>
      <c r="F6" s="32"/>
      <c r="G6" s="32"/>
      <c r="H6" s="32"/>
      <c r="I6" s="32"/>
      <c r="J6" s="33" t="s">
        <v>146</v>
      </c>
      <c r="K6" s="33" t="s">
        <v>146</v>
      </c>
      <c r="L6" s="34" t="s">
        <v>147</v>
      </c>
      <c r="M6" s="33" t="s">
        <v>148</v>
      </c>
      <c r="N6" s="33" t="s">
        <v>148</v>
      </c>
      <c r="O6" s="33" t="s">
        <v>148</v>
      </c>
      <c r="P6" s="33" t="s">
        <v>148</v>
      </c>
      <c r="Q6" s="33" t="s">
        <v>149</v>
      </c>
      <c r="R6" s="34" t="s">
        <v>150</v>
      </c>
      <c r="S6" s="34" t="s">
        <v>151</v>
      </c>
      <c r="T6" s="34" t="s">
        <v>152</v>
      </c>
      <c r="U6" s="34" t="s">
        <v>152</v>
      </c>
      <c r="V6" s="33" t="s">
        <v>153</v>
      </c>
      <c r="W6" s="33" t="s">
        <v>154</v>
      </c>
      <c r="X6" s="33" t="s">
        <v>147</v>
      </c>
      <c r="Y6" s="33" t="s">
        <v>155</v>
      </c>
      <c r="Z6" s="33" t="s">
        <v>155</v>
      </c>
      <c r="AA6" s="33" t="s">
        <v>147</v>
      </c>
      <c r="AB6" s="33" t="s">
        <v>146</v>
      </c>
      <c r="AC6" s="33" t="s">
        <v>146</v>
      </c>
      <c r="AD6" s="33" t="s">
        <v>148</v>
      </c>
      <c r="AE6" s="33" t="s">
        <v>156</v>
      </c>
      <c r="AF6" s="33" t="s">
        <v>157</v>
      </c>
      <c r="AG6" s="33" t="s">
        <v>155</v>
      </c>
      <c r="AH6" s="33" t="s">
        <v>148</v>
      </c>
      <c r="AI6" s="33" t="s">
        <v>156</v>
      </c>
      <c r="AJ6" s="33" t="s">
        <v>157</v>
      </c>
      <c r="AK6" s="33" t="s">
        <v>155</v>
      </c>
      <c r="AL6" s="33" t="s">
        <v>148</v>
      </c>
      <c r="AM6" s="33" t="s">
        <v>156</v>
      </c>
      <c r="AN6" s="33" t="s">
        <v>157</v>
      </c>
      <c r="AO6" s="33" t="s">
        <v>155</v>
      </c>
      <c r="AP6" s="34" t="s">
        <v>147</v>
      </c>
      <c r="AQ6" s="34" t="s">
        <v>148</v>
      </c>
      <c r="AR6" s="35" t="s">
        <v>158</v>
      </c>
      <c r="AS6" s="34" t="s">
        <v>147</v>
      </c>
      <c r="AT6" s="34" t="s">
        <v>148</v>
      </c>
      <c r="AU6" s="34" t="s">
        <v>148</v>
      </c>
      <c r="AV6" s="34" t="s">
        <v>148</v>
      </c>
      <c r="AW6" s="36" t="s">
        <v>159</v>
      </c>
      <c r="AX6" s="33" t="s">
        <v>160</v>
      </c>
      <c r="AY6" s="33" t="s">
        <v>161</v>
      </c>
      <c r="AZ6" s="33" t="s">
        <v>148</v>
      </c>
      <c r="BA6" s="33" t="s">
        <v>162</v>
      </c>
      <c r="BB6" s="33" t="s">
        <v>163</v>
      </c>
      <c r="BC6" s="36" t="s">
        <v>159</v>
      </c>
      <c r="BD6" s="36" t="s">
        <v>159</v>
      </c>
      <c r="BE6" s="34" t="s">
        <v>164</v>
      </c>
      <c r="BF6" s="34" t="s">
        <v>158</v>
      </c>
      <c r="BG6" s="36" t="s">
        <v>159</v>
      </c>
      <c r="BH6" s="34" t="s">
        <v>164</v>
      </c>
      <c r="BI6" s="34" t="s">
        <v>165</v>
      </c>
      <c r="BJ6" s="34" t="s">
        <v>164</v>
      </c>
      <c r="BK6" s="34" t="s">
        <v>148</v>
      </c>
      <c r="BL6" s="34" t="s">
        <v>148</v>
      </c>
      <c r="BM6" s="34" t="s">
        <v>148</v>
      </c>
      <c r="BN6" s="34" t="s">
        <v>166</v>
      </c>
      <c r="BO6" s="34" t="s">
        <v>166</v>
      </c>
      <c r="BP6" s="34" t="s">
        <v>147</v>
      </c>
      <c r="BQ6" s="34" t="s">
        <v>158</v>
      </c>
      <c r="BR6" s="34" t="s">
        <v>147</v>
      </c>
      <c r="BS6" s="34" t="s">
        <v>148</v>
      </c>
      <c r="BT6" s="34" t="s">
        <v>158</v>
      </c>
      <c r="BU6" s="34" t="s">
        <v>147</v>
      </c>
      <c r="BV6" s="34" t="s">
        <v>148</v>
      </c>
      <c r="BW6" s="34" t="s">
        <v>163</v>
      </c>
      <c r="BX6" s="34" t="s">
        <v>147</v>
      </c>
      <c r="BY6" s="34" t="s">
        <v>147</v>
      </c>
      <c r="BZ6" s="34" t="s">
        <v>148</v>
      </c>
      <c r="CA6" s="34" t="s">
        <v>158</v>
      </c>
      <c r="CB6" s="34" t="s">
        <v>167</v>
      </c>
      <c r="CC6" s="34" t="s">
        <v>168</v>
      </c>
      <c r="CD6" s="34" t="s">
        <v>169</v>
      </c>
      <c r="CE6" s="34" t="s">
        <v>169</v>
      </c>
      <c r="CF6" s="32"/>
      <c r="CG6" s="32"/>
      <c r="CH6" s="32"/>
      <c r="CI6" s="32"/>
      <c r="CJ6" s="32"/>
      <c r="CK6" s="32"/>
      <c r="CL6" s="32"/>
      <c r="CM6" s="32"/>
      <c r="CN6" s="32"/>
      <c r="CO6" s="32"/>
      <c r="CP6" s="32"/>
      <c r="CQ6" s="32"/>
    </row>
    <row r="7" spans="1:95" s="37" customFormat="1" ht="15.75" x14ac:dyDescent="0.25">
      <c r="A7" s="31" t="s">
        <v>170</v>
      </c>
      <c r="B7" s="31" t="s">
        <v>171</v>
      </c>
      <c r="C7" s="32"/>
      <c r="D7" s="32"/>
      <c r="E7" s="32"/>
      <c r="F7" s="32"/>
      <c r="G7" s="32"/>
      <c r="H7" s="32"/>
      <c r="I7" s="32"/>
      <c r="J7" s="33" t="s">
        <v>172</v>
      </c>
      <c r="K7" s="33" t="s">
        <v>172</v>
      </c>
      <c r="L7" s="34" t="s">
        <v>173</v>
      </c>
      <c r="M7" s="34" t="s">
        <v>173</v>
      </c>
      <c r="N7" s="34" t="s">
        <v>173</v>
      </c>
      <c r="O7" s="34" t="s">
        <v>173</v>
      </c>
      <c r="P7" s="34" t="s">
        <v>173</v>
      </c>
      <c r="Q7" s="34" t="s">
        <v>173</v>
      </c>
      <c r="R7" s="34" t="s">
        <v>173</v>
      </c>
      <c r="S7" s="34" t="s">
        <v>173</v>
      </c>
      <c r="T7" s="34" t="s">
        <v>173</v>
      </c>
      <c r="U7" s="34" t="s">
        <v>173</v>
      </c>
      <c r="V7" s="34" t="s">
        <v>173</v>
      </c>
      <c r="W7" s="34" t="s">
        <v>173</v>
      </c>
      <c r="X7" s="34" t="s">
        <v>173</v>
      </c>
      <c r="Y7" s="34" t="s">
        <v>173</v>
      </c>
      <c r="Z7" s="34" t="s">
        <v>173</v>
      </c>
      <c r="AA7" s="34" t="s">
        <v>173</v>
      </c>
      <c r="AB7" s="33" t="s">
        <v>174</v>
      </c>
      <c r="AC7" s="33" t="s">
        <v>174</v>
      </c>
      <c r="AD7" s="34" t="s">
        <v>173</v>
      </c>
      <c r="AE7" s="34" t="s">
        <v>173</v>
      </c>
      <c r="AF7" s="34" t="s">
        <v>173</v>
      </c>
      <c r="AG7" s="34" t="s">
        <v>173</v>
      </c>
      <c r="AH7" s="34" t="s">
        <v>173</v>
      </c>
      <c r="AI7" s="34" t="s">
        <v>173</v>
      </c>
      <c r="AJ7" s="34" t="s">
        <v>173</v>
      </c>
      <c r="AK7" s="34" t="s">
        <v>173</v>
      </c>
      <c r="AL7" s="34" t="s">
        <v>173</v>
      </c>
      <c r="AM7" s="34" t="s">
        <v>173</v>
      </c>
      <c r="AN7" s="34" t="s">
        <v>173</v>
      </c>
      <c r="AO7" s="34" t="s">
        <v>173</v>
      </c>
      <c r="AP7" s="34" t="s">
        <v>173</v>
      </c>
      <c r="AQ7" s="34" t="s">
        <v>173</v>
      </c>
      <c r="AR7" s="33" t="s">
        <v>174</v>
      </c>
      <c r="AS7" s="34" t="s">
        <v>173</v>
      </c>
      <c r="AT7" s="34" t="s">
        <v>173</v>
      </c>
      <c r="AU7" s="34" t="s">
        <v>173</v>
      </c>
      <c r="AV7" s="34" t="s">
        <v>173</v>
      </c>
      <c r="AW7" s="34" t="s">
        <v>175</v>
      </c>
      <c r="AX7" s="33" t="s">
        <v>174</v>
      </c>
      <c r="AY7" s="34" t="s">
        <v>173</v>
      </c>
      <c r="AZ7" s="34" t="s">
        <v>173</v>
      </c>
      <c r="BA7" s="34" t="s">
        <v>173</v>
      </c>
      <c r="BB7" s="34" t="s">
        <v>173</v>
      </c>
      <c r="BC7" s="34" t="s">
        <v>175</v>
      </c>
      <c r="BD7" s="34" t="s">
        <v>175</v>
      </c>
      <c r="BE7" s="34" t="s">
        <v>173</v>
      </c>
      <c r="BF7" s="33" t="s">
        <v>174</v>
      </c>
      <c r="BG7" s="34" t="s">
        <v>175</v>
      </c>
      <c r="BH7" s="34" t="s">
        <v>173</v>
      </c>
      <c r="BI7" s="34" t="s">
        <v>175</v>
      </c>
      <c r="BJ7" s="34" t="s">
        <v>173</v>
      </c>
      <c r="BK7" s="34" t="s">
        <v>173</v>
      </c>
      <c r="BL7" s="34" t="s">
        <v>173</v>
      </c>
      <c r="BM7" s="34" t="s">
        <v>173</v>
      </c>
      <c r="BN7" s="34" t="s">
        <v>173</v>
      </c>
      <c r="BO7" s="34" t="s">
        <v>173</v>
      </c>
      <c r="BP7" s="34" t="s">
        <v>173</v>
      </c>
      <c r="BQ7" s="33" t="s">
        <v>174</v>
      </c>
      <c r="BR7" s="34" t="s">
        <v>173</v>
      </c>
      <c r="BS7" s="34" t="s">
        <v>173</v>
      </c>
      <c r="BT7" s="33" t="s">
        <v>174</v>
      </c>
      <c r="BU7" s="34" t="s">
        <v>173</v>
      </c>
      <c r="BV7" s="34" t="s">
        <v>173</v>
      </c>
      <c r="BW7" s="34" t="s">
        <v>173</v>
      </c>
      <c r="BX7" s="34" t="s">
        <v>173</v>
      </c>
      <c r="BY7" s="34" t="s">
        <v>173</v>
      </c>
      <c r="BZ7" s="34" t="s">
        <v>173</v>
      </c>
      <c r="CA7" s="34" t="s">
        <v>173</v>
      </c>
      <c r="CB7" s="34" t="s">
        <v>173</v>
      </c>
      <c r="CC7" s="34" t="s">
        <v>173</v>
      </c>
      <c r="CD7" s="34" t="s">
        <v>173</v>
      </c>
      <c r="CE7" s="34" t="s">
        <v>173</v>
      </c>
      <c r="CF7" s="32"/>
      <c r="CG7" s="32"/>
      <c r="CH7" s="32"/>
      <c r="CI7" s="32"/>
      <c r="CJ7" s="32"/>
      <c r="CK7" s="32"/>
      <c r="CL7" s="32"/>
      <c r="CM7" s="32"/>
      <c r="CN7" s="32"/>
      <c r="CO7" s="32"/>
      <c r="CP7" s="32"/>
      <c r="CQ7" s="32"/>
    </row>
    <row r="8" spans="1:95" s="37" customFormat="1" ht="15.75" x14ac:dyDescent="0.25">
      <c r="A8" s="31" t="s">
        <v>176</v>
      </c>
      <c r="B8" s="31"/>
      <c r="C8" s="32"/>
      <c r="D8" s="32"/>
      <c r="E8" s="32"/>
      <c r="F8" s="32"/>
      <c r="G8" s="32"/>
      <c r="H8" s="32"/>
      <c r="I8" s="32"/>
      <c r="J8" s="33">
        <v>50</v>
      </c>
      <c r="K8" s="33">
        <v>50</v>
      </c>
      <c r="L8" s="34"/>
      <c r="M8" s="33"/>
      <c r="N8" s="33"/>
      <c r="O8" s="33"/>
      <c r="P8" s="33"/>
      <c r="Q8" s="33"/>
      <c r="R8" s="34"/>
      <c r="S8" s="34"/>
      <c r="T8" s="34"/>
      <c r="U8" s="34"/>
      <c r="V8" s="33"/>
      <c r="W8" s="33"/>
      <c r="X8" s="33"/>
      <c r="Y8" s="33"/>
      <c r="Z8" s="33"/>
      <c r="AA8" s="33"/>
      <c r="AB8" s="33"/>
      <c r="AC8" s="33"/>
      <c r="AD8" s="33"/>
      <c r="AE8" s="33"/>
      <c r="AF8" s="33"/>
      <c r="AG8" s="33"/>
      <c r="AH8" s="33"/>
      <c r="AI8" s="33"/>
      <c r="AJ8" s="33"/>
      <c r="AK8" s="33"/>
      <c r="AL8" s="33"/>
      <c r="AM8" s="33"/>
      <c r="AN8" s="33"/>
      <c r="AO8" s="33"/>
      <c r="AP8" s="34"/>
      <c r="AQ8" s="34"/>
      <c r="AR8" s="35"/>
      <c r="AS8" s="34"/>
      <c r="AT8" s="34"/>
      <c r="AU8" s="34"/>
      <c r="AV8" s="34"/>
      <c r="AW8" s="34"/>
      <c r="AX8" s="33"/>
      <c r="AY8" s="31"/>
      <c r="AZ8" s="31"/>
      <c r="BA8" s="31"/>
      <c r="BB8" s="31"/>
      <c r="BC8" s="36"/>
      <c r="BD8" s="36"/>
      <c r="BE8" s="34"/>
      <c r="BF8" s="34"/>
      <c r="BG8" s="36"/>
      <c r="BH8" s="34"/>
      <c r="BI8" s="34"/>
      <c r="BJ8" s="34"/>
      <c r="BK8" s="34"/>
      <c r="BL8" s="34"/>
      <c r="BM8" s="34"/>
      <c r="BN8" s="34"/>
      <c r="BO8" s="34"/>
      <c r="BP8" s="34"/>
      <c r="BQ8" s="34"/>
      <c r="BR8" s="34"/>
      <c r="BS8" s="34"/>
      <c r="BT8" s="34"/>
      <c r="BU8" s="34"/>
      <c r="BV8" s="34"/>
      <c r="BW8" s="34"/>
      <c r="BX8" s="34"/>
      <c r="BY8" s="34"/>
      <c r="BZ8" s="35"/>
      <c r="CA8" s="35"/>
      <c r="CB8" s="34"/>
      <c r="CC8" s="34"/>
      <c r="CD8" s="34"/>
      <c r="CE8" s="34"/>
      <c r="CF8" s="38"/>
      <c r="CG8" s="38"/>
      <c r="CH8" s="38"/>
      <c r="CI8" s="38"/>
      <c r="CJ8" s="38"/>
      <c r="CK8" s="38"/>
      <c r="CL8" s="38"/>
      <c r="CM8" s="38"/>
      <c r="CN8" s="38"/>
      <c r="CO8" s="38"/>
      <c r="CP8" s="38"/>
      <c r="CQ8" s="38"/>
    </row>
    <row r="9" spans="1:95" s="9" customFormat="1" ht="45.75" customHeight="1" x14ac:dyDescent="0.25">
      <c r="B9" s="39">
        <v>1</v>
      </c>
      <c r="C9" s="40" t="s">
        <v>177</v>
      </c>
      <c r="D9" s="40" t="s">
        <v>178</v>
      </c>
      <c r="E9" s="40" t="s">
        <v>179</v>
      </c>
      <c r="F9" s="40">
        <v>1994</v>
      </c>
      <c r="G9" s="40" t="s">
        <v>180</v>
      </c>
      <c r="H9" s="40" t="s">
        <v>181</v>
      </c>
      <c r="I9" s="40" t="s">
        <v>182</v>
      </c>
      <c r="J9" s="40" t="s">
        <v>28</v>
      </c>
      <c r="K9" s="41" t="s">
        <v>24</v>
      </c>
      <c r="L9" s="41">
        <v>371</v>
      </c>
      <c r="M9" s="41">
        <v>33.799999999999997</v>
      </c>
      <c r="N9" s="41">
        <v>14.4</v>
      </c>
      <c r="O9" s="41"/>
      <c r="P9" s="41">
        <v>3.2</v>
      </c>
      <c r="Q9" s="41"/>
      <c r="R9" s="41"/>
      <c r="S9" s="41"/>
      <c r="T9" s="41"/>
      <c r="U9" s="41"/>
      <c r="V9" s="41">
        <v>480</v>
      </c>
      <c r="W9" s="41">
        <v>12</v>
      </c>
      <c r="X9" s="41">
        <v>940</v>
      </c>
      <c r="Y9" s="41"/>
      <c r="Z9" s="41"/>
      <c r="AA9" s="41"/>
      <c r="AB9" s="41"/>
      <c r="AC9" s="41"/>
      <c r="AD9" s="41"/>
      <c r="AE9" s="41"/>
      <c r="AF9" s="41"/>
      <c r="AG9" s="41"/>
      <c r="AH9" s="41"/>
      <c r="AI9" s="41"/>
      <c r="AJ9" s="41"/>
      <c r="AK9" s="41"/>
      <c r="AL9" s="41"/>
      <c r="AM9" s="41"/>
      <c r="AN9" s="41"/>
      <c r="AO9" s="41"/>
      <c r="AP9" s="41"/>
      <c r="AQ9" s="41"/>
      <c r="AR9" s="41"/>
      <c r="AS9" s="41"/>
      <c r="AT9" s="41"/>
      <c r="AU9" s="41"/>
      <c r="AV9" s="41"/>
      <c r="AW9" s="41"/>
      <c r="AX9" s="41"/>
      <c r="AY9" s="41"/>
      <c r="AZ9" s="41"/>
      <c r="BA9" s="41"/>
      <c r="BB9" s="41"/>
      <c r="BC9" s="41"/>
      <c r="BD9" s="41"/>
      <c r="BE9" s="41"/>
      <c r="BF9" s="41"/>
      <c r="BG9" s="41"/>
      <c r="BH9" s="41"/>
      <c r="BI9" s="41"/>
      <c r="BJ9" s="41"/>
      <c r="BK9" s="41"/>
      <c r="BL9" s="41"/>
      <c r="BM9" s="41"/>
      <c r="BN9" s="41"/>
      <c r="BO9" s="41"/>
      <c r="BP9" s="41"/>
      <c r="BQ9" s="41"/>
      <c r="BR9" s="41"/>
      <c r="BS9" s="41"/>
      <c r="BT9" s="41"/>
      <c r="BU9" s="41"/>
      <c r="BV9" s="41"/>
      <c r="BW9" s="41"/>
      <c r="BX9" s="41"/>
      <c r="BY9" s="41"/>
      <c r="BZ9" s="41"/>
      <c r="CA9" s="41"/>
      <c r="CB9" s="42"/>
      <c r="CC9" s="42"/>
      <c r="CD9" s="42">
        <v>200</v>
      </c>
      <c r="CE9" s="42">
        <v>400</v>
      </c>
      <c r="CF9" s="43"/>
      <c r="CG9" s="43"/>
      <c r="CH9" s="43"/>
      <c r="CI9" s="43"/>
      <c r="CJ9" s="43"/>
      <c r="CK9" s="43"/>
      <c r="CL9" s="43"/>
      <c r="CM9" s="43"/>
      <c r="CN9" s="43"/>
      <c r="CO9" s="43"/>
      <c r="CP9" s="43"/>
      <c r="CQ9" s="43"/>
    </row>
    <row r="10" spans="1:95" s="9" customFormat="1" ht="50.25" customHeight="1" x14ac:dyDescent="0.25">
      <c r="B10" s="2">
        <v>2</v>
      </c>
      <c r="C10" s="41" t="s">
        <v>183</v>
      </c>
      <c r="D10" s="41" t="s">
        <v>178</v>
      </c>
      <c r="E10" s="41" t="s">
        <v>184</v>
      </c>
      <c r="F10" s="41">
        <v>1978</v>
      </c>
      <c r="G10" s="41" t="s">
        <v>180</v>
      </c>
      <c r="H10" s="41" t="s">
        <v>185</v>
      </c>
      <c r="I10" s="41" t="s">
        <v>186</v>
      </c>
      <c r="J10" s="40" t="s">
        <v>28</v>
      </c>
      <c r="K10" s="44" t="s">
        <v>24</v>
      </c>
      <c r="L10" s="44">
        <v>4238</v>
      </c>
      <c r="M10" s="44">
        <v>91.44</v>
      </c>
      <c r="N10" s="44">
        <v>27.43</v>
      </c>
      <c r="O10" s="44">
        <v>6.5</v>
      </c>
      <c r="P10" s="44">
        <v>6.5</v>
      </c>
      <c r="Q10" s="44"/>
      <c r="R10" s="44"/>
      <c r="S10" s="44"/>
      <c r="T10" s="44"/>
      <c r="U10" s="44"/>
      <c r="V10" s="44">
        <v>2320</v>
      </c>
      <c r="W10" s="44">
        <v>10</v>
      </c>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c r="BM10" s="44"/>
      <c r="BN10" s="44"/>
      <c r="BO10" s="44"/>
      <c r="BP10" s="44"/>
      <c r="BQ10" s="44"/>
      <c r="BR10" s="44"/>
      <c r="BS10" s="44"/>
      <c r="BT10" s="44"/>
      <c r="BU10" s="44"/>
      <c r="BV10" s="44"/>
      <c r="BW10" s="44"/>
      <c r="BX10" s="44"/>
      <c r="BY10" s="44"/>
      <c r="BZ10" s="44"/>
      <c r="CA10" s="44"/>
      <c r="CB10" s="45"/>
      <c r="CC10" s="45"/>
      <c r="CD10" s="45">
        <v>2500</v>
      </c>
      <c r="CE10" s="45">
        <v>3000</v>
      </c>
      <c r="CF10" s="43"/>
      <c r="CG10" s="43"/>
      <c r="CH10" s="43"/>
      <c r="CI10" s="43"/>
      <c r="CJ10" s="43"/>
      <c r="CK10" s="43"/>
      <c r="CL10" s="43"/>
      <c r="CM10" s="43"/>
      <c r="CN10" s="43"/>
      <c r="CO10" s="43"/>
      <c r="CP10" s="43"/>
      <c r="CQ10" s="43"/>
    </row>
    <row r="11" spans="1:95" s="9" customFormat="1" ht="36.75" customHeight="1" x14ac:dyDescent="0.25">
      <c r="A11" s="46"/>
      <c r="B11" s="4">
        <v>3</v>
      </c>
      <c r="C11" s="47"/>
      <c r="D11" s="47"/>
      <c r="E11" s="47"/>
      <c r="F11" s="47"/>
      <c r="G11" s="47"/>
      <c r="H11" s="47"/>
      <c r="I11" s="47"/>
      <c r="J11" s="40" t="s">
        <v>12</v>
      </c>
      <c r="K11" s="40" t="s">
        <v>187</v>
      </c>
      <c r="L11" s="40">
        <v>4390</v>
      </c>
      <c r="M11" s="40">
        <v>80</v>
      </c>
      <c r="N11" s="40">
        <v>28</v>
      </c>
      <c r="O11" s="40"/>
      <c r="P11" s="40">
        <v>4.46</v>
      </c>
      <c r="Q11" s="40"/>
      <c r="R11" s="40"/>
      <c r="S11" s="40">
        <v>300</v>
      </c>
      <c r="T11" s="40"/>
      <c r="U11" s="40"/>
      <c r="V11" s="40"/>
      <c r="W11" s="40">
        <v>15</v>
      </c>
      <c r="X11" s="40">
        <v>7725</v>
      </c>
      <c r="Y11" s="40"/>
      <c r="Z11" s="40"/>
      <c r="AA11" s="40">
        <v>60</v>
      </c>
      <c r="AB11" s="40"/>
      <c r="AC11" s="40"/>
      <c r="AD11" s="40"/>
      <c r="AE11" s="40"/>
      <c r="AF11" s="40"/>
      <c r="AG11" s="40"/>
      <c r="AH11" s="40"/>
      <c r="AI11" s="40"/>
      <c r="AJ11" s="40"/>
      <c r="AK11" s="40"/>
      <c r="AL11" s="40"/>
      <c r="AM11" s="40"/>
      <c r="AN11" s="40"/>
      <c r="AO11" s="40"/>
      <c r="AP11" s="40">
        <v>250</v>
      </c>
      <c r="AQ11" s="40">
        <v>4</v>
      </c>
      <c r="AR11" s="40">
        <v>1</v>
      </c>
      <c r="AS11" s="40">
        <v>2000</v>
      </c>
      <c r="AT11" s="40"/>
      <c r="AU11" s="40"/>
      <c r="AV11" s="40">
        <v>4.2</v>
      </c>
      <c r="AW11" s="40"/>
      <c r="AX11" s="40">
        <v>0</v>
      </c>
      <c r="AY11" s="40"/>
      <c r="AZ11" s="40"/>
      <c r="BA11" s="40"/>
      <c r="BB11" s="40"/>
      <c r="BC11" s="40"/>
      <c r="BD11" s="40"/>
      <c r="BE11" s="40"/>
      <c r="BF11" s="40"/>
      <c r="BG11" s="40" t="s">
        <v>188</v>
      </c>
      <c r="BH11" s="40"/>
      <c r="BI11" s="40"/>
      <c r="BJ11" s="40"/>
      <c r="BK11" s="40"/>
      <c r="BL11" s="40"/>
      <c r="BM11" s="40"/>
      <c r="BN11" s="40"/>
      <c r="BO11" s="40"/>
      <c r="BP11" s="40"/>
      <c r="BQ11" s="40">
        <v>8</v>
      </c>
      <c r="BR11" s="40">
        <v>125</v>
      </c>
      <c r="BS11" s="40">
        <v>1000</v>
      </c>
      <c r="BT11" s="40">
        <v>8</v>
      </c>
      <c r="BU11" s="40">
        <v>7</v>
      </c>
      <c r="BV11" s="40"/>
      <c r="BW11" s="40"/>
      <c r="BX11" s="40"/>
      <c r="BY11" s="40"/>
      <c r="BZ11" s="40"/>
      <c r="CA11" s="40"/>
      <c r="CB11" s="48"/>
      <c r="CC11" s="48"/>
      <c r="CD11" s="48">
        <v>55000</v>
      </c>
      <c r="CE11" s="48">
        <v>70000</v>
      </c>
      <c r="CF11" s="43"/>
      <c r="CG11" s="43"/>
      <c r="CH11" s="43"/>
      <c r="CI11" s="43"/>
      <c r="CJ11" s="43"/>
      <c r="CK11" s="43"/>
      <c r="CL11" s="43"/>
      <c r="CM11" s="43"/>
      <c r="CN11" s="43"/>
      <c r="CO11" s="43"/>
      <c r="CP11" s="43"/>
      <c r="CQ11" s="43"/>
    </row>
    <row r="12" spans="1:95" s="9" customFormat="1" ht="30" customHeight="1" x14ac:dyDescent="0.25">
      <c r="B12" s="4">
        <v>4</v>
      </c>
      <c r="C12" s="47"/>
      <c r="D12" s="47"/>
      <c r="E12" s="47"/>
      <c r="F12" s="47"/>
      <c r="G12" s="47"/>
      <c r="H12" s="47"/>
      <c r="I12" s="47"/>
      <c r="J12" s="40" t="s">
        <v>12</v>
      </c>
      <c r="K12" s="40" t="s">
        <v>187</v>
      </c>
      <c r="L12" s="40">
        <v>2500</v>
      </c>
      <c r="M12" s="40">
        <v>70</v>
      </c>
      <c r="N12" s="40">
        <v>23.8</v>
      </c>
      <c r="O12" s="40">
        <v>3.09</v>
      </c>
      <c r="P12" s="40">
        <v>3.09</v>
      </c>
      <c r="Q12" s="40"/>
      <c r="R12" s="40"/>
      <c r="S12" s="40">
        <v>120</v>
      </c>
      <c r="T12" s="40">
        <v>5000</v>
      </c>
      <c r="U12" s="40"/>
      <c r="V12" s="40">
        <v>900</v>
      </c>
      <c r="W12" s="40">
        <v>10</v>
      </c>
      <c r="X12" s="40">
        <v>2950</v>
      </c>
      <c r="Y12" s="40">
        <v>125</v>
      </c>
      <c r="Z12" s="40"/>
      <c r="AA12" s="40">
        <v>51</v>
      </c>
      <c r="AB12" s="40"/>
      <c r="AC12" s="40"/>
      <c r="AD12" s="49"/>
      <c r="AE12" s="49"/>
      <c r="AF12" s="49"/>
      <c r="AG12" s="49"/>
      <c r="AH12" s="49"/>
      <c r="AI12" s="49"/>
      <c r="AJ12" s="49"/>
      <c r="AK12" s="49"/>
      <c r="AL12" s="49"/>
      <c r="AM12" s="49"/>
      <c r="AN12" s="49"/>
      <c r="AO12" s="49"/>
      <c r="AP12" s="40">
        <v>250</v>
      </c>
      <c r="AQ12" s="49"/>
      <c r="AR12" s="40">
        <v>2</v>
      </c>
      <c r="AS12" s="40">
        <v>1800</v>
      </c>
      <c r="AT12" s="40">
        <v>14.2</v>
      </c>
      <c r="AU12" s="40">
        <v>3.6</v>
      </c>
      <c r="AV12" s="40"/>
      <c r="AW12" s="49"/>
      <c r="AX12" s="40">
        <v>0</v>
      </c>
      <c r="AY12" s="40"/>
      <c r="AZ12" s="40"/>
      <c r="BA12" s="40"/>
      <c r="BB12" s="40"/>
      <c r="BC12" s="40"/>
      <c r="BD12" s="40"/>
      <c r="BE12" s="40"/>
      <c r="BF12" s="40"/>
      <c r="BG12" s="40" t="s">
        <v>189</v>
      </c>
      <c r="BH12" s="40">
        <v>0</v>
      </c>
      <c r="BI12" s="40" t="s">
        <v>190</v>
      </c>
      <c r="BJ12" s="40">
        <v>2000</v>
      </c>
      <c r="BK12" s="40"/>
      <c r="BL12" s="40"/>
      <c r="BM12" s="40"/>
      <c r="BN12" s="40"/>
      <c r="BO12" s="40"/>
      <c r="BP12" s="40"/>
      <c r="BQ12" s="40">
        <v>6</v>
      </c>
      <c r="BR12" s="40">
        <v>40</v>
      </c>
      <c r="BS12" s="40">
        <v>800</v>
      </c>
      <c r="BT12" s="40">
        <v>6</v>
      </c>
      <c r="BU12" s="40">
        <v>5</v>
      </c>
      <c r="BV12" s="40"/>
      <c r="BW12" s="40"/>
      <c r="BX12" s="40"/>
      <c r="BY12" s="40"/>
      <c r="BZ12" s="40"/>
      <c r="CA12" s="40"/>
      <c r="CB12" s="40"/>
      <c r="CC12" s="40"/>
      <c r="CD12" s="40">
        <v>50000</v>
      </c>
      <c r="CE12" s="40">
        <v>60000</v>
      </c>
      <c r="CF12" s="43"/>
      <c r="CG12" s="43"/>
      <c r="CH12" s="43"/>
      <c r="CI12" s="43"/>
      <c r="CJ12" s="43"/>
      <c r="CK12" s="43"/>
      <c r="CL12" s="43"/>
      <c r="CM12" s="43"/>
      <c r="CN12" s="43"/>
      <c r="CO12" s="43"/>
      <c r="CP12" s="43"/>
      <c r="CQ12" s="43"/>
    </row>
    <row r="13" spans="1:95" s="9" customFormat="1" ht="41.25" customHeight="1" x14ac:dyDescent="0.25">
      <c r="B13" s="4">
        <v>5</v>
      </c>
      <c r="C13" s="47"/>
      <c r="D13" s="47"/>
      <c r="E13" s="47"/>
      <c r="F13" s="47"/>
      <c r="G13" s="47"/>
      <c r="H13" s="47"/>
      <c r="I13" s="47"/>
      <c r="J13" s="40" t="s">
        <v>12</v>
      </c>
      <c r="K13" s="40" t="s">
        <v>187</v>
      </c>
      <c r="L13" s="40">
        <v>6000</v>
      </c>
      <c r="M13" s="40">
        <v>122.6</v>
      </c>
      <c r="N13" s="40">
        <v>31.6</v>
      </c>
      <c r="O13" s="40">
        <v>5.17</v>
      </c>
      <c r="P13" s="40">
        <v>5.17</v>
      </c>
      <c r="Q13" s="40"/>
      <c r="R13" s="40"/>
      <c r="S13" s="40"/>
      <c r="T13" s="40"/>
      <c r="U13" s="40"/>
      <c r="V13" s="40"/>
      <c r="W13" s="40">
        <v>15</v>
      </c>
      <c r="X13" s="40"/>
      <c r="Y13" s="40">
        <v>180</v>
      </c>
      <c r="Z13" s="40"/>
      <c r="AA13" s="40">
        <v>60</v>
      </c>
      <c r="AB13" s="40"/>
      <c r="AC13" s="40"/>
      <c r="AD13" s="40"/>
      <c r="AE13" s="40"/>
      <c r="AF13" s="40"/>
      <c r="AG13" s="40"/>
      <c r="AH13" s="40"/>
      <c r="AI13" s="40"/>
      <c r="AJ13" s="40"/>
      <c r="AK13" s="40"/>
      <c r="AL13" s="40"/>
      <c r="AM13" s="40"/>
      <c r="AN13" s="40"/>
      <c r="AO13" s="40"/>
      <c r="AP13" s="40">
        <v>10</v>
      </c>
      <c r="AQ13" s="40">
        <v>15</v>
      </c>
      <c r="AR13" s="40">
        <v>1</v>
      </c>
      <c r="AS13" s="40">
        <v>4000</v>
      </c>
      <c r="AT13" s="40">
        <v>22</v>
      </c>
      <c r="AU13" s="40">
        <v>6</v>
      </c>
      <c r="AV13" s="40">
        <v>5.5</v>
      </c>
      <c r="AW13" s="40" t="s">
        <v>190</v>
      </c>
      <c r="AX13" s="40">
        <v>2</v>
      </c>
      <c r="AY13" s="40"/>
      <c r="AZ13" s="40"/>
      <c r="BA13" s="40"/>
      <c r="BB13" s="40"/>
      <c r="BC13" s="40"/>
      <c r="BD13" s="40"/>
      <c r="BE13" s="40"/>
      <c r="BF13" s="40"/>
      <c r="BG13" s="40" t="s">
        <v>190</v>
      </c>
      <c r="BH13" s="40"/>
      <c r="BI13" s="40" t="s">
        <v>190</v>
      </c>
      <c r="BJ13" s="40"/>
      <c r="BK13" s="40"/>
      <c r="BL13" s="40"/>
      <c r="BM13" s="40"/>
      <c r="BN13" s="40"/>
      <c r="BO13" s="40"/>
      <c r="BP13" s="40"/>
      <c r="BQ13" s="40">
        <v>6</v>
      </c>
      <c r="BR13" s="40">
        <v>80</v>
      </c>
      <c r="BS13" s="40">
        <v>1200</v>
      </c>
      <c r="BT13" s="40"/>
      <c r="BU13" s="40"/>
      <c r="BV13" s="40"/>
      <c r="BW13" s="40"/>
      <c r="BX13" s="40"/>
      <c r="BY13" s="40"/>
      <c r="BZ13" s="40"/>
      <c r="CA13" s="40"/>
      <c r="CB13" s="40"/>
      <c r="CC13" s="40"/>
      <c r="CD13" s="40">
        <v>60000</v>
      </c>
      <c r="CE13" s="40">
        <v>80000</v>
      </c>
      <c r="CF13" s="43"/>
      <c r="CG13" s="43"/>
      <c r="CH13" s="43"/>
      <c r="CI13" s="43"/>
      <c r="CJ13" s="43"/>
      <c r="CK13" s="43"/>
      <c r="CL13" s="43"/>
      <c r="CM13" s="43"/>
      <c r="CN13" s="43"/>
      <c r="CO13" s="43"/>
      <c r="CP13" s="43"/>
      <c r="CQ13" s="43"/>
    </row>
    <row r="14" spans="1:95" s="9" customFormat="1" ht="38.25" customHeight="1" x14ac:dyDescent="0.25">
      <c r="B14" s="4">
        <v>6</v>
      </c>
      <c r="C14" s="47"/>
      <c r="D14" s="47"/>
      <c r="E14" s="47"/>
      <c r="F14" s="47"/>
      <c r="G14" s="47"/>
      <c r="H14" s="47"/>
      <c r="I14" s="47"/>
      <c r="J14" s="40" t="s">
        <v>12</v>
      </c>
      <c r="K14" s="40" t="s">
        <v>187</v>
      </c>
      <c r="L14" s="40">
        <v>4166</v>
      </c>
      <c r="M14" s="40">
        <v>91.44</v>
      </c>
      <c r="N14" s="40">
        <v>27.46</v>
      </c>
      <c r="O14" s="40">
        <v>1</v>
      </c>
      <c r="P14" s="40">
        <v>4.8259999999999996</v>
      </c>
      <c r="Q14" s="40"/>
      <c r="R14" s="40"/>
      <c r="S14" s="40"/>
      <c r="T14" s="40"/>
      <c r="U14" s="40"/>
      <c r="V14" s="40">
        <v>2500</v>
      </c>
      <c r="W14" s="40">
        <v>15</v>
      </c>
      <c r="X14" s="40"/>
      <c r="Y14" s="40">
        <v>91</v>
      </c>
      <c r="Z14" s="40"/>
      <c r="AA14" s="40">
        <v>48</v>
      </c>
      <c r="AB14" s="40"/>
      <c r="AC14" s="40"/>
      <c r="AD14" s="40"/>
      <c r="AE14" s="40"/>
      <c r="AF14" s="40"/>
      <c r="AG14" s="40"/>
      <c r="AH14" s="40"/>
      <c r="AI14" s="40"/>
      <c r="AJ14" s="40"/>
      <c r="AK14" s="40"/>
      <c r="AL14" s="40"/>
      <c r="AM14" s="40"/>
      <c r="AN14" s="40"/>
      <c r="AO14" s="40"/>
      <c r="AP14" s="40">
        <v>300</v>
      </c>
      <c r="AQ14" s="40">
        <v>6</v>
      </c>
      <c r="AR14" s="40">
        <v>1</v>
      </c>
      <c r="AS14" s="40">
        <v>1000</v>
      </c>
      <c r="AT14" s="40">
        <v>15</v>
      </c>
      <c r="AU14" s="40">
        <v>3.3</v>
      </c>
      <c r="AV14" s="40">
        <v>3</v>
      </c>
      <c r="AW14" s="40" t="s">
        <v>189</v>
      </c>
      <c r="AX14" s="40">
        <v>0</v>
      </c>
      <c r="AY14" s="40"/>
      <c r="AZ14" s="40"/>
      <c r="BA14" s="40"/>
      <c r="BB14" s="40"/>
      <c r="BC14" s="40"/>
      <c r="BD14" s="40"/>
      <c r="BE14" s="40"/>
      <c r="BF14" s="40"/>
      <c r="BG14" s="40" t="s">
        <v>189</v>
      </c>
      <c r="BH14" s="40">
        <v>0</v>
      </c>
      <c r="BI14" s="40" t="s">
        <v>189</v>
      </c>
      <c r="BJ14" s="40">
        <v>0</v>
      </c>
      <c r="BK14" s="40"/>
      <c r="BL14" s="40"/>
      <c r="BM14" s="40"/>
      <c r="BN14" s="40"/>
      <c r="BO14" s="40"/>
      <c r="BP14" s="40"/>
      <c r="BQ14" s="40">
        <v>0</v>
      </c>
      <c r="BR14" s="40">
        <v>0</v>
      </c>
      <c r="BS14" s="40">
        <v>0</v>
      </c>
      <c r="BT14" s="40">
        <v>1</v>
      </c>
      <c r="BU14" s="40">
        <v>9</v>
      </c>
      <c r="BV14" s="40"/>
      <c r="BW14" s="40"/>
      <c r="BX14" s="40"/>
      <c r="BY14" s="40"/>
      <c r="BZ14" s="40"/>
      <c r="CA14" s="40"/>
      <c r="CB14" s="40"/>
      <c r="CC14" s="40"/>
      <c r="CD14" s="40">
        <v>45000</v>
      </c>
      <c r="CE14" s="40">
        <v>60000</v>
      </c>
      <c r="CF14" s="43"/>
      <c r="CG14" s="43"/>
      <c r="CH14" s="43"/>
      <c r="CI14" s="43"/>
      <c r="CJ14" s="43"/>
      <c r="CK14" s="43"/>
      <c r="CL14" s="43"/>
      <c r="CM14" s="43"/>
      <c r="CN14" s="43"/>
      <c r="CO14" s="43"/>
      <c r="CP14" s="43"/>
      <c r="CQ14" s="43"/>
    </row>
    <row r="15" spans="1:95" s="9" customFormat="1" ht="27.75" customHeight="1" x14ac:dyDescent="0.25">
      <c r="B15" s="2">
        <v>7</v>
      </c>
      <c r="C15" s="50"/>
      <c r="D15" s="50"/>
      <c r="E15" s="50"/>
      <c r="F15" s="50"/>
      <c r="G15" s="50"/>
      <c r="H15" s="50"/>
      <c r="I15" s="50"/>
      <c r="J15" s="40" t="s">
        <v>12</v>
      </c>
      <c r="K15" s="44" t="s">
        <v>187</v>
      </c>
      <c r="L15" s="44">
        <v>2063</v>
      </c>
      <c r="M15" s="44">
        <v>60</v>
      </c>
      <c r="N15" s="44">
        <v>20.5</v>
      </c>
      <c r="O15" s="44">
        <v>2.63</v>
      </c>
      <c r="P15" s="44">
        <v>2.63</v>
      </c>
      <c r="Q15" s="44"/>
      <c r="R15" s="44"/>
      <c r="S15" s="44"/>
      <c r="T15" s="44"/>
      <c r="U15" s="44"/>
      <c r="V15" s="44"/>
      <c r="W15" s="44">
        <v>10</v>
      </c>
      <c r="X15" s="44"/>
      <c r="Y15" s="44">
        <v>40</v>
      </c>
      <c r="Z15" s="44"/>
      <c r="AA15" s="44">
        <v>58</v>
      </c>
      <c r="AB15" s="44"/>
      <c r="AC15" s="44"/>
      <c r="AD15" s="44"/>
      <c r="AE15" s="44"/>
      <c r="AF15" s="44"/>
      <c r="AG15" s="44"/>
      <c r="AH15" s="44"/>
      <c r="AI15" s="44"/>
      <c r="AJ15" s="44"/>
      <c r="AK15" s="44"/>
      <c r="AL15" s="44"/>
      <c r="AM15" s="44"/>
      <c r="AN15" s="44"/>
      <c r="AO15" s="44"/>
      <c r="AP15" s="44">
        <v>200</v>
      </c>
      <c r="AQ15" s="44">
        <v>4.9000000000000004</v>
      </c>
      <c r="AR15" s="44">
        <v>2</v>
      </c>
      <c r="AS15" s="44">
        <v>375</v>
      </c>
      <c r="AT15" s="44">
        <v>8</v>
      </c>
      <c r="AU15" s="44">
        <v>3.8</v>
      </c>
      <c r="AV15" s="44">
        <v>4</v>
      </c>
      <c r="AW15" s="44" t="s">
        <v>189</v>
      </c>
      <c r="AX15" s="44">
        <v>1</v>
      </c>
      <c r="AY15" s="44"/>
      <c r="AZ15" s="44"/>
      <c r="BA15" s="44"/>
      <c r="BB15" s="44"/>
      <c r="BC15" s="44"/>
      <c r="BD15" s="44"/>
      <c r="BE15" s="44"/>
      <c r="BF15" s="44"/>
      <c r="BG15" s="44" t="s">
        <v>189</v>
      </c>
      <c r="BH15" s="44">
        <v>0</v>
      </c>
      <c r="BI15" s="44">
        <v>0</v>
      </c>
      <c r="BJ15" s="44">
        <v>0</v>
      </c>
      <c r="BK15" s="44"/>
      <c r="BL15" s="44"/>
      <c r="BM15" s="44"/>
      <c r="BN15" s="44"/>
      <c r="BO15" s="44"/>
      <c r="BP15" s="44"/>
      <c r="BQ15" s="44">
        <v>11</v>
      </c>
      <c r="BR15" s="44">
        <v>60</v>
      </c>
      <c r="BS15" s="44"/>
      <c r="BT15" s="44"/>
      <c r="BU15" s="44"/>
      <c r="BV15" s="44"/>
      <c r="BW15" s="44"/>
      <c r="BX15" s="44"/>
      <c r="BY15" s="44"/>
      <c r="BZ15" s="44"/>
      <c r="CA15" s="44"/>
      <c r="CB15" s="44"/>
      <c r="CC15" s="44"/>
      <c r="CD15" s="44">
        <v>40000</v>
      </c>
      <c r="CE15" s="44">
        <v>50000</v>
      </c>
      <c r="CF15" s="43"/>
      <c r="CG15" s="43"/>
      <c r="CH15" s="43"/>
      <c r="CI15" s="43"/>
      <c r="CJ15" s="43"/>
      <c r="CK15" s="43"/>
      <c r="CL15" s="43"/>
      <c r="CM15" s="43"/>
      <c r="CN15" s="43"/>
      <c r="CO15" s="43"/>
      <c r="CP15" s="43"/>
      <c r="CQ15" s="43"/>
    </row>
    <row r="16" spans="1:95" s="9" customFormat="1" ht="39.75" customHeight="1" x14ac:dyDescent="0.25">
      <c r="A16" s="46"/>
      <c r="B16" s="4">
        <v>8</v>
      </c>
      <c r="C16" s="47"/>
      <c r="D16" s="47"/>
      <c r="E16" s="47"/>
      <c r="F16" s="47"/>
      <c r="G16" s="47"/>
      <c r="H16" s="47"/>
      <c r="I16" s="47"/>
      <c r="J16" s="40" t="s">
        <v>12</v>
      </c>
      <c r="K16" s="40" t="s">
        <v>191</v>
      </c>
      <c r="L16" s="40">
        <v>8460</v>
      </c>
      <c r="M16" s="40">
        <v>118.25</v>
      </c>
      <c r="N16" s="40">
        <v>32</v>
      </c>
      <c r="O16" s="40">
        <v>5.4</v>
      </c>
      <c r="P16" s="40">
        <v>6.25</v>
      </c>
      <c r="Q16" s="40"/>
      <c r="R16" s="40">
        <v>7770</v>
      </c>
      <c r="S16" s="51"/>
      <c r="T16" s="40">
        <v>666</v>
      </c>
      <c r="U16" s="40"/>
      <c r="V16" s="40">
        <v>2400</v>
      </c>
      <c r="W16" s="40">
        <v>10</v>
      </c>
      <c r="X16" s="40">
        <v>7000</v>
      </c>
      <c r="Y16" s="40">
        <v>5.14</v>
      </c>
      <c r="Z16" s="40">
        <v>5.14</v>
      </c>
      <c r="AA16" s="51"/>
      <c r="AB16" s="40"/>
      <c r="AC16" s="40">
        <v>60</v>
      </c>
      <c r="AD16" s="51"/>
      <c r="AE16" s="51"/>
      <c r="AF16" s="51"/>
      <c r="AG16" s="51"/>
      <c r="AH16" s="51"/>
      <c r="AI16" s="51"/>
      <c r="AJ16" s="51"/>
      <c r="AK16" s="51"/>
      <c r="AL16" s="51"/>
      <c r="AM16" s="51"/>
      <c r="AN16" s="51"/>
      <c r="AO16" s="51"/>
      <c r="AP16" s="40">
        <v>40</v>
      </c>
      <c r="AQ16" s="51"/>
      <c r="AR16" s="40">
        <v>1</v>
      </c>
      <c r="AS16" s="40">
        <v>7000</v>
      </c>
      <c r="AT16" s="40">
        <v>29</v>
      </c>
      <c r="AU16" s="40">
        <v>12</v>
      </c>
      <c r="AV16" s="40"/>
      <c r="AW16" s="40" t="s">
        <v>188</v>
      </c>
      <c r="AX16" s="40">
        <v>2</v>
      </c>
      <c r="AY16" s="40"/>
      <c r="AZ16" s="40"/>
      <c r="BA16" s="40"/>
      <c r="BB16" s="40"/>
      <c r="BC16" s="40"/>
      <c r="BD16" s="40"/>
      <c r="BE16" s="40"/>
      <c r="BF16" s="40"/>
      <c r="BG16" s="40"/>
      <c r="BH16" s="40"/>
      <c r="BI16" s="40"/>
      <c r="BJ16" s="40"/>
      <c r="BK16" s="40"/>
      <c r="BL16" s="40"/>
      <c r="BM16" s="40"/>
      <c r="BN16" s="40"/>
      <c r="BO16" s="40"/>
      <c r="BP16" s="40"/>
      <c r="BQ16" s="40"/>
      <c r="BR16" s="40"/>
      <c r="BS16" s="40"/>
      <c r="BT16" s="40"/>
      <c r="BU16" s="40"/>
      <c r="BV16" s="40"/>
      <c r="BW16" s="40"/>
      <c r="BX16" s="40"/>
      <c r="BY16" s="40"/>
      <c r="BZ16" s="40"/>
      <c r="CA16" s="40"/>
      <c r="CB16" s="52"/>
      <c r="CC16" s="52"/>
      <c r="CD16" s="52">
        <v>120000</v>
      </c>
      <c r="CE16" s="52">
        <v>125000</v>
      </c>
      <c r="CF16" s="43"/>
      <c r="CG16" s="43"/>
      <c r="CH16" s="43"/>
      <c r="CI16" s="43"/>
      <c r="CJ16" s="43"/>
      <c r="CK16" s="43"/>
      <c r="CL16" s="43"/>
      <c r="CM16" s="43"/>
      <c r="CN16" s="43"/>
      <c r="CO16" s="43"/>
      <c r="CP16" s="43"/>
      <c r="CQ16" s="43"/>
    </row>
    <row r="17" spans="1:95" s="9" customFormat="1" ht="33.75" customHeight="1" x14ac:dyDescent="0.25">
      <c r="B17" s="4">
        <v>9</v>
      </c>
      <c r="C17" s="47"/>
      <c r="D17" s="47"/>
      <c r="E17" s="47"/>
      <c r="F17" s="47"/>
      <c r="G17" s="47"/>
      <c r="H17" s="47"/>
      <c r="I17" s="47"/>
      <c r="J17" s="40" t="s">
        <v>12</v>
      </c>
      <c r="K17" s="40" t="s">
        <v>191</v>
      </c>
      <c r="L17" s="6">
        <v>4904</v>
      </c>
      <c r="M17" s="6">
        <v>86</v>
      </c>
      <c r="N17" s="6">
        <v>25</v>
      </c>
      <c r="O17" s="6">
        <v>4.5</v>
      </c>
      <c r="P17" s="6">
        <v>4.5</v>
      </c>
      <c r="Q17" s="6"/>
      <c r="R17" s="6">
        <v>7751</v>
      </c>
      <c r="S17" s="6">
        <v>649</v>
      </c>
      <c r="T17" s="51"/>
      <c r="U17" s="51"/>
      <c r="V17" s="6">
        <v>400</v>
      </c>
      <c r="W17" s="6">
        <v>10</v>
      </c>
      <c r="X17" s="6"/>
      <c r="Y17" s="6">
        <v>4.12</v>
      </c>
      <c r="Z17" s="6">
        <v>5.14</v>
      </c>
      <c r="AA17" s="6">
        <v>40</v>
      </c>
      <c r="AB17" s="6"/>
      <c r="AC17" s="6">
        <v>70</v>
      </c>
      <c r="AD17" s="51"/>
      <c r="AE17" s="51"/>
      <c r="AF17" s="51"/>
      <c r="AG17" s="51"/>
      <c r="AH17" s="51"/>
      <c r="AI17" s="51"/>
      <c r="AJ17" s="51"/>
      <c r="AK17" s="51"/>
      <c r="AL17" s="51"/>
      <c r="AM17" s="51"/>
      <c r="AN17" s="51"/>
      <c r="AO17" s="51"/>
      <c r="AP17" s="6">
        <v>35</v>
      </c>
      <c r="AQ17" s="6">
        <v>30</v>
      </c>
      <c r="AR17" s="6">
        <v>1</v>
      </c>
      <c r="AS17" s="6">
        <v>3600</v>
      </c>
      <c r="AT17" s="6">
        <v>24</v>
      </c>
      <c r="AU17" s="6">
        <v>8</v>
      </c>
      <c r="AV17" s="6">
        <v>4</v>
      </c>
      <c r="AW17" s="51"/>
      <c r="AX17" s="6">
        <v>2</v>
      </c>
      <c r="AY17" s="6"/>
      <c r="AZ17" s="6"/>
      <c r="BA17" s="6"/>
      <c r="BB17" s="6"/>
      <c r="BC17" s="6"/>
      <c r="BD17" s="6"/>
      <c r="BE17" s="6"/>
      <c r="BF17" s="6"/>
      <c r="BG17" s="6"/>
      <c r="BH17" s="6"/>
      <c r="BI17" s="6"/>
      <c r="BJ17" s="6"/>
      <c r="BK17" s="6"/>
      <c r="BL17" s="6"/>
      <c r="BM17" s="6"/>
      <c r="BN17" s="6"/>
      <c r="BO17" s="6"/>
      <c r="BP17" s="6"/>
      <c r="BQ17" s="6"/>
      <c r="BR17" s="6"/>
      <c r="BS17" s="6"/>
      <c r="BT17" s="6"/>
      <c r="BU17" s="6"/>
      <c r="BV17" s="6"/>
      <c r="BW17" s="6"/>
      <c r="BX17" s="6"/>
      <c r="BY17" s="6"/>
      <c r="BZ17" s="6"/>
      <c r="CA17" s="6"/>
      <c r="CB17" s="52"/>
      <c r="CC17" s="52"/>
      <c r="CD17" s="52">
        <v>70000</v>
      </c>
      <c r="CE17" s="52">
        <v>80000</v>
      </c>
      <c r="CF17" s="43"/>
      <c r="CG17" s="43"/>
      <c r="CH17" s="43"/>
      <c r="CI17" s="43"/>
      <c r="CJ17" s="43"/>
      <c r="CK17" s="43"/>
      <c r="CL17" s="43"/>
      <c r="CM17" s="43"/>
      <c r="CN17" s="43"/>
      <c r="CO17" s="43"/>
      <c r="CP17" s="43"/>
      <c r="CQ17" s="43"/>
    </row>
    <row r="18" spans="1:95" s="9" customFormat="1" ht="27.75" customHeight="1" x14ac:dyDescent="0.25">
      <c r="B18" s="4">
        <v>10</v>
      </c>
      <c r="C18" s="47"/>
      <c r="D18" s="47"/>
      <c r="E18" s="47"/>
      <c r="F18" s="47"/>
      <c r="G18" s="47"/>
      <c r="H18" s="47"/>
      <c r="I18" s="47"/>
      <c r="J18" s="40" t="s">
        <v>12</v>
      </c>
      <c r="K18" s="40" t="s">
        <v>191</v>
      </c>
      <c r="L18" s="6">
        <v>2525</v>
      </c>
      <c r="M18" s="6">
        <v>78</v>
      </c>
      <c r="N18" s="6">
        <v>15.51</v>
      </c>
      <c r="O18" s="6">
        <v>4</v>
      </c>
      <c r="P18" s="6">
        <v>6</v>
      </c>
      <c r="Q18" s="6"/>
      <c r="R18" s="6">
        <v>2500</v>
      </c>
      <c r="S18" s="6">
        <v>665</v>
      </c>
      <c r="T18" s="6">
        <v>500</v>
      </c>
      <c r="U18" s="6"/>
      <c r="V18" s="6">
        <v>250</v>
      </c>
      <c r="W18" s="6">
        <v>3</v>
      </c>
      <c r="X18" s="6">
        <v>565</v>
      </c>
      <c r="Y18" s="6">
        <v>3.14</v>
      </c>
      <c r="Z18" s="6">
        <v>6.43</v>
      </c>
      <c r="AA18" s="51"/>
      <c r="AB18" s="6">
        <v>55</v>
      </c>
      <c r="AC18" s="6">
        <v>0</v>
      </c>
      <c r="AD18" s="6">
        <v>1.5</v>
      </c>
      <c r="AE18" s="6" t="s">
        <v>192</v>
      </c>
      <c r="AF18" s="6">
        <v>2.5</v>
      </c>
      <c r="AG18" s="6">
        <v>15</v>
      </c>
      <c r="AH18" s="6"/>
      <c r="AI18" s="6"/>
      <c r="AJ18" s="6"/>
      <c r="AK18" s="6"/>
      <c r="AL18" s="6"/>
      <c r="AM18" s="6"/>
      <c r="AN18" s="6"/>
      <c r="AO18" s="6"/>
      <c r="AP18" s="6">
        <v>70</v>
      </c>
      <c r="AQ18" s="6">
        <v>20</v>
      </c>
      <c r="AR18" s="6">
        <v>3</v>
      </c>
      <c r="AS18" s="6">
        <v>565</v>
      </c>
      <c r="AT18" s="51"/>
      <c r="AU18" s="51"/>
      <c r="AV18" s="51"/>
      <c r="AW18" s="6" t="s">
        <v>193</v>
      </c>
      <c r="AX18" s="6">
        <v>2</v>
      </c>
      <c r="AY18" s="6"/>
      <c r="AZ18" s="6"/>
      <c r="BA18" s="6"/>
      <c r="BB18" s="6"/>
      <c r="BC18" s="6"/>
      <c r="BD18" s="6"/>
      <c r="BE18" s="6"/>
      <c r="BF18" s="6"/>
      <c r="BG18" s="6"/>
      <c r="BH18" s="6"/>
      <c r="BI18" s="6"/>
      <c r="BJ18" s="6"/>
      <c r="BK18" s="6"/>
      <c r="BL18" s="6"/>
      <c r="BM18" s="6"/>
      <c r="BN18" s="6"/>
      <c r="BO18" s="6"/>
      <c r="BP18" s="6"/>
      <c r="BQ18" s="6"/>
      <c r="BR18" s="6"/>
      <c r="BS18" s="6"/>
      <c r="BT18" s="6"/>
      <c r="BU18" s="6"/>
      <c r="BV18" s="6"/>
      <c r="BW18" s="6"/>
      <c r="BX18" s="6"/>
      <c r="BY18" s="6"/>
      <c r="BZ18" s="6"/>
      <c r="CA18" s="6"/>
      <c r="CB18" s="52"/>
      <c r="CC18" s="52"/>
      <c r="CD18" s="52">
        <v>50000</v>
      </c>
      <c r="CE18" s="52">
        <v>70000</v>
      </c>
      <c r="CF18" s="43"/>
      <c r="CG18" s="43"/>
      <c r="CH18" s="43"/>
      <c r="CI18" s="43"/>
      <c r="CJ18" s="43"/>
      <c r="CK18" s="43"/>
      <c r="CL18" s="43"/>
      <c r="CM18" s="43"/>
      <c r="CN18" s="43"/>
      <c r="CO18" s="43"/>
      <c r="CP18" s="43"/>
      <c r="CQ18" s="43"/>
    </row>
    <row r="19" spans="1:95" s="9" customFormat="1" ht="35.25" customHeight="1" x14ac:dyDescent="0.25">
      <c r="B19" s="4">
        <v>11</v>
      </c>
      <c r="C19" s="47"/>
      <c r="D19" s="47"/>
      <c r="E19" s="47"/>
      <c r="F19" s="47"/>
      <c r="G19" s="47"/>
      <c r="H19" s="47"/>
      <c r="I19" s="47"/>
      <c r="J19" s="40" t="s">
        <v>12</v>
      </c>
      <c r="K19" s="40" t="s">
        <v>191</v>
      </c>
      <c r="L19" s="6">
        <v>10674</v>
      </c>
      <c r="M19" s="6">
        <v>133.18</v>
      </c>
      <c r="N19" s="6">
        <v>30.48</v>
      </c>
      <c r="O19" s="6">
        <v>8.4</v>
      </c>
      <c r="P19" s="6">
        <v>8.4</v>
      </c>
      <c r="Q19" s="6"/>
      <c r="R19" s="6">
        <v>10780</v>
      </c>
      <c r="S19" s="6">
        <v>650</v>
      </c>
      <c r="T19" s="6">
        <v>780</v>
      </c>
      <c r="U19" s="6"/>
      <c r="V19" s="6">
        <v>500</v>
      </c>
      <c r="W19" s="6">
        <v>10</v>
      </c>
      <c r="X19" s="6">
        <v>8000</v>
      </c>
      <c r="Y19" s="6">
        <v>4.63</v>
      </c>
      <c r="Z19" s="6">
        <v>5.14</v>
      </c>
      <c r="AA19" s="6">
        <v>100</v>
      </c>
      <c r="AB19" s="6">
        <v>19</v>
      </c>
      <c r="AC19" s="6">
        <v>71</v>
      </c>
      <c r="AD19" s="6"/>
      <c r="AE19" s="6"/>
      <c r="AF19" s="6"/>
      <c r="AG19" s="6"/>
      <c r="AH19" s="6"/>
      <c r="AI19" s="6"/>
      <c r="AJ19" s="6"/>
      <c r="AK19" s="6"/>
      <c r="AL19" s="6"/>
      <c r="AM19" s="6"/>
      <c r="AN19" s="6"/>
      <c r="AO19" s="6"/>
      <c r="AP19" s="6">
        <v>25</v>
      </c>
      <c r="AQ19" s="6">
        <v>22</v>
      </c>
      <c r="AR19" s="6">
        <v>1</v>
      </c>
      <c r="AS19" s="6">
        <v>7000</v>
      </c>
      <c r="AT19" s="6">
        <v>25</v>
      </c>
      <c r="AU19" s="6">
        <v>6</v>
      </c>
      <c r="AV19" s="6">
        <v>4</v>
      </c>
      <c r="AW19" s="6" t="s">
        <v>193</v>
      </c>
      <c r="AX19" s="6">
        <v>2</v>
      </c>
      <c r="AY19" s="6"/>
      <c r="AZ19" s="6"/>
      <c r="BA19" s="6"/>
      <c r="BB19" s="6"/>
      <c r="BC19" s="6"/>
      <c r="BD19" s="6"/>
      <c r="BE19" s="6"/>
      <c r="BF19" s="6"/>
      <c r="BG19" s="6"/>
      <c r="BH19" s="6"/>
      <c r="BI19" s="6"/>
      <c r="BJ19" s="6"/>
      <c r="BK19" s="6"/>
      <c r="BL19" s="6"/>
      <c r="BM19" s="6"/>
      <c r="BN19" s="6"/>
      <c r="BO19" s="6"/>
      <c r="BP19" s="6"/>
      <c r="BQ19" s="6"/>
      <c r="BR19" s="6"/>
      <c r="BS19" s="6"/>
      <c r="BT19" s="6"/>
      <c r="BU19" s="6"/>
      <c r="BV19" s="6"/>
      <c r="BW19" s="6"/>
      <c r="BX19" s="6"/>
      <c r="BY19" s="6"/>
      <c r="BZ19" s="6"/>
      <c r="CA19" s="6"/>
      <c r="CB19" s="52"/>
      <c r="CC19" s="52"/>
      <c r="CD19" s="52">
        <v>100000</v>
      </c>
      <c r="CE19" s="52">
        <v>120000</v>
      </c>
      <c r="CF19" s="43"/>
      <c r="CG19" s="43"/>
      <c r="CH19" s="43"/>
      <c r="CI19" s="43"/>
      <c r="CJ19" s="43"/>
      <c r="CK19" s="43"/>
      <c r="CL19" s="43"/>
      <c r="CM19" s="43"/>
      <c r="CN19" s="43"/>
      <c r="CO19" s="43"/>
      <c r="CP19" s="43"/>
      <c r="CQ19" s="43"/>
    </row>
    <row r="20" spans="1:95" s="9" customFormat="1" ht="37.5" customHeight="1" x14ac:dyDescent="0.25">
      <c r="B20" s="2">
        <v>12</v>
      </c>
      <c r="C20" s="50"/>
      <c r="D20" s="50"/>
      <c r="E20" s="50"/>
      <c r="F20" s="50"/>
      <c r="G20" s="50"/>
      <c r="H20" s="50"/>
      <c r="I20" s="50"/>
      <c r="J20" s="40" t="s">
        <v>12</v>
      </c>
      <c r="K20" s="40" t="s">
        <v>191</v>
      </c>
      <c r="L20" s="53">
        <v>8488</v>
      </c>
      <c r="M20" s="53">
        <v>100.1</v>
      </c>
      <c r="N20" s="53">
        <v>21.5</v>
      </c>
      <c r="O20" s="53">
        <v>7.1</v>
      </c>
      <c r="P20" s="53">
        <v>7.1</v>
      </c>
      <c r="Q20" s="53"/>
      <c r="R20" s="53">
        <v>6700</v>
      </c>
      <c r="S20" s="53">
        <v>0</v>
      </c>
      <c r="T20" s="53"/>
      <c r="U20" s="53"/>
      <c r="V20" s="53">
        <v>520</v>
      </c>
      <c r="W20" s="53">
        <v>10</v>
      </c>
      <c r="X20" s="53">
        <v>2300</v>
      </c>
      <c r="Y20" s="53">
        <v>6.17</v>
      </c>
      <c r="Z20" s="53">
        <v>7.7160000000000002</v>
      </c>
      <c r="AA20" s="53">
        <v>80</v>
      </c>
      <c r="AB20" s="53"/>
      <c r="AC20" s="53">
        <v>80</v>
      </c>
      <c r="AD20" s="53"/>
      <c r="AE20" s="53"/>
      <c r="AF20" s="53">
        <v>2</v>
      </c>
      <c r="AG20" s="53">
        <v>20</v>
      </c>
      <c r="AH20" s="53"/>
      <c r="AI20" s="53"/>
      <c r="AJ20" s="53"/>
      <c r="AK20" s="53"/>
      <c r="AL20" s="53"/>
      <c r="AM20" s="53"/>
      <c r="AN20" s="53"/>
      <c r="AO20" s="53"/>
      <c r="AP20" s="53">
        <v>40</v>
      </c>
      <c r="AQ20" s="53">
        <v>12</v>
      </c>
      <c r="AR20" s="53">
        <v>1</v>
      </c>
      <c r="AS20" s="53">
        <v>2000</v>
      </c>
      <c r="AT20" s="53">
        <v>15.7</v>
      </c>
      <c r="AU20" s="53">
        <v>6</v>
      </c>
      <c r="AV20" s="53">
        <v>5</v>
      </c>
      <c r="AW20" s="53"/>
      <c r="AX20" s="53">
        <v>2</v>
      </c>
      <c r="AY20" s="53"/>
      <c r="AZ20" s="53"/>
      <c r="BA20" s="53"/>
      <c r="BB20" s="53"/>
      <c r="BC20" s="53"/>
      <c r="BD20" s="53"/>
      <c r="BE20" s="53"/>
      <c r="BF20" s="53"/>
      <c r="BG20" s="53"/>
      <c r="BH20" s="53"/>
      <c r="BI20" s="53"/>
      <c r="BJ20" s="53"/>
      <c r="BK20" s="53"/>
      <c r="BL20" s="53"/>
      <c r="BM20" s="53"/>
      <c r="BN20" s="53"/>
      <c r="BO20" s="53"/>
      <c r="BP20" s="53"/>
      <c r="BQ20" s="53"/>
      <c r="BR20" s="53"/>
      <c r="BS20" s="53"/>
      <c r="BT20" s="53"/>
      <c r="BU20" s="53"/>
      <c r="BV20" s="53"/>
      <c r="BW20" s="53"/>
      <c r="BX20" s="53"/>
      <c r="BY20" s="53"/>
      <c r="BZ20" s="53"/>
      <c r="CA20" s="53"/>
      <c r="CB20" s="53"/>
      <c r="CC20" s="53"/>
      <c r="CD20" s="54">
        <v>60000</v>
      </c>
      <c r="CE20" s="54">
        <v>80000</v>
      </c>
      <c r="CF20" s="43"/>
      <c r="CG20" s="43"/>
      <c r="CH20" s="43"/>
      <c r="CI20" s="43"/>
      <c r="CJ20" s="43"/>
      <c r="CK20" s="43"/>
      <c r="CL20" s="43"/>
      <c r="CM20" s="43"/>
      <c r="CN20" s="43"/>
      <c r="CO20" s="43"/>
      <c r="CP20" s="43"/>
      <c r="CQ20" s="43"/>
    </row>
    <row r="21" spans="1:95" s="9" customFormat="1" ht="30" x14ac:dyDescent="0.25">
      <c r="A21" s="46"/>
      <c r="B21" s="2">
        <v>13</v>
      </c>
      <c r="C21" s="50"/>
      <c r="D21" s="50"/>
      <c r="E21" s="50"/>
      <c r="F21" s="50"/>
      <c r="G21" s="50"/>
      <c r="H21" s="50"/>
      <c r="I21" s="50"/>
      <c r="J21" s="44" t="s">
        <v>4</v>
      </c>
      <c r="K21" s="44" t="s">
        <v>7</v>
      </c>
      <c r="L21" s="44">
        <v>1989</v>
      </c>
      <c r="M21" s="44">
        <v>56</v>
      </c>
      <c r="N21" s="44">
        <v>28</v>
      </c>
      <c r="O21" s="44">
        <v>3</v>
      </c>
      <c r="P21" s="44">
        <v>3</v>
      </c>
      <c r="Q21" s="44"/>
      <c r="R21" s="44"/>
      <c r="S21" s="44"/>
      <c r="T21" s="44"/>
      <c r="U21" s="44"/>
      <c r="V21" s="44">
        <v>530</v>
      </c>
      <c r="W21" s="44">
        <v>7.2</v>
      </c>
      <c r="X21" s="44">
        <v>650</v>
      </c>
      <c r="Y21" s="44"/>
      <c r="Z21" s="44"/>
      <c r="AA21" s="44"/>
      <c r="AB21" s="44">
        <v>12</v>
      </c>
      <c r="AC21" s="44">
        <v>25</v>
      </c>
      <c r="AD21" s="44">
        <v>2.5</v>
      </c>
      <c r="AE21" s="44">
        <v>3</v>
      </c>
      <c r="AF21" s="44">
        <v>2</v>
      </c>
      <c r="AG21" s="44"/>
      <c r="AH21" s="44"/>
      <c r="AI21" s="44"/>
      <c r="AJ21" s="44"/>
      <c r="AK21" s="44"/>
      <c r="AL21" s="44">
        <v>1.5</v>
      </c>
      <c r="AM21" s="44"/>
      <c r="AN21" s="44"/>
      <c r="AO21" s="44"/>
      <c r="AP21" s="44">
        <v>232</v>
      </c>
      <c r="AQ21" s="44">
        <v>19</v>
      </c>
      <c r="AR21" s="44">
        <v>1</v>
      </c>
      <c r="AS21" s="44">
        <v>56</v>
      </c>
      <c r="AT21" s="44">
        <v>2.2999999999999998</v>
      </c>
      <c r="AU21" s="44">
        <v>41</v>
      </c>
      <c r="AV21" s="44">
        <v>0.5</v>
      </c>
      <c r="AW21" s="44"/>
      <c r="AX21" s="44"/>
      <c r="AY21" s="44"/>
      <c r="AZ21" s="44"/>
      <c r="BA21" s="44"/>
      <c r="BB21" s="44"/>
      <c r="BC21" s="44"/>
      <c r="BD21" s="44"/>
      <c r="BE21" s="44"/>
      <c r="BF21" s="44"/>
      <c r="BG21" s="44"/>
      <c r="BH21" s="44"/>
      <c r="BI21" s="44"/>
      <c r="BJ21" s="44"/>
      <c r="BK21" s="44"/>
      <c r="BL21" s="44"/>
      <c r="BM21" s="44"/>
      <c r="BN21" s="44"/>
      <c r="BO21" s="44"/>
      <c r="BP21" s="44"/>
      <c r="BQ21" s="44"/>
      <c r="BR21" s="44"/>
      <c r="BS21" s="44"/>
      <c r="BT21" s="44"/>
      <c r="BU21" s="44"/>
      <c r="BV21" s="44"/>
      <c r="BW21" s="44"/>
      <c r="BX21" s="44"/>
      <c r="BY21" s="44"/>
      <c r="BZ21" s="44"/>
      <c r="CA21" s="44"/>
      <c r="CB21" s="45"/>
      <c r="CC21" s="45"/>
      <c r="CD21" s="45">
        <v>70000</v>
      </c>
      <c r="CE21" s="45">
        <v>79000</v>
      </c>
      <c r="CF21" s="43"/>
      <c r="CG21" s="43"/>
      <c r="CH21" s="43"/>
      <c r="CI21" s="43"/>
      <c r="CJ21" s="43"/>
      <c r="CK21" s="43"/>
      <c r="CL21" s="43"/>
      <c r="CM21" s="43"/>
      <c r="CN21" s="43"/>
      <c r="CO21" s="43"/>
      <c r="CP21" s="43"/>
      <c r="CQ21" s="43"/>
    </row>
    <row r="22" spans="1:95" s="9" customFormat="1" ht="30" x14ac:dyDescent="0.25">
      <c r="A22" s="46"/>
      <c r="B22" s="4">
        <v>14</v>
      </c>
      <c r="C22" s="47"/>
      <c r="D22" s="47"/>
      <c r="E22" s="47"/>
      <c r="F22" s="47"/>
      <c r="G22" s="47"/>
      <c r="H22" s="47"/>
      <c r="I22" s="47"/>
      <c r="J22" s="40" t="s">
        <v>4</v>
      </c>
      <c r="K22" s="40" t="s">
        <v>9</v>
      </c>
      <c r="L22" s="40">
        <v>24822</v>
      </c>
      <c r="M22" s="40">
        <v>183.2</v>
      </c>
      <c r="N22" s="40">
        <v>36</v>
      </c>
      <c r="O22" s="40">
        <v>5.5</v>
      </c>
      <c r="P22" s="40">
        <v>8.9</v>
      </c>
      <c r="Q22" s="40"/>
      <c r="R22" s="40">
        <v>16473</v>
      </c>
      <c r="S22" s="51"/>
      <c r="T22" s="51"/>
      <c r="U22" s="51"/>
      <c r="V22" s="40">
        <v>2560</v>
      </c>
      <c r="W22" s="40">
        <v>10</v>
      </c>
      <c r="X22" s="40" t="s">
        <v>194</v>
      </c>
      <c r="Y22" s="40">
        <v>12</v>
      </c>
      <c r="Z22" s="40">
        <v>6.17</v>
      </c>
      <c r="AA22" s="40"/>
      <c r="AB22" s="40"/>
      <c r="AC22" s="40">
        <v>143</v>
      </c>
      <c r="AD22" s="40">
        <v>7.5</v>
      </c>
      <c r="AE22" s="51"/>
      <c r="AF22" s="51"/>
      <c r="AG22" s="51"/>
      <c r="AH22" s="51"/>
      <c r="AI22" s="51"/>
      <c r="AJ22" s="51"/>
      <c r="AK22" s="51"/>
      <c r="AL22" s="51"/>
      <c r="AM22" s="51"/>
      <c r="AN22" s="51"/>
      <c r="AO22" s="51"/>
      <c r="AP22" s="40">
        <v>2500</v>
      </c>
      <c r="AQ22" s="40"/>
      <c r="AR22" s="40">
        <v>0</v>
      </c>
      <c r="AS22" s="40" t="s">
        <v>189</v>
      </c>
      <c r="AT22" s="40">
        <v>0</v>
      </c>
      <c r="AU22" s="40" t="s">
        <v>189</v>
      </c>
      <c r="AV22" s="40">
        <v>0</v>
      </c>
      <c r="AW22" s="40"/>
      <c r="AX22" s="40"/>
      <c r="AY22" s="40"/>
      <c r="AZ22" s="40"/>
      <c r="BA22" s="40"/>
      <c r="BB22" s="40"/>
      <c r="BC22" s="40"/>
      <c r="BD22" s="40"/>
      <c r="BE22" s="40"/>
      <c r="BF22" s="40"/>
      <c r="BG22" s="40"/>
      <c r="BH22" s="40"/>
      <c r="BI22" s="40"/>
      <c r="BJ22" s="40"/>
      <c r="BK22" s="40"/>
      <c r="BL22" s="40"/>
      <c r="BM22" s="40"/>
      <c r="BN22" s="40"/>
      <c r="BO22" s="40"/>
      <c r="BP22" s="40"/>
      <c r="BQ22" s="40"/>
      <c r="BR22" s="40"/>
      <c r="BS22" s="40"/>
      <c r="BT22" s="40"/>
      <c r="BU22" s="40"/>
      <c r="BV22" s="40"/>
      <c r="BW22" s="40"/>
      <c r="BX22" s="40"/>
      <c r="BY22" s="40"/>
      <c r="BZ22" s="40"/>
      <c r="CA22" s="40"/>
      <c r="CB22" s="52"/>
      <c r="CC22" s="52"/>
      <c r="CD22" s="52">
        <v>200000</v>
      </c>
      <c r="CE22" s="52">
        <v>250000</v>
      </c>
      <c r="CF22" s="43"/>
      <c r="CG22" s="43"/>
      <c r="CH22" s="43"/>
      <c r="CI22" s="43"/>
      <c r="CJ22" s="43"/>
      <c r="CK22" s="43"/>
      <c r="CL22" s="43"/>
      <c r="CM22" s="43"/>
      <c r="CN22" s="43"/>
      <c r="CO22" s="43"/>
      <c r="CP22" s="43"/>
      <c r="CQ22" s="43"/>
    </row>
    <row r="23" spans="1:95" s="9" customFormat="1" ht="30" x14ac:dyDescent="0.25">
      <c r="B23" s="4">
        <v>15</v>
      </c>
      <c r="C23" s="47"/>
      <c r="D23" s="47"/>
      <c r="E23" s="47"/>
      <c r="F23" s="47"/>
      <c r="G23" s="47"/>
      <c r="H23" s="47"/>
      <c r="I23" s="47"/>
      <c r="J23" s="40" t="s">
        <v>4</v>
      </c>
      <c r="K23" s="6" t="s">
        <v>9</v>
      </c>
      <c r="L23" s="6">
        <v>15199</v>
      </c>
      <c r="M23" s="6">
        <v>160.5</v>
      </c>
      <c r="N23" s="6">
        <v>27.5</v>
      </c>
      <c r="O23" s="6">
        <v>9</v>
      </c>
      <c r="P23" s="6">
        <v>9</v>
      </c>
      <c r="Q23" s="6"/>
      <c r="R23" s="6">
        <v>17700</v>
      </c>
      <c r="S23" s="51"/>
      <c r="T23" s="51"/>
      <c r="U23" s="51"/>
      <c r="V23" s="6">
        <v>3534</v>
      </c>
      <c r="W23" s="51"/>
      <c r="X23" s="6">
        <v>12500</v>
      </c>
      <c r="Y23" s="6">
        <v>9.26</v>
      </c>
      <c r="Z23" s="6">
        <v>10.29</v>
      </c>
      <c r="AA23" s="6"/>
      <c r="AB23" s="6"/>
      <c r="AC23" s="51"/>
      <c r="AD23" s="51"/>
      <c r="AE23" s="51"/>
      <c r="AF23" s="51"/>
      <c r="AG23" s="51"/>
      <c r="AH23" s="51"/>
      <c r="AI23" s="51"/>
      <c r="AJ23" s="51"/>
      <c r="AK23" s="51"/>
      <c r="AL23" s="51"/>
      <c r="AM23" s="51"/>
      <c r="AN23" s="51"/>
      <c r="AO23" s="51"/>
      <c r="AP23" s="6">
        <v>2000</v>
      </c>
      <c r="AQ23" s="6">
        <v>16</v>
      </c>
      <c r="AR23" s="6">
        <v>2</v>
      </c>
      <c r="AS23" s="6"/>
      <c r="AT23" s="6"/>
      <c r="AU23" s="6"/>
      <c r="AV23" s="6"/>
      <c r="AW23" s="6"/>
      <c r="AX23" s="6"/>
      <c r="AY23" s="6"/>
      <c r="AZ23" s="6"/>
      <c r="BA23" s="6"/>
      <c r="BB23" s="6"/>
      <c r="BC23" s="6"/>
      <c r="BD23" s="6"/>
      <c r="BE23" s="6"/>
      <c r="BF23" s="6"/>
      <c r="BG23" s="6"/>
      <c r="BH23" s="6"/>
      <c r="BI23" s="6"/>
      <c r="BJ23" s="6"/>
      <c r="BK23" s="6"/>
      <c r="BL23" s="6"/>
      <c r="BM23" s="6"/>
      <c r="BN23" s="6"/>
      <c r="BO23" s="6"/>
      <c r="BP23" s="6"/>
      <c r="BQ23" s="6"/>
      <c r="BR23" s="6"/>
      <c r="BS23" s="6"/>
      <c r="BT23" s="6"/>
      <c r="BU23" s="6"/>
      <c r="BV23" s="6"/>
      <c r="BW23" s="6"/>
      <c r="BX23" s="6"/>
      <c r="BY23" s="6"/>
      <c r="BZ23" s="6"/>
      <c r="CA23" s="6"/>
      <c r="CB23" s="52"/>
      <c r="CC23" s="52"/>
      <c r="CD23" s="52">
        <v>175000</v>
      </c>
      <c r="CE23" s="52">
        <v>220000</v>
      </c>
      <c r="CF23" s="43"/>
      <c r="CG23" s="43"/>
      <c r="CH23" s="43"/>
      <c r="CI23" s="43"/>
      <c r="CJ23" s="43"/>
      <c r="CK23" s="43"/>
      <c r="CL23" s="43"/>
      <c r="CM23" s="43"/>
      <c r="CN23" s="43"/>
      <c r="CO23" s="43"/>
      <c r="CP23" s="43"/>
      <c r="CQ23" s="43"/>
    </row>
    <row r="24" spans="1:95" s="9" customFormat="1" ht="30" x14ac:dyDescent="0.25">
      <c r="B24" s="4">
        <v>16</v>
      </c>
      <c r="C24" s="47"/>
      <c r="D24" s="47"/>
      <c r="E24" s="47"/>
      <c r="F24" s="47"/>
      <c r="G24" s="47"/>
      <c r="H24" s="47"/>
      <c r="I24" s="47"/>
      <c r="J24" s="40" t="s">
        <v>4</v>
      </c>
      <c r="K24" s="6" t="s">
        <v>9</v>
      </c>
      <c r="L24" s="6">
        <v>18151</v>
      </c>
      <c r="M24" s="6">
        <v>160.9</v>
      </c>
      <c r="N24" s="6">
        <v>30</v>
      </c>
      <c r="O24" s="6">
        <v>7.5</v>
      </c>
      <c r="P24" s="6">
        <v>7.5</v>
      </c>
      <c r="Q24" s="6"/>
      <c r="R24" s="6">
        <v>28000</v>
      </c>
      <c r="S24" s="6">
        <v>2000</v>
      </c>
      <c r="T24" s="6"/>
      <c r="U24" s="6"/>
      <c r="V24" s="6">
        <v>2900</v>
      </c>
      <c r="W24" s="6">
        <v>10</v>
      </c>
      <c r="X24" s="6"/>
      <c r="Y24" s="6">
        <v>8.7449999999999992</v>
      </c>
      <c r="Z24" s="6"/>
      <c r="AA24" s="6"/>
      <c r="AB24" s="6"/>
      <c r="AC24" s="6">
        <v>120</v>
      </c>
      <c r="AD24" s="6"/>
      <c r="AE24" s="6"/>
      <c r="AF24" s="6"/>
      <c r="AG24" s="6"/>
      <c r="AH24" s="6"/>
      <c r="AI24" s="6"/>
      <c r="AJ24" s="6"/>
      <c r="AK24" s="6"/>
      <c r="AL24" s="6"/>
      <c r="AM24" s="6"/>
      <c r="AN24" s="6"/>
      <c r="AO24" s="6"/>
      <c r="AP24" s="6">
        <v>400</v>
      </c>
      <c r="AQ24" s="6">
        <v>45</v>
      </c>
      <c r="AR24" s="6">
        <v>3</v>
      </c>
      <c r="AS24" s="6" t="s">
        <v>189</v>
      </c>
      <c r="AT24" s="6">
        <v>0</v>
      </c>
      <c r="AU24" s="6" t="s">
        <v>189</v>
      </c>
      <c r="AV24" s="6">
        <v>0</v>
      </c>
      <c r="AW24" s="6"/>
      <c r="AX24" s="6"/>
      <c r="AY24" s="6"/>
      <c r="AZ24" s="6"/>
      <c r="BA24" s="6"/>
      <c r="BB24" s="6"/>
      <c r="BC24" s="6"/>
      <c r="BD24" s="6"/>
      <c r="BE24" s="6"/>
      <c r="BF24" s="6"/>
      <c r="BG24" s="6"/>
      <c r="BH24" s="6"/>
      <c r="BI24" s="6"/>
      <c r="BJ24" s="6"/>
      <c r="BK24" s="6"/>
      <c r="BL24" s="6"/>
      <c r="BM24" s="6"/>
      <c r="BN24" s="6"/>
      <c r="BO24" s="6"/>
      <c r="BP24" s="6"/>
      <c r="BQ24" s="6"/>
      <c r="BR24" s="6"/>
      <c r="BS24" s="6"/>
      <c r="BT24" s="6"/>
      <c r="BU24" s="6"/>
      <c r="BV24" s="6"/>
      <c r="BW24" s="6"/>
      <c r="BX24" s="6"/>
      <c r="BY24" s="6"/>
      <c r="BZ24" s="6"/>
      <c r="CA24" s="6"/>
      <c r="CB24" s="6"/>
      <c r="CC24" s="6"/>
      <c r="CD24" s="6">
        <v>40000</v>
      </c>
      <c r="CE24" s="6">
        <v>60000</v>
      </c>
      <c r="CF24" s="43"/>
      <c r="CG24" s="43"/>
      <c r="CH24" s="43"/>
      <c r="CI24" s="43"/>
      <c r="CJ24" s="43"/>
      <c r="CK24" s="43"/>
      <c r="CL24" s="43"/>
      <c r="CM24" s="43"/>
      <c r="CN24" s="43"/>
      <c r="CO24" s="43"/>
      <c r="CP24" s="43"/>
      <c r="CQ24" s="43"/>
    </row>
    <row r="25" spans="1:95" s="9" customFormat="1" ht="30" x14ac:dyDescent="0.25">
      <c r="B25" s="2">
        <v>17</v>
      </c>
      <c r="C25" s="50"/>
      <c r="D25" s="50"/>
      <c r="E25" s="50"/>
      <c r="F25" s="50"/>
      <c r="G25" s="50"/>
      <c r="H25" s="50"/>
      <c r="I25" s="50"/>
      <c r="J25" s="40" t="s">
        <v>4</v>
      </c>
      <c r="K25" s="40" t="s">
        <v>9</v>
      </c>
      <c r="L25" s="53">
        <v>8594</v>
      </c>
      <c r="M25" s="53">
        <v>120.8</v>
      </c>
      <c r="N25" s="53">
        <v>22</v>
      </c>
      <c r="O25" s="53">
        <v>5</v>
      </c>
      <c r="P25" s="53">
        <v>6.6</v>
      </c>
      <c r="Q25" s="53"/>
      <c r="R25" s="53">
        <v>15000</v>
      </c>
      <c r="S25" s="53">
        <v>1397</v>
      </c>
      <c r="T25" s="53">
        <v>10000</v>
      </c>
      <c r="U25" s="53"/>
      <c r="V25" s="53">
        <v>1300</v>
      </c>
      <c r="W25" s="53">
        <v>10</v>
      </c>
      <c r="X25" s="53">
        <v>5110</v>
      </c>
      <c r="Y25" s="53">
        <v>5.14</v>
      </c>
      <c r="Z25" s="53">
        <v>7.7160000000000002</v>
      </c>
      <c r="AA25" s="53"/>
      <c r="AB25" s="53"/>
      <c r="AC25" s="53">
        <v>110</v>
      </c>
      <c r="AD25" s="53"/>
      <c r="AE25" s="53"/>
      <c r="AF25" s="53"/>
      <c r="AG25" s="53"/>
      <c r="AH25" s="53"/>
      <c r="AI25" s="53"/>
      <c r="AJ25" s="53"/>
      <c r="AK25" s="53"/>
      <c r="AL25" s="53"/>
      <c r="AM25" s="53"/>
      <c r="AN25" s="53"/>
      <c r="AO25" s="53"/>
      <c r="AP25" s="53">
        <v>250</v>
      </c>
      <c r="AQ25" s="53">
        <v>14</v>
      </c>
      <c r="AR25" s="53">
        <v>2</v>
      </c>
      <c r="AS25" s="53" t="s">
        <v>189</v>
      </c>
      <c r="AT25" s="53">
        <v>0</v>
      </c>
      <c r="AU25" s="53" t="s">
        <v>189</v>
      </c>
      <c r="AV25" s="53">
        <v>0</v>
      </c>
      <c r="AW25" s="53"/>
      <c r="AX25" s="53"/>
      <c r="AY25" s="53"/>
      <c r="AZ25" s="53"/>
      <c r="BA25" s="53"/>
      <c r="BB25" s="53"/>
      <c r="BC25" s="53"/>
      <c r="BD25" s="53"/>
      <c r="BE25" s="53"/>
      <c r="BF25" s="53"/>
      <c r="BG25" s="53"/>
      <c r="BH25" s="53"/>
      <c r="BI25" s="53"/>
      <c r="BJ25" s="53"/>
      <c r="BK25" s="53"/>
      <c r="BL25" s="53"/>
      <c r="BM25" s="53"/>
      <c r="BN25" s="53"/>
      <c r="BO25" s="53"/>
      <c r="BP25" s="53"/>
      <c r="BQ25" s="53"/>
      <c r="BR25" s="53"/>
      <c r="BS25" s="53"/>
      <c r="BT25" s="53"/>
      <c r="BU25" s="53"/>
      <c r="BV25" s="53"/>
      <c r="BW25" s="53"/>
      <c r="BX25" s="53"/>
      <c r="BY25" s="53"/>
      <c r="BZ25" s="53"/>
      <c r="CA25" s="53"/>
      <c r="CB25" s="53"/>
      <c r="CC25" s="53"/>
      <c r="CD25" s="53">
        <v>40000</v>
      </c>
      <c r="CE25" s="53">
        <v>53000</v>
      </c>
      <c r="CF25" s="43"/>
      <c r="CG25" s="43"/>
      <c r="CH25" s="43"/>
      <c r="CI25" s="43"/>
      <c r="CJ25" s="43"/>
      <c r="CK25" s="43"/>
      <c r="CL25" s="43"/>
      <c r="CM25" s="43"/>
      <c r="CN25" s="43"/>
      <c r="CO25" s="43"/>
      <c r="CP25" s="43"/>
      <c r="CQ25" s="43"/>
    </row>
    <row r="26" spans="1:95" s="9" customFormat="1" ht="30" x14ac:dyDescent="0.25">
      <c r="A26" s="46"/>
      <c r="B26" s="4">
        <v>18</v>
      </c>
      <c r="C26" s="47"/>
      <c r="D26" s="47"/>
      <c r="E26" s="47"/>
      <c r="F26" s="47"/>
      <c r="G26" s="47"/>
      <c r="H26" s="47"/>
      <c r="I26" s="47"/>
      <c r="J26" s="40" t="s">
        <v>4</v>
      </c>
      <c r="K26" s="40" t="s">
        <v>10</v>
      </c>
      <c r="L26" s="40">
        <v>3898</v>
      </c>
      <c r="M26" s="40">
        <v>70</v>
      </c>
      <c r="N26" s="40">
        <v>32</v>
      </c>
      <c r="O26" s="40">
        <v>3</v>
      </c>
      <c r="P26" s="40">
        <v>5.8</v>
      </c>
      <c r="Q26" s="40"/>
      <c r="R26" s="40" t="s">
        <v>195</v>
      </c>
      <c r="S26" s="40" t="s">
        <v>195</v>
      </c>
      <c r="T26" s="40" t="s">
        <v>195</v>
      </c>
      <c r="U26" s="40"/>
      <c r="V26" s="40">
        <v>0</v>
      </c>
      <c r="W26" s="40">
        <v>0</v>
      </c>
      <c r="X26" s="40">
        <v>0</v>
      </c>
      <c r="Y26" s="40"/>
      <c r="Z26" s="40"/>
      <c r="AA26" s="40"/>
      <c r="AB26" s="40">
        <v>8</v>
      </c>
      <c r="AC26" s="51"/>
      <c r="AD26" s="40">
        <v>1.5</v>
      </c>
      <c r="AE26" s="40" t="s">
        <v>196</v>
      </c>
      <c r="AF26" s="51"/>
      <c r="AG26" s="51"/>
      <c r="AH26" s="51"/>
      <c r="AI26" s="51"/>
      <c r="AJ26" s="51"/>
      <c r="AK26" s="51"/>
      <c r="AL26" s="51"/>
      <c r="AM26" s="51"/>
      <c r="AN26" s="51"/>
      <c r="AO26" s="51"/>
      <c r="AP26" s="40">
        <v>1800</v>
      </c>
      <c r="AQ26" s="40">
        <v>23</v>
      </c>
      <c r="AR26" s="40">
        <v>0</v>
      </c>
      <c r="AS26" s="40">
        <v>6</v>
      </c>
      <c r="AT26" s="55"/>
      <c r="AU26" s="55"/>
      <c r="AV26" s="40">
        <v>3</v>
      </c>
      <c r="AW26" s="40"/>
      <c r="AX26" s="40"/>
      <c r="AY26" s="40"/>
      <c r="AZ26" s="40"/>
      <c r="BA26" s="40"/>
      <c r="BB26" s="40"/>
      <c r="BC26" s="40"/>
      <c r="BD26" s="40"/>
      <c r="BE26" s="40"/>
      <c r="BF26" s="40"/>
      <c r="BG26" s="40"/>
      <c r="BH26" s="40"/>
      <c r="BI26" s="40"/>
      <c r="BJ26" s="40"/>
      <c r="BK26" s="40"/>
      <c r="BL26" s="40"/>
      <c r="BM26" s="40"/>
      <c r="BN26" s="40"/>
      <c r="BO26" s="40"/>
      <c r="BP26" s="40"/>
      <c r="BQ26" s="40"/>
      <c r="BR26" s="40"/>
      <c r="BS26" s="40"/>
      <c r="BT26" s="40"/>
      <c r="BU26" s="40"/>
      <c r="BV26" s="40"/>
      <c r="BW26" s="40"/>
      <c r="BX26" s="40"/>
      <c r="BY26" s="40"/>
      <c r="BZ26" s="40"/>
      <c r="CA26" s="40"/>
      <c r="CB26" s="52"/>
      <c r="CC26" s="52"/>
      <c r="CD26" s="52">
        <v>40000</v>
      </c>
      <c r="CE26" s="52">
        <v>45000</v>
      </c>
      <c r="CF26" s="43"/>
      <c r="CG26" s="43"/>
      <c r="CH26" s="43"/>
      <c r="CI26" s="43"/>
      <c r="CJ26" s="43"/>
      <c r="CK26" s="43"/>
      <c r="CL26" s="43"/>
      <c r="CM26" s="43"/>
      <c r="CN26" s="43"/>
      <c r="CO26" s="43"/>
      <c r="CP26" s="43"/>
      <c r="CQ26" s="43"/>
    </row>
    <row r="27" spans="1:95" s="9" customFormat="1" ht="30" x14ac:dyDescent="0.25">
      <c r="B27" s="4">
        <v>19</v>
      </c>
      <c r="C27" s="47"/>
      <c r="D27" s="47"/>
      <c r="E27" s="47"/>
      <c r="F27" s="47"/>
      <c r="G27" s="47"/>
      <c r="H27" s="47"/>
      <c r="I27" s="47"/>
      <c r="J27" s="40" t="s">
        <v>4</v>
      </c>
      <c r="K27" s="6" t="s">
        <v>10</v>
      </c>
      <c r="L27" s="6">
        <v>11304</v>
      </c>
      <c r="M27" s="6">
        <v>136</v>
      </c>
      <c r="N27" s="6">
        <v>36</v>
      </c>
      <c r="O27" s="6">
        <v>3</v>
      </c>
      <c r="P27" s="6">
        <v>5</v>
      </c>
      <c r="Q27" s="6"/>
      <c r="R27" s="6" t="s">
        <v>195</v>
      </c>
      <c r="S27" s="6" t="s">
        <v>195</v>
      </c>
      <c r="T27" s="6" t="s">
        <v>195</v>
      </c>
      <c r="U27" s="6"/>
      <c r="V27" s="6">
        <v>3400</v>
      </c>
      <c r="W27" s="6">
        <v>20</v>
      </c>
      <c r="X27" s="6">
        <v>9000</v>
      </c>
      <c r="Y27" s="6">
        <v>3.09</v>
      </c>
      <c r="Z27" s="6">
        <v>4.12</v>
      </c>
      <c r="AA27" s="6"/>
      <c r="AB27" s="6">
        <v>12</v>
      </c>
      <c r="AC27" s="6">
        <v>40</v>
      </c>
      <c r="AD27" s="6">
        <v>1.5</v>
      </c>
      <c r="AE27" s="6" t="s">
        <v>196</v>
      </c>
      <c r="AF27" s="6" t="s">
        <v>196</v>
      </c>
      <c r="AG27" s="6">
        <v>12</v>
      </c>
      <c r="AH27" s="6"/>
      <c r="AI27" s="6"/>
      <c r="AJ27" s="6"/>
      <c r="AK27" s="6"/>
      <c r="AL27" s="6"/>
      <c r="AM27" s="6"/>
      <c r="AN27" s="6"/>
      <c r="AO27" s="6"/>
      <c r="AP27" s="6">
        <v>1400</v>
      </c>
      <c r="AQ27" s="6"/>
      <c r="AR27" s="6">
        <v>1</v>
      </c>
      <c r="AS27" s="6">
        <v>2</v>
      </c>
      <c r="AT27" s="51"/>
      <c r="AU27" s="51"/>
      <c r="AV27" s="6">
        <v>8</v>
      </c>
      <c r="AW27" s="6"/>
      <c r="AX27" s="6"/>
      <c r="AY27" s="6"/>
      <c r="AZ27" s="6"/>
      <c r="BA27" s="6"/>
      <c r="BB27" s="6"/>
      <c r="BC27" s="6"/>
      <c r="BD27" s="6"/>
      <c r="BE27" s="6"/>
      <c r="BF27" s="6"/>
      <c r="BG27" s="6"/>
      <c r="BH27" s="6"/>
      <c r="BI27" s="6"/>
      <c r="BJ27" s="6"/>
      <c r="BK27" s="6"/>
      <c r="BL27" s="6"/>
      <c r="BM27" s="6"/>
      <c r="BN27" s="6"/>
      <c r="BO27" s="6"/>
      <c r="BP27" s="6"/>
      <c r="BQ27" s="6"/>
      <c r="BR27" s="6"/>
      <c r="BS27" s="6"/>
      <c r="BT27" s="6"/>
      <c r="BU27" s="6"/>
      <c r="BV27" s="6"/>
      <c r="BW27" s="6"/>
      <c r="BX27" s="6"/>
      <c r="BY27" s="6"/>
      <c r="BZ27" s="6"/>
      <c r="CA27" s="6"/>
      <c r="CB27" s="52"/>
      <c r="CC27" s="52"/>
      <c r="CD27" s="52">
        <v>48000</v>
      </c>
      <c r="CE27" s="52">
        <v>52000</v>
      </c>
      <c r="CF27" s="43"/>
      <c r="CG27" s="43"/>
      <c r="CH27" s="43"/>
      <c r="CI27" s="43"/>
      <c r="CJ27" s="43"/>
      <c r="CK27" s="43"/>
      <c r="CL27" s="43"/>
      <c r="CM27" s="43"/>
      <c r="CN27" s="43"/>
      <c r="CO27" s="43"/>
      <c r="CP27" s="43"/>
      <c r="CQ27" s="43"/>
    </row>
    <row r="28" spans="1:95" s="9" customFormat="1" ht="30" x14ac:dyDescent="0.25">
      <c r="B28" s="4">
        <v>20</v>
      </c>
      <c r="C28" s="47"/>
      <c r="D28" s="47"/>
      <c r="E28" s="47"/>
      <c r="F28" s="47"/>
      <c r="G28" s="47"/>
      <c r="H28" s="47"/>
      <c r="I28" s="47"/>
      <c r="J28" s="40" t="s">
        <v>4</v>
      </c>
      <c r="K28" s="6" t="s">
        <v>10</v>
      </c>
      <c r="L28" s="6">
        <v>7547</v>
      </c>
      <c r="M28" s="6">
        <v>85</v>
      </c>
      <c r="N28" s="6">
        <v>44</v>
      </c>
      <c r="O28" s="6">
        <v>2.8</v>
      </c>
      <c r="P28" s="6">
        <v>5.6</v>
      </c>
      <c r="Q28" s="6"/>
      <c r="R28" s="6">
        <v>3000</v>
      </c>
      <c r="S28" s="6">
        <v>420</v>
      </c>
      <c r="T28" s="51"/>
      <c r="U28" s="51"/>
      <c r="V28" s="6">
        <v>1500</v>
      </c>
      <c r="W28" s="6">
        <v>12</v>
      </c>
      <c r="X28" s="6"/>
      <c r="Y28" s="6">
        <v>3.14</v>
      </c>
      <c r="Z28" s="6">
        <v>3.7</v>
      </c>
      <c r="AA28" s="6"/>
      <c r="AB28" s="6"/>
      <c r="AC28" s="6">
        <v>75</v>
      </c>
      <c r="AD28" s="51"/>
      <c r="AE28" s="51"/>
      <c r="AF28" s="51"/>
      <c r="AG28" s="51"/>
      <c r="AH28" s="51"/>
      <c r="AI28" s="51"/>
      <c r="AJ28" s="51"/>
      <c r="AK28" s="51"/>
      <c r="AL28" s="51"/>
      <c r="AM28" s="51"/>
      <c r="AN28" s="51"/>
      <c r="AO28" s="51"/>
      <c r="AP28" s="6">
        <v>3300</v>
      </c>
      <c r="AQ28" s="6"/>
      <c r="AR28" s="6">
        <v>0</v>
      </c>
      <c r="AS28" s="6">
        <v>5</v>
      </c>
      <c r="AT28" s="6">
        <v>80</v>
      </c>
      <c r="AU28" s="6">
        <v>1000</v>
      </c>
      <c r="AV28" s="51"/>
      <c r="AW28" s="51"/>
      <c r="AX28" s="51"/>
      <c r="AY28" s="51"/>
      <c r="AZ28" s="51"/>
      <c r="BA28" s="51"/>
      <c r="BB28" s="51"/>
      <c r="BC28" s="51"/>
      <c r="BD28" s="51"/>
      <c r="BE28" s="51"/>
      <c r="BF28" s="51"/>
      <c r="BG28" s="51"/>
      <c r="BH28" s="51"/>
      <c r="BI28" s="51"/>
      <c r="BJ28" s="51"/>
      <c r="BK28" s="51"/>
      <c r="BL28" s="51"/>
      <c r="BM28" s="51"/>
      <c r="BN28" s="51"/>
      <c r="BO28" s="51"/>
      <c r="BP28" s="51"/>
      <c r="BQ28" s="51"/>
      <c r="BR28" s="51"/>
      <c r="BS28" s="51"/>
      <c r="BT28" s="51"/>
      <c r="BU28" s="51"/>
      <c r="BV28" s="51"/>
      <c r="BW28" s="51"/>
      <c r="BX28" s="51"/>
      <c r="BY28" s="51"/>
      <c r="BZ28" s="51"/>
      <c r="CA28" s="51"/>
      <c r="CB28" s="52"/>
      <c r="CC28" s="52"/>
      <c r="CD28" s="52">
        <v>110000</v>
      </c>
      <c r="CE28" s="52">
        <v>165000</v>
      </c>
      <c r="CF28" s="43"/>
      <c r="CG28" s="43"/>
      <c r="CH28" s="43"/>
      <c r="CI28" s="43"/>
      <c r="CJ28" s="43"/>
      <c r="CK28" s="43"/>
      <c r="CL28" s="43"/>
      <c r="CM28" s="43"/>
      <c r="CN28" s="43"/>
      <c r="CO28" s="43"/>
      <c r="CP28" s="43"/>
      <c r="CQ28" s="43"/>
    </row>
    <row r="29" spans="1:95" s="9" customFormat="1" ht="30" x14ac:dyDescent="0.25">
      <c r="B29" s="4">
        <v>21</v>
      </c>
      <c r="C29" s="47"/>
      <c r="D29" s="47"/>
      <c r="E29" s="47"/>
      <c r="F29" s="47"/>
      <c r="G29" s="47"/>
      <c r="H29" s="47"/>
      <c r="I29" s="47"/>
      <c r="J29" s="40" t="s">
        <v>4</v>
      </c>
      <c r="K29" s="6" t="s">
        <v>10</v>
      </c>
      <c r="L29" s="6">
        <v>1793</v>
      </c>
      <c r="M29" s="6">
        <v>60</v>
      </c>
      <c r="N29" s="6">
        <v>24</v>
      </c>
      <c r="O29" s="6">
        <v>2.2999999999999998</v>
      </c>
      <c r="P29" s="6">
        <v>2.7</v>
      </c>
      <c r="Q29" s="6"/>
      <c r="R29" s="6">
        <v>1700</v>
      </c>
      <c r="S29" s="6">
        <v>92</v>
      </c>
      <c r="T29" s="6">
        <v>250</v>
      </c>
      <c r="U29" s="6"/>
      <c r="V29" s="6">
        <v>500</v>
      </c>
      <c r="W29" s="6">
        <v>10</v>
      </c>
      <c r="X29" s="6">
        <v>640</v>
      </c>
      <c r="Y29" s="6">
        <v>2.83</v>
      </c>
      <c r="Z29" s="6">
        <v>3.6</v>
      </c>
      <c r="AA29" s="6"/>
      <c r="AB29" s="6"/>
      <c r="AC29" s="51"/>
      <c r="AD29" s="6">
        <v>1.5</v>
      </c>
      <c r="AE29" s="6" t="s">
        <v>196</v>
      </c>
      <c r="AF29" s="6" t="s">
        <v>196</v>
      </c>
      <c r="AG29" s="6"/>
      <c r="AH29" s="6"/>
      <c r="AI29" s="6"/>
      <c r="AJ29" s="6"/>
      <c r="AK29" s="6"/>
      <c r="AL29" s="6"/>
      <c r="AM29" s="6"/>
      <c r="AN29" s="6"/>
      <c r="AO29" s="6"/>
      <c r="AP29" s="6">
        <v>250</v>
      </c>
      <c r="AQ29" s="6">
        <v>25.3</v>
      </c>
      <c r="AR29" s="6">
        <v>0</v>
      </c>
      <c r="AS29" s="51"/>
      <c r="AT29" s="51"/>
      <c r="AU29" s="51"/>
      <c r="AV29" s="51"/>
      <c r="AW29" s="51"/>
      <c r="AX29" s="51"/>
      <c r="AY29" s="51"/>
      <c r="AZ29" s="51"/>
      <c r="BA29" s="51"/>
      <c r="BB29" s="51"/>
      <c r="BC29" s="51"/>
      <c r="BD29" s="51"/>
      <c r="BE29" s="51"/>
      <c r="BF29" s="51"/>
      <c r="BG29" s="51"/>
      <c r="BH29" s="51"/>
      <c r="BI29" s="51"/>
      <c r="BJ29" s="51"/>
      <c r="BK29" s="51"/>
      <c r="BL29" s="51"/>
      <c r="BM29" s="51"/>
      <c r="BN29" s="51"/>
      <c r="BO29" s="51"/>
      <c r="BP29" s="51"/>
      <c r="BQ29" s="51"/>
      <c r="BR29" s="51"/>
      <c r="BS29" s="51"/>
      <c r="BT29" s="51"/>
      <c r="BU29" s="51"/>
      <c r="BV29" s="51"/>
      <c r="BW29" s="51"/>
      <c r="BX29" s="51"/>
      <c r="BY29" s="51"/>
      <c r="BZ29" s="51"/>
      <c r="CA29" s="51"/>
      <c r="CB29" s="52"/>
      <c r="CC29" s="52"/>
      <c r="CD29" s="52">
        <v>10000</v>
      </c>
      <c r="CE29" s="52">
        <v>18000</v>
      </c>
      <c r="CF29" s="43"/>
      <c r="CG29" s="43"/>
      <c r="CH29" s="43"/>
      <c r="CI29" s="43"/>
      <c r="CJ29" s="43"/>
      <c r="CK29" s="43"/>
      <c r="CL29" s="43"/>
      <c r="CM29" s="43"/>
      <c r="CN29" s="43"/>
      <c r="CO29" s="43"/>
      <c r="CP29" s="43"/>
      <c r="CQ29" s="43"/>
    </row>
    <row r="30" spans="1:95" s="9" customFormat="1" ht="30" x14ac:dyDescent="0.25">
      <c r="B30" s="2">
        <v>22</v>
      </c>
      <c r="C30" s="50"/>
      <c r="D30" s="50"/>
      <c r="E30" s="50"/>
      <c r="F30" s="50"/>
      <c r="G30" s="50"/>
      <c r="H30" s="50"/>
      <c r="I30" s="50"/>
      <c r="J30" s="40" t="s">
        <v>4</v>
      </c>
      <c r="K30" s="40" t="s">
        <v>10</v>
      </c>
      <c r="L30" s="53">
        <v>2372</v>
      </c>
      <c r="M30" s="53">
        <v>57.96</v>
      </c>
      <c r="N30" s="53">
        <v>26.03</v>
      </c>
      <c r="O30" s="53">
        <v>4</v>
      </c>
      <c r="P30" s="53">
        <v>6</v>
      </c>
      <c r="Q30" s="53"/>
      <c r="R30" s="53">
        <v>520</v>
      </c>
      <c r="S30" s="53" t="s">
        <v>195</v>
      </c>
      <c r="T30" s="53" t="s">
        <v>195</v>
      </c>
      <c r="U30" s="53"/>
      <c r="V30" s="53">
        <v>676</v>
      </c>
      <c r="W30" s="53">
        <v>7.5</v>
      </c>
      <c r="X30" s="53"/>
      <c r="Y30" s="53">
        <v>2.7</v>
      </c>
      <c r="Z30" s="53">
        <v>2.7</v>
      </c>
      <c r="AA30" s="53"/>
      <c r="AB30" s="53"/>
      <c r="AC30" s="53"/>
      <c r="AD30" s="53">
        <v>0.3</v>
      </c>
      <c r="AE30" s="53"/>
      <c r="AF30" s="53"/>
      <c r="AG30" s="53">
        <v>10</v>
      </c>
      <c r="AH30" s="53"/>
      <c r="AI30" s="53"/>
      <c r="AJ30" s="53"/>
      <c r="AK30" s="53"/>
      <c r="AL30" s="53"/>
      <c r="AM30" s="53"/>
      <c r="AN30" s="53"/>
      <c r="AO30" s="53"/>
      <c r="AP30" s="53">
        <v>400</v>
      </c>
      <c r="AQ30" s="53">
        <v>20</v>
      </c>
      <c r="AR30" s="53">
        <v>0</v>
      </c>
      <c r="AS30" s="53">
        <v>6</v>
      </c>
      <c r="AT30" s="53">
        <v>16</v>
      </c>
      <c r="AU30" s="53"/>
      <c r="AV30" s="53"/>
      <c r="AW30" s="53"/>
      <c r="AX30" s="53"/>
      <c r="AY30" s="53"/>
      <c r="AZ30" s="53"/>
      <c r="BA30" s="53"/>
      <c r="BB30" s="53"/>
      <c r="BC30" s="53"/>
      <c r="BD30" s="53"/>
      <c r="BE30" s="53"/>
      <c r="BF30" s="53"/>
      <c r="BG30" s="53"/>
      <c r="BH30" s="53"/>
      <c r="BI30" s="53"/>
      <c r="BJ30" s="53"/>
      <c r="BK30" s="53"/>
      <c r="BL30" s="53"/>
      <c r="BM30" s="53"/>
      <c r="BN30" s="53"/>
      <c r="BO30" s="53"/>
      <c r="BP30" s="53"/>
      <c r="BQ30" s="53"/>
      <c r="BR30" s="53"/>
      <c r="BS30" s="53"/>
      <c r="BT30" s="53"/>
      <c r="BU30" s="53"/>
      <c r="BV30" s="53"/>
      <c r="BW30" s="53"/>
      <c r="BX30" s="53"/>
      <c r="BY30" s="53"/>
      <c r="BZ30" s="53"/>
      <c r="CA30" s="53"/>
      <c r="CB30" s="53"/>
      <c r="CC30" s="53"/>
      <c r="CD30" s="54">
        <v>19500</v>
      </c>
      <c r="CE30" s="54">
        <v>19500</v>
      </c>
      <c r="CF30" s="43"/>
      <c r="CG30" s="43"/>
      <c r="CH30" s="43"/>
      <c r="CI30" s="43"/>
      <c r="CJ30" s="43"/>
      <c r="CK30" s="43"/>
      <c r="CL30" s="43"/>
      <c r="CM30" s="43"/>
      <c r="CN30" s="43"/>
      <c r="CO30" s="43"/>
      <c r="CP30" s="43"/>
      <c r="CQ30" s="43"/>
    </row>
    <row r="31" spans="1:95" s="9" customFormat="1" ht="30" x14ac:dyDescent="0.25">
      <c r="A31" s="46"/>
      <c r="B31" s="2">
        <v>23</v>
      </c>
      <c r="C31" s="50"/>
      <c r="D31" s="50"/>
      <c r="E31" s="50"/>
      <c r="F31" s="50"/>
      <c r="G31" s="50"/>
      <c r="H31" s="50"/>
      <c r="I31" s="50"/>
      <c r="J31" s="44" t="s">
        <v>20</v>
      </c>
      <c r="K31" s="44" t="s">
        <v>197</v>
      </c>
      <c r="L31" s="44">
        <v>4953</v>
      </c>
      <c r="M31" s="44">
        <v>100.6</v>
      </c>
      <c r="N31" s="44">
        <v>30.48</v>
      </c>
      <c r="O31" s="44">
        <v>3.82</v>
      </c>
      <c r="P31" s="44">
        <v>3.82</v>
      </c>
      <c r="Q31" s="44"/>
      <c r="R31" s="44"/>
      <c r="S31" s="44">
        <v>600</v>
      </c>
      <c r="T31" s="44"/>
      <c r="U31" s="44"/>
      <c r="V31" s="44">
        <v>1100</v>
      </c>
      <c r="W31" s="44">
        <v>15</v>
      </c>
      <c r="X31" s="44"/>
      <c r="Y31" s="44"/>
      <c r="Z31" s="44"/>
      <c r="AA31" s="44"/>
      <c r="AB31" s="44"/>
      <c r="AC31" s="44">
        <v>220</v>
      </c>
      <c r="AD31" s="44"/>
      <c r="AE31" s="44"/>
      <c r="AF31" s="44"/>
      <c r="AG31" s="44"/>
      <c r="AH31" s="44"/>
      <c r="AI31" s="44"/>
      <c r="AJ31" s="44"/>
      <c r="AK31" s="44"/>
      <c r="AL31" s="44"/>
      <c r="AM31" s="44"/>
      <c r="AN31" s="44"/>
      <c r="AO31" s="44"/>
      <c r="AP31" s="44">
        <v>7.5</v>
      </c>
      <c r="AQ31" s="44">
        <v>25</v>
      </c>
      <c r="AR31" s="44"/>
      <c r="AS31" s="44"/>
      <c r="AT31" s="44"/>
      <c r="AU31" s="44"/>
      <c r="AV31" s="44"/>
      <c r="AW31" s="44"/>
      <c r="AX31" s="44">
        <v>0</v>
      </c>
      <c r="AY31" s="44"/>
      <c r="AZ31" s="44"/>
      <c r="BA31" s="44"/>
      <c r="BB31" s="44"/>
      <c r="BC31" s="44"/>
      <c r="BD31" s="44"/>
      <c r="BE31" s="44"/>
      <c r="BF31" s="44"/>
      <c r="BG31" s="44"/>
      <c r="BH31" s="44"/>
      <c r="BI31" s="44"/>
      <c r="BJ31" s="44"/>
      <c r="BK31" s="44"/>
      <c r="BL31" s="44"/>
      <c r="BM31" s="44"/>
      <c r="BN31" s="44"/>
      <c r="BO31" s="44"/>
      <c r="BP31" s="44"/>
      <c r="BQ31" s="44">
        <v>4</v>
      </c>
      <c r="BR31" s="44">
        <v>100</v>
      </c>
      <c r="BS31" s="44">
        <v>1100</v>
      </c>
      <c r="BT31" s="44">
        <v>8</v>
      </c>
      <c r="BU31" s="44">
        <v>7</v>
      </c>
      <c r="BV31" s="44"/>
      <c r="BW31" s="44"/>
      <c r="BX31" s="44"/>
      <c r="BY31" s="44"/>
      <c r="BZ31" s="44"/>
      <c r="CA31" s="44"/>
      <c r="CB31" s="54"/>
      <c r="CC31" s="54"/>
      <c r="CD31" s="54">
        <v>35000</v>
      </c>
      <c r="CE31" s="54">
        <v>40000</v>
      </c>
      <c r="CF31" s="43"/>
      <c r="CG31" s="43"/>
      <c r="CH31" s="43"/>
      <c r="CI31" s="43"/>
      <c r="CJ31" s="43"/>
      <c r="CK31" s="43"/>
      <c r="CL31" s="43"/>
      <c r="CM31" s="43"/>
      <c r="CN31" s="43"/>
      <c r="CO31" s="43"/>
      <c r="CP31" s="43"/>
      <c r="CQ31" s="43"/>
    </row>
    <row r="32" spans="1:95" s="9" customFormat="1" ht="30" x14ac:dyDescent="0.25">
      <c r="A32" s="46"/>
      <c r="B32" s="4">
        <v>24</v>
      </c>
      <c r="C32" s="47"/>
      <c r="D32" s="47"/>
      <c r="E32" s="47"/>
      <c r="F32" s="47"/>
      <c r="G32" s="47"/>
      <c r="H32" s="47"/>
      <c r="I32" s="47"/>
      <c r="J32" s="40" t="s">
        <v>4</v>
      </c>
      <c r="K32" s="40" t="s">
        <v>198</v>
      </c>
      <c r="L32" s="40">
        <v>6254</v>
      </c>
      <c r="M32" s="40">
        <v>101.7</v>
      </c>
      <c r="N32" s="40">
        <v>21.62</v>
      </c>
      <c r="O32" s="40">
        <v>5.75</v>
      </c>
      <c r="P32" s="40">
        <v>8.75</v>
      </c>
      <c r="Q32" s="40"/>
      <c r="R32" s="40">
        <v>10500</v>
      </c>
      <c r="S32" s="40">
        <v>1021</v>
      </c>
      <c r="T32" s="40">
        <v>250</v>
      </c>
      <c r="U32" s="40"/>
      <c r="V32" s="40">
        <v>1080</v>
      </c>
      <c r="W32" s="40">
        <v>5</v>
      </c>
      <c r="X32" s="40"/>
      <c r="Y32" s="40">
        <v>10</v>
      </c>
      <c r="Z32" s="40">
        <v>10</v>
      </c>
      <c r="AA32" s="40">
        <v>105</v>
      </c>
      <c r="AB32" s="40"/>
      <c r="AC32" s="40">
        <v>102</v>
      </c>
      <c r="AD32" s="40"/>
      <c r="AE32" s="40"/>
      <c r="AF32" s="40"/>
      <c r="AG32" s="40"/>
      <c r="AH32" s="40"/>
      <c r="AI32" s="40"/>
      <c r="AJ32" s="40"/>
      <c r="AK32" s="40"/>
      <c r="AL32" s="40"/>
      <c r="AM32" s="40"/>
      <c r="AN32" s="40"/>
      <c r="AO32" s="40"/>
      <c r="AP32" s="40">
        <v>150</v>
      </c>
      <c r="AQ32" s="40">
        <v>10</v>
      </c>
      <c r="AR32" s="40"/>
      <c r="AS32" s="40"/>
      <c r="AT32" s="40"/>
      <c r="AU32" s="40"/>
      <c r="AV32" s="40"/>
      <c r="AW32" s="40"/>
      <c r="AX32" s="40">
        <v>3</v>
      </c>
      <c r="AY32" s="40"/>
      <c r="AZ32" s="40"/>
      <c r="BA32" s="40"/>
      <c r="BB32" s="40"/>
      <c r="BC32" s="40"/>
      <c r="BD32" s="40" t="s">
        <v>188</v>
      </c>
      <c r="BE32" s="40">
        <v>450</v>
      </c>
      <c r="BF32" s="40">
        <v>18</v>
      </c>
      <c r="BG32" s="40" t="s">
        <v>190</v>
      </c>
      <c r="BH32" s="40">
        <v>1600</v>
      </c>
      <c r="BI32" s="40" t="s">
        <v>189</v>
      </c>
      <c r="BJ32" s="40">
        <v>0</v>
      </c>
      <c r="BK32" s="40"/>
      <c r="BL32" s="40"/>
      <c r="BM32" s="40"/>
      <c r="BN32" s="40"/>
      <c r="BO32" s="40"/>
      <c r="BP32" s="40"/>
      <c r="BQ32" s="40"/>
      <c r="BR32" s="40"/>
      <c r="BS32" s="40"/>
      <c r="BT32" s="40"/>
      <c r="BU32" s="40"/>
      <c r="BV32" s="40"/>
      <c r="BW32" s="40"/>
      <c r="BX32" s="40"/>
      <c r="BY32" s="40"/>
      <c r="BZ32" s="40"/>
      <c r="CA32" s="40"/>
      <c r="CB32" s="48"/>
      <c r="CC32" s="48"/>
      <c r="CD32" s="48">
        <v>16000</v>
      </c>
      <c r="CE32" s="48">
        <v>22000</v>
      </c>
      <c r="CF32" s="43"/>
      <c r="CG32" s="43"/>
      <c r="CH32" s="43"/>
      <c r="CI32" s="43"/>
      <c r="CJ32" s="43"/>
      <c r="CK32" s="43"/>
      <c r="CL32" s="43"/>
      <c r="CM32" s="43"/>
      <c r="CN32" s="43"/>
      <c r="CO32" s="43"/>
      <c r="CP32" s="43"/>
      <c r="CQ32" s="43"/>
    </row>
    <row r="33" spans="1:95" s="9" customFormat="1" ht="30" x14ac:dyDescent="0.25">
      <c r="B33" s="2">
        <v>25</v>
      </c>
      <c r="C33" s="50"/>
      <c r="D33" s="50"/>
      <c r="E33" s="50"/>
      <c r="F33" s="50"/>
      <c r="G33" s="50"/>
      <c r="H33" s="50"/>
      <c r="I33" s="50"/>
      <c r="J33" s="40" t="s">
        <v>4</v>
      </c>
      <c r="K33" s="44" t="s">
        <v>198</v>
      </c>
      <c r="L33" s="44">
        <v>5528</v>
      </c>
      <c r="M33" s="44">
        <v>90.1</v>
      </c>
      <c r="N33" s="44">
        <v>20.5</v>
      </c>
      <c r="O33" s="44">
        <v>6.5</v>
      </c>
      <c r="P33" s="44">
        <v>7</v>
      </c>
      <c r="Q33" s="44"/>
      <c r="R33" s="44">
        <v>10000</v>
      </c>
      <c r="S33" s="44">
        <v>1210</v>
      </c>
      <c r="T33" s="44">
        <v>695</v>
      </c>
      <c r="U33" s="44"/>
      <c r="V33" s="44">
        <v>765</v>
      </c>
      <c r="W33" s="44">
        <v>10</v>
      </c>
      <c r="X33" s="44">
        <v>2500</v>
      </c>
      <c r="Y33" s="44">
        <v>8</v>
      </c>
      <c r="Z33" s="44">
        <v>8</v>
      </c>
      <c r="AA33" s="56"/>
      <c r="AB33" s="44"/>
      <c r="AC33" s="44"/>
      <c r="AD33" s="56"/>
      <c r="AE33" s="56"/>
      <c r="AF33" s="56"/>
      <c r="AG33" s="56"/>
      <c r="AH33" s="56"/>
      <c r="AI33" s="56"/>
      <c r="AJ33" s="56"/>
      <c r="AK33" s="56"/>
      <c r="AL33" s="56"/>
      <c r="AM33" s="56"/>
      <c r="AN33" s="56"/>
      <c r="AO33" s="56"/>
      <c r="AP33" s="44">
        <v>100</v>
      </c>
      <c r="AQ33" s="44"/>
      <c r="AR33" s="44"/>
      <c r="AS33" s="44"/>
      <c r="AT33" s="44"/>
      <c r="AU33" s="44"/>
      <c r="AV33" s="44"/>
      <c r="AW33" s="44"/>
      <c r="AX33" s="44">
        <v>3</v>
      </c>
      <c r="AY33" s="44"/>
      <c r="AZ33" s="44"/>
      <c r="BA33" s="44"/>
      <c r="BB33" s="44"/>
      <c r="BC33" s="44"/>
      <c r="BD33" s="44" t="s">
        <v>193</v>
      </c>
      <c r="BE33" s="44"/>
      <c r="BF33" s="44"/>
      <c r="BG33" s="44" t="s">
        <v>190</v>
      </c>
      <c r="BH33" s="44"/>
      <c r="BI33" s="44" t="s">
        <v>190</v>
      </c>
      <c r="BJ33" s="44"/>
      <c r="BK33" s="44"/>
      <c r="BL33" s="44"/>
      <c r="BM33" s="44"/>
      <c r="BN33" s="44"/>
      <c r="BO33" s="44"/>
      <c r="BP33" s="44"/>
      <c r="BQ33" s="44"/>
      <c r="BR33" s="44"/>
      <c r="BS33" s="44"/>
      <c r="BT33" s="44"/>
      <c r="BU33" s="44"/>
      <c r="BV33" s="44"/>
      <c r="BW33" s="44"/>
      <c r="BX33" s="44"/>
      <c r="BY33" s="44"/>
      <c r="BZ33" s="44"/>
      <c r="CA33" s="44"/>
      <c r="CB33" s="45"/>
      <c r="CC33" s="45"/>
      <c r="CD33" s="45">
        <v>27000</v>
      </c>
      <c r="CE33" s="45">
        <v>35000</v>
      </c>
      <c r="CF33" s="43"/>
      <c r="CG33" s="43"/>
      <c r="CH33" s="43"/>
      <c r="CI33" s="43"/>
      <c r="CJ33" s="43"/>
      <c r="CK33" s="43"/>
      <c r="CL33" s="43"/>
      <c r="CM33" s="43"/>
      <c r="CN33" s="43"/>
      <c r="CO33" s="43"/>
      <c r="CP33" s="43"/>
      <c r="CQ33" s="43"/>
    </row>
    <row r="34" spans="1:95" s="9" customFormat="1" ht="53.25" customHeight="1" x14ac:dyDescent="0.25">
      <c r="A34" s="46"/>
      <c r="B34" s="2">
        <v>26</v>
      </c>
      <c r="C34" s="50"/>
      <c r="D34" s="50"/>
      <c r="E34" s="50"/>
      <c r="F34" s="50"/>
      <c r="G34" s="50"/>
      <c r="H34" s="50"/>
      <c r="I34" s="50"/>
      <c r="J34" s="44" t="s">
        <v>20</v>
      </c>
      <c r="K34" s="44" t="s">
        <v>199</v>
      </c>
      <c r="L34" s="44">
        <v>3017</v>
      </c>
      <c r="M34" s="44">
        <v>82.85</v>
      </c>
      <c r="N34" s="44">
        <v>19</v>
      </c>
      <c r="O34" s="44">
        <v>6.3</v>
      </c>
      <c r="P34" s="44"/>
      <c r="Q34" s="44">
        <v>6.3</v>
      </c>
      <c r="R34" s="44">
        <v>6685</v>
      </c>
      <c r="S34" s="44">
        <v>300</v>
      </c>
      <c r="T34" s="44"/>
      <c r="U34" s="44">
        <v>334</v>
      </c>
      <c r="V34" s="44">
        <v>840</v>
      </c>
      <c r="W34" s="44"/>
      <c r="X34" s="44">
        <v>2200</v>
      </c>
      <c r="Y34" s="44">
        <v>12</v>
      </c>
      <c r="Z34" s="44">
        <v>14</v>
      </c>
      <c r="AA34" s="44"/>
      <c r="AB34" s="44"/>
      <c r="AC34" s="44"/>
      <c r="AD34" s="44"/>
      <c r="AE34" s="44"/>
      <c r="AF34" s="44"/>
      <c r="AG34" s="44"/>
      <c r="AH34" s="44"/>
      <c r="AI34" s="44"/>
      <c r="AJ34" s="44"/>
      <c r="AK34" s="44"/>
      <c r="AL34" s="44"/>
      <c r="AM34" s="44"/>
      <c r="AN34" s="44"/>
      <c r="AO34" s="44"/>
      <c r="AP34" s="44">
        <v>3</v>
      </c>
      <c r="AQ34" s="44">
        <v>12</v>
      </c>
      <c r="AR34" s="44"/>
      <c r="AS34" s="44"/>
      <c r="AT34" s="44"/>
      <c r="AU34" s="44"/>
      <c r="AV34" s="44"/>
      <c r="AW34" s="44"/>
      <c r="AX34" s="44">
        <v>2</v>
      </c>
      <c r="AY34" s="44"/>
      <c r="AZ34" s="44"/>
      <c r="BA34" s="44"/>
      <c r="BB34" s="44"/>
      <c r="BC34" s="44"/>
      <c r="BD34" s="44"/>
      <c r="BE34" s="44"/>
      <c r="BF34" s="44"/>
      <c r="BG34" s="44"/>
      <c r="BH34" s="44"/>
      <c r="BI34" s="44"/>
      <c r="BJ34" s="44"/>
      <c r="BK34" s="44"/>
      <c r="BL34" s="44"/>
      <c r="BM34" s="44"/>
      <c r="BN34" s="44"/>
      <c r="BO34" s="44"/>
      <c r="BP34" s="44"/>
      <c r="BQ34" s="44"/>
      <c r="BR34" s="44"/>
      <c r="BS34" s="44"/>
      <c r="BT34" s="44"/>
      <c r="BU34" s="44"/>
      <c r="BV34" s="44"/>
      <c r="BW34" s="44"/>
      <c r="BX34" s="44"/>
      <c r="BY34" s="44"/>
      <c r="BZ34" s="44"/>
      <c r="CA34" s="44"/>
      <c r="CB34" s="45"/>
      <c r="CC34" s="45"/>
      <c r="CD34" s="45">
        <v>9750</v>
      </c>
      <c r="CE34" s="45">
        <v>11000</v>
      </c>
      <c r="CF34" s="43"/>
      <c r="CG34" s="43"/>
      <c r="CH34" s="43"/>
      <c r="CI34" s="43"/>
      <c r="CJ34" s="43"/>
      <c r="CK34" s="43"/>
      <c r="CL34" s="43"/>
      <c r="CM34" s="43"/>
      <c r="CN34" s="43"/>
      <c r="CO34" s="43"/>
      <c r="CP34" s="43"/>
      <c r="CQ34" s="43"/>
    </row>
    <row r="35" spans="1:95" s="9" customFormat="1" ht="30" x14ac:dyDescent="0.25">
      <c r="A35" s="57"/>
      <c r="B35" s="4">
        <v>27</v>
      </c>
      <c r="C35" s="47"/>
      <c r="D35" s="47"/>
      <c r="E35" s="47"/>
      <c r="F35" s="47"/>
      <c r="G35" s="47"/>
      <c r="H35" s="47"/>
      <c r="I35" s="47"/>
      <c r="J35" s="40" t="s">
        <v>200</v>
      </c>
      <c r="K35" s="40" t="s">
        <v>16</v>
      </c>
      <c r="L35" s="40">
        <v>159</v>
      </c>
      <c r="M35" s="40">
        <v>30.2</v>
      </c>
      <c r="N35" s="40">
        <v>7.5</v>
      </c>
      <c r="O35" s="40">
        <v>2</v>
      </c>
      <c r="P35" s="40">
        <v>2.2999999999999998</v>
      </c>
      <c r="Q35" s="40"/>
      <c r="R35" s="40">
        <v>230</v>
      </c>
      <c r="S35" s="40"/>
      <c r="T35" s="40"/>
      <c r="U35" s="40"/>
      <c r="V35" s="40">
        <v>49.5</v>
      </c>
      <c r="W35" s="40"/>
      <c r="X35" s="40">
        <v>150</v>
      </c>
      <c r="Y35" s="40">
        <v>4.5</v>
      </c>
      <c r="Z35" s="40">
        <v>7</v>
      </c>
      <c r="AA35" s="40"/>
      <c r="AB35" s="40">
        <v>3</v>
      </c>
      <c r="AC35" s="40">
        <v>7</v>
      </c>
      <c r="AD35" s="40"/>
      <c r="AE35" s="40"/>
      <c r="AF35" s="40"/>
      <c r="AG35" s="40"/>
      <c r="AH35" s="40"/>
      <c r="AI35" s="40"/>
      <c r="AJ35" s="40"/>
      <c r="AK35" s="40"/>
      <c r="AL35" s="40"/>
      <c r="AM35" s="40"/>
      <c r="AN35" s="40"/>
      <c r="AO35" s="40"/>
      <c r="AP35" s="40">
        <v>15</v>
      </c>
      <c r="AQ35" s="40"/>
      <c r="AR35" s="40"/>
      <c r="AS35" s="40"/>
      <c r="AT35" s="40"/>
      <c r="AU35" s="40"/>
      <c r="AV35" s="40"/>
      <c r="AW35" s="40"/>
      <c r="AX35" s="40">
        <v>0</v>
      </c>
      <c r="AY35" s="40"/>
      <c r="AZ35" s="40"/>
      <c r="BA35" s="40"/>
      <c r="BB35" s="40"/>
      <c r="BC35" s="40"/>
      <c r="BD35" s="40"/>
      <c r="BE35" s="40"/>
      <c r="BF35" s="40"/>
      <c r="BG35" s="40"/>
      <c r="BH35" s="40"/>
      <c r="BI35" s="40"/>
      <c r="BJ35" s="40"/>
      <c r="BK35" s="40"/>
      <c r="BL35" s="40"/>
      <c r="BM35" s="40"/>
      <c r="BN35" s="40"/>
      <c r="BO35" s="40"/>
      <c r="BP35" s="40"/>
      <c r="BQ35" s="40">
        <v>4</v>
      </c>
      <c r="BR35" s="40">
        <v>6.5</v>
      </c>
      <c r="BS35" s="40">
        <v>12</v>
      </c>
      <c r="BT35" s="40">
        <v>4</v>
      </c>
      <c r="BU35" s="40"/>
      <c r="BV35" s="40"/>
      <c r="BW35" s="40"/>
      <c r="BX35" s="40"/>
      <c r="BY35" s="40"/>
      <c r="BZ35" s="40">
        <v>30</v>
      </c>
      <c r="CA35" s="40" t="s">
        <v>201</v>
      </c>
      <c r="CB35" s="48"/>
      <c r="CC35" s="48"/>
      <c r="CD35" s="48">
        <v>12000</v>
      </c>
      <c r="CE35" s="48">
        <v>15000</v>
      </c>
      <c r="CF35" s="43"/>
      <c r="CG35" s="43"/>
      <c r="CH35" s="43"/>
      <c r="CI35" s="43"/>
      <c r="CJ35" s="43"/>
      <c r="CK35" s="43"/>
      <c r="CL35" s="43"/>
      <c r="CM35" s="43"/>
      <c r="CN35" s="43"/>
      <c r="CO35" s="43"/>
      <c r="CP35" s="43"/>
      <c r="CQ35" s="43"/>
    </row>
    <row r="36" spans="1:95" s="9" customFormat="1" ht="30" x14ac:dyDescent="0.25">
      <c r="B36" s="39">
        <v>28</v>
      </c>
      <c r="C36" s="58"/>
      <c r="D36" s="58"/>
      <c r="E36" s="58"/>
      <c r="F36" s="58"/>
      <c r="G36" s="58"/>
      <c r="H36" s="58"/>
      <c r="I36" s="58"/>
      <c r="J36" s="41" t="s">
        <v>200</v>
      </c>
      <c r="K36" s="41" t="s">
        <v>202</v>
      </c>
      <c r="L36" s="41">
        <v>2642</v>
      </c>
      <c r="M36" s="41">
        <v>73.599999999999994</v>
      </c>
      <c r="N36" s="41">
        <v>16.3</v>
      </c>
      <c r="O36" s="41"/>
      <c r="P36" s="41">
        <v>6.3</v>
      </c>
      <c r="Q36" s="41"/>
      <c r="R36" s="41">
        <v>16320</v>
      </c>
      <c r="S36" s="41">
        <v>827</v>
      </c>
      <c r="T36" s="41">
        <v>708</v>
      </c>
      <c r="U36" s="41"/>
      <c r="V36" s="41">
        <v>489</v>
      </c>
      <c r="W36" s="41">
        <v>10</v>
      </c>
      <c r="X36" s="41">
        <v>2195</v>
      </c>
      <c r="Y36" s="41">
        <v>5</v>
      </c>
      <c r="Z36" s="41">
        <v>6</v>
      </c>
      <c r="AA36" s="41">
        <v>174.39</v>
      </c>
      <c r="AB36" s="41"/>
      <c r="AC36" s="41">
        <v>25</v>
      </c>
      <c r="AD36" s="41"/>
      <c r="AE36" s="41"/>
      <c r="AF36" s="41"/>
      <c r="AG36" s="41"/>
      <c r="AH36" s="41"/>
      <c r="AI36" s="41"/>
      <c r="AJ36" s="41"/>
      <c r="AK36" s="41"/>
      <c r="AL36" s="41"/>
      <c r="AM36" s="41"/>
      <c r="AN36" s="41"/>
      <c r="AO36" s="41"/>
      <c r="AP36" s="41">
        <v>10</v>
      </c>
      <c r="AQ36" s="41">
        <v>12</v>
      </c>
      <c r="AR36" s="41"/>
      <c r="AS36" s="41"/>
      <c r="AT36" s="41"/>
      <c r="AU36" s="41"/>
      <c r="AV36" s="41"/>
      <c r="AW36" s="41"/>
      <c r="AX36" s="41" t="s">
        <v>203</v>
      </c>
      <c r="AY36" s="41"/>
      <c r="AZ36" s="41"/>
      <c r="BA36" s="41"/>
      <c r="BB36" s="41"/>
      <c r="BC36" s="41"/>
      <c r="BD36" s="41"/>
      <c r="BE36" s="41"/>
      <c r="BF36" s="41"/>
      <c r="BG36" s="41" t="s">
        <v>189</v>
      </c>
      <c r="BH36" s="41">
        <v>0</v>
      </c>
      <c r="BI36" s="41" t="s">
        <v>189</v>
      </c>
      <c r="BJ36" s="41">
        <v>0</v>
      </c>
      <c r="BK36" s="41"/>
      <c r="BL36" s="41"/>
      <c r="BM36" s="41"/>
      <c r="BN36" s="41"/>
      <c r="BO36" s="41"/>
      <c r="BP36" s="41"/>
      <c r="BQ36" s="41"/>
      <c r="BR36" s="41"/>
      <c r="BS36" s="41"/>
      <c r="BT36" s="41"/>
      <c r="BU36" s="41"/>
      <c r="BV36" s="41">
        <v>2190</v>
      </c>
      <c r="BW36" s="41"/>
      <c r="BX36" s="41">
        <v>550</v>
      </c>
      <c r="BY36" s="41">
        <v>550</v>
      </c>
      <c r="BZ36" s="41"/>
      <c r="CA36" s="41"/>
      <c r="CB36" s="41"/>
      <c r="CC36" s="41"/>
      <c r="CD36" s="41">
        <v>16726</v>
      </c>
      <c r="CE36" s="41">
        <v>16726</v>
      </c>
      <c r="CF36" s="43"/>
      <c r="CG36" s="43"/>
      <c r="CH36" s="43"/>
      <c r="CI36" s="43"/>
      <c r="CJ36" s="43"/>
      <c r="CK36" s="43"/>
      <c r="CL36" s="43"/>
      <c r="CM36" s="43"/>
      <c r="CN36" s="43"/>
      <c r="CO36" s="43"/>
      <c r="CP36" s="43"/>
      <c r="CQ36" s="43"/>
    </row>
    <row r="37" spans="1:95" s="9" customFormat="1" ht="30" x14ac:dyDescent="0.25">
      <c r="B37" s="4">
        <v>29</v>
      </c>
      <c r="C37" s="47"/>
      <c r="D37" s="47"/>
      <c r="E37" s="47"/>
      <c r="F37" s="47"/>
      <c r="G37" s="47"/>
      <c r="H37" s="47"/>
      <c r="I37" s="47"/>
      <c r="J37" s="6" t="s">
        <v>200</v>
      </c>
      <c r="K37" s="6" t="s">
        <v>202</v>
      </c>
      <c r="L37" s="6">
        <v>7862</v>
      </c>
      <c r="M37" s="6">
        <v>95</v>
      </c>
      <c r="N37" s="6">
        <v>24</v>
      </c>
      <c r="O37" s="6">
        <v>7.8</v>
      </c>
      <c r="P37" s="6">
        <v>7.8</v>
      </c>
      <c r="Q37" s="6"/>
      <c r="R37" s="6">
        <v>32600</v>
      </c>
      <c r="S37" s="6">
        <v>1994</v>
      </c>
      <c r="T37" s="6">
        <v>625</v>
      </c>
      <c r="U37" s="6"/>
      <c r="V37" s="6">
        <v>750</v>
      </c>
      <c r="W37" s="6">
        <v>10</v>
      </c>
      <c r="X37" s="6">
        <v>3200</v>
      </c>
      <c r="Y37" s="6">
        <v>17.5</v>
      </c>
      <c r="Z37" s="6">
        <v>19.8</v>
      </c>
      <c r="AA37" s="6">
        <v>338</v>
      </c>
      <c r="AB37" s="6"/>
      <c r="AC37" s="6">
        <v>70</v>
      </c>
      <c r="AD37" s="6">
        <v>3.5</v>
      </c>
      <c r="AE37" s="6">
        <v>12</v>
      </c>
      <c r="AF37" s="6">
        <v>2.5</v>
      </c>
      <c r="AG37" s="6">
        <v>40</v>
      </c>
      <c r="AH37" s="6"/>
      <c r="AI37" s="6"/>
      <c r="AJ37" s="6"/>
      <c r="AK37" s="6"/>
      <c r="AL37" s="6"/>
      <c r="AM37" s="6"/>
      <c r="AN37" s="6"/>
      <c r="AO37" s="6"/>
      <c r="AP37" s="6">
        <v>10</v>
      </c>
      <c r="AQ37" s="6">
        <v>14.3</v>
      </c>
      <c r="AR37" s="6"/>
      <c r="AS37" s="6"/>
      <c r="AT37" s="6"/>
      <c r="AU37" s="6"/>
      <c r="AV37" s="6"/>
      <c r="AW37" s="6"/>
      <c r="AX37" s="6">
        <v>2</v>
      </c>
      <c r="AY37" s="6"/>
      <c r="AZ37" s="6"/>
      <c r="BA37" s="6"/>
      <c r="BB37" s="6"/>
      <c r="BC37" s="6"/>
      <c r="BD37" s="6"/>
      <c r="BE37" s="6"/>
      <c r="BF37" s="6"/>
      <c r="BG37" s="6" t="s">
        <v>189</v>
      </c>
      <c r="BH37" s="6">
        <v>0</v>
      </c>
      <c r="BI37" s="6" t="s">
        <v>190</v>
      </c>
      <c r="BJ37" s="6">
        <v>3000</v>
      </c>
      <c r="BK37" s="6"/>
      <c r="BL37" s="6"/>
      <c r="BM37" s="6"/>
      <c r="BN37" s="6"/>
      <c r="BO37" s="6"/>
      <c r="BP37" s="6"/>
      <c r="BQ37" s="6"/>
      <c r="BR37" s="6"/>
      <c r="BS37" s="6"/>
      <c r="BT37" s="6"/>
      <c r="BU37" s="6"/>
      <c r="BV37" s="6">
        <v>14800</v>
      </c>
      <c r="BW37" s="6">
        <v>76</v>
      </c>
      <c r="BX37" s="6">
        <v>500</v>
      </c>
      <c r="BY37" s="6">
        <v>600</v>
      </c>
      <c r="BZ37" s="6"/>
      <c r="CA37" s="6"/>
      <c r="CB37" s="6"/>
      <c r="CC37" s="6"/>
      <c r="CD37" s="6">
        <v>22000</v>
      </c>
      <c r="CE37" s="6">
        <v>43000</v>
      </c>
      <c r="CF37" s="43"/>
      <c r="CG37" s="43"/>
      <c r="CH37" s="43"/>
      <c r="CI37" s="43"/>
      <c r="CJ37" s="43"/>
      <c r="CK37" s="43"/>
      <c r="CL37" s="43"/>
      <c r="CM37" s="43"/>
      <c r="CN37" s="43"/>
      <c r="CO37" s="43"/>
      <c r="CP37" s="43"/>
      <c r="CQ37" s="43"/>
    </row>
    <row r="38" spans="1:95" s="9" customFormat="1" ht="30" x14ac:dyDescent="0.25">
      <c r="B38" s="4">
        <v>30</v>
      </c>
      <c r="C38" s="47"/>
      <c r="D38" s="47"/>
      <c r="E38" s="47"/>
      <c r="F38" s="47"/>
      <c r="G38" s="47"/>
      <c r="H38" s="47"/>
      <c r="I38" s="47"/>
      <c r="J38" s="6" t="s">
        <v>200</v>
      </c>
      <c r="K38" s="6" t="s">
        <v>202</v>
      </c>
      <c r="L38" s="6">
        <v>7473</v>
      </c>
      <c r="M38" s="6">
        <v>91</v>
      </c>
      <c r="N38" s="6">
        <v>22</v>
      </c>
      <c r="O38" s="6">
        <v>7.95</v>
      </c>
      <c r="P38" s="6">
        <v>7.95</v>
      </c>
      <c r="Q38" s="6"/>
      <c r="R38" s="6">
        <v>27400</v>
      </c>
      <c r="S38" s="6">
        <v>1223</v>
      </c>
      <c r="T38" s="6">
        <v>1506</v>
      </c>
      <c r="U38" s="6">
        <v>2824</v>
      </c>
      <c r="V38" s="6">
        <v>813</v>
      </c>
      <c r="W38" s="6">
        <v>10</v>
      </c>
      <c r="X38" s="6">
        <v>1600</v>
      </c>
      <c r="Y38" s="6">
        <v>14</v>
      </c>
      <c r="Z38" s="6">
        <v>16</v>
      </c>
      <c r="AA38" s="6">
        <v>282</v>
      </c>
      <c r="AB38" s="6"/>
      <c r="AC38" s="6">
        <v>60</v>
      </c>
      <c r="AD38" s="6"/>
      <c r="AE38" s="6"/>
      <c r="AF38" s="6"/>
      <c r="AG38" s="6"/>
      <c r="AH38" s="6"/>
      <c r="AI38" s="6"/>
      <c r="AJ38" s="6"/>
      <c r="AK38" s="6"/>
      <c r="AL38" s="6"/>
      <c r="AM38" s="6"/>
      <c r="AN38" s="6"/>
      <c r="AO38" s="6"/>
      <c r="AP38" s="6">
        <v>42</v>
      </c>
      <c r="AQ38" s="6"/>
      <c r="AR38" s="6"/>
      <c r="AS38" s="6"/>
      <c r="AT38" s="6"/>
      <c r="AU38" s="6"/>
      <c r="AV38" s="6"/>
      <c r="AW38" s="6"/>
      <c r="AX38" s="6">
        <v>2</v>
      </c>
      <c r="AY38" s="6"/>
      <c r="AZ38" s="6"/>
      <c r="BA38" s="6"/>
      <c r="BB38" s="6"/>
      <c r="BC38" s="6"/>
      <c r="BD38" s="6"/>
      <c r="BE38" s="6"/>
      <c r="BF38" s="6"/>
      <c r="BG38" s="6" t="s">
        <v>189</v>
      </c>
      <c r="BH38" s="6">
        <v>0</v>
      </c>
      <c r="BI38" s="6" t="s">
        <v>189</v>
      </c>
      <c r="BJ38" s="6">
        <v>0</v>
      </c>
      <c r="BK38" s="6"/>
      <c r="BL38" s="6"/>
      <c r="BM38" s="6"/>
      <c r="BN38" s="6"/>
      <c r="BO38" s="6"/>
      <c r="BP38" s="6"/>
      <c r="BQ38" s="6"/>
      <c r="BR38" s="6"/>
      <c r="BS38" s="6"/>
      <c r="BT38" s="6"/>
      <c r="BU38" s="6"/>
      <c r="BV38" s="6">
        <v>7700</v>
      </c>
      <c r="BW38" s="6">
        <v>76</v>
      </c>
      <c r="BX38" s="6">
        <v>500</v>
      </c>
      <c r="BY38" s="6">
        <v>550</v>
      </c>
      <c r="BZ38" s="6"/>
      <c r="CA38" s="6"/>
      <c r="CB38" s="6"/>
      <c r="CC38" s="6"/>
      <c r="CD38" s="6">
        <v>40000</v>
      </c>
      <c r="CE38" s="6">
        <v>46000</v>
      </c>
      <c r="CF38" s="43"/>
      <c r="CG38" s="43"/>
      <c r="CH38" s="43"/>
      <c r="CI38" s="43"/>
      <c r="CJ38" s="43"/>
      <c r="CK38" s="43"/>
      <c r="CL38" s="43"/>
      <c r="CM38" s="43"/>
      <c r="CN38" s="43"/>
      <c r="CO38" s="43"/>
      <c r="CP38" s="43"/>
      <c r="CQ38" s="43"/>
    </row>
    <row r="39" spans="1:95" s="9" customFormat="1" ht="30" x14ac:dyDescent="0.25">
      <c r="B39" s="2">
        <v>31</v>
      </c>
      <c r="C39" s="50"/>
      <c r="D39" s="50"/>
      <c r="E39" s="50"/>
      <c r="F39" s="50"/>
      <c r="G39" s="50"/>
      <c r="H39" s="50"/>
      <c r="I39" s="50"/>
      <c r="J39" s="53" t="s">
        <v>200</v>
      </c>
      <c r="K39" s="53" t="s">
        <v>202</v>
      </c>
      <c r="L39" s="53">
        <v>2544</v>
      </c>
      <c r="M39" s="53">
        <v>74.75</v>
      </c>
      <c r="N39" s="53">
        <v>16</v>
      </c>
      <c r="O39" s="53">
        <v>6.48</v>
      </c>
      <c r="P39" s="53">
        <v>6.48</v>
      </c>
      <c r="Q39" s="53"/>
      <c r="R39" s="53">
        <v>14790</v>
      </c>
      <c r="S39" s="53">
        <v>853</v>
      </c>
      <c r="T39" s="53"/>
      <c r="U39" s="53"/>
      <c r="V39" s="53">
        <v>381</v>
      </c>
      <c r="W39" s="53">
        <v>5</v>
      </c>
      <c r="X39" s="53">
        <v>600</v>
      </c>
      <c r="Y39" s="53">
        <v>5.1440000000000001</v>
      </c>
      <c r="Z39" s="53">
        <v>8.23</v>
      </c>
      <c r="AA39" s="53">
        <v>170</v>
      </c>
      <c r="AB39" s="53"/>
      <c r="AC39" s="53">
        <v>33</v>
      </c>
      <c r="AD39" s="53"/>
      <c r="AE39" s="53"/>
      <c r="AF39" s="53"/>
      <c r="AG39" s="53"/>
      <c r="AH39" s="53"/>
      <c r="AI39" s="53"/>
      <c r="AJ39" s="53"/>
      <c r="AK39" s="53"/>
      <c r="AL39" s="53"/>
      <c r="AM39" s="53"/>
      <c r="AN39" s="53"/>
      <c r="AO39" s="53"/>
      <c r="AP39" s="53">
        <v>5</v>
      </c>
      <c r="AQ39" s="53">
        <v>11</v>
      </c>
      <c r="AR39" s="53"/>
      <c r="AS39" s="53"/>
      <c r="AT39" s="53"/>
      <c r="AU39" s="53"/>
      <c r="AV39" s="53"/>
      <c r="AW39" s="53"/>
      <c r="AX39" s="53" t="s">
        <v>204</v>
      </c>
      <c r="AY39" s="53"/>
      <c r="AZ39" s="53"/>
      <c r="BA39" s="53"/>
      <c r="BB39" s="53"/>
      <c r="BC39" s="53"/>
      <c r="BD39" s="53"/>
      <c r="BE39" s="53"/>
      <c r="BF39" s="53"/>
      <c r="BG39" s="53" t="s">
        <v>189</v>
      </c>
      <c r="BH39" s="53">
        <v>0</v>
      </c>
      <c r="BI39" s="53" t="s">
        <v>189</v>
      </c>
      <c r="BJ39" s="53">
        <v>0</v>
      </c>
      <c r="BK39" s="53"/>
      <c r="BL39" s="53"/>
      <c r="BM39" s="53"/>
      <c r="BN39" s="53"/>
      <c r="BO39" s="53"/>
      <c r="BP39" s="53"/>
      <c r="BQ39" s="53"/>
      <c r="BR39" s="53"/>
      <c r="BS39" s="53"/>
      <c r="BT39" s="53"/>
      <c r="BU39" s="53"/>
      <c r="BV39" s="53">
        <v>1880</v>
      </c>
      <c r="BW39" s="53">
        <v>76</v>
      </c>
      <c r="BX39" s="53">
        <v>380</v>
      </c>
      <c r="BY39" s="53">
        <v>550</v>
      </c>
      <c r="BZ39" s="53"/>
      <c r="CA39" s="53"/>
      <c r="CB39" s="53"/>
      <c r="CC39" s="53"/>
      <c r="CD39" s="53">
        <v>16726</v>
      </c>
      <c r="CE39" s="53">
        <v>16726</v>
      </c>
      <c r="CF39" s="43"/>
      <c r="CG39" s="43"/>
      <c r="CH39" s="43"/>
      <c r="CI39" s="43"/>
      <c r="CJ39" s="43"/>
      <c r="CK39" s="43"/>
      <c r="CL39" s="43"/>
      <c r="CM39" s="43"/>
      <c r="CN39" s="43"/>
      <c r="CO39" s="43"/>
      <c r="CP39" s="43"/>
      <c r="CQ39" s="43"/>
    </row>
    <row r="40" spans="1:95" s="9" customFormat="1" ht="30" x14ac:dyDescent="0.25">
      <c r="A40" s="46"/>
      <c r="B40" s="4">
        <v>32</v>
      </c>
      <c r="C40" s="47"/>
      <c r="D40" s="47"/>
      <c r="E40" s="47"/>
      <c r="F40" s="47"/>
      <c r="G40" s="47"/>
      <c r="H40" s="47"/>
      <c r="I40" s="47"/>
      <c r="J40" s="40" t="s">
        <v>200</v>
      </c>
      <c r="K40" s="40" t="s">
        <v>21</v>
      </c>
      <c r="L40" s="40">
        <v>499</v>
      </c>
      <c r="M40" s="40">
        <v>35.1</v>
      </c>
      <c r="N40" s="40">
        <v>15</v>
      </c>
      <c r="O40" s="40">
        <v>2.6</v>
      </c>
      <c r="P40" s="40">
        <v>3</v>
      </c>
      <c r="Q40" s="40"/>
      <c r="R40" s="40">
        <v>3781</v>
      </c>
      <c r="S40" s="40">
        <v>285</v>
      </c>
      <c r="T40" s="40">
        <v>250</v>
      </c>
      <c r="U40" s="40"/>
      <c r="V40" s="40">
        <v>300</v>
      </c>
      <c r="W40" s="40">
        <v>10</v>
      </c>
      <c r="X40" s="40">
        <v>180</v>
      </c>
      <c r="Y40" s="40">
        <v>10.6</v>
      </c>
      <c r="Z40" s="40">
        <v>11.5</v>
      </c>
      <c r="AA40" s="40">
        <v>56.8</v>
      </c>
      <c r="AB40" s="40">
        <v>12</v>
      </c>
      <c r="AC40" s="40"/>
      <c r="AD40" s="40">
        <v>1.7</v>
      </c>
      <c r="AE40" s="40"/>
      <c r="AF40" s="40">
        <v>4.5</v>
      </c>
      <c r="AG40" s="40">
        <v>23.15</v>
      </c>
      <c r="AH40" s="40"/>
      <c r="AI40" s="40"/>
      <c r="AJ40" s="40"/>
      <c r="AK40" s="40"/>
      <c r="AL40" s="40"/>
      <c r="AM40" s="40"/>
      <c r="AN40" s="40"/>
      <c r="AO40" s="40"/>
      <c r="AP40" s="40">
        <v>10</v>
      </c>
      <c r="AQ40" s="40">
        <v>20</v>
      </c>
      <c r="AR40" s="40"/>
      <c r="AS40" s="40"/>
      <c r="AT40" s="40"/>
      <c r="AU40" s="40"/>
      <c r="AV40" s="40"/>
      <c r="AW40" s="40"/>
      <c r="AX40" s="40">
        <v>1</v>
      </c>
      <c r="AY40" s="40"/>
      <c r="AZ40" s="40"/>
      <c r="BA40" s="40"/>
      <c r="BB40" s="40"/>
      <c r="BC40" s="40"/>
      <c r="BD40" s="40" t="s">
        <v>188</v>
      </c>
      <c r="BE40" s="40"/>
      <c r="BF40" s="40"/>
      <c r="BG40" s="40"/>
      <c r="BH40" s="40"/>
      <c r="BI40" s="40"/>
      <c r="BJ40" s="40"/>
      <c r="BK40" s="40"/>
      <c r="BL40" s="40"/>
      <c r="BM40" s="40"/>
      <c r="BN40" s="40"/>
      <c r="BO40" s="40"/>
      <c r="BP40" s="40"/>
      <c r="BQ40" s="40">
        <v>3</v>
      </c>
      <c r="BR40" s="40">
        <v>15</v>
      </c>
      <c r="BS40" s="40">
        <v>100</v>
      </c>
      <c r="BT40" s="40">
        <v>2</v>
      </c>
      <c r="BU40" s="40">
        <v>0.45</v>
      </c>
      <c r="BV40" s="40">
        <v>1000</v>
      </c>
      <c r="BW40" s="40">
        <v>64</v>
      </c>
      <c r="BX40" s="40">
        <v>200</v>
      </c>
      <c r="BY40" s="40">
        <v>250</v>
      </c>
      <c r="BZ40" s="40"/>
      <c r="CA40" s="40"/>
      <c r="CB40" s="48"/>
      <c r="CC40" s="48"/>
      <c r="CD40" s="48">
        <v>9000</v>
      </c>
      <c r="CE40" s="48">
        <v>11000</v>
      </c>
      <c r="CF40" s="43"/>
      <c r="CG40" s="43"/>
      <c r="CH40" s="43"/>
      <c r="CI40" s="43"/>
      <c r="CJ40" s="43"/>
      <c r="CK40" s="43"/>
      <c r="CL40" s="43"/>
      <c r="CM40" s="43"/>
      <c r="CN40" s="43"/>
      <c r="CO40" s="43"/>
      <c r="CP40" s="43"/>
      <c r="CQ40" s="43"/>
    </row>
    <row r="41" spans="1:95" s="9" customFormat="1" ht="30" x14ac:dyDescent="0.25">
      <c r="B41" s="4">
        <v>33</v>
      </c>
      <c r="C41" s="47"/>
      <c r="D41" s="47"/>
      <c r="E41" s="47"/>
      <c r="F41" s="47"/>
      <c r="G41" s="47"/>
      <c r="H41" s="47"/>
      <c r="I41" s="47"/>
      <c r="J41" s="40" t="s">
        <v>200</v>
      </c>
      <c r="K41" s="40" t="s">
        <v>21</v>
      </c>
      <c r="L41" s="40">
        <v>200</v>
      </c>
      <c r="M41" s="40">
        <v>24.07</v>
      </c>
      <c r="N41" s="40">
        <v>12.97</v>
      </c>
      <c r="O41" s="40">
        <v>3.5</v>
      </c>
      <c r="P41" s="40">
        <v>3.5</v>
      </c>
      <c r="Q41" s="40"/>
      <c r="R41" s="40">
        <v>3875</v>
      </c>
      <c r="S41" s="40">
        <v>120</v>
      </c>
      <c r="T41" s="40"/>
      <c r="U41" s="40"/>
      <c r="V41" s="40">
        <v>180</v>
      </c>
      <c r="W41" s="40">
        <v>10</v>
      </c>
      <c r="X41" s="40"/>
      <c r="Y41" s="40">
        <v>10.6</v>
      </c>
      <c r="Z41" s="40">
        <v>10.6</v>
      </c>
      <c r="AA41" s="40">
        <v>54</v>
      </c>
      <c r="AB41" s="40">
        <v>8</v>
      </c>
      <c r="AC41" s="40">
        <v>0</v>
      </c>
      <c r="AD41" s="40"/>
      <c r="AE41" s="40"/>
      <c r="AF41" s="40"/>
      <c r="AG41" s="40"/>
      <c r="AH41" s="40"/>
      <c r="AI41" s="40"/>
      <c r="AJ41" s="40"/>
      <c r="AK41" s="40"/>
      <c r="AL41" s="40"/>
      <c r="AM41" s="40"/>
      <c r="AN41" s="40"/>
      <c r="AO41" s="40"/>
      <c r="AP41" s="40">
        <v>10.5</v>
      </c>
      <c r="AQ41" s="40">
        <v>16</v>
      </c>
      <c r="AR41" s="40"/>
      <c r="AS41" s="40"/>
      <c r="AT41" s="40"/>
      <c r="AU41" s="40"/>
      <c r="AV41" s="40"/>
      <c r="AW41" s="40"/>
      <c r="AX41" s="40">
        <v>0</v>
      </c>
      <c r="AY41" s="40"/>
      <c r="AZ41" s="40"/>
      <c r="BA41" s="40"/>
      <c r="BB41" s="40"/>
      <c r="BC41" s="40"/>
      <c r="BD41" s="40" t="s">
        <v>193</v>
      </c>
      <c r="BE41" s="40"/>
      <c r="BF41" s="40"/>
      <c r="BG41" s="40"/>
      <c r="BH41" s="40"/>
      <c r="BI41" s="40"/>
      <c r="BJ41" s="40"/>
      <c r="BK41" s="40"/>
      <c r="BL41" s="40"/>
      <c r="BM41" s="40"/>
      <c r="BN41" s="40"/>
      <c r="BO41" s="40"/>
      <c r="BP41" s="40"/>
      <c r="BQ41" s="40">
        <v>4</v>
      </c>
      <c r="BR41" s="40">
        <v>13</v>
      </c>
      <c r="BS41" s="40">
        <v>200</v>
      </c>
      <c r="BT41" s="40">
        <v>4</v>
      </c>
      <c r="BU41" s="40">
        <v>1</v>
      </c>
      <c r="BV41" s="40">
        <v>150</v>
      </c>
      <c r="BW41" s="40">
        <v>48</v>
      </c>
      <c r="BX41" s="40">
        <v>100</v>
      </c>
      <c r="BY41" s="40">
        <v>150</v>
      </c>
      <c r="BZ41" s="40"/>
      <c r="CA41" s="40"/>
      <c r="CB41" s="48"/>
      <c r="CC41" s="48"/>
      <c r="CD41" s="48">
        <v>3000</v>
      </c>
      <c r="CE41" s="48">
        <v>3800</v>
      </c>
      <c r="CF41" s="43"/>
      <c r="CG41" s="43"/>
      <c r="CH41" s="43"/>
      <c r="CI41" s="43"/>
      <c r="CJ41" s="43"/>
      <c r="CK41" s="43"/>
      <c r="CL41" s="43"/>
      <c r="CM41" s="43"/>
      <c r="CN41" s="43"/>
      <c r="CO41" s="43"/>
      <c r="CP41" s="43"/>
      <c r="CQ41" s="43"/>
    </row>
    <row r="42" spans="1:95" s="9" customFormat="1" ht="30" x14ac:dyDescent="0.25">
      <c r="B42" s="4">
        <v>34</v>
      </c>
      <c r="C42" s="47"/>
      <c r="D42" s="47"/>
      <c r="E42" s="47"/>
      <c r="F42" s="47"/>
      <c r="G42" s="47"/>
      <c r="H42" s="47"/>
      <c r="I42" s="47"/>
      <c r="J42" s="40" t="s">
        <v>200</v>
      </c>
      <c r="K42" s="40" t="s">
        <v>21</v>
      </c>
      <c r="L42" s="40">
        <v>72.099999999999994</v>
      </c>
      <c r="M42" s="40">
        <v>22.42</v>
      </c>
      <c r="N42" s="40">
        <v>8.0399999999999991</v>
      </c>
      <c r="O42" s="40">
        <v>1.9</v>
      </c>
      <c r="P42" s="40">
        <v>1.9</v>
      </c>
      <c r="Q42" s="40"/>
      <c r="R42" s="40">
        <v>1000</v>
      </c>
      <c r="S42" s="40">
        <v>64</v>
      </c>
      <c r="T42" s="40"/>
      <c r="U42" s="40"/>
      <c r="V42" s="40">
        <v>100</v>
      </c>
      <c r="W42" s="40"/>
      <c r="X42" s="40"/>
      <c r="Y42" s="40">
        <v>8</v>
      </c>
      <c r="Z42" s="40">
        <v>9</v>
      </c>
      <c r="AA42" s="40">
        <v>14</v>
      </c>
      <c r="AB42" s="40">
        <v>6</v>
      </c>
      <c r="AC42" s="40">
        <v>0</v>
      </c>
      <c r="AD42" s="40"/>
      <c r="AE42" s="40"/>
      <c r="AF42" s="40"/>
      <c r="AG42" s="40"/>
      <c r="AH42" s="40"/>
      <c r="AI42" s="40"/>
      <c r="AJ42" s="40"/>
      <c r="AK42" s="40"/>
      <c r="AL42" s="40"/>
      <c r="AM42" s="40"/>
      <c r="AN42" s="40"/>
      <c r="AO42" s="40"/>
      <c r="AP42" s="40">
        <v>7</v>
      </c>
      <c r="AQ42" s="40">
        <v>11.5</v>
      </c>
      <c r="AR42" s="40"/>
      <c r="AS42" s="40"/>
      <c r="AT42" s="40"/>
      <c r="AU42" s="40"/>
      <c r="AV42" s="40"/>
      <c r="AW42" s="40"/>
      <c r="AX42" s="40">
        <v>0</v>
      </c>
      <c r="AY42" s="40"/>
      <c r="AZ42" s="40"/>
      <c r="BA42" s="40"/>
      <c r="BB42" s="40"/>
      <c r="BC42" s="40"/>
      <c r="BD42" s="40" t="s">
        <v>193</v>
      </c>
      <c r="BE42" s="40"/>
      <c r="BF42" s="40"/>
      <c r="BG42" s="40"/>
      <c r="BH42" s="40"/>
      <c r="BI42" s="40"/>
      <c r="BJ42" s="40"/>
      <c r="BK42" s="40"/>
      <c r="BL42" s="40"/>
      <c r="BM42" s="40"/>
      <c r="BN42" s="40"/>
      <c r="BO42" s="40"/>
      <c r="BP42" s="40"/>
      <c r="BQ42" s="40">
        <v>0</v>
      </c>
      <c r="BR42" s="40">
        <v>0</v>
      </c>
      <c r="BS42" s="40">
        <v>0</v>
      </c>
      <c r="BT42" s="40">
        <v>0</v>
      </c>
      <c r="BU42" s="40">
        <v>0</v>
      </c>
      <c r="BV42" s="40">
        <v>0</v>
      </c>
      <c r="BW42" s="40">
        <v>0</v>
      </c>
      <c r="BX42" s="40">
        <v>0</v>
      </c>
      <c r="BY42" s="40">
        <v>0</v>
      </c>
      <c r="BZ42" s="40"/>
      <c r="CA42" s="40"/>
      <c r="CB42" s="48"/>
      <c r="CC42" s="48"/>
      <c r="CD42" s="48">
        <v>3000</v>
      </c>
      <c r="CE42" s="48">
        <v>3800</v>
      </c>
      <c r="CF42" s="43"/>
      <c r="CG42" s="43"/>
      <c r="CH42" s="43"/>
      <c r="CI42" s="43"/>
      <c r="CJ42" s="43"/>
      <c r="CK42" s="43"/>
      <c r="CL42" s="43"/>
      <c r="CM42" s="43"/>
      <c r="CN42" s="43"/>
      <c r="CO42" s="43"/>
      <c r="CP42" s="43"/>
      <c r="CQ42" s="43"/>
    </row>
    <row r="43" spans="1:95" s="9" customFormat="1" ht="30" x14ac:dyDescent="0.25">
      <c r="B43" s="4">
        <v>35</v>
      </c>
      <c r="C43" s="47"/>
      <c r="D43" s="47"/>
      <c r="E43" s="47"/>
      <c r="F43" s="47"/>
      <c r="G43" s="47"/>
      <c r="H43" s="47"/>
      <c r="I43" s="47"/>
      <c r="J43" s="40" t="s">
        <v>200</v>
      </c>
      <c r="K43" s="40" t="s">
        <v>21</v>
      </c>
      <c r="L43" s="40">
        <v>161</v>
      </c>
      <c r="M43" s="40">
        <v>26</v>
      </c>
      <c r="N43" s="40">
        <v>11.5</v>
      </c>
      <c r="O43" s="40">
        <v>2.25</v>
      </c>
      <c r="P43" s="40">
        <v>3.5</v>
      </c>
      <c r="Q43" s="40"/>
      <c r="R43" s="40">
        <v>2400</v>
      </c>
      <c r="S43" s="40">
        <v>116</v>
      </c>
      <c r="T43" s="40"/>
      <c r="U43" s="40"/>
      <c r="V43" s="40">
        <v>160</v>
      </c>
      <c r="W43" s="40">
        <v>10</v>
      </c>
      <c r="X43" s="40"/>
      <c r="Y43" s="40">
        <v>10.7</v>
      </c>
      <c r="Z43" s="40">
        <v>10.7</v>
      </c>
      <c r="AA43" s="40">
        <v>32</v>
      </c>
      <c r="AB43" s="40">
        <v>6</v>
      </c>
      <c r="AC43" s="40">
        <v>0</v>
      </c>
      <c r="AD43" s="40"/>
      <c r="AE43" s="40"/>
      <c r="AF43" s="40"/>
      <c r="AG43" s="40"/>
      <c r="AH43" s="40"/>
      <c r="AI43" s="40"/>
      <c r="AJ43" s="40"/>
      <c r="AK43" s="40"/>
      <c r="AL43" s="40"/>
      <c r="AM43" s="40"/>
      <c r="AN43" s="40"/>
      <c r="AO43" s="40"/>
      <c r="AP43" s="40">
        <v>10</v>
      </c>
      <c r="AQ43" s="40">
        <v>16</v>
      </c>
      <c r="AR43" s="40"/>
      <c r="AS43" s="40"/>
      <c r="AT43" s="40"/>
      <c r="AU43" s="40"/>
      <c r="AV43" s="40"/>
      <c r="AW43" s="40"/>
      <c r="AX43" s="40">
        <v>0</v>
      </c>
      <c r="AY43" s="40"/>
      <c r="AZ43" s="40"/>
      <c r="BA43" s="40"/>
      <c r="BB43" s="40"/>
      <c r="BC43" s="40"/>
      <c r="BD43" s="40" t="s">
        <v>193</v>
      </c>
      <c r="BE43" s="40"/>
      <c r="BF43" s="40"/>
      <c r="BG43" s="40"/>
      <c r="BH43" s="40"/>
      <c r="BI43" s="40"/>
      <c r="BJ43" s="40"/>
      <c r="BK43" s="40"/>
      <c r="BL43" s="40"/>
      <c r="BM43" s="40"/>
      <c r="BN43" s="40"/>
      <c r="BO43" s="40"/>
      <c r="BP43" s="40"/>
      <c r="BQ43" s="40">
        <v>1</v>
      </c>
      <c r="BR43" s="40">
        <v>13</v>
      </c>
      <c r="BS43" s="40">
        <v>100</v>
      </c>
      <c r="BT43" s="40"/>
      <c r="BU43" s="40"/>
      <c r="BV43" s="40">
        <v>100</v>
      </c>
      <c r="BW43" s="40">
        <v>40</v>
      </c>
      <c r="BX43" s="40">
        <v>100</v>
      </c>
      <c r="BY43" s="40">
        <v>60</v>
      </c>
      <c r="BZ43" s="40"/>
      <c r="CA43" s="40"/>
      <c r="CB43" s="48"/>
      <c r="CC43" s="48"/>
      <c r="CD43" s="48">
        <v>3000</v>
      </c>
      <c r="CE43" s="48">
        <v>3800</v>
      </c>
      <c r="CF43" s="43"/>
      <c r="CG43" s="43"/>
      <c r="CH43" s="43"/>
      <c r="CI43" s="43"/>
      <c r="CJ43" s="43"/>
      <c r="CK43" s="43"/>
      <c r="CL43" s="43"/>
      <c r="CM43" s="43"/>
      <c r="CN43" s="43"/>
      <c r="CO43" s="43"/>
      <c r="CP43" s="43"/>
      <c r="CQ43" s="43"/>
    </row>
    <row r="44" spans="1:95" s="9" customFormat="1" ht="30" x14ac:dyDescent="0.25">
      <c r="B44" s="4">
        <v>36</v>
      </c>
      <c r="C44" s="47"/>
      <c r="D44" s="47"/>
      <c r="E44" s="47"/>
      <c r="F44" s="47"/>
      <c r="G44" s="47"/>
      <c r="H44" s="47"/>
      <c r="I44" s="47"/>
      <c r="J44" s="40" t="s">
        <v>200</v>
      </c>
      <c r="K44" s="40" t="s">
        <v>21</v>
      </c>
      <c r="L44" s="40">
        <v>297</v>
      </c>
      <c r="M44" s="40">
        <v>28</v>
      </c>
      <c r="N44" s="40">
        <v>12.5</v>
      </c>
      <c r="O44" s="40">
        <v>1.9</v>
      </c>
      <c r="P44" s="40">
        <v>2.2999999999999998</v>
      </c>
      <c r="Q44" s="40"/>
      <c r="R44" s="40">
        <v>1920</v>
      </c>
      <c r="S44" s="40">
        <v>125</v>
      </c>
      <c r="T44" s="40"/>
      <c r="U44" s="40"/>
      <c r="V44" s="40">
        <v>215</v>
      </c>
      <c r="W44" s="40">
        <v>10</v>
      </c>
      <c r="X44" s="40"/>
      <c r="Y44" s="40">
        <v>11</v>
      </c>
      <c r="Z44" s="40">
        <v>11</v>
      </c>
      <c r="AA44" s="40">
        <v>29</v>
      </c>
      <c r="AB44" s="40">
        <v>7</v>
      </c>
      <c r="AC44" s="40">
        <v>0</v>
      </c>
      <c r="AD44" s="40">
        <v>1.7</v>
      </c>
      <c r="AE44" s="40"/>
      <c r="AF44" s="40"/>
      <c r="AG44" s="40"/>
      <c r="AH44" s="40"/>
      <c r="AI44" s="40"/>
      <c r="AJ44" s="40"/>
      <c r="AK44" s="40"/>
      <c r="AL44" s="40"/>
      <c r="AM44" s="40"/>
      <c r="AN44" s="40"/>
      <c r="AO44" s="40"/>
      <c r="AP44" s="40">
        <v>20</v>
      </c>
      <c r="AQ44" s="40">
        <v>13</v>
      </c>
      <c r="AR44" s="40"/>
      <c r="AS44" s="40"/>
      <c r="AT44" s="40"/>
      <c r="AU44" s="40"/>
      <c r="AV44" s="40"/>
      <c r="AW44" s="40"/>
      <c r="AX44" s="40">
        <v>0</v>
      </c>
      <c r="AY44" s="40"/>
      <c r="AZ44" s="40"/>
      <c r="BA44" s="40"/>
      <c r="BB44" s="40"/>
      <c r="BC44" s="40"/>
      <c r="BD44" s="40" t="s">
        <v>188</v>
      </c>
      <c r="BE44" s="40"/>
      <c r="BF44" s="40"/>
      <c r="BG44" s="40"/>
      <c r="BH44" s="40"/>
      <c r="BI44" s="40"/>
      <c r="BJ44" s="40"/>
      <c r="BK44" s="40"/>
      <c r="BL44" s="40"/>
      <c r="BM44" s="40"/>
      <c r="BN44" s="40"/>
      <c r="BO44" s="40"/>
      <c r="BP44" s="40"/>
      <c r="BQ44" s="40"/>
      <c r="BR44" s="40"/>
      <c r="BS44" s="40"/>
      <c r="BT44" s="40"/>
      <c r="BU44" s="40"/>
      <c r="BV44" s="40">
        <v>100</v>
      </c>
      <c r="BW44" s="40">
        <v>56</v>
      </c>
      <c r="BX44" s="40">
        <v>100</v>
      </c>
      <c r="BY44" s="40">
        <v>150</v>
      </c>
      <c r="BZ44" s="40"/>
      <c r="CA44" s="40"/>
      <c r="CB44" s="48"/>
      <c r="CC44" s="48"/>
      <c r="CD44" s="48">
        <v>3000</v>
      </c>
      <c r="CE44" s="48">
        <v>4200</v>
      </c>
      <c r="CF44" s="43"/>
      <c r="CG44" s="43"/>
      <c r="CH44" s="43"/>
      <c r="CI44" s="43"/>
      <c r="CJ44" s="43"/>
      <c r="CK44" s="43"/>
      <c r="CL44" s="43"/>
      <c r="CM44" s="43"/>
      <c r="CN44" s="43"/>
      <c r="CO44" s="43"/>
      <c r="CP44" s="43"/>
      <c r="CQ44" s="43"/>
    </row>
    <row r="45" spans="1:95" s="9" customFormat="1" ht="30" x14ac:dyDescent="0.25">
      <c r="B45" s="2">
        <v>37</v>
      </c>
      <c r="C45" s="50"/>
      <c r="D45" s="50"/>
      <c r="E45" s="50"/>
      <c r="F45" s="50"/>
      <c r="G45" s="50"/>
      <c r="H45" s="50"/>
      <c r="I45" s="50"/>
      <c r="J45" s="44" t="s">
        <v>200</v>
      </c>
      <c r="K45" s="44" t="s">
        <v>21</v>
      </c>
      <c r="L45" s="44">
        <v>255</v>
      </c>
      <c r="M45" s="44">
        <v>26</v>
      </c>
      <c r="N45" s="44">
        <v>11.5</v>
      </c>
      <c r="O45" s="44">
        <v>2.25</v>
      </c>
      <c r="P45" s="44">
        <v>2.25</v>
      </c>
      <c r="Q45" s="44"/>
      <c r="R45" s="44">
        <v>1902</v>
      </c>
      <c r="S45" s="44">
        <v>119</v>
      </c>
      <c r="T45" s="44"/>
      <c r="U45" s="44"/>
      <c r="V45" s="44">
        <v>160</v>
      </c>
      <c r="W45" s="44">
        <v>10</v>
      </c>
      <c r="X45" s="44"/>
      <c r="Y45" s="44">
        <v>10.1</v>
      </c>
      <c r="Z45" s="44">
        <v>10.1</v>
      </c>
      <c r="AA45" s="59">
        <v>37</v>
      </c>
      <c r="AB45" s="44">
        <v>6</v>
      </c>
      <c r="AC45" s="44">
        <v>0</v>
      </c>
      <c r="AD45" s="44"/>
      <c r="AE45" s="44"/>
      <c r="AF45" s="44"/>
      <c r="AG45" s="44"/>
      <c r="AH45" s="44"/>
      <c r="AI45" s="44"/>
      <c r="AJ45" s="44"/>
      <c r="AK45" s="44"/>
      <c r="AL45" s="44"/>
      <c r="AM45" s="44"/>
      <c r="AN45" s="44"/>
      <c r="AO45" s="44"/>
      <c r="AP45" s="44">
        <v>10</v>
      </c>
      <c r="AQ45" s="44">
        <v>16.5</v>
      </c>
      <c r="AR45" s="44"/>
      <c r="AS45" s="44"/>
      <c r="AT45" s="44"/>
      <c r="AU45" s="44"/>
      <c r="AV45" s="44"/>
      <c r="AW45" s="44"/>
      <c r="AX45" s="44">
        <v>0</v>
      </c>
      <c r="AY45" s="44"/>
      <c r="AZ45" s="44"/>
      <c r="BA45" s="44"/>
      <c r="BB45" s="44"/>
      <c r="BC45" s="44"/>
      <c r="BD45" s="44" t="s">
        <v>193</v>
      </c>
      <c r="BE45" s="44"/>
      <c r="BF45" s="44"/>
      <c r="BG45" s="44"/>
      <c r="BH45" s="44"/>
      <c r="BI45" s="44"/>
      <c r="BJ45" s="44"/>
      <c r="BK45" s="44"/>
      <c r="BL45" s="44"/>
      <c r="BM45" s="44"/>
      <c r="BN45" s="44"/>
      <c r="BO45" s="44"/>
      <c r="BP45" s="44"/>
      <c r="BQ45" s="44">
        <v>2</v>
      </c>
      <c r="BR45" s="44">
        <v>50</v>
      </c>
      <c r="BS45" s="44">
        <v>650</v>
      </c>
      <c r="BT45" s="44"/>
      <c r="BU45" s="44"/>
      <c r="BV45" s="44">
        <v>150</v>
      </c>
      <c r="BW45" s="44">
        <v>44</v>
      </c>
      <c r="BX45" s="44">
        <v>100</v>
      </c>
      <c r="BY45" s="44">
        <v>150</v>
      </c>
      <c r="BZ45" s="44"/>
      <c r="CA45" s="44"/>
      <c r="CB45" s="45"/>
      <c r="CC45" s="45"/>
      <c r="CD45" s="45">
        <v>3000</v>
      </c>
      <c r="CE45" s="45">
        <v>3800</v>
      </c>
      <c r="CF45" s="43"/>
      <c r="CG45" s="43"/>
      <c r="CH45" s="43"/>
      <c r="CI45" s="43"/>
      <c r="CJ45" s="43"/>
      <c r="CK45" s="43"/>
      <c r="CL45" s="43"/>
      <c r="CM45" s="43"/>
      <c r="CN45" s="43"/>
      <c r="CO45" s="43"/>
      <c r="CP45" s="43"/>
      <c r="CQ45" s="43"/>
    </row>
    <row r="46" spans="1:95" s="9" customFormat="1" ht="30" x14ac:dyDescent="0.25">
      <c r="A46" s="46"/>
      <c r="B46" s="2">
        <v>38</v>
      </c>
      <c r="C46" s="50"/>
      <c r="D46" s="50"/>
      <c r="E46" s="50"/>
      <c r="F46" s="50"/>
      <c r="G46" s="50"/>
      <c r="H46" s="50"/>
      <c r="I46" s="50"/>
      <c r="J46" s="44" t="s">
        <v>200</v>
      </c>
      <c r="K46" s="44" t="s">
        <v>205</v>
      </c>
      <c r="L46" s="44">
        <v>13489</v>
      </c>
      <c r="M46" s="44">
        <v>139</v>
      </c>
      <c r="N46" s="44">
        <v>32</v>
      </c>
      <c r="O46" s="44">
        <v>6</v>
      </c>
      <c r="P46" s="44">
        <v>6</v>
      </c>
      <c r="Q46" s="44"/>
      <c r="R46" s="44">
        <v>8500</v>
      </c>
      <c r="S46" s="44"/>
      <c r="T46" s="44"/>
      <c r="U46" s="44"/>
      <c r="V46" s="44"/>
      <c r="W46" s="44"/>
      <c r="X46" s="44">
        <v>12000</v>
      </c>
      <c r="Y46" s="44">
        <v>12</v>
      </c>
      <c r="Z46" s="44">
        <v>12</v>
      </c>
      <c r="AA46" s="44"/>
      <c r="AB46" s="44"/>
      <c r="AC46" s="44"/>
      <c r="AD46" s="44"/>
      <c r="AE46" s="44"/>
      <c r="AF46" s="44"/>
      <c r="AG46" s="44"/>
      <c r="AH46" s="44"/>
      <c r="AI46" s="44"/>
      <c r="AJ46" s="44"/>
      <c r="AK46" s="44"/>
      <c r="AL46" s="44"/>
      <c r="AM46" s="44"/>
      <c r="AN46" s="44"/>
      <c r="AO46" s="44"/>
      <c r="AP46" s="44"/>
      <c r="AQ46" s="44"/>
      <c r="AR46" s="44"/>
      <c r="AS46" s="44"/>
      <c r="AT46" s="44"/>
      <c r="AU46" s="44"/>
      <c r="AV46" s="44"/>
      <c r="AW46" s="44"/>
      <c r="AX46" s="44">
        <v>2</v>
      </c>
      <c r="AY46" s="44">
        <v>12000</v>
      </c>
      <c r="AZ46" s="44">
        <v>1000</v>
      </c>
      <c r="BA46" s="44"/>
      <c r="BB46" s="44">
        <v>1000</v>
      </c>
      <c r="BC46" s="44"/>
      <c r="BD46" s="44"/>
      <c r="BE46" s="44"/>
      <c r="BF46" s="44"/>
      <c r="BG46" s="44"/>
      <c r="BH46" s="44"/>
      <c r="BI46" s="44"/>
      <c r="BJ46" s="44"/>
      <c r="BK46" s="44"/>
      <c r="BL46" s="44"/>
      <c r="BM46" s="44"/>
      <c r="BN46" s="44"/>
      <c r="BO46" s="44"/>
      <c r="BP46" s="44"/>
      <c r="BQ46" s="44"/>
      <c r="BR46" s="44"/>
      <c r="BS46" s="44"/>
      <c r="BT46" s="44"/>
      <c r="BU46" s="44"/>
      <c r="BV46" s="44"/>
      <c r="BW46" s="44"/>
      <c r="BX46" s="44"/>
      <c r="BY46" s="44"/>
      <c r="BZ46" s="44"/>
      <c r="CA46" s="44"/>
      <c r="CB46" s="45"/>
      <c r="CC46" s="45"/>
      <c r="CD46" s="45">
        <v>30000</v>
      </c>
      <c r="CE46" s="45">
        <v>50000</v>
      </c>
      <c r="CF46" s="43"/>
      <c r="CG46" s="43"/>
      <c r="CH46" s="43"/>
      <c r="CI46" s="43"/>
      <c r="CJ46" s="43"/>
      <c r="CK46" s="43"/>
      <c r="CL46" s="43"/>
      <c r="CM46" s="43"/>
      <c r="CN46" s="43"/>
      <c r="CO46" s="43"/>
      <c r="CP46" s="43"/>
      <c r="CQ46" s="43"/>
    </row>
    <row r="47" spans="1:95" s="9" customFormat="1" ht="30" x14ac:dyDescent="0.25">
      <c r="A47" s="46"/>
      <c r="B47" s="4">
        <v>39</v>
      </c>
      <c r="C47" s="47"/>
      <c r="D47" s="47"/>
      <c r="E47" s="47"/>
      <c r="F47" s="47"/>
      <c r="G47" s="47"/>
      <c r="H47" s="47"/>
      <c r="I47" s="47"/>
      <c r="J47" s="40" t="s">
        <v>200</v>
      </c>
      <c r="K47" s="40" t="s">
        <v>206</v>
      </c>
      <c r="L47" s="40">
        <v>70</v>
      </c>
      <c r="M47" s="40">
        <v>20.47</v>
      </c>
      <c r="N47" s="40">
        <v>8</v>
      </c>
      <c r="O47" s="40">
        <v>1.1000000000000001</v>
      </c>
      <c r="P47" s="40">
        <v>1.1000000000000001</v>
      </c>
      <c r="Q47" s="40"/>
      <c r="R47" s="40">
        <v>2414</v>
      </c>
      <c r="S47" s="40">
        <v>10</v>
      </c>
      <c r="T47" s="40">
        <v>360</v>
      </c>
      <c r="U47" s="40"/>
      <c r="V47" s="40">
        <v>37</v>
      </c>
      <c r="W47" s="40">
        <v>1.5</v>
      </c>
      <c r="X47" s="40">
        <v>10</v>
      </c>
      <c r="Y47" s="40">
        <v>20</v>
      </c>
      <c r="Z47" s="40">
        <v>27</v>
      </c>
      <c r="AA47" s="40"/>
      <c r="AB47" s="40">
        <v>2</v>
      </c>
      <c r="AC47" s="40">
        <v>12</v>
      </c>
      <c r="AD47" s="40">
        <v>2</v>
      </c>
      <c r="AE47" s="40"/>
      <c r="AF47" s="40"/>
      <c r="AG47" s="40"/>
      <c r="AH47" s="40"/>
      <c r="AI47" s="40"/>
      <c r="AJ47" s="40"/>
      <c r="AK47" s="40"/>
      <c r="AL47" s="40"/>
      <c r="AM47" s="40"/>
      <c r="AN47" s="40"/>
      <c r="AO47" s="40"/>
      <c r="AP47" s="40">
        <v>2.16</v>
      </c>
      <c r="AQ47" s="40">
        <v>4.4000000000000004</v>
      </c>
      <c r="AR47" s="40"/>
      <c r="AS47" s="40"/>
      <c r="AT47" s="40"/>
      <c r="AU47" s="40"/>
      <c r="AV47" s="40"/>
      <c r="AW47" s="40"/>
      <c r="AX47" s="40">
        <v>0</v>
      </c>
      <c r="AY47" s="40"/>
      <c r="AZ47" s="40"/>
      <c r="BA47" s="40"/>
      <c r="BB47" s="40"/>
      <c r="BC47" s="40"/>
      <c r="BD47" s="40"/>
      <c r="BE47" s="40"/>
      <c r="BF47" s="40"/>
      <c r="BG47" s="40"/>
      <c r="BH47" s="40"/>
      <c r="BI47" s="40"/>
      <c r="BJ47" s="40"/>
      <c r="BK47" s="40"/>
      <c r="BL47" s="40"/>
      <c r="BM47" s="40"/>
      <c r="BN47" s="40"/>
      <c r="BO47" s="40"/>
      <c r="BP47" s="40"/>
      <c r="BQ47" s="40"/>
      <c r="BR47" s="40"/>
      <c r="BS47" s="40"/>
      <c r="BT47" s="40"/>
      <c r="BU47" s="40"/>
      <c r="BV47" s="40"/>
      <c r="BW47" s="40"/>
      <c r="BX47" s="40"/>
      <c r="BY47" s="40"/>
      <c r="BZ47" s="40"/>
      <c r="CA47" s="40"/>
      <c r="CB47" s="48"/>
      <c r="CC47" s="48"/>
      <c r="CD47" s="48">
        <v>2200</v>
      </c>
      <c r="CE47" s="48">
        <v>2400</v>
      </c>
      <c r="CF47" s="43"/>
      <c r="CG47" s="43"/>
      <c r="CH47" s="43"/>
      <c r="CI47" s="43"/>
      <c r="CJ47" s="43"/>
      <c r="CK47" s="43"/>
      <c r="CL47" s="43"/>
      <c r="CM47" s="43"/>
      <c r="CN47" s="43"/>
      <c r="CO47" s="43"/>
      <c r="CP47" s="43"/>
      <c r="CQ47" s="43"/>
    </row>
    <row r="48" spans="1:95" s="9" customFormat="1" ht="30" x14ac:dyDescent="0.25">
      <c r="B48" s="4">
        <v>40</v>
      </c>
      <c r="C48" s="47"/>
      <c r="D48" s="47"/>
      <c r="E48" s="47"/>
      <c r="F48" s="47"/>
      <c r="G48" s="47"/>
      <c r="H48" s="47"/>
      <c r="I48" s="47"/>
      <c r="J48" s="40" t="s">
        <v>200</v>
      </c>
      <c r="K48" s="40" t="s">
        <v>206</v>
      </c>
      <c r="L48" s="40">
        <v>68</v>
      </c>
      <c r="M48" s="40">
        <v>22.8</v>
      </c>
      <c r="N48" s="40">
        <v>8</v>
      </c>
      <c r="O48" s="40">
        <v>1.5</v>
      </c>
      <c r="P48" s="40">
        <v>1.5</v>
      </c>
      <c r="Q48" s="40"/>
      <c r="R48" s="40">
        <v>1900</v>
      </c>
      <c r="S48" s="40">
        <v>10</v>
      </c>
      <c r="T48" s="40">
        <v>400</v>
      </c>
      <c r="U48" s="40"/>
      <c r="V48" s="40">
        <v>104</v>
      </c>
      <c r="W48" s="40"/>
      <c r="X48" s="40">
        <v>15</v>
      </c>
      <c r="Y48" s="40">
        <v>25</v>
      </c>
      <c r="Z48" s="40">
        <v>30</v>
      </c>
      <c r="AA48" s="40">
        <v>14</v>
      </c>
      <c r="AB48" s="40">
        <v>3</v>
      </c>
      <c r="AC48" s="40">
        <v>12</v>
      </c>
      <c r="AD48" s="40">
        <v>2.5</v>
      </c>
      <c r="AE48" s="40"/>
      <c r="AF48" s="40"/>
      <c r="AG48" s="40"/>
      <c r="AH48" s="40"/>
      <c r="AI48" s="40"/>
      <c r="AJ48" s="40"/>
      <c r="AK48" s="40"/>
      <c r="AL48" s="40"/>
      <c r="AM48" s="40"/>
      <c r="AN48" s="40"/>
      <c r="AO48" s="40"/>
      <c r="AP48" s="40">
        <v>0.9</v>
      </c>
      <c r="AQ48" s="40">
        <v>5.0999999999999996</v>
      </c>
      <c r="AR48" s="40"/>
      <c r="AS48" s="40"/>
      <c r="AT48" s="40"/>
      <c r="AU48" s="40"/>
      <c r="AV48" s="40"/>
      <c r="AW48" s="40"/>
      <c r="AX48" s="40">
        <v>0</v>
      </c>
      <c r="AY48" s="40"/>
      <c r="AZ48" s="40"/>
      <c r="BA48" s="40"/>
      <c r="BB48" s="40"/>
      <c r="BC48" s="40"/>
      <c r="BD48" s="40"/>
      <c r="BE48" s="40"/>
      <c r="BF48" s="40"/>
      <c r="BG48" s="40"/>
      <c r="BH48" s="40"/>
      <c r="BI48" s="40"/>
      <c r="BJ48" s="40"/>
      <c r="BK48" s="40"/>
      <c r="BL48" s="40"/>
      <c r="BM48" s="40"/>
      <c r="BN48" s="40"/>
      <c r="BO48" s="40"/>
      <c r="BP48" s="40"/>
      <c r="BQ48" s="40"/>
      <c r="BR48" s="40"/>
      <c r="BS48" s="40"/>
      <c r="BT48" s="40"/>
      <c r="BU48" s="40"/>
      <c r="BV48" s="40"/>
      <c r="BW48" s="40"/>
      <c r="BX48" s="40"/>
      <c r="BY48" s="40"/>
      <c r="BZ48" s="40"/>
      <c r="CA48" s="40"/>
      <c r="CB48" s="48"/>
      <c r="CC48" s="48"/>
      <c r="CD48" s="48">
        <v>3200</v>
      </c>
      <c r="CE48" s="48">
        <v>3900</v>
      </c>
      <c r="CF48" s="43"/>
      <c r="CG48" s="43"/>
      <c r="CH48" s="43"/>
      <c r="CI48" s="43"/>
      <c r="CJ48" s="43"/>
      <c r="CK48" s="43"/>
      <c r="CL48" s="43"/>
      <c r="CM48" s="43"/>
      <c r="CN48" s="43"/>
      <c r="CO48" s="43"/>
      <c r="CP48" s="43"/>
      <c r="CQ48" s="43"/>
    </row>
    <row r="49" spans="1:95" s="9" customFormat="1" ht="30" x14ac:dyDescent="0.25">
      <c r="B49" s="4">
        <v>41</v>
      </c>
      <c r="C49" s="47"/>
      <c r="D49" s="47"/>
      <c r="E49" s="47"/>
      <c r="F49" s="47"/>
      <c r="G49" s="47"/>
      <c r="H49" s="47"/>
      <c r="I49" s="47"/>
      <c r="J49" s="40" t="s">
        <v>200</v>
      </c>
      <c r="K49" s="40" t="s">
        <v>206</v>
      </c>
      <c r="L49" s="40">
        <v>118</v>
      </c>
      <c r="M49" s="40">
        <v>20.9</v>
      </c>
      <c r="N49" s="40">
        <v>7</v>
      </c>
      <c r="O49" s="40">
        <v>2.1</v>
      </c>
      <c r="P49" s="40">
        <v>2.1</v>
      </c>
      <c r="Q49" s="40"/>
      <c r="R49" s="40">
        <v>2038</v>
      </c>
      <c r="S49" s="40">
        <v>8</v>
      </c>
      <c r="T49" s="40">
        <v>280</v>
      </c>
      <c r="U49" s="40"/>
      <c r="V49" s="40">
        <v>51</v>
      </c>
      <c r="W49" s="40">
        <v>2</v>
      </c>
      <c r="X49" s="40">
        <v>8</v>
      </c>
      <c r="Y49" s="40">
        <v>25</v>
      </c>
      <c r="Z49" s="40">
        <v>30</v>
      </c>
      <c r="AA49" s="40"/>
      <c r="AB49" s="40">
        <v>3</v>
      </c>
      <c r="AC49" s="40">
        <v>12</v>
      </c>
      <c r="AD49" s="40">
        <v>1.7</v>
      </c>
      <c r="AE49" s="40"/>
      <c r="AF49" s="40"/>
      <c r="AG49" s="40"/>
      <c r="AH49" s="40"/>
      <c r="AI49" s="40"/>
      <c r="AJ49" s="40"/>
      <c r="AK49" s="40"/>
      <c r="AL49" s="40"/>
      <c r="AM49" s="40"/>
      <c r="AN49" s="40"/>
      <c r="AO49" s="40"/>
      <c r="AP49" s="40">
        <v>1.1000000000000001</v>
      </c>
      <c r="AQ49" s="40">
        <v>7.6</v>
      </c>
      <c r="AR49" s="40"/>
      <c r="AS49" s="40"/>
      <c r="AT49" s="40"/>
      <c r="AU49" s="40"/>
      <c r="AV49" s="40"/>
      <c r="AW49" s="40"/>
      <c r="AX49" s="40">
        <v>0</v>
      </c>
      <c r="AY49" s="40"/>
      <c r="AZ49" s="40"/>
      <c r="BA49" s="40"/>
      <c r="BB49" s="40"/>
      <c r="BC49" s="40"/>
      <c r="BD49" s="40"/>
      <c r="BE49" s="40"/>
      <c r="BF49" s="40"/>
      <c r="BG49" s="40"/>
      <c r="BH49" s="40"/>
      <c r="BI49" s="40"/>
      <c r="BJ49" s="40"/>
      <c r="BK49" s="40"/>
      <c r="BL49" s="40"/>
      <c r="BM49" s="40"/>
      <c r="BN49" s="40"/>
      <c r="BO49" s="40"/>
      <c r="BP49" s="40"/>
      <c r="BQ49" s="40"/>
      <c r="BR49" s="40"/>
      <c r="BS49" s="40"/>
      <c r="BT49" s="40"/>
      <c r="BU49" s="40"/>
      <c r="BV49" s="40"/>
      <c r="BW49" s="40"/>
      <c r="BX49" s="40"/>
      <c r="BY49" s="40"/>
      <c r="BZ49" s="40"/>
      <c r="CA49" s="40"/>
      <c r="CB49" s="48"/>
      <c r="CC49" s="48"/>
      <c r="CD49" s="48">
        <v>3400</v>
      </c>
      <c r="CE49" s="48">
        <v>4000</v>
      </c>
      <c r="CF49" s="43"/>
      <c r="CG49" s="43"/>
      <c r="CH49" s="43"/>
      <c r="CI49" s="43"/>
      <c r="CJ49" s="43"/>
      <c r="CK49" s="43"/>
      <c r="CL49" s="43"/>
      <c r="CM49" s="43"/>
      <c r="CN49" s="43"/>
      <c r="CO49" s="43"/>
      <c r="CP49" s="43"/>
      <c r="CQ49" s="43"/>
    </row>
    <row r="50" spans="1:95" s="9" customFormat="1" ht="30" x14ac:dyDescent="0.25">
      <c r="B50" s="4">
        <v>42</v>
      </c>
      <c r="C50" s="47"/>
      <c r="D50" s="47"/>
      <c r="E50" s="47"/>
      <c r="F50" s="47"/>
      <c r="G50" s="47"/>
      <c r="H50" s="47"/>
      <c r="I50" s="47"/>
      <c r="J50" s="40" t="s">
        <v>200</v>
      </c>
      <c r="K50" s="40" t="s">
        <v>206</v>
      </c>
      <c r="L50" s="40">
        <v>20</v>
      </c>
      <c r="M50" s="40">
        <v>18.5</v>
      </c>
      <c r="N50" s="40">
        <v>6.1</v>
      </c>
      <c r="O50" s="40">
        <v>0.86</v>
      </c>
      <c r="P50" s="40">
        <v>1.26</v>
      </c>
      <c r="Q50" s="40"/>
      <c r="R50" s="40">
        <v>610</v>
      </c>
      <c r="S50" s="40">
        <v>16</v>
      </c>
      <c r="T50" s="40">
        <v>130</v>
      </c>
      <c r="U50" s="40"/>
      <c r="V50" s="40">
        <v>34</v>
      </c>
      <c r="W50" s="40">
        <v>1</v>
      </c>
      <c r="X50" s="40">
        <v>20</v>
      </c>
      <c r="Y50" s="40">
        <v>23</v>
      </c>
      <c r="Z50" s="40">
        <v>28</v>
      </c>
      <c r="AA50" s="40"/>
      <c r="AB50" s="40">
        <v>2</v>
      </c>
      <c r="AC50" s="40">
        <v>12</v>
      </c>
      <c r="AD50" s="40">
        <v>1.5</v>
      </c>
      <c r="AE50" s="40"/>
      <c r="AF50" s="40"/>
      <c r="AG50" s="40"/>
      <c r="AH50" s="40"/>
      <c r="AI50" s="40"/>
      <c r="AJ50" s="40"/>
      <c r="AK50" s="40"/>
      <c r="AL50" s="40"/>
      <c r="AM50" s="40"/>
      <c r="AN50" s="40"/>
      <c r="AO50" s="40"/>
      <c r="AP50" s="40"/>
      <c r="AQ50" s="40"/>
      <c r="AR50" s="40"/>
      <c r="AS50" s="40"/>
      <c r="AT50" s="40"/>
      <c r="AU50" s="40"/>
      <c r="AV50" s="40"/>
      <c r="AW50" s="40"/>
      <c r="AX50" s="40">
        <v>0</v>
      </c>
      <c r="AY50" s="40"/>
      <c r="AZ50" s="40"/>
      <c r="BA50" s="40"/>
      <c r="BB50" s="40"/>
      <c r="BC50" s="40"/>
      <c r="BD50" s="40"/>
      <c r="BE50" s="40"/>
      <c r="BF50" s="40"/>
      <c r="BG50" s="40"/>
      <c r="BH50" s="40"/>
      <c r="BI50" s="40"/>
      <c r="BJ50" s="40"/>
      <c r="BK50" s="40"/>
      <c r="BL50" s="40"/>
      <c r="BM50" s="40"/>
      <c r="BN50" s="40"/>
      <c r="BO50" s="40"/>
      <c r="BP50" s="40"/>
      <c r="BQ50" s="40"/>
      <c r="BR50" s="40"/>
      <c r="BS50" s="40"/>
      <c r="BT50" s="40"/>
      <c r="BU50" s="40"/>
      <c r="BV50" s="40"/>
      <c r="BW50" s="40"/>
      <c r="BX50" s="40"/>
      <c r="BY50" s="40"/>
      <c r="BZ50" s="40"/>
      <c r="CA50" s="40"/>
      <c r="CB50" s="48"/>
      <c r="CC50" s="48"/>
      <c r="CD50" s="48">
        <v>2800</v>
      </c>
      <c r="CE50" s="48">
        <v>3500</v>
      </c>
      <c r="CF50" s="43"/>
      <c r="CG50" s="43"/>
      <c r="CH50" s="43"/>
      <c r="CI50" s="43"/>
      <c r="CJ50" s="43"/>
      <c r="CK50" s="43"/>
      <c r="CL50" s="43"/>
      <c r="CM50" s="43"/>
      <c r="CN50" s="43"/>
      <c r="CO50" s="43"/>
      <c r="CP50" s="43"/>
      <c r="CQ50" s="43"/>
    </row>
    <row r="51" spans="1:95" s="9" customFormat="1" ht="30" x14ac:dyDescent="0.25">
      <c r="B51" s="4">
        <v>43</v>
      </c>
      <c r="C51" s="47"/>
      <c r="D51" s="47"/>
      <c r="E51" s="47"/>
      <c r="F51" s="47"/>
      <c r="G51" s="47"/>
      <c r="H51" s="47"/>
      <c r="I51" s="47"/>
      <c r="J51" s="40" t="s">
        <v>200</v>
      </c>
      <c r="K51" s="40" t="s">
        <v>206</v>
      </c>
      <c r="L51" s="40">
        <v>149</v>
      </c>
      <c r="M51" s="40">
        <v>25.75</v>
      </c>
      <c r="N51" s="40">
        <v>10.4</v>
      </c>
      <c r="O51" s="40">
        <v>1.75</v>
      </c>
      <c r="P51" s="40">
        <v>1.75</v>
      </c>
      <c r="Q51" s="40"/>
      <c r="R51" s="40">
        <v>2400</v>
      </c>
      <c r="S51" s="40">
        <v>22</v>
      </c>
      <c r="T51" s="40">
        <v>500</v>
      </c>
      <c r="U51" s="40"/>
      <c r="V51" s="40">
        <v>90</v>
      </c>
      <c r="W51" s="40">
        <v>1.5</v>
      </c>
      <c r="X51" s="40">
        <v>15</v>
      </c>
      <c r="Y51" s="40">
        <v>24</v>
      </c>
      <c r="Z51" s="40">
        <v>25</v>
      </c>
      <c r="AA51" s="40"/>
      <c r="AB51" s="40">
        <v>3</v>
      </c>
      <c r="AC51" s="40">
        <v>12</v>
      </c>
      <c r="AD51" s="40">
        <v>2.5</v>
      </c>
      <c r="AE51" s="40"/>
      <c r="AF51" s="40"/>
      <c r="AG51" s="40"/>
      <c r="AH51" s="40"/>
      <c r="AI51" s="40"/>
      <c r="AJ51" s="40"/>
      <c r="AK51" s="40"/>
      <c r="AL51" s="40"/>
      <c r="AM51" s="40"/>
      <c r="AN51" s="40"/>
      <c r="AO51" s="40"/>
      <c r="AP51" s="40"/>
      <c r="AQ51" s="40"/>
      <c r="AR51" s="40"/>
      <c r="AS51" s="40"/>
      <c r="AT51" s="40"/>
      <c r="AU51" s="40"/>
      <c r="AV51" s="40"/>
      <c r="AW51" s="40"/>
      <c r="AX51" s="40">
        <v>0</v>
      </c>
      <c r="AY51" s="40"/>
      <c r="AZ51" s="40"/>
      <c r="BA51" s="40"/>
      <c r="BB51" s="40"/>
      <c r="BC51" s="40"/>
      <c r="BD51" s="40"/>
      <c r="BE51" s="40"/>
      <c r="BF51" s="40"/>
      <c r="BG51" s="40"/>
      <c r="BH51" s="40"/>
      <c r="BI51" s="40"/>
      <c r="BJ51" s="40"/>
      <c r="BK51" s="40"/>
      <c r="BL51" s="40"/>
      <c r="BM51" s="40"/>
      <c r="BN51" s="40"/>
      <c r="BO51" s="40"/>
      <c r="BP51" s="40"/>
      <c r="BQ51" s="40"/>
      <c r="BR51" s="40"/>
      <c r="BS51" s="40"/>
      <c r="BT51" s="40"/>
      <c r="BU51" s="40"/>
      <c r="BV51" s="40"/>
      <c r="BW51" s="40"/>
      <c r="BX51" s="40"/>
      <c r="BY51" s="40"/>
      <c r="BZ51" s="40"/>
      <c r="CA51" s="40"/>
      <c r="CB51" s="48"/>
      <c r="CC51" s="48"/>
      <c r="CD51" s="48">
        <v>3000</v>
      </c>
      <c r="CE51" s="48">
        <v>3800</v>
      </c>
      <c r="CF51" s="43"/>
      <c r="CG51" s="43"/>
      <c r="CH51" s="43"/>
      <c r="CI51" s="43"/>
      <c r="CJ51" s="43"/>
      <c r="CK51" s="43"/>
      <c r="CL51" s="43"/>
      <c r="CM51" s="43"/>
      <c r="CN51" s="43"/>
      <c r="CO51" s="43"/>
      <c r="CP51" s="43"/>
      <c r="CQ51" s="43"/>
    </row>
    <row r="52" spans="1:95" s="9" customFormat="1" ht="30" x14ac:dyDescent="0.25">
      <c r="B52" s="2">
        <v>44</v>
      </c>
      <c r="C52" s="50"/>
      <c r="D52" s="50"/>
      <c r="E52" s="50"/>
      <c r="F52" s="50"/>
      <c r="G52" s="50"/>
      <c r="H52" s="50"/>
      <c r="I52" s="50"/>
      <c r="J52" s="44" t="s">
        <v>200</v>
      </c>
      <c r="K52" s="44" t="s">
        <v>206</v>
      </c>
      <c r="L52" s="44">
        <v>53</v>
      </c>
      <c r="M52" s="44">
        <v>23.4</v>
      </c>
      <c r="N52" s="44">
        <v>7.4</v>
      </c>
      <c r="O52" s="44">
        <v>1.1000000000000001</v>
      </c>
      <c r="P52" s="44">
        <v>1.1000000000000001</v>
      </c>
      <c r="Q52" s="44"/>
      <c r="R52" s="44">
        <v>2640</v>
      </c>
      <c r="S52" s="44">
        <v>8.5</v>
      </c>
      <c r="T52" s="44">
        <v>380</v>
      </c>
      <c r="U52" s="44"/>
      <c r="V52" s="44">
        <v>72</v>
      </c>
      <c r="W52" s="44">
        <v>1.5</v>
      </c>
      <c r="X52" s="44">
        <v>10</v>
      </c>
      <c r="Y52" s="44">
        <v>22</v>
      </c>
      <c r="Z52" s="44">
        <v>27</v>
      </c>
      <c r="AA52" s="44"/>
      <c r="AB52" s="44">
        <v>2</v>
      </c>
      <c r="AC52" s="44">
        <v>12</v>
      </c>
      <c r="AD52" s="44">
        <v>2</v>
      </c>
      <c r="AE52" s="44"/>
      <c r="AF52" s="44"/>
      <c r="AG52" s="44"/>
      <c r="AH52" s="44"/>
      <c r="AI52" s="44"/>
      <c r="AJ52" s="44"/>
      <c r="AK52" s="44"/>
      <c r="AL52" s="44"/>
      <c r="AM52" s="44"/>
      <c r="AN52" s="44"/>
      <c r="AO52" s="44"/>
      <c r="AP52" s="44">
        <v>0.75</v>
      </c>
      <c r="AQ52" s="44"/>
      <c r="AR52" s="44"/>
      <c r="AS52" s="44"/>
      <c r="AT52" s="44"/>
      <c r="AU52" s="44"/>
      <c r="AV52" s="44"/>
      <c r="AW52" s="44"/>
      <c r="AX52" s="59">
        <v>0</v>
      </c>
      <c r="AY52" s="59"/>
      <c r="AZ52" s="59"/>
      <c r="BA52" s="59"/>
      <c r="BB52" s="59"/>
      <c r="BC52" s="59"/>
      <c r="BD52" s="59"/>
      <c r="BE52" s="59"/>
      <c r="BF52" s="59"/>
      <c r="BG52" s="59"/>
      <c r="BH52" s="59"/>
      <c r="BI52" s="59"/>
      <c r="BJ52" s="59"/>
      <c r="BK52" s="59"/>
      <c r="BL52" s="59"/>
      <c r="BM52" s="59"/>
      <c r="BN52" s="59"/>
      <c r="BO52" s="59"/>
      <c r="BP52" s="59"/>
      <c r="BQ52" s="59"/>
      <c r="BR52" s="59"/>
      <c r="BS52" s="59"/>
      <c r="BT52" s="59"/>
      <c r="BU52" s="59"/>
      <c r="BV52" s="59"/>
      <c r="BW52" s="59"/>
      <c r="BX52" s="59"/>
      <c r="BY52" s="59"/>
      <c r="BZ52" s="59"/>
      <c r="CA52" s="59"/>
      <c r="CB52" s="45"/>
      <c r="CC52" s="45"/>
      <c r="CD52" s="45">
        <v>3000</v>
      </c>
      <c r="CE52" s="45">
        <v>3800</v>
      </c>
      <c r="CF52" s="43"/>
      <c r="CG52" s="43"/>
      <c r="CH52" s="43"/>
      <c r="CI52" s="43"/>
      <c r="CJ52" s="43"/>
      <c r="CK52" s="43"/>
      <c r="CL52" s="43"/>
      <c r="CM52" s="43"/>
      <c r="CN52" s="43"/>
      <c r="CO52" s="43"/>
      <c r="CP52" s="43"/>
      <c r="CQ52" s="43"/>
    </row>
    <row r="53" spans="1:95" s="9" customFormat="1" x14ac:dyDescent="0.25">
      <c r="A53" s="46"/>
      <c r="B53" s="4">
        <v>45</v>
      </c>
      <c r="C53" s="47"/>
      <c r="D53" s="47"/>
      <c r="E53" s="47"/>
      <c r="F53" s="47"/>
      <c r="G53" s="47"/>
      <c r="H53" s="47"/>
      <c r="I53" s="47"/>
      <c r="J53" s="40" t="s">
        <v>207</v>
      </c>
      <c r="K53" s="40" t="s">
        <v>19</v>
      </c>
      <c r="L53" s="40">
        <v>221</v>
      </c>
      <c r="M53" s="40">
        <v>30.08</v>
      </c>
      <c r="N53" s="40">
        <v>9.1</v>
      </c>
      <c r="O53" s="40">
        <v>2.7</v>
      </c>
      <c r="P53" s="40">
        <v>3</v>
      </c>
      <c r="Q53" s="40"/>
      <c r="R53" s="40">
        <v>3000</v>
      </c>
      <c r="S53" s="40">
        <v>136.69999999999999</v>
      </c>
      <c r="T53" s="40"/>
      <c r="U53" s="40"/>
      <c r="V53" s="40">
        <v>55</v>
      </c>
      <c r="W53" s="40">
        <v>2</v>
      </c>
      <c r="X53" s="40"/>
      <c r="Y53" s="40">
        <v>5.65</v>
      </c>
      <c r="Z53" s="40">
        <v>5.65</v>
      </c>
      <c r="AA53" s="40">
        <v>40</v>
      </c>
      <c r="AB53" s="40">
        <v>6</v>
      </c>
      <c r="AC53" s="40">
        <v>0</v>
      </c>
      <c r="AD53" s="40"/>
      <c r="AE53" s="40"/>
      <c r="AF53" s="40"/>
      <c r="AG53" s="40"/>
      <c r="AH53" s="40"/>
      <c r="AI53" s="40"/>
      <c r="AJ53" s="40"/>
      <c r="AK53" s="40"/>
      <c r="AL53" s="40"/>
      <c r="AM53" s="40"/>
      <c r="AN53" s="40"/>
      <c r="AO53" s="40"/>
      <c r="AP53" s="40">
        <v>5.3</v>
      </c>
      <c r="AQ53" s="40">
        <v>12.05</v>
      </c>
      <c r="AR53" s="40"/>
      <c r="AS53" s="40"/>
      <c r="AT53" s="40"/>
      <c r="AU53" s="40"/>
      <c r="AV53" s="40"/>
      <c r="AW53" s="40"/>
      <c r="AX53" s="40">
        <v>0</v>
      </c>
      <c r="AY53" s="40"/>
      <c r="AZ53" s="40"/>
      <c r="BA53" s="40"/>
      <c r="BB53" s="40"/>
      <c r="BC53" s="40"/>
      <c r="BD53" s="40"/>
      <c r="BE53" s="40"/>
      <c r="BF53" s="40"/>
      <c r="BG53" s="40"/>
      <c r="BH53" s="40"/>
      <c r="BI53" s="40"/>
      <c r="BJ53" s="40"/>
      <c r="BK53" s="40"/>
      <c r="BL53" s="40"/>
      <c r="BM53" s="40"/>
      <c r="BN53" s="40"/>
      <c r="BO53" s="40"/>
      <c r="BP53" s="40"/>
      <c r="BQ53" s="40">
        <v>1</v>
      </c>
      <c r="BR53" s="40">
        <v>50</v>
      </c>
      <c r="BS53" s="40">
        <v>750</v>
      </c>
      <c r="BT53" s="40">
        <v>2</v>
      </c>
      <c r="BU53" s="40">
        <v>0.36</v>
      </c>
      <c r="BV53" s="40"/>
      <c r="BW53" s="40"/>
      <c r="BX53" s="40"/>
      <c r="BY53" s="40"/>
      <c r="BZ53" s="40"/>
      <c r="CA53" s="40"/>
      <c r="CB53" s="48"/>
      <c r="CC53" s="48"/>
      <c r="CD53" s="48">
        <v>3000</v>
      </c>
      <c r="CE53" s="48">
        <v>3500</v>
      </c>
      <c r="CF53" s="43"/>
      <c r="CG53" s="43"/>
      <c r="CH53" s="43"/>
      <c r="CI53" s="43"/>
      <c r="CJ53" s="43"/>
      <c r="CK53" s="43"/>
      <c r="CL53" s="43"/>
      <c r="CM53" s="43"/>
      <c r="CN53" s="43"/>
      <c r="CO53" s="43"/>
      <c r="CP53" s="43"/>
      <c r="CQ53" s="43"/>
    </row>
    <row r="54" spans="1:95" s="9" customFormat="1" x14ac:dyDescent="0.25">
      <c r="B54" s="4">
        <v>46</v>
      </c>
      <c r="C54" s="47"/>
      <c r="D54" s="47"/>
      <c r="E54" s="47"/>
      <c r="F54" s="47"/>
      <c r="G54" s="47"/>
      <c r="H54" s="47"/>
      <c r="I54" s="47"/>
      <c r="J54" s="40" t="s">
        <v>207</v>
      </c>
      <c r="K54" s="40" t="s">
        <v>19</v>
      </c>
      <c r="L54" s="40">
        <v>327</v>
      </c>
      <c r="M54" s="40">
        <v>32.08</v>
      </c>
      <c r="N54" s="40">
        <v>9.1</v>
      </c>
      <c r="O54" s="40">
        <v>2.9</v>
      </c>
      <c r="P54" s="40">
        <v>3.2</v>
      </c>
      <c r="Q54" s="40"/>
      <c r="R54" s="40">
        <v>3300</v>
      </c>
      <c r="S54" s="40">
        <v>222</v>
      </c>
      <c r="T54" s="40"/>
      <c r="U54" s="40"/>
      <c r="V54" s="40">
        <v>72</v>
      </c>
      <c r="W54" s="40">
        <v>2</v>
      </c>
      <c r="X54" s="40"/>
      <c r="Y54" s="40">
        <v>5.65</v>
      </c>
      <c r="Z54" s="40">
        <v>5.65</v>
      </c>
      <c r="AA54" s="40">
        <v>50.7</v>
      </c>
      <c r="AB54" s="40">
        <v>7</v>
      </c>
      <c r="AC54" s="40">
        <v>0</v>
      </c>
      <c r="AD54" s="40">
        <v>1.5</v>
      </c>
      <c r="AE54" s="40"/>
      <c r="AF54" s="40"/>
      <c r="AG54" s="40"/>
      <c r="AH54" s="40"/>
      <c r="AI54" s="40"/>
      <c r="AJ54" s="40"/>
      <c r="AK54" s="40"/>
      <c r="AL54" s="40"/>
      <c r="AM54" s="40"/>
      <c r="AN54" s="40"/>
      <c r="AO54" s="40"/>
      <c r="AP54" s="40">
        <v>16.8</v>
      </c>
      <c r="AQ54" s="40">
        <v>7.69</v>
      </c>
      <c r="AR54" s="40"/>
      <c r="AS54" s="40"/>
      <c r="AT54" s="40"/>
      <c r="AU54" s="40"/>
      <c r="AV54" s="40"/>
      <c r="AW54" s="40"/>
      <c r="AX54" s="40">
        <v>0</v>
      </c>
      <c r="AY54" s="40"/>
      <c r="AZ54" s="40"/>
      <c r="BA54" s="40"/>
      <c r="BB54" s="40"/>
      <c r="BC54" s="40"/>
      <c r="BD54" s="40"/>
      <c r="BE54" s="40"/>
      <c r="BF54" s="40"/>
      <c r="BG54" s="40"/>
      <c r="BH54" s="40"/>
      <c r="BI54" s="40"/>
      <c r="BJ54" s="40"/>
      <c r="BK54" s="40"/>
      <c r="BL54" s="40"/>
      <c r="BM54" s="40"/>
      <c r="BN54" s="40"/>
      <c r="BO54" s="40"/>
      <c r="BP54" s="40"/>
      <c r="BQ54" s="40">
        <v>1</v>
      </c>
      <c r="BR54" s="40">
        <v>50</v>
      </c>
      <c r="BS54" s="40">
        <v>900</v>
      </c>
      <c r="BT54" s="40">
        <v>2</v>
      </c>
      <c r="BU54" s="40">
        <v>0.33700000000000002</v>
      </c>
      <c r="BV54" s="40"/>
      <c r="BW54" s="40"/>
      <c r="BX54" s="40"/>
      <c r="BY54" s="40"/>
      <c r="BZ54" s="40"/>
      <c r="CA54" s="40"/>
      <c r="CB54" s="48"/>
      <c r="CC54" s="48"/>
      <c r="CD54" s="48">
        <v>3000</v>
      </c>
      <c r="CE54" s="48">
        <v>3500</v>
      </c>
      <c r="CF54" s="43"/>
      <c r="CG54" s="43"/>
      <c r="CH54" s="43"/>
      <c r="CI54" s="43"/>
      <c r="CJ54" s="43"/>
      <c r="CK54" s="43"/>
      <c r="CL54" s="43"/>
      <c r="CM54" s="43"/>
      <c r="CN54" s="43"/>
      <c r="CO54" s="43"/>
      <c r="CP54" s="43"/>
      <c r="CQ54" s="43"/>
    </row>
    <row r="55" spans="1:95" s="9" customFormat="1" x14ac:dyDescent="0.25">
      <c r="B55" s="4">
        <v>47</v>
      </c>
      <c r="C55" s="47"/>
      <c r="D55" s="47"/>
      <c r="E55" s="47"/>
      <c r="F55" s="47"/>
      <c r="G55" s="47"/>
      <c r="H55" s="47"/>
      <c r="I55" s="47"/>
      <c r="J55" s="40" t="s">
        <v>207</v>
      </c>
      <c r="K55" s="40" t="s">
        <v>19</v>
      </c>
      <c r="L55" s="40">
        <v>221</v>
      </c>
      <c r="M55" s="40">
        <v>27.02</v>
      </c>
      <c r="N55" s="40">
        <v>9.65</v>
      </c>
      <c r="O55" s="40">
        <v>2.6</v>
      </c>
      <c r="P55" s="40">
        <v>2.6</v>
      </c>
      <c r="Q55" s="40"/>
      <c r="R55" s="40">
        <v>3032</v>
      </c>
      <c r="S55" s="40">
        <v>121.6</v>
      </c>
      <c r="T55" s="40"/>
      <c r="U55" s="40"/>
      <c r="V55" s="40"/>
      <c r="W55" s="40"/>
      <c r="X55" s="40"/>
      <c r="Y55" s="40">
        <v>6.32</v>
      </c>
      <c r="Z55" s="40">
        <v>6.32</v>
      </c>
      <c r="AA55" s="40">
        <v>40</v>
      </c>
      <c r="AB55" s="40">
        <v>7</v>
      </c>
      <c r="AC55" s="40">
        <v>0</v>
      </c>
      <c r="AD55" s="40"/>
      <c r="AE55" s="40"/>
      <c r="AF55" s="40"/>
      <c r="AG55" s="40"/>
      <c r="AH55" s="40"/>
      <c r="AI55" s="40"/>
      <c r="AJ55" s="40"/>
      <c r="AK55" s="40"/>
      <c r="AL55" s="40"/>
      <c r="AM55" s="40"/>
      <c r="AN55" s="40"/>
      <c r="AO55" s="40"/>
      <c r="AP55" s="40">
        <v>18.600000000000001</v>
      </c>
      <c r="AQ55" s="40">
        <v>7.53</v>
      </c>
      <c r="AR55" s="40"/>
      <c r="AS55" s="40"/>
      <c r="AT55" s="40"/>
      <c r="AU55" s="40"/>
      <c r="AV55" s="40"/>
      <c r="AW55" s="40"/>
      <c r="AX55" s="40">
        <v>0</v>
      </c>
      <c r="AY55" s="40"/>
      <c r="AZ55" s="40"/>
      <c r="BA55" s="40"/>
      <c r="BB55" s="40"/>
      <c r="BC55" s="40"/>
      <c r="BD55" s="40"/>
      <c r="BE55" s="40"/>
      <c r="BF55" s="40"/>
      <c r="BG55" s="40"/>
      <c r="BH55" s="40"/>
      <c r="BI55" s="40"/>
      <c r="BJ55" s="40"/>
      <c r="BK55" s="40"/>
      <c r="BL55" s="40"/>
      <c r="BM55" s="40"/>
      <c r="BN55" s="40"/>
      <c r="BO55" s="40"/>
      <c r="BP55" s="40"/>
      <c r="BQ55" s="40">
        <v>1</v>
      </c>
      <c r="BR55" s="40">
        <v>40</v>
      </c>
      <c r="BS55" s="40">
        <v>600</v>
      </c>
      <c r="BT55" s="40">
        <v>2</v>
      </c>
      <c r="BU55" s="40">
        <v>0.22500000000000001</v>
      </c>
      <c r="BV55" s="40"/>
      <c r="BW55" s="40"/>
      <c r="BX55" s="40"/>
      <c r="BY55" s="40"/>
      <c r="BZ55" s="40"/>
      <c r="CA55" s="40"/>
      <c r="CB55" s="48"/>
      <c r="CC55" s="48"/>
      <c r="CD55" s="48">
        <v>3000</v>
      </c>
      <c r="CE55" s="48">
        <v>3500</v>
      </c>
      <c r="CF55" s="43"/>
      <c r="CG55" s="43"/>
      <c r="CH55" s="43"/>
      <c r="CI55" s="43"/>
      <c r="CJ55" s="43"/>
      <c r="CK55" s="43"/>
      <c r="CL55" s="43"/>
      <c r="CM55" s="43"/>
      <c r="CN55" s="43"/>
      <c r="CO55" s="43"/>
      <c r="CP55" s="43"/>
      <c r="CQ55" s="43"/>
    </row>
    <row r="56" spans="1:95" s="9" customFormat="1" x14ac:dyDescent="0.25">
      <c r="B56" s="4">
        <v>48</v>
      </c>
      <c r="C56" s="47"/>
      <c r="D56" s="47"/>
      <c r="E56" s="47"/>
      <c r="F56" s="47"/>
      <c r="G56" s="47"/>
      <c r="H56" s="47"/>
      <c r="I56" s="47"/>
      <c r="J56" s="40" t="s">
        <v>207</v>
      </c>
      <c r="K56" s="40" t="s">
        <v>19</v>
      </c>
      <c r="L56" s="40">
        <v>607</v>
      </c>
      <c r="M56" s="40">
        <v>36.5</v>
      </c>
      <c r="N56" s="40">
        <v>11.6</v>
      </c>
      <c r="O56" s="40">
        <v>3.9</v>
      </c>
      <c r="P56" s="40">
        <v>4</v>
      </c>
      <c r="Q56" s="40"/>
      <c r="R56" s="40">
        <v>5150</v>
      </c>
      <c r="S56" s="40">
        <v>360</v>
      </c>
      <c r="T56" s="40"/>
      <c r="U56" s="40"/>
      <c r="V56" s="40"/>
      <c r="W56" s="40"/>
      <c r="X56" s="40"/>
      <c r="Y56" s="40">
        <v>6.173</v>
      </c>
      <c r="Z56" s="40">
        <v>6.173</v>
      </c>
      <c r="AA56" s="40">
        <v>69.900000000000006</v>
      </c>
      <c r="AB56" s="40"/>
      <c r="AC56" s="40"/>
      <c r="AD56" s="40"/>
      <c r="AE56" s="40"/>
      <c r="AF56" s="40"/>
      <c r="AG56" s="40"/>
      <c r="AH56" s="40"/>
      <c r="AI56" s="40"/>
      <c r="AJ56" s="40"/>
      <c r="AK56" s="40"/>
      <c r="AL56" s="40"/>
      <c r="AM56" s="40"/>
      <c r="AN56" s="40"/>
      <c r="AO56" s="40"/>
      <c r="AP56" s="40">
        <v>10</v>
      </c>
      <c r="AQ56" s="40">
        <v>14</v>
      </c>
      <c r="AR56" s="40"/>
      <c r="AS56" s="40"/>
      <c r="AT56" s="40"/>
      <c r="AU56" s="40"/>
      <c r="AV56" s="40"/>
      <c r="AW56" s="40"/>
      <c r="AX56" s="40">
        <v>0</v>
      </c>
      <c r="AY56" s="40"/>
      <c r="AZ56" s="40"/>
      <c r="BA56" s="40"/>
      <c r="BB56" s="40"/>
      <c r="BC56" s="40"/>
      <c r="BD56" s="40"/>
      <c r="BE56" s="40"/>
      <c r="BF56" s="40"/>
      <c r="BG56" s="40"/>
      <c r="BH56" s="40"/>
      <c r="BI56" s="40"/>
      <c r="BJ56" s="40"/>
      <c r="BK56" s="40"/>
      <c r="BL56" s="40"/>
      <c r="BM56" s="40"/>
      <c r="BN56" s="40"/>
      <c r="BO56" s="40"/>
      <c r="BP56" s="40"/>
      <c r="BQ56" s="40">
        <v>2</v>
      </c>
      <c r="BR56" s="40">
        <v>150</v>
      </c>
      <c r="BS56" s="40">
        <v>1000</v>
      </c>
      <c r="BT56" s="40"/>
      <c r="BU56" s="40"/>
      <c r="BV56" s="40"/>
      <c r="BW56" s="40"/>
      <c r="BX56" s="40"/>
      <c r="BY56" s="40"/>
      <c r="BZ56" s="40"/>
      <c r="CA56" s="40"/>
      <c r="CB56" s="40"/>
      <c r="CC56" s="40"/>
      <c r="CD56" s="48">
        <v>3200</v>
      </c>
      <c r="CE56" s="48">
        <v>3900</v>
      </c>
      <c r="CF56" s="43"/>
      <c r="CG56" s="43"/>
      <c r="CH56" s="43"/>
      <c r="CI56" s="43"/>
      <c r="CJ56" s="43"/>
      <c r="CK56" s="43"/>
      <c r="CL56" s="43"/>
      <c r="CM56" s="43"/>
      <c r="CN56" s="43"/>
      <c r="CO56" s="43"/>
      <c r="CP56" s="43"/>
      <c r="CQ56" s="43"/>
    </row>
    <row r="57" spans="1:95" s="9" customFormat="1" x14ac:dyDescent="0.25">
      <c r="B57" s="2">
        <v>49</v>
      </c>
      <c r="C57" s="50"/>
      <c r="D57" s="50"/>
      <c r="E57" s="50"/>
      <c r="F57" s="50"/>
      <c r="G57" s="50"/>
      <c r="H57" s="50"/>
      <c r="I57" s="50"/>
      <c r="J57" s="44" t="s">
        <v>207</v>
      </c>
      <c r="K57" s="44" t="s">
        <v>19</v>
      </c>
      <c r="L57" s="44">
        <v>57</v>
      </c>
      <c r="M57" s="44">
        <v>19</v>
      </c>
      <c r="N57" s="44">
        <v>6</v>
      </c>
      <c r="O57" s="44">
        <v>1.9870000000000001</v>
      </c>
      <c r="P57" s="44">
        <v>1.9870000000000001</v>
      </c>
      <c r="Q57" s="44"/>
      <c r="R57" s="44">
        <v>820</v>
      </c>
      <c r="S57" s="44">
        <v>24</v>
      </c>
      <c r="T57" s="44">
        <v>58.3</v>
      </c>
      <c r="U57" s="44"/>
      <c r="V57" s="44">
        <v>38</v>
      </c>
      <c r="W57" s="44"/>
      <c r="X57" s="44"/>
      <c r="Y57" s="44">
        <v>6.173</v>
      </c>
      <c r="Z57" s="44">
        <v>6.173</v>
      </c>
      <c r="AA57" s="44">
        <v>13</v>
      </c>
      <c r="AB57" s="44">
        <v>3</v>
      </c>
      <c r="AC57" s="44">
        <v>0</v>
      </c>
      <c r="AD57" s="44"/>
      <c r="AE57" s="44"/>
      <c r="AF57" s="44"/>
      <c r="AG57" s="44"/>
      <c r="AH57" s="44"/>
      <c r="AI57" s="44"/>
      <c r="AJ57" s="44"/>
      <c r="AK57" s="44"/>
      <c r="AL57" s="44"/>
      <c r="AM57" s="44"/>
      <c r="AN57" s="44"/>
      <c r="AO57" s="44"/>
      <c r="AP57" s="44">
        <v>25</v>
      </c>
      <c r="AQ57" s="44"/>
      <c r="AR57" s="44"/>
      <c r="AS57" s="44"/>
      <c r="AT57" s="44"/>
      <c r="AU57" s="44"/>
      <c r="AV57" s="44"/>
      <c r="AW57" s="44"/>
      <c r="AX57" s="44">
        <v>0</v>
      </c>
      <c r="AY57" s="44"/>
      <c r="AZ57" s="44"/>
      <c r="BA57" s="44"/>
      <c r="BB57" s="44"/>
      <c r="BC57" s="44"/>
      <c r="BD57" s="44"/>
      <c r="BE57" s="44"/>
      <c r="BF57" s="44"/>
      <c r="BG57" s="44"/>
      <c r="BH57" s="44"/>
      <c r="BI57" s="44"/>
      <c r="BJ57" s="44"/>
      <c r="BK57" s="44"/>
      <c r="BL57" s="44"/>
      <c r="BM57" s="44"/>
      <c r="BN57" s="44"/>
      <c r="BO57" s="44"/>
      <c r="BP57" s="44"/>
      <c r="BQ57" s="44">
        <v>1</v>
      </c>
      <c r="BR57" s="44">
        <v>15</v>
      </c>
      <c r="BS57" s="44"/>
      <c r="BT57" s="44"/>
      <c r="BU57" s="44"/>
      <c r="BV57" s="44"/>
      <c r="BW57" s="44"/>
      <c r="BX57" s="44"/>
      <c r="BY57" s="44"/>
      <c r="BZ57" s="44"/>
      <c r="CA57" s="44"/>
      <c r="CB57" s="44"/>
      <c r="CC57" s="44"/>
      <c r="CD57" s="45">
        <v>1000</v>
      </c>
      <c r="CE57" s="45">
        <v>2000</v>
      </c>
      <c r="CF57" s="43"/>
      <c r="CG57" s="43"/>
      <c r="CH57" s="43"/>
      <c r="CI57" s="43"/>
      <c r="CJ57" s="43"/>
      <c r="CK57" s="43"/>
      <c r="CL57" s="43"/>
      <c r="CM57" s="43"/>
      <c r="CN57" s="43"/>
      <c r="CO57" s="43"/>
      <c r="CP57" s="43"/>
      <c r="CQ57" s="43"/>
    </row>
    <row r="58" spans="1:95" s="9" customFormat="1" x14ac:dyDescent="0.25">
      <c r="A58" s="46"/>
      <c r="B58" s="4">
        <v>50</v>
      </c>
      <c r="C58" s="47"/>
      <c r="D58" s="47"/>
      <c r="E58" s="47"/>
      <c r="F58" s="47"/>
      <c r="G58" s="47"/>
      <c r="H58" s="47"/>
      <c r="I58" s="47"/>
      <c r="J58" s="40" t="s">
        <v>208</v>
      </c>
      <c r="K58" s="40" t="s">
        <v>27</v>
      </c>
      <c r="L58" s="40"/>
      <c r="M58" s="40"/>
      <c r="N58" s="40"/>
      <c r="O58" s="40"/>
      <c r="P58" s="40"/>
      <c r="Q58" s="40">
        <v>620</v>
      </c>
      <c r="R58" s="40">
        <v>634</v>
      </c>
      <c r="S58" s="40">
        <v>0.7</v>
      </c>
      <c r="T58" s="40"/>
      <c r="U58" s="40"/>
      <c r="V58" s="40"/>
      <c r="W58" s="40"/>
      <c r="X58" s="40"/>
      <c r="Y58" s="40"/>
      <c r="Z58" s="40">
        <v>137</v>
      </c>
      <c r="AA58" s="40"/>
      <c r="AB58" s="40">
        <v>2</v>
      </c>
      <c r="AC58" s="40">
        <v>3</v>
      </c>
      <c r="AD58" s="40"/>
      <c r="AE58" s="40"/>
      <c r="AF58" s="40"/>
      <c r="AG58" s="40"/>
      <c r="AH58" s="40"/>
      <c r="AI58" s="40"/>
      <c r="AJ58" s="40"/>
      <c r="AK58" s="40"/>
      <c r="AL58" s="40"/>
      <c r="AM58" s="40"/>
      <c r="AN58" s="40"/>
      <c r="AO58" s="40"/>
      <c r="AP58" s="40"/>
      <c r="AQ58" s="40"/>
      <c r="AR58" s="40"/>
      <c r="AS58" s="40"/>
      <c r="AT58" s="40"/>
      <c r="AU58" s="40"/>
      <c r="AV58" s="40"/>
      <c r="AW58" s="40"/>
      <c r="AX58" s="40"/>
      <c r="AY58" s="40"/>
      <c r="AZ58" s="40"/>
      <c r="BA58" s="40"/>
      <c r="BB58" s="40"/>
      <c r="BC58" s="40"/>
      <c r="BD58" s="40"/>
      <c r="BE58" s="40"/>
      <c r="BF58" s="40"/>
      <c r="BG58" s="40"/>
      <c r="BH58" s="40"/>
      <c r="BI58" s="40"/>
      <c r="BJ58" s="40"/>
      <c r="BK58" s="40"/>
      <c r="BL58" s="40"/>
      <c r="BM58" s="40"/>
      <c r="BN58" s="40"/>
      <c r="BO58" s="40"/>
      <c r="BP58" s="40"/>
      <c r="BQ58" s="40"/>
      <c r="BR58" s="40"/>
      <c r="BS58" s="40"/>
      <c r="BT58" s="40"/>
      <c r="BU58" s="40"/>
      <c r="BV58" s="40"/>
      <c r="BW58" s="40"/>
      <c r="BX58" s="40"/>
      <c r="BY58" s="40"/>
      <c r="BZ58" s="40"/>
      <c r="CA58" s="40"/>
      <c r="CB58" s="40"/>
      <c r="CC58" s="40"/>
      <c r="CD58" s="40"/>
      <c r="CE58" s="40">
        <v>24000</v>
      </c>
      <c r="CF58" s="43"/>
      <c r="CG58" s="43"/>
      <c r="CH58" s="43"/>
      <c r="CI58" s="43"/>
      <c r="CJ58" s="43"/>
      <c r="CK58" s="43"/>
      <c r="CL58" s="43"/>
      <c r="CM58" s="43"/>
      <c r="CN58" s="43"/>
      <c r="CO58" s="43"/>
      <c r="CP58" s="43"/>
      <c r="CQ58" s="43"/>
    </row>
    <row r="59" spans="1:95" s="9" customFormat="1" x14ac:dyDescent="0.25">
      <c r="A59" s="60"/>
      <c r="B59" s="4">
        <v>51</v>
      </c>
      <c r="C59" s="47"/>
      <c r="D59" s="47"/>
      <c r="E59" s="47"/>
      <c r="F59" s="47"/>
      <c r="G59" s="47"/>
      <c r="H59" s="47"/>
      <c r="I59" s="47"/>
      <c r="J59" s="40" t="s">
        <v>208</v>
      </c>
      <c r="K59" s="40" t="s">
        <v>27</v>
      </c>
      <c r="L59" s="40"/>
      <c r="M59" s="40"/>
      <c r="N59" s="40"/>
      <c r="O59" s="40"/>
      <c r="P59" s="40"/>
      <c r="Q59" s="40">
        <v>736</v>
      </c>
      <c r="R59" s="40">
        <v>1877</v>
      </c>
      <c r="S59" s="40">
        <v>2</v>
      </c>
      <c r="T59" s="40"/>
      <c r="U59" s="40"/>
      <c r="V59" s="40"/>
      <c r="W59" s="40"/>
      <c r="X59" s="40"/>
      <c r="Y59" s="40"/>
      <c r="Z59" s="40">
        <v>84</v>
      </c>
      <c r="AA59" s="40"/>
      <c r="AB59" s="40">
        <v>2</v>
      </c>
      <c r="AC59" s="40">
        <v>19</v>
      </c>
      <c r="AD59" s="40"/>
      <c r="AE59" s="40"/>
      <c r="AF59" s="40"/>
      <c r="AG59" s="40"/>
      <c r="AH59" s="40"/>
      <c r="AI59" s="40"/>
      <c r="AJ59" s="40"/>
      <c r="AK59" s="40"/>
      <c r="AL59" s="40"/>
      <c r="AM59" s="40"/>
      <c r="AN59" s="40"/>
      <c r="AO59" s="40"/>
      <c r="AP59" s="40"/>
      <c r="AQ59" s="40"/>
      <c r="AR59" s="40"/>
      <c r="AS59" s="40"/>
      <c r="AT59" s="40"/>
      <c r="AU59" s="40"/>
      <c r="AV59" s="40"/>
      <c r="AW59" s="40"/>
      <c r="AX59" s="40"/>
      <c r="AY59" s="40"/>
      <c r="AZ59" s="40"/>
      <c r="BA59" s="40"/>
      <c r="BB59" s="40"/>
      <c r="BC59" s="40"/>
      <c r="BD59" s="40"/>
      <c r="BE59" s="40"/>
      <c r="BF59" s="40"/>
      <c r="BG59" s="40"/>
      <c r="BH59" s="40"/>
      <c r="BI59" s="40"/>
      <c r="BJ59" s="40"/>
      <c r="BK59" s="40"/>
      <c r="BL59" s="40"/>
      <c r="BM59" s="40"/>
      <c r="BN59" s="40"/>
      <c r="BO59" s="40"/>
      <c r="BP59" s="40"/>
      <c r="BQ59" s="40"/>
      <c r="BR59" s="40"/>
      <c r="BS59" s="40"/>
      <c r="BT59" s="40"/>
      <c r="BU59" s="40"/>
      <c r="BV59" s="40"/>
      <c r="BW59" s="40"/>
      <c r="BX59" s="40"/>
      <c r="BY59" s="40"/>
      <c r="BZ59" s="40"/>
      <c r="CA59" s="40"/>
      <c r="CB59" s="40"/>
      <c r="CC59" s="40"/>
      <c r="CD59" s="40"/>
      <c r="CE59" s="40">
        <v>57000</v>
      </c>
      <c r="CF59" s="43"/>
      <c r="CG59" s="43"/>
      <c r="CH59" s="43"/>
      <c r="CI59" s="43"/>
      <c r="CJ59" s="43"/>
      <c r="CK59" s="43"/>
      <c r="CL59" s="43"/>
      <c r="CM59" s="43"/>
      <c r="CN59" s="43"/>
      <c r="CO59" s="43"/>
      <c r="CP59" s="43"/>
      <c r="CQ59" s="43"/>
    </row>
  </sheetData>
  <mergeCells count="46">
    <mergeCell ref="CD4:CE4"/>
    <mergeCell ref="CF4:CF5"/>
    <mergeCell ref="CG4:CG5"/>
    <mergeCell ref="CH4:CH5"/>
    <mergeCell ref="CI4:CI5"/>
    <mergeCell ref="BK4:BP4"/>
    <mergeCell ref="BQ4:BU4"/>
    <mergeCell ref="BV4:BY4"/>
    <mergeCell ref="BZ4:CA4"/>
    <mergeCell ref="CB4:CC4"/>
    <mergeCell ref="AP4:AQ4"/>
    <mergeCell ref="AR4:AV4"/>
    <mergeCell ref="AY4:BB4"/>
    <mergeCell ref="BD4:BF4"/>
    <mergeCell ref="BG4:BJ4"/>
    <mergeCell ref="Y4:Z4"/>
    <mergeCell ref="AB4:AC4"/>
    <mergeCell ref="AD4:AG4"/>
    <mergeCell ref="AH4:AK4"/>
    <mergeCell ref="AL4:AO4"/>
    <mergeCell ref="L4:L5"/>
    <mergeCell ref="M4:N4"/>
    <mergeCell ref="O4:P4"/>
    <mergeCell ref="Q4:U4"/>
    <mergeCell ref="V4:X4"/>
    <mergeCell ref="G4:G5"/>
    <mergeCell ref="H4:H5"/>
    <mergeCell ref="I4:I5"/>
    <mergeCell ref="J4:J5"/>
    <mergeCell ref="K4:K5"/>
    <mergeCell ref="B4:B5"/>
    <mergeCell ref="C4:C5"/>
    <mergeCell ref="D4:D5"/>
    <mergeCell ref="E4:E5"/>
    <mergeCell ref="F4:F5"/>
    <mergeCell ref="B2:CE2"/>
    <mergeCell ref="CF2:CQ2"/>
    <mergeCell ref="C3:I3"/>
    <mergeCell ref="J3:K3"/>
    <mergeCell ref="L3:AC3"/>
    <mergeCell ref="AD3:AO3"/>
    <mergeCell ref="AP3:CA3"/>
    <mergeCell ref="CB3:CE3"/>
    <mergeCell ref="CF3:CI3"/>
    <mergeCell ref="CJ3:CM3"/>
    <mergeCell ref="CN3:CP3"/>
  </mergeCells>
  <pageMargins left="0.7" right="0.7" top="0.75" bottom="0.75" header="0.51180555555555496" footer="0.51180555555555496"/>
  <pageSetup paperSize="0" scale="0" firstPageNumber="0" orientation="portrait" usePrinterDefaults="0" horizontalDpi="0" verticalDpi="0" copies="0"/>
  <drawing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H69"/>
  <sheetViews>
    <sheetView windowProtection="1" tabSelected="1" zoomScale="85" zoomScaleNormal="85" workbookViewId="0">
      <pane xSplit="1" ySplit="1" topLeftCell="BO1" activePane="bottomRight"/>
      <selection pane="topRight" activeCell="AP1" sqref="AP1:AP1048576"/>
      <selection pane="bottomLeft" activeCell="A38" sqref="A38:XFD38"/>
      <selection pane="bottomRight" activeCell="CA10" sqref="CA10"/>
    </sheetView>
  </sheetViews>
  <sheetFormatPr defaultRowHeight="15" x14ac:dyDescent="0.25"/>
  <cols>
    <col min="1" max="1" width="8.7109375"/>
    <col min="2" max="2" width="27.28515625"/>
    <col min="3" max="3" width="26"/>
    <col min="4" max="4" width="16.7109375"/>
    <col min="5" max="11" width="8.7109375"/>
    <col min="12" max="12" width="14.28515625" customWidth="1"/>
    <col min="13" max="13" width="15.42578125" customWidth="1"/>
    <col min="14" max="14" width="15.5703125"/>
    <col min="15" max="15" width="18.140625"/>
    <col min="16" max="19" width="8.7109375"/>
    <col min="20" max="20" width="14.42578125" customWidth="1"/>
    <col min="21" max="21" width="13.7109375"/>
    <col min="22" max="22" width="13.28515625"/>
    <col min="23" max="24" width="8.7109375"/>
    <col min="25" max="25" width="11"/>
    <col min="26" max="28" width="8.7109375"/>
    <col min="29" max="29" width="11"/>
    <col min="30" max="32" width="8.7109375"/>
    <col min="33" max="33" width="11"/>
    <col min="34" max="34" width="8.7109375"/>
    <col min="35" max="35" width="10.7109375"/>
    <col min="36" max="36" width="11.7109375"/>
    <col min="37" max="37" width="11.28515625"/>
    <col min="38" max="38" width="11"/>
    <col min="39" max="39" width="13.42578125"/>
    <col min="40" max="40" width="11.85546875"/>
    <col min="41" max="41" width="12"/>
    <col min="42" max="42" width="14.7109375" customWidth="1"/>
    <col min="43" max="45" width="14.28515625"/>
    <col min="46" max="46" width="15.5703125"/>
    <col min="48" max="48" width="12.42578125"/>
    <col min="49" max="49" width="13.85546875"/>
    <col min="50" max="50" width="8.7109375"/>
    <col min="51" max="51" width="13.140625"/>
    <col min="52" max="53" width="13"/>
    <col min="54" max="54" width="13.42578125"/>
    <col min="55" max="55" width="11.28515625"/>
    <col min="56" max="56" width="14.85546875"/>
    <col min="57" max="57" width="12"/>
    <col min="58" max="58" width="11"/>
    <col min="59" max="59" width="10.28515625"/>
    <col min="60" max="60" width="11.85546875"/>
    <col min="61" max="61" width="12.28515625"/>
    <col min="62" max="62" width="13.140625"/>
    <col min="63" max="63" width="11.85546875"/>
    <col min="64" max="64" width="12.7109375"/>
    <col min="65" max="65" width="10.7109375"/>
    <col min="66" max="66" width="13.7109375"/>
    <col min="67" max="67" width="12.42578125"/>
    <col min="68" max="68" width="13.85546875"/>
    <col min="69" max="69" width="15.140625"/>
    <col min="70" max="70" width="15"/>
    <col min="71" max="71" width="16.7109375" customWidth="1"/>
    <col min="72" max="72" width="13.42578125"/>
    <col min="73" max="73" width="14.42578125"/>
    <col min="74" max="1025" width="8.7109375"/>
  </cols>
  <sheetData>
    <row r="1" spans="1:86" ht="86.25" customHeight="1" thickTop="1" thickBot="1" x14ac:dyDescent="0.3">
      <c r="A1" s="61"/>
      <c r="B1" s="62" t="s">
        <v>209</v>
      </c>
      <c r="C1" s="62" t="s">
        <v>210</v>
      </c>
      <c r="D1" s="62" t="s">
        <v>211</v>
      </c>
      <c r="E1" s="62" t="s">
        <v>212</v>
      </c>
      <c r="F1" s="62" t="s">
        <v>213</v>
      </c>
      <c r="G1" s="62" t="s">
        <v>214</v>
      </c>
      <c r="H1" s="62" t="s">
        <v>215</v>
      </c>
      <c r="I1" s="62" t="s">
        <v>216</v>
      </c>
      <c r="J1" s="62" t="s">
        <v>217</v>
      </c>
      <c r="K1" s="62" t="s">
        <v>218</v>
      </c>
      <c r="L1" s="62" t="s">
        <v>219</v>
      </c>
      <c r="M1" s="62" t="s">
        <v>220</v>
      </c>
      <c r="N1" s="62" t="s">
        <v>221</v>
      </c>
      <c r="O1" s="62" t="s">
        <v>222</v>
      </c>
      <c r="P1" s="62" t="s">
        <v>223</v>
      </c>
      <c r="Q1" s="62" t="s">
        <v>224</v>
      </c>
      <c r="R1" s="62" t="s">
        <v>225</v>
      </c>
      <c r="S1" s="62" t="s">
        <v>226</v>
      </c>
      <c r="T1" s="62" t="s">
        <v>227</v>
      </c>
      <c r="U1" s="62" t="s">
        <v>228</v>
      </c>
      <c r="V1" s="62" t="s">
        <v>229</v>
      </c>
      <c r="W1" s="62" t="s">
        <v>230</v>
      </c>
      <c r="X1" s="62" t="s">
        <v>281</v>
      </c>
      <c r="Y1" s="62" t="s">
        <v>231</v>
      </c>
      <c r="Z1" s="62" t="s">
        <v>232</v>
      </c>
      <c r="AA1" s="62" t="s">
        <v>233</v>
      </c>
      <c r="AB1" s="62" t="s">
        <v>234</v>
      </c>
      <c r="AC1" s="62" t="s">
        <v>235</v>
      </c>
      <c r="AD1" s="62" t="s">
        <v>236</v>
      </c>
      <c r="AE1" s="62" t="s">
        <v>237</v>
      </c>
      <c r="AF1" s="62" t="s">
        <v>282</v>
      </c>
      <c r="AG1" s="62" t="s">
        <v>238</v>
      </c>
      <c r="AH1" s="62" t="s">
        <v>239</v>
      </c>
      <c r="AI1" s="62" t="s">
        <v>240</v>
      </c>
      <c r="AJ1" s="62" t="s">
        <v>241</v>
      </c>
      <c r="AK1" s="62" t="s">
        <v>242</v>
      </c>
      <c r="AL1" s="62" t="s">
        <v>243</v>
      </c>
      <c r="AM1" s="62" t="s">
        <v>244</v>
      </c>
      <c r="AN1" s="62" t="s">
        <v>245</v>
      </c>
      <c r="AO1" s="62" t="s">
        <v>285</v>
      </c>
      <c r="AP1" s="62" t="s">
        <v>251</v>
      </c>
      <c r="AQ1" s="62" t="s">
        <v>246</v>
      </c>
      <c r="AR1" s="62" t="s">
        <v>247</v>
      </c>
      <c r="AS1" s="62" t="s">
        <v>248</v>
      </c>
      <c r="AT1" s="62" t="s">
        <v>249</v>
      </c>
      <c r="AU1" s="62" t="s">
        <v>250</v>
      </c>
      <c r="AV1" s="62" t="s">
        <v>252</v>
      </c>
      <c r="AW1" s="62" t="s">
        <v>253</v>
      </c>
      <c r="AX1" s="62" t="s">
        <v>254</v>
      </c>
      <c r="AY1" s="62" t="s">
        <v>255</v>
      </c>
      <c r="AZ1" s="62" t="s">
        <v>256</v>
      </c>
      <c r="BA1" s="62" t="s">
        <v>257</v>
      </c>
      <c r="BB1" s="62" t="s">
        <v>258</v>
      </c>
      <c r="BC1" s="62" t="s">
        <v>259</v>
      </c>
      <c r="BD1" s="62" t="s">
        <v>260</v>
      </c>
      <c r="BE1" s="62" t="s">
        <v>261</v>
      </c>
      <c r="BF1" s="62" t="s">
        <v>262</v>
      </c>
      <c r="BG1" s="62" t="s">
        <v>263</v>
      </c>
      <c r="BH1" s="62" t="s">
        <v>264</v>
      </c>
      <c r="BI1" s="62" t="s">
        <v>265</v>
      </c>
      <c r="BJ1" s="62" t="s">
        <v>266</v>
      </c>
      <c r="BK1" s="62" t="s">
        <v>267</v>
      </c>
      <c r="BL1" s="62" t="s">
        <v>268</v>
      </c>
      <c r="BM1" s="62" t="s">
        <v>269</v>
      </c>
      <c r="BN1" s="62" t="s">
        <v>270</v>
      </c>
      <c r="BO1" s="62" t="s">
        <v>271</v>
      </c>
      <c r="BP1" s="62" t="s">
        <v>272</v>
      </c>
      <c r="BQ1" s="62" t="s">
        <v>273</v>
      </c>
      <c r="BR1" s="62" t="s">
        <v>275</v>
      </c>
      <c r="BS1" s="62" t="s">
        <v>276</v>
      </c>
      <c r="BT1" s="62" t="s">
        <v>274</v>
      </c>
      <c r="BU1" s="62" t="s">
        <v>277</v>
      </c>
      <c r="BV1" s="62" t="s">
        <v>289</v>
      </c>
      <c r="BW1" s="62" t="s">
        <v>290</v>
      </c>
      <c r="BX1" s="63"/>
      <c r="BY1" s="63"/>
      <c r="BZ1" s="63"/>
      <c r="CA1" s="63"/>
      <c r="CB1" s="63"/>
      <c r="CC1" s="63"/>
      <c r="CD1" s="63"/>
      <c r="CE1" s="63"/>
      <c r="CF1" s="63"/>
      <c r="CG1" s="63"/>
      <c r="CH1" s="63"/>
    </row>
    <row r="2" spans="1:86" s="65" customFormat="1" ht="15.75" thickTop="1" x14ac:dyDescent="0.25">
      <c r="A2" s="66">
        <v>1</v>
      </c>
      <c r="B2" s="67" t="s">
        <v>28</v>
      </c>
      <c r="C2" s="67" t="s">
        <v>24</v>
      </c>
      <c r="D2" s="67">
        <v>371</v>
      </c>
      <c r="E2" s="67">
        <v>33.799999999999997</v>
      </c>
      <c r="F2" s="67">
        <v>14.4</v>
      </c>
      <c r="G2" s="67">
        <v>3.2</v>
      </c>
      <c r="H2" s="67">
        <v>3.2</v>
      </c>
      <c r="I2" s="69"/>
      <c r="J2" s="69"/>
      <c r="K2" s="69"/>
      <c r="L2" s="69"/>
      <c r="M2" s="69"/>
      <c r="N2" s="67">
        <v>480</v>
      </c>
      <c r="O2" s="67">
        <v>12</v>
      </c>
      <c r="P2" s="67">
        <v>940</v>
      </c>
      <c r="Q2" s="67">
        <v>3.08</v>
      </c>
      <c r="R2" s="67">
        <v>4.1100000000000003</v>
      </c>
      <c r="S2" s="69"/>
      <c r="T2" s="69"/>
      <c r="U2" s="69"/>
      <c r="V2" s="67"/>
      <c r="W2" s="67"/>
      <c r="X2" s="67"/>
      <c r="Y2" s="67"/>
      <c r="Z2" s="69"/>
      <c r="AA2" s="69"/>
      <c r="AB2" s="69"/>
      <c r="AC2" s="69"/>
      <c r="AD2" s="69"/>
      <c r="AE2" s="69"/>
      <c r="AF2" s="69"/>
      <c r="AG2" s="69"/>
      <c r="AH2" s="69"/>
      <c r="AI2" s="69"/>
      <c r="AJ2" s="69"/>
      <c r="AK2" s="69"/>
      <c r="AL2" s="69"/>
      <c r="AM2" s="69"/>
      <c r="AN2" s="69"/>
      <c r="AO2" s="69"/>
      <c r="AP2" s="69"/>
      <c r="AQ2" s="69"/>
      <c r="AR2" s="69"/>
      <c r="AS2" s="69"/>
      <c r="AT2" s="69"/>
      <c r="AU2" s="69"/>
      <c r="AV2" s="69"/>
      <c r="AW2" s="69"/>
      <c r="AX2" s="69"/>
      <c r="AY2" s="69"/>
      <c r="AZ2" s="69"/>
      <c r="BA2" s="69"/>
      <c r="BB2" s="69"/>
      <c r="BC2" s="69"/>
      <c r="BD2" s="69"/>
      <c r="BE2" s="69"/>
      <c r="BF2" s="69"/>
      <c r="BG2" s="69"/>
      <c r="BH2" s="69"/>
      <c r="BI2" s="69"/>
      <c r="BJ2" s="69"/>
      <c r="BK2" s="69"/>
      <c r="BL2" s="69"/>
      <c r="BM2" s="69"/>
      <c r="BN2" s="69"/>
      <c r="BO2" s="69"/>
      <c r="BP2" s="69"/>
      <c r="BQ2" s="69"/>
      <c r="BR2" s="69"/>
      <c r="BS2" s="69"/>
      <c r="BT2" s="70">
        <v>48</v>
      </c>
      <c r="BU2" s="70">
        <v>75</v>
      </c>
      <c r="BV2" s="70">
        <v>200</v>
      </c>
      <c r="BW2" s="125">
        <v>400</v>
      </c>
      <c r="BX2" s="64"/>
      <c r="BY2" s="64"/>
      <c r="BZ2" s="64"/>
      <c r="CA2" s="64"/>
      <c r="CB2" s="64"/>
      <c r="CC2" s="64"/>
      <c r="CD2" s="64"/>
      <c r="CE2" s="64"/>
    </row>
    <row r="3" spans="1:86" s="65" customFormat="1" ht="15.75" thickBot="1" x14ac:dyDescent="0.3">
      <c r="A3" s="71">
        <v>2</v>
      </c>
      <c r="B3" s="72" t="s">
        <v>28</v>
      </c>
      <c r="C3" s="72" t="s">
        <v>24</v>
      </c>
      <c r="D3" s="73">
        <v>4238</v>
      </c>
      <c r="E3" s="72">
        <v>91.44</v>
      </c>
      <c r="F3" s="72">
        <v>27.43</v>
      </c>
      <c r="G3" s="73">
        <v>6.5</v>
      </c>
      <c r="H3" s="72">
        <v>6.5</v>
      </c>
      <c r="I3" s="74"/>
      <c r="J3" s="74"/>
      <c r="K3" s="74"/>
      <c r="L3" s="74"/>
      <c r="M3" s="74"/>
      <c r="N3" s="73">
        <v>2320</v>
      </c>
      <c r="O3" s="73">
        <v>10</v>
      </c>
      <c r="P3" s="75"/>
      <c r="Q3" s="73">
        <v>3.08</v>
      </c>
      <c r="R3" s="73">
        <v>4.1100000000000003</v>
      </c>
      <c r="S3" s="74"/>
      <c r="T3" s="74"/>
      <c r="U3" s="74"/>
      <c r="V3" s="73"/>
      <c r="W3" s="73"/>
      <c r="X3" s="73"/>
      <c r="Y3" s="73"/>
      <c r="Z3" s="74"/>
      <c r="AA3" s="74"/>
      <c r="AB3" s="74"/>
      <c r="AC3" s="74"/>
      <c r="AD3" s="74"/>
      <c r="AE3" s="74"/>
      <c r="AF3" s="74"/>
      <c r="AG3" s="74"/>
      <c r="AH3" s="74"/>
      <c r="AI3" s="74"/>
      <c r="AJ3" s="74"/>
      <c r="AK3" s="74"/>
      <c r="AL3" s="74"/>
      <c r="AM3" s="74"/>
      <c r="AN3" s="74"/>
      <c r="AO3" s="74"/>
      <c r="AP3" s="74"/>
      <c r="AQ3" s="74"/>
      <c r="AR3" s="74"/>
      <c r="AS3" s="74"/>
      <c r="AT3" s="74"/>
      <c r="AU3" s="74"/>
      <c r="AV3" s="74"/>
      <c r="AW3" s="74"/>
      <c r="AX3" s="74"/>
      <c r="AY3" s="74"/>
      <c r="AZ3" s="74"/>
      <c r="BA3" s="74"/>
      <c r="BB3" s="74"/>
      <c r="BC3" s="74"/>
      <c r="BD3" s="74"/>
      <c r="BE3" s="74"/>
      <c r="BF3" s="74"/>
      <c r="BG3" s="74"/>
      <c r="BH3" s="74"/>
      <c r="BI3" s="74"/>
      <c r="BJ3" s="74"/>
      <c r="BK3" s="74"/>
      <c r="BL3" s="74"/>
      <c r="BM3" s="74"/>
      <c r="BN3" s="74"/>
      <c r="BO3" s="74"/>
      <c r="BP3" s="74"/>
      <c r="BQ3" s="74"/>
      <c r="BR3" s="74"/>
      <c r="BS3" s="74"/>
      <c r="BT3" s="76">
        <v>48</v>
      </c>
      <c r="BU3" s="76">
        <v>75</v>
      </c>
      <c r="BV3" s="76">
        <v>2500</v>
      </c>
      <c r="BW3" s="126">
        <v>3000</v>
      </c>
    </row>
    <row r="4" spans="1:86" s="65" customFormat="1" x14ac:dyDescent="0.25">
      <c r="A4" s="66">
        <v>3</v>
      </c>
      <c r="B4" s="67" t="s">
        <v>12</v>
      </c>
      <c r="C4" s="67" t="s">
        <v>187</v>
      </c>
      <c r="D4" s="67">
        <v>4390</v>
      </c>
      <c r="E4" s="67">
        <v>80</v>
      </c>
      <c r="F4" s="67">
        <v>28</v>
      </c>
      <c r="G4" s="67">
        <v>4.46</v>
      </c>
      <c r="H4" s="67">
        <v>4.46</v>
      </c>
      <c r="I4" s="69"/>
      <c r="J4" s="69"/>
      <c r="K4" s="69"/>
      <c r="L4" s="69"/>
      <c r="M4" s="69"/>
      <c r="N4" s="67">
        <v>625</v>
      </c>
      <c r="O4" s="67">
        <v>15</v>
      </c>
      <c r="P4" s="67">
        <v>7725</v>
      </c>
      <c r="Q4" s="67">
        <v>2.98</v>
      </c>
      <c r="R4" s="67">
        <v>3.96</v>
      </c>
      <c r="S4" s="67">
        <v>120</v>
      </c>
      <c r="T4" s="67"/>
      <c r="U4" s="67">
        <v>60</v>
      </c>
      <c r="V4" s="67">
        <v>1.5</v>
      </c>
      <c r="W4" s="67"/>
      <c r="X4" s="67"/>
      <c r="Y4" s="67"/>
      <c r="Z4" s="69"/>
      <c r="AA4" s="69"/>
      <c r="AB4" s="69"/>
      <c r="AC4" s="69"/>
      <c r="AD4" s="69"/>
      <c r="AE4" s="69"/>
      <c r="AF4" s="69"/>
      <c r="AG4" s="69"/>
      <c r="AH4" s="67">
        <v>250</v>
      </c>
      <c r="AI4" s="67">
        <v>4</v>
      </c>
      <c r="AJ4" s="67">
        <v>1</v>
      </c>
      <c r="AK4" s="67">
        <v>2000</v>
      </c>
      <c r="AL4" s="67">
        <v>15</v>
      </c>
      <c r="AM4" s="67">
        <v>5</v>
      </c>
      <c r="AN4" s="67">
        <v>4.2</v>
      </c>
      <c r="AO4" s="87" t="s">
        <v>190</v>
      </c>
      <c r="AP4" s="77" t="s">
        <v>190</v>
      </c>
      <c r="AQ4" s="67">
        <v>0</v>
      </c>
      <c r="AR4" s="69"/>
      <c r="AS4" s="69"/>
      <c r="AT4" s="69"/>
      <c r="AU4" s="69"/>
      <c r="AV4" s="69"/>
      <c r="AW4" s="69"/>
      <c r="AX4" s="69"/>
      <c r="AY4" s="67" t="s">
        <v>188</v>
      </c>
      <c r="AZ4" s="68"/>
      <c r="BA4" s="68"/>
      <c r="BB4" s="68"/>
      <c r="BC4" s="69"/>
      <c r="BD4" s="69"/>
      <c r="BE4" s="69"/>
      <c r="BF4" s="69"/>
      <c r="BG4" s="69"/>
      <c r="BH4" s="69"/>
      <c r="BI4" s="67">
        <v>8</v>
      </c>
      <c r="BJ4" s="67">
        <v>125</v>
      </c>
      <c r="BK4" s="67">
        <v>1000</v>
      </c>
      <c r="BL4" s="67">
        <v>8</v>
      </c>
      <c r="BM4" s="67">
        <v>7</v>
      </c>
      <c r="BN4" s="69"/>
      <c r="BO4" s="69"/>
      <c r="BP4" s="69"/>
      <c r="BQ4" s="69"/>
      <c r="BR4" s="69"/>
      <c r="BS4" s="69"/>
      <c r="BT4" s="70">
        <v>48</v>
      </c>
      <c r="BU4" s="70">
        <v>75</v>
      </c>
      <c r="BV4" s="70">
        <v>55000</v>
      </c>
      <c r="BW4" s="125">
        <v>70000</v>
      </c>
    </row>
    <row r="5" spans="1:86" x14ac:dyDescent="0.25">
      <c r="A5" s="78">
        <v>4</v>
      </c>
      <c r="B5" s="79" t="s">
        <v>12</v>
      </c>
      <c r="C5" s="79" t="s">
        <v>187</v>
      </c>
      <c r="D5" s="79">
        <v>2500</v>
      </c>
      <c r="E5" s="79">
        <v>70</v>
      </c>
      <c r="F5" s="79">
        <v>23.8</v>
      </c>
      <c r="G5" s="79">
        <v>3.09</v>
      </c>
      <c r="H5" s="79">
        <v>3.09</v>
      </c>
      <c r="I5" s="80"/>
      <c r="J5" s="80"/>
      <c r="K5" s="80"/>
      <c r="L5" s="80"/>
      <c r="M5" s="80"/>
      <c r="N5" s="79">
        <v>900</v>
      </c>
      <c r="O5" s="79">
        <v>10</v>
      </c>
      <c r="P5" s="79">
        <v>2950</v>
      </c>
      <c r="Q5" s="79">
        <v>3.08</v>
      </c>
      <c r="R5" s="79">
        <v>3.08</v>
      </c>
      <c r="S5" s="79">
        <v>125</v>
      </c>
      <c r="T5" s="79"/>
      <c r="U5" s="79">
        <v>51</v>
      </c>
      <c r="V5" s="127">
        <v>1.25</v>
      </c>
      <c r="W5" s="82"/>
      <c r="X5" s="82"/>
      <c r="Y5" s="82"/>
      <c r="Z5" s="83"/>
      <c r="AA5" s="83"/>
      <c r="AB5" s="83"/>
      <c r="AC5" s="83"/>
      <c r="AD5" s="83"/>
      <c r="AE5" s="83"/>
      <c r="AF5" s="83"/>
      <c r="AG5" s="83"/>
      <c r="AH5" s="79">
        <v>250</v>
      </c>
      <c r="AI5" s="127">
        <v>4</v>
      </c>
      <c r="AJ5" s="79">
        <v>2</v>
      </c>
      <c r="AK5" s="79">
        <v>1800</v>
      </c>
      <c r="AL5" s="79">
        <v>14.2</v>
      </c>
      <c r="AM5" s="79">
        <v>3.6</v>
      </c>
      <c r="AN5" s="79">
        <v>3.5</v>
      </c>
      <c r="AO5" s="127" t="s">
        <v>190</v>
      </c>
      <c r="AP5" s="84" t="s">
        <v>190</v>
      </c>
      <c r="AQ5" s="79">
        <v>0</v>
      </c>
      <c r="AR5" s="80"/>
      <c r="AS5" s="80"/>
      <c r="AT5" s="80"/>
      <c r="AU5" s="80"/>
      <c r="AV5" s="80"/>
      <c r="AW5" s="80"/>
      <c r="AX5" s="80"/>
      <c r="AY5" s="79" t="s">
        <v>189</v>
      </c>
      <c r="AZ5" s="79">
        <v>0</v>
      </c>
      <c r="BA5" s="79" t="s">
        <v>190</v>
      </c>
      <c r="BB5" s="79">
        <v>2000</v>
      </c>
      <c r="BC5" s="80"/>
      <c r="BD5" s="80"/>
      <c r="BE5" s="80"/>
      <c r="BF5" s="80"/>
      <c r="BG5" s="80"/>
      <c r="BH5" s="80"/>
      <c r="BI5" s="79">
        <v>6</v>
      </c>
      <c r="BJ5" s="79">
        <v>40</v>
      </c>
      <c r="BK5" s="79">
        <v>800</v>
      </c>
      <c r="BL5" s="79">
        <v>6</v>
      </c>
      <c r="BM5" s="79">
        <v>5</v>
      </c>
      <c r="BN5" s="80"/>
      <c r="BO5" s="80"/>
      <c r="BP5" s="80"/>
      <c r="BQ5" s="80"/>
      <c r="BR5" s="80"/>
      <c r="BS5" s="80"/>
      <c r="BT5" s="79">
        <v>48</v>
      </c>
      <c r="BU5" s="79">
        <v>75</v>
      </c>
      <c r="BV5" s="79">
        <v>50000</v>
      </c>
      <c r="BW5" s="128">
        <v>60000</v>
      </c>
    </row>
    <row r="6" spans="1:86" x14ac:dyDescent="0.25">
      <c r="A6" s="78">
        <v>5</v>
      </c>
      <c r="B6" s="79" t="s">
        <v>12</v>
      </c>
      <c r="C6" s="79" t="s">
        <v>187</v>
      </c>
      <c r="D6" s="79">
        <v>6000</v>
      </c>
      <c r="E6" s="79">
        <v>122.6</v>
      </c>
      <c r="F6" s="79">
        <v>31.6</v>
      </c>
      <c r="G6" s="79">
        <v>5.17</v>
      </c>
      <c r="H6" s="79">
        <v>5.17</v>
      </c>
      <c r="I6" s="80"/>
      <c r="J6" s="80"/>
      <c r="K6" s="80"/>
      <c r="L6" s="80"/>
      <c r="M6" s="80"/>
      <c r="N6" s="79">
        <v>900</v>
      </c>
      <c r="O6" s="79">
        <v>15</v>
      </c>
      <c r="P6" s="79">
        <v>4000</v>
      </c>
      <c r="Q6" s="79">
        <v>3.34</v>
      </c>
      <c r="R6" s="79">
        <v>4.2</v>
      </c>
      <c r="S6" s="79">
        <v>180</v>
      </c>
      <c r="T6" s="79"/>
      <c r="U6" s="79">
        <v>60</v>
      </c>
      <c r="V6" s="79">
        <v>1.75</v>
      </c>
      <c r="W6" s="79"/>
      <c r="X6" s="79"/>
      <c r="Y6" s="79"/>
      <c r="Z6" s="80"/>
      <c r="AA6" s="80"/>
      <c r="AB6" s="80"/>
      <c r="AC6" s="80"/>
      <c r="AD6" s="80"/>
      <c r="AE6" s="80"/>
      <c r="AF6" s="80"/>
      <c r="AG6" s="80"/>
      <c r="AH6" s="79">
        <v>100</v>
      </c>
      <c r="AI6" s="79">
        <v>15</v>
      </c>
      <c r="AJ6" s="79">
        <v>1</v>
      </c>
      <c r="AK6" s="79">
        <v>4000</v>
      </c>
      <c r="AL6" s="79">
        <v>22</v>
      </c>
      <c r="AM6" s="79">
        <v>6</v>
      </c>
      <c r="AN6" s="79">
        <v>5.5</v>
      </c>
      <c r="AO6" s="79" t="s">
        <v>190</v>
      </c>
      <c r="AP6" s="84" t="s">
        <v>190</v>
      </c>
      <c r="AQ6" s="79">
        <v>2</v>
      </c>
      <c r="AR6" s="80"/>
      <c r="AS6" s="80"/>
      <c r="AT6" s="80"/>
      <c r="AU6" s="80"/>
      <c r="AV6" s="80"/>
      <c r="AW6" s="80"/>
      <c r="AX6" s="80"/>
      <c r="AY6" s="79" t="s">
        <v>190</v>
      </c>
      <c r="AZ6" s="81"/>
      <c r="BA6" s="79" t="s">
        <v>190</v>
      </c>
      <c r="BB6" s="81"/>
      <c r="BC6" s="80"/>
      <c r="BD6" s="80"/>
      <c r="BE6" s="80"/>
      <c r="BF6" s="80"/>
      <c r="BG6" s="80"/>
      <c r="BH6" s="80"/>
      <c r="BI6" s="79">
        <v>6</v>
      </c>
      <c r="BJ6" s="79">
        <v>80</v>
      </c>
      <c r="BK6" s="79">
        <v>1200</v>
      </c>
      <c r="BL6" s="79">
        <v>6</v>
      </c>
      <c r="BM6" s="81"/>
      <c r="BN6" s="80"/>
      <c r="BO6" s="80"/>
      <c r="BP6" s="80"/>
      <c r="BQ6" s="80"/>
      <c r="BR6" s="80"/>
      <c r="BS6" s="80"/>
      <c r="BT6" s="79">
        <v>48</v>
      </c>
      <c r="BU6" s="79">
        <v>75</v>
      </c>
      <c r="BV6" s="79">
        <v>60000</v>
      </c>
      <c r="BW6" s="128">
        <v>80000</v>
      </c>
    </row>
    <row r="7" spans="1:86" x14ac:dyDescent="0.25">
      <c r="A7" s="78">
        <v>6</v>
      </c>
      <c r="B7" s="79" t="s">
        <v>12</v>
      </c>
      <c r="C7" s="79" t="s">
        <v>187</v>
      </c>
      <c r="D7" s="79">
        <v>4166</v>
      </c>
      <c r="E7" s="79">
        <v>91.44</v>
      </c>
      <c r="F7" s="79">
        <v>27.46</v>
      </c>
      <c r="G7" s="79">
        <v>1</v>
      </c>
      <c r="H7" s="79">
        <v>4.8259999999999996</v>
      </c>
      <c r="I7" s="80"/>
      <c r="J7" s="80"/>
      <c r="K7" s="80"/>
      <c r="L7" s="80"/>
      <c r="M7" s="80"/>
      <c r="N7" s="79">
        <v>2500</v>
      </c>
      <c r="O7" s="79">
        <v>15</v>
      </c>
      <c r="P7" s="79">
        <v>1000</v>
      </c>
      <c r="Q7" s="79">
        <v>3</v>
      </c>
      <c r="R7" s="79">
        <v>4.1100000000000003</v>
      </c>
      <c r="S7" s="85">
        <v>91</v>
      </c>
      <c r="T7" s="79"/>
      <c r="U7" s="79">
        <v>48</v>
      </c>
      <c r="V7" s="79">
        <v>1.75</v>
      </c>
      <c r="W7" s="79"/>
      <c r="X7" s="79"/>
      <c r="Y7" s="79"/>
      <c r="Z7" s="80"/>
      <c r="AA7" s="80"/>
      <c r="AB7" s="80"/>
      <c r="AC7" s="80"/>
      <c r="AD7" s="80"/>
      <c r="AE7" s="80"/>
      <c r="AF7" s="80"/>
      <c r="AG7" s="80"/>
      <c r="AH7" s="79">
        <v>300</v>
      </c>
      <c r="AI7" s="79">
        <v>6</v>
      </c>
      <c r="AJ7" s="79">
        <v>1</v>
      </c>
      <c r="AK7" s="79">
        <v>1000</v>
      </c>
      <c r="AL7" s="79">
        <v>15</v>
      </c>
      <c r="AM7" s="79">
        <v>3.3</v>
      </c>
      <c r="AN7" s="79">
        <v>3</v>
      </c>
      <c r="AO7" s="79" t="s">
        <v>189</v>
      </c>
      <c r="AP7" s="84" t="s">
        <v>189</v>
      </c>
      <c r="AQ7" s="79">
        <v>0</v>
      </c>
      <c r="AR7" s="80"/>
      <c r="AS7" s="80"/>
      <c r="AT7" s="80"/>
      <c r="AU7" s="80"/>
      <c r="AV7" s="80"/>
      <c r="AW7" s="80"/>
      <c r="AX7" s="80"/>
      <c r="AY7" s="79" t="s">
        <v>189</v>
      </c>
      <c r="AZ7" s="79">
        <v>0</v>
      </c>
      <c r="BA7" s="79" t="s">
        <v>189</v>
      </c>
      <c r="BB7" s="79">
        <v>0</v>
      </c>
      <c r="BC7" s="80"/>
      <c r="BD7" s="80"/>
      <c r="BE7" s="80"/>
      <c r="BF7" s="80"/>
      <c r="BG7" s="80"/>
      <c r="BH7" s="80"/>
      <c r="BI7" s="79">
        <v>0</v>
      </c>
      <c r="BJ7" s="79">
        <v>0</v>
      </c>
      <c r="BK7" s="79">
        <v>0</v>
      </c>
      <c r="BL7" s="79">
        <v>1</v>
      </c>
      <c r="BM7" s="79">
        <v>9</v>
      </c>
      <c r="BN7" s="80"/>
      <c r="BO7" s="80"/>
      <c r="BP7" s="80"/>
      <c r="BQ7" s="80"/>
      <c r="BR7" s="80"/>
      <c r="BS7" s="80"/>
      <c r="BT7" s="79">
        <v>48</v>
      </c>
      <c r="BU7" s="79">
        <v>75</v>
      </c>
      <c r="BV7" s="79">
        <v>45000</v>
      </c>
      <c r="BW7" s="128">
        <v>60000</v>
      </c>
    </row>
    <row r="8" spans="1:86" ht="15.75" thickBot="1" x14ac:dyDescent="0.3">
      <c r="A8" s="121">
        <v>7</v>
      </c>
      <c r="B8" s="122" t="s">
        <v>12</v>
      </c>
      <c r="C8" s="122" t="s">
        <v>187</v>
      </c>
      <c r="D8" s="122">
        <v>2063</v>
      </c>
      <c r="E8" s="122">
        <v>60</v>
      </c>
      <c r="F8" s="122">
        <v>20.5</v>
      </c>
      <c r="G8" s="122">
        <v>2.63</v>
      </c>
      <c r="H8" s="122">
        <v>2.63</v>
      </c>
      <c r="I8" s="123"/>
      <c r="J8" s="123"/>
      <c r="K8" s="123"/>
      <c r="L8" s="123"/>
      <c r="M8" s="123"/>
      <c r="N8" s="122">
        <v>0</v>
      </c>
      <c r="O8" s="122">
        <v>10</v>
      </c>
      <c r="P8" s="122">
        <v>750</v>
      </c>
      <c r="Q8" s="122">
        <v>3.08</v>
      </c>
      <c r="R8" s="122"/>
      <c r="S8" s="124">
        <v>40</v>
      </c>
      <c r="T8" s="122"/>
      <c r="U8" s="122">
        <v>58</v>
      </c>
      <c r="V8" s="122">
        <v>1.25</v>
      </c>
      <c r="W8" s="122"/>
      <c r="X8" s="122"/>
      <c r="Y8" s="122"/>
      <c r="Z8" s="123"/>
      <c r="AA8" s="123"/>
      <c r="AB8" s="123"/>
      <c r="AC8" s="123"/>
      <c r="AD8" s="123"/>
      <c r="AE8" s="123"/>
      <c r="AF8" s="123"/>
      <c r="AG8" s="123"/>
      <c r="AH8" s="122">
        <v>200</v>
      </c>
      <c r="AI8" s="122">
        <v>4.9000000000000004</v>
      </c>
      <c r="AJ8" s="122">
        <v>2</v>
      </c>
      <c r="AK8" s="122">
        <v>375</v>
      </c>
      <c r="AL8" s="122">
        <v>8</v>
      </c>
      <c r="AM8" s="122">
        <v>3.8</v>
      </c>
      <c r="AN8" s="122">
        <v>4</v>
      </c>
      <c r="AO8" s="122" t="s">
        <v>189</v>
      </c>
      <c r="AP8" s="129" t="s">
        <v>189</v>
      </c>
      <c r="AQ8" s="122">
        <v>1</v>
      </c>
      <c r="AR8" s="123"/>
      <c r="AS8" s="123"/>
      <c r="AT8" s="123"/>
      <c r="AU8" s="123"/>
      <c r="AV8" s="123"/>
      <c r="AW8" s="123"/>
      <c r="AX8" s="123"/>
      <c r="AY8" s="122" t="s">
        <v>189</v>
      </c>
      <c r="AZ8" s="122">
        <v>0</v>
      </c>
      <c r="BA8" s="122" t="s">
        <v>189</v>
      </c>
      <c r="BB8" s="122">
        <v>0</v>
      </c>
      <c r="BC8" s="123"/>
      <c r="BD8" s="123"/>
      <c r="BE8" s="123"/>
      <c r="BF8" s="123"/>
      <c r="BG8" s="123"/>
      <c r="BH8" s="123"/>
      <c r="BI8" s="122">
        <v>11</v>
      </c>
      <c r="BJ8" s="122">
        <v>60</v>
      </c>
      <c r="BK8" s="130"/>
      <c r="BL8" s="130"/>
      <c r="BM8" s="130"/>
      <c r="BN8" s="123"/>
      <c r="BO8" s="123"/>
      <c r="BP8" s="123"/>
      <c r="BQ8" s="123"/>
      <c r="BR8" s="123"/>
      <c r="BS8" s="123"/>
      <c r="BT8" s="122">
        <v>48</v>
      </c>
      <c r="BU8" s="122">
        <v>75</v>
      </c>
      <c r="BV8" s="122">
        <v>40000</v>
      </c>
      <c r="BW8" s="131">
        <v>50000</v>
      </c>
    </row>
    <row r="9" spans="1:86" x14ac:dyDescent="0.25">
      <c r="A9" s="132">
        <v>8</v>
      </c>
      <c r="B9" s="133" t="s">
        <v>12</v>
      </c>
      <c r="C9" s="133" t="s">
        <v>191</v>
      </c>
      <c r="D9" s="133">
        <v>8460</v>
      </c>
      <c r="E9" s="133">
        <v>118.25</v>
      </c>
      <c r="F9" s="133">
        <v>32</v>
      </c>
      <c r="G9" s="133">
        <v>5.4</v>
      </c>
      <c r="H9" s="133">
        <v>6.25</v>
      </c>
      <c r="I9" s="134"/>
      <c r="J9" s="133">
        <v>7770</v>
      </c>
      <c r="K9" s="135"/>
      <c r="L9" s="136">
        <v>666</v>
      </c>
      <c r="M9" s="134"/>
      <c r="N9" s="133">
        <v>2400</v>
      </c>
      <c r="O9" s="133">
        <v>10</v>
      </c>
      <c r="P9" s="133">
        <v>7000</v>
      </c>
      <c r="Q9" s="133">
        <v>5.14</v>
      </c>
      <c r="R9" s="133">
        <v>5.14</v>
      </c>
      <c r="S9" s="137">
        <v>30</v>
      </c>
      <c r="T9" s="133"/>
      <c r="U9" s="133">
        <v>60</v>
      </c>
      <c r="V9" s="67">
        <v>1.75</v>
      </c>
      <c r="W9" s="138"/>
      <c r="X9" s="138"/>
      <c r="Y9" s="138"/>
      <c r="Z9" s="139"/>
      <c r="AA9" s="139"/>
      <c r="AB9" s="139"/>
      <c r="AC9" s="139"/>
      <c r="AD9" s="139"/>
      <c r="AE9" s="139"/>
      <c r="AF9" s="139"/>
      <c r="AG9" s="139"/>
      <c r="AH9" s="133">
        <v>40</v>
      </c>
      <c r="AI9" s="140">
        <v>20</v>
      </c>
      <c r="AJ9" s="133">
        <v>1</v>
      </c>
      <c r="AK9" s="133">
        <v>7000</v>
      </c>
      <c r="AL9" s="133">
        <v>29</v>
      </c>
      <c r="AM9" s="133">
        <v>12</v>
      </c>
      <c r="AN9" s="133">
        <v>4.4000000000000004</v>
      </c>
      <c r="AO9" s="141" t="s">
        <v>190</v>
      </c>
      <c r="AP9" s="141" t="s">
        <v>190</v>
      </c>
      <c r="AQ9" s="133">
        <v>2</v>
      </c>
      <c r="AR9" s="134"/>
      <c r="AS9" s="134"/>
      <c r="AT9" s="134"/>
      <c r="AU9" s="134"/>
      <c r="AV9" s="134"/>
      <c r="AW9" s="134"/>
      <c r="AX9" s="134"/>
      <c r="AY9" s="134"/>
      <c r="AZ9" s="134"/>
      <c r="BA9" s="134"/>
      <c r="BB9" s="134"/>
      <c r="BC9" s="134"/>
      <c r="BD9" s="134"/>
      <c r="BE9" s="134"/>
      <c r="BF9" s="134"/>
      <c r="BG9" s="134"/>
      <c r="BH9" s="134"/>
      <c r="BI9" s="134"/>
      <c r="BJ9" s="134"/>
      <c r="BK9" s="134"/>
      <c r="BL9" s="134"/>
      <c r="BM9" s="134"/>
      <c r="BN9" s="134"/>
      <c r="BO9" s="134"/>
      <c r="BP9" s="134"/>
      <c r="BQ9" s="134"/>
      <c r="BR9" s="134"/>
      <c r="BS9" s="134"/>
      <c r="BT9" s="142">
        <v>48</v>
      </c>
      <c r="BU9" s="142">
        <v>75</v>
      </c>
      <c r="BV9" s="142">
        <v>120000</v>
      </c>
      <c r="BW9" s="143">
        <v>125000</v>
      </c>
    </row>
    <row r="10" spans="1:86" x14ac:dyDescent="0.25">
      <c r="A10" s="78">
        <v>9</v>
      </c>
      <c r="B10" s="94" t="s">
        <v>12</v>
      </c>
      <c r="C10" s="94" t="s">
        <v>191</v>
      </c>
      <c r="D10" s="94">
        <v>4904</v>
      </c>
      <c r="E10" s="94">
        <v>86</v>
      </c>
      <c r="F10" s="94">
        <v>25</v>
      </c>
      <c r="G10" s="94">
        <v>4.5</v>
      </c>
      <c r="H10" s="94">
        <v>4.5</v>
      </c>
      <c r="I10" s="95"/>
      <c r="J10" s="94">
        <v>7751</v>
      </c>
      <c r="K10" s="94">
        <v>649</v>
      </c>
      <c r="L10" s="127">
        <v>598</v>
      </c>
      <c r="M10" s="97"/>
      <c r="N10" s="94">
        <v>400</v>
      </c>
      <c r="O10" s="94">
        <v>10</v>
      </c>
      <c r="P10" s="94">
        <v>3600</v>
      </c>
      <c r="Q10" s="94">
        <v>4.12</v>
      </c>
      <c r="R10" s="94">
        <v>5.14</v>
      </c>
      <c r="S10" s="94">
        <v>40</v>
      </c>
      <c r="T10" s="94"/>
      <c r="U10" s="94">
        <v>70</v>
      </c>
      <c r="V10" s="94">
        <v>1.5</v>
      </c>
      <c r="W10" s="99"/>
      <c r="X10" s="99"/>
      <c r="Y10" s="99"/>
      <c r="Z10" s="97"/>
      <c r="AA10" s="97"/>
      <c r="AB10" s="97"/>
      <c r="AC10" s="97"/>
      <c r="AD10" s="97"/>
      <c r="AE10" s="97"/>
      <c r="AF10" s="97"/>
      <c r="AG10" s="97"/>
      <c r="AH10" s="94">
        <v>35</v>
      </c>
      <c r="AI10" s="94">
        <v>30</v>
      </c>
      <c r="AJ10" s="94">
        <v>1</v>
      </c>
      <c r="AK10" s="94">
        <v>3600</v>
      </c>
      <c r="AL10" s="94">
        <v>24</v>
      </c>
      <c r="AM10" s="94">
        <v>8</v>
      </c>
      <c r="AN10" s="94">
        <v>4</v>
      </c>
      <c r="AO10" s="94" t="s">
        <v>190</v>
      </c>
      <c r="AP10" s="102" t="s">
        <v>189</v>
      </c>
      <c r="AQ10" s="94">
        <v>2</v>
      </c>
      <c r="AR10" s="95"/>
      <c r="AS10" s="95"/>
      <c r="AT10" s="95"/>
      <c r="AU10" s="95"/>
      <c r="AV10" s="95"/>
      <c r="AW10" s="95"/>
      <c r="AX10" s="95"/>
      <c r="AY10" s="95"/>
      <c r="AZ10" s="95"/>
      <c r="BA10" s="95"/>
      <c r="BB10" s="95"/>
      <c r="BC10" s="95"/>
      <c r="BD10" s="95"/>
      <c r="BE10" s="95"/>
      <c r="BF10" s="95"/>
      <c r="BG10" s="95"/>
      <c r="BH10" s="95"/>
      <c r="BI10" s="95"/>
      <c r="BJ10" s="95"/>
      <c r="BK10" s="95"/>
      <c r="BL10" s="95"/>
      <c r="BM10" s="95"/>
      <c r="BN10" s="95"/>
      <c r="BO10" s="95"/>
      <c r="BP10" s="95"/>
      <c r="BQ10" s="95"/>
      <c r="BR10" s="95"/>
      <c r="BS10" s="95"/>
      <c r="BT10" s="100">
        <v>48</v>
      </c>
      <c r="BU10" s="100">
        <v>75</v>
      </c>
      <c r="BV10" s="100">
        <v>70000</v>
      </c>
      <c r="BW10" s="144">
        <v>80000</v>
      </c>
    </row>
    <row r="11" spans="1:86" x14ac:dyDescent="0.25">
      <c r="A11" s="78">
        <v>10</v>
      </c>
      <c r="B11" s="94" t="s">
        <v>12</v>
      </c>
      <c r="C11" s="94" t="s">
        <v>191</v>
      </c>
      <c r="D11" s="94">
        <v>2525</v>
      </c>
      <c r="E11" s="94">
        <v>78</v>
      </c>
      <c r="F11" s="94">
        <v>15.51</v>
      </c>
      <c r="G11" s="94">
        <v>4</v>
      </c>
      <c r="H11" s="94">
        <v>6</v>
      </c>
      <c r="I11" s="95"/>
      <c r="J11" s="94">
        <v>2500</v>
      </c>
      <c r="K11" s="94">
        <v>665</v>
      </c>
      <c r="L11" s="101">
        <v>500</v>
      </c>
      <c r="M11" s="95"/>
      <c r="N11" s="94">
        <v>250</v>
      </c>
      <c r="O11" s="94">
        <v>3</v>
      </c>
      <c r="P11" s="94">
        <v>565</v>
      </c>
      <c r="Q11" s="94">
        <v>3.14</v>
      </c>
      <c r="R11" s="94">
        <v>6.43</v>
      </c>
      <c r="S11" s="127">
        <v>11.5</v>
      </c>
      <c r="T11" s="94"/>
      <c r="U11" s="94">
        <v>55</v>
      </c>
      <c r="V11" s="94">
        <v>1.25</v>
      </c>
      <c r="W11" s="94"/>
      <c r="X11" s="94"/>
      <c r="Y11" s="94"/>
      <c r="Z11" s="95"/>
      <c r="AA11" s="95"/>
      <c r="AB11" s="95"/>
      <c r="AC11" s="95"/>
      <c r="AD11" s="95"/>
      <c r="AE11" s="95"/>
      <c r="AF11" s="95"/>
      <c r="AG11" s="95"/>
      <c r="AH11" s="94">
        <v>70</v>
      </c>
      <c r="AI11" s="94">
        <v>20</v>
      </c>
      <c r="AJ11" s="94">
        <v>3</v>
      </c>
      <c r="AK11" s="94">
        <v>565</v>
      </c>
      <c r="AL11" s="96"/>
      <c r="AM11" s="96"/>
      <c r="AN11" s="96"/>
      <c r="AO11" s="94" t="s">
        <v>189</v>
      </c>
      <c r="AP11" s="102" t="s">
        <v>189</v>
      </c>
      <c r="AQ11" s="94">
        <v>2</v>
      </c>
      <c r="AR11" s="95"/>
      <c r="AS11" s="95"/>
      <c r="AT11" s="95"/>
      <c r="AU11" s="95"/>
      <c r="AV11" s="95"/>
      <c r="AW11" s="95"/>
      <c r="AX11" s="95"/>
      <c r="AY11" s="95"/>
      <c r="AZ11" s="95"/>
      <c r="BA11" s="95"/>
      <c r="BB11" s="95"/>
      <c r="BC11" s="95"/>
      <c r="BD11" s="95"/>
      <c r="BE11" s="95"/>
      <c r="BF11" s="95"/>
      <c r="BG11" s="95"/>
      <c r="BH11" s="95"/>
      <c r="BI11" s="95"/>
      <c r="BJ11" s="95"/>
      <c r="BK11" s="95"/>
      <c r="BL11" s="95"/>
      <c r="BM11" s="95"/>
      <c r="BN11" s="95"/>
      <c r="BO11" s="95"/>
      <c r="BP11" s="95"/>
      <c r="BQ11" s="95"/>
      <c r="BR11" s="95"/>
      <c r="BS11" s="95"/>
      <c r="BT11" s="100">
        <v>48</v>
      </c>
      <c r="BU11" s="100">
        <v>75</v>
      </c>
      <c r="BV11" s="100">
        <v>50000</v>
      </c>
      <c r="BW11" s="144">
        <v>70000</v>
      </c>
    </row>
    <row r="12" spans="1:86" x14ac:dyDescent="0.25">
      <c r="A12" s="78">
        <v>11</v>
      </c>
      <c r="B12" s="94" t="s">
        <v>12</v>
      </c>
      <c r="C12" s="94" t="s">
        <v>191</v>
      </c>
      <c r="D12" s="94">
        <v>10674</v>
      </c>
      <c r="E12" s="94">
        <v>133.18</v>
      </c>
      <c r="F12" s="94">
        <v>30.48</v>
      </c>
      <c r="G12" s="94">
        <v>8.4</v>
      </c>
      <c r="H12" s="94">
        <v>8.4</v>
      </c>
      <c r="I12" s="95"/>
      <c r="J12" s="94">
        <v>10780</v>
      </c>
      <c r="K12" s="94">
        <v>650</v>
      </c>
      <c r="L12" s="101">
        <v>780</v>
      </c>
      <c r="M12" s="95"/>
      <c r="N12" s="94">
        <v>500</v>
      </c>
      <c r="O12" s="94">
        <v>10</v>
      </c>
      <c r="P12" s="94">
        <v>8000</v>
      </c>
      <c r="Q12" s="94">
        <v>4.63</v>
      </c>
      <c r="R12" s="94">
        <v>5.14</v>
      </c>
      <c r="S12" s="94">
        <v>100</v>
      </c>
      <c r="T12" s="94">
        <v>19</v>
      </c>
      <c r="U12" s="94">
        <v>71</v>
      </c>
      <c r="V12" s="94">
        <v>1.75</v>
      </c>
      <c r="W12" s="94"/>
      <c r="X12" s="94"/>
      <c r="Y12" s="94"/>
      <c r="Z12" s="95"/>
      <c r="AA12" s="95"/>
      <c r="AB12" s="95"/>
      <c r="AC12" s="95"/>
      <c r="AD12" s="95"/>
      <c r="AE12" s="95"/>
      <c r="AF12" s="95"/>
      <c r="AG12" s="95"/>
      <c r="AH12" s="94">
        <v>25</v>
      </c>
      <c r="AI12" s="94">
        <v>22</v>
      </c>
      <c r="AJ12" s="94">
        <v>1</v>
      </c>
      <c r="AK12" s="94">
        <v>7000</v>
      </c>
      <c r="AL12" s="94">
        <v>25</v>
      </c>
      <c r="AM12" s="94">
        <v>6</v>
      </c>
      <c r="AN12" s="94">
        <v>4</v>
      </c>
      <c r="AO12" s="94" t="s">
        <v>189</v>
      </c>
      <c r="AP12" s="102" t="s">
        <v>189</v>
      </c>
      <c r="AQ12" s="94">
        <v>2</v>
      </c>
      <c r="AR12" s="95"/>
      <c r="AS12" s="95"/>
      <c r="AT12" s="95"/>
      <c r="AU12" s="95"/>
      <c r="AV12" s="95"/>
      <c r="AW12" s="95"/>
      <c r="AX12" s="95"/>
      <c r="AY12" s="95"/>
      <c r="AZ12" s="95"/>
      <c r="BA12" s="95"/>
      <c r="BB12" s="95"/>
      <c r="BC12" s="95"/>
      <c r="BD12" s="95"/>
      <c r="BE12" s="95"/>
      <c r="BF12" s="95"/>
      <c r="BG12" s="95"/>
      <c r="BH12" s="95"/>
      <c r="BI12" s="95"/>
      <c r="BJ12" s="95"/>
      <c r="BK12" s="95"/>
      <c r="BL12" s="95"/>
      <c r="BM12" s="95"/>
      <c r="BN12" s="95"/>
      <c r="BO12" s="95"/>
      <c r="BP12" s="95"/>
      <c r="BQ12" s="95"/>
      <c r="BR12" s="95"/>
      <c r="BS12" s="95"/>
      <c r="BT12" s="100">
        <v>48</v>
      </c>
      <c r="BU12" s="100">
        <v>75</v>
      </c>
      <c r="BV12" s="100">
        <v>100000</v>
      </c>
      <c r="BW12" s="144">
        <v>120000</v>
      </c>
    </row>
    <row r="13" spans="1:86" x14ac:dyDescent="0.25">
      <c r="A13" s="78">
        <v>12</v>
      </c>
      <c r="B13" s="94" t="s">
        <v>12</v>
      </c>
      <c r="C13" s="94" t="s">
        <v>191</v>
      </c>
      <c r="D13" s="94">
        <v>8488</v>
      </c>
      <c r="E13" s="94">
        <v>100.1</v>
      </c>
      <c r="F13" s="94">
        <v>21.5</v>
      </c>
      <c r="G13" s="94">
        <v>7.1</v>
      </c>
      <c r="H13" s="94">
        <v>7.1</v>
      </c>
      <c r="I13" s="95"/>
      <c r="J13" s="101">
        <v>6700</v>
      </c>
      <c r="K13" s="94">
        <v>1577</v>
      </c>
      <c r="L13" s="94">
        <v>1200</v>
      </c>
      <c r="M13" s="95"/>
      <c r="N13" s="94">
        <v>520</v>
      </c>
      <c r="O13" s="94">
        <v>10</v>
      </c>
      <c r="P13" s="94">
        <v>2300</v>
      </c>
      <c r="Q13" s="94">
        <v>6.17</v>
      </c>
      <c r="R13" s="94">
        <v>7.7160000000000002</v>
      </c>
      <c r="S13" s="94">
        <v>80</v>
      </c>
      <c r="T13" s="94"/>
      <c r="U13" s="94">
        <v>80</v>
      </c>
      <c r="V13" s="94">
        <v>1.75</v>
      </c>
      <c r="W13" s="94"/>
      <c r="X13" s="94"/>
      <c r="Y13" s="94"/>
      <c r="Z13" s="95"/>
      <c r="AA13" s="95"/>
      <c r="AB13" s="95"/>
      <c r="AC13" s="95"/>
      <c r="AD13" s="95"/>
      <c r="AE13" s="95"/>
      <c r="AF13" s="95"/>
      <c r="AG13" s="95"/>
      <c r="AH13" s="94">
        <v>40</v>
      </c>
      <c r="AI13" s="94">
        <v>12</v>
      </c>
      <c r="AJ13" s="94">
        <v>1</v>
      </c>
      <c r="AK13" s="94">
        <v>2000</v>
      </c>
      <c r="AL13" s="94">
        <v>15.7</v>
      </c>
      <c r="AM13" s="94">
        <v>6</v>
      </c>
      <c r="AN13" s="94">
        <v>5</v>
      </c>
      <c r="AO13" s="94" t="s">
        <v>189</v>
      </c>
      <c r="AP13" s="94" t="s">
        <v>189</v>
      </c>
      <c r="AQ13" s="94">
        <v>2</v>
      </c>
      <c r="AR13" s="95"/>
      <c r="AS13" s="95"/>
      <c r="AT13" s="95"/>
      <c r="AU13" s="95"/>
      <c r="AV13" s="95"/>
      <c r="AW13" s="95"/>
      <c r="AX13" s="95"/>
      <c r="AY13" s="95"/>
      <c r="AZ13" s="95"/>
      <c r="BA13" s="95"/>
      <c r="BB13" s="95"/>
      <c r="BC13" s="95"/>
      <c r="BD13" s="95"/>
      <c r="BE13" s="95"/>
      <c r="BF13" s="95"/>
      <c r="BG13" s="95"/>
      <c r="BH13" s="95"/>
      <c r="BI13" s="95"/>
      <c r="BJ13" s="95"/>
      <c r="BK13" s="95"/>
      <c r="BL13" s="95"/>
      <c r="BM13" s="95"/>
      <c r="BN13" s="95"/>
      <c r="BO13" s="95"/>
      <c r="BP13" s="95"/>
      <c r="BQ13" s="95"/>
      <c r="BR13" s="95"/>
      <c r="BS13" s="95"/>
      <c r="BT13" s="94">
        <v>48</v>
      </c>
      <c r="BU13" s="94">
        <v>75</v>
      </c>
      <c r="BV13" s="100">
        <v>60000</v>
      </c>
      <c r="BW13" s="144">
        <v>80000</v>
      </c>
    </row>
    <row r="14" spans="1:86" ht="15.75" thickBot="1" x14ac:dyDescent="0.3">
      <c r="A14" s="145">
        <v>13</v>
      </c>
      <c r="B14" s="146" t="s">
        <v>12</v>
      </c>
      <c r="C14" s="146" t="s">
        <v>191</v>
      </c>
      <c r="D14" s="146">
        <v>13185</v>
      </c>
      <c r="E14" s="147">
        <v>161</v>
      </c>
      <c r="F14" s="146">
        <v>32.200000000000003</v>
      </c>
      <c r="G14" s="146">
        <v>6.5</v>
      </c>
      <c r="H14" s="146">
        <v>6.5</v>
      </c>
      <c r="I14" s="148"/>
      <c r="J14" s="149">
        <v>19310</v>
      </c>
      <c r="K14" s="146"/>
      <c r="L14" s="146">
        <v>1000</v>
      </c>
      <c r="M14" s="148"/>
      <c r="N14" s="146">
        <v>3600</v>
      </c>
      <c r="O14" s="146">
        <v>20</v>
      </c>
      <c r="P14" s="146">
        <v>10000</v>
      </c>
      <c r="Q14" s="146">
        <v>6.17</v>
      </c>
      <c r="R14" s="146">
        <v>6.89</v>
      </c>
      <c r="S14" s="150"/>
      <c r="T14" s="146"/>
      <c r="U14" s="146">
        <v>100</v>
      </c>
      <c r="V14" s="146">
        <v>1.75</v>
      </c>
      <c r="W14" s="146"/>
      <c r="X14" s="146"/>
      <c r="Y14" s="146"/>
      <c r="Z14" s="148"/>
      <c r="AA14" s="148"/>
      <c r="AB14" s="148"/>
      <c r="AC14" s="148"/>
      <c r="AD14" s="148"/>
      <c r="AE14" s="148"/>
      <c r="AF14" s="148"/>
      <c r="AG14" s="148"/>
      <c r="AH14" s="146">
        <v>150</v>
      </c>
      <c r="AI14" s="146"/>
      <c r="AJ14" s="146">
        <v>2</v>
      </c>
      <c r="AK14" s="146">
        <v>5000</v>
      </c>
      <c r="AL14" s="146">
        <v>25.3</v>
      </c>
      <c r="AM14" s="146">
        <v>7</v>
      </c>
      <c r="AN14" s="146">
        <v>5.5</v>
      </c>
      <c r="AO14" s="146" t="s">
        <v>190</v>
      </c>
      <c r="AP14" s="146" t="s">
        <v>189</v>
      </c>
      <c r="AQ14" s="146">
        <v>3</v>
      </c>
      <c r="AR14" s="148"/>
      <c r="AS14" s="148"/>
      <c r="AT14" s="148"/>
      <c r="AU14" s="148"/>
      <c r="AV14" s="148"/>
      <c r="AW14" s="148"/>
      <c r="AX14" s="148"/>
      <c r="AY14" s="148"/>
      <c r="AZ14" s="148"/>
      <c r="BA14" s="148"/>
      <c r="BB14" s="148"/>
      <c r="BC14" s="148"/>
      <c r="BD14" s="148"/>
      <c r="BE14" s="148"/>
      <c r="BF14" s="148"/>
      <c r="BG14" s="148"/>
      <c r="BH14" s="148"/>
      <c r="BI14" s="148"/>
      <c r="BJ14" s="148"/>
      <c r="BK14" s="148"/>
      <c r="BL14" s="148"/>
      <c r="BM14" s="148"/>
      <c r="BN14" s="148"/>
      <c r="BO14" s="148"/>
      <c r="BP14" s="148"/>
      <c r="BQ14" s="148"/>
      <c r="BR14" s="148"/>
      <c r="BS14" s="148"/>
      <c r="BT14" s="146">
        <v>48</v>
      </c>
      <c r="BU14" s="146">
        <v>75</v>
      </c>
      <c r="BV14" s="151">
        <v>115000</v>
      </c>
      <c r="BW14" s="152">
        <v>130000</v>
      </c>
    </row>
    <row r="15" spans="1:86" x14ac:dyDescent="0.25">
      <c r="A15" s="153">
        <v>16</v>
      </c>
      <c r="B15" s="154" t="s">
        <v>12</v>
      </c>
      <c r="C15" s="155" t="s">
        <v>16</v>
      </c>
      <c r="D15" s="155">
        <v>5005</v>
      </c>
      <c r="E15" s="156">
        <v>97.5</v>
      </c>
      <c r="F15" s="155">
        <v>21.6</v>
      </c>
      <c r="G15" s="155">
        <f>H15</f>
        <v>7.1</v>
      </c>
      <c r="H15" s="155">
        <v>7.1</v>
      </c>
      <c r="I15" s="88"/>
      <c r="J15" s="155">
        <v>9200</v>
      </c>
      <c r="K15" s="155">
        <v>485</v>
      </c>
      <c r="L15" s="155">
        <v>500</v>
      </c>
      <c r="M15" s="88"/>
      <c r="N15" s="88"/>
      <c r="O15" s="88"/>
      <c r="P15" s="88"/>
      <c r="Q15" s="155">
        <v>12.3</v>
      </c>
      <c r="R15" s="155">
        <v>12.3</v>
      </c>
      <c r="S15" s="88"/>
      <c r="T15" s="155">
        <v>10</v>
      </c>
      <c r="U15" s="155">
        <v>14</v>
      </c>
      <c r="V15" s="155">
        <v>2.5</v>
      </c>
      <c r="W15" s="155"/>
      <c r="X15" s="155"/>
      <c r="Y15" s="155"/>
      <c r="Z15" s="88"/>
      <c r="AA15" s="88"/>
      <c r="AB15" s="88"/>
      <c r="AC15" s="88"/>
      <c r="AD15" s="88"/>
      <c r="AE15" s="88"/>
      <c r="AF15" s="88"/>
      <c r="AG15" s="88"/>
      <c r="AH15" s="88"/>
      <c r="AI15" s="88"/>
      <c r="AJ15" s="88"/>
      <c r="AK15" s="88"/>
      <c r="AL15" s="88"/>
      <c r="AM15" s="88"/>
      <c r="AN15" s="88"/>
      <c r="AO15" s="88"/>
      <c r="AP15" s="88"/>
      <c r="AQ15" s="155">
        <v>0</v>
      </c>
      <c r="AR15" s="88"/>
      <c r="AS15" s="88"/>
      <c r="AT15" s="88"/>
      <c r="AU15" s="88"/>
      <c r="AV15" s="88"/>
      <c r="AW15" s="88"/>
      <c r="AX15" s="88"/>
      <c r="AY15" s="88"/>
      <c r="AZ15" s="88"/>
      <c r="BA15" s="88"/>
      <c r="BB15" s="88"/>
      <c r="BC15" s="88"/>
      <c r="BD15" s="88"/>
      <c r="BE15" s="88"/>
      <c r="BF15" s="88"/>
      <c r="BG15" s="88"/>
      <c r="BH15" s="88"/>
      <c r="BI15" s="88"/>
      <c r="BJ15" s="88"/>
      <c r="BK15" s="88"/>
      <c r="BL15" s="88"/>
      <c r="BM15" s="88"/>
      <c r="BN15" s="88"/>
      <c r="BO15" s="88"/>
      <c r="BP15" s="88"/>
      <c r="BQ15" s="88"/>
      <c r="BR15" s="155">
        <v>33</v>
      </c>
      <c r="BS15" s="155" t="s">
        <v>287</v>
      </c>
      <c r="BT15" s="155">
        <v>48</v>
      </c>
      <c r="BU15" s="155">
        <v>75</v>
      </c>
      <c r="BV15" s="216">
        <v>70000</v>
      </c>
      <c r="BW15" s="217">
        <v>70000</v>
      </c>
    </row>
    <row r="16" spans="1:86" x14ac:dyDescent="0.25">
      <c r="A16" s="157">
        <v>17</v>
      </c>
      <c r="B16" s="158" t="s">
        <v>12</v>
      </c>
      <c r="C16" s="158" t="s">
        <v>16</v>
      </c>
      <c r="D16" s="159">
        <v>12979</v>
      </c>
      <c r="E16" s="159">
        <v>142.80000000000001</v>
      </c>
      <c r="F16" s="159">
        <v>26.8</v>
      </c>
      <c r="G16" s="159">
        <f>H16</f>
        <v>9.8000000000000007</v>
      </c>
      <c r="H16" s="158">
        <v>9.8000000000000007</v>
      </c>
      <c r="I16" s="95"/>
      <c r="J16" s="159">
        <v>18800</v>
      </c>
      <c r="K16" s="159">
        <v>1500</v>
      </c>
      <c r="L16" s="159">
        <v>1000</v>
      </c>
      <c r="M16" s="95"/>
      <c r="N16" s="95"/>
      <c r="O16" s="95"/>
      <c r="P16" s="95"/>
      <c r="Q16" s="159">
        <v>15.7</v>
      </c>
      <c r="R16" s="159">
        <v>15.7</v>
      </c>
      <c r="S16" s="95"/>
      <c r="T16" s="158">
        <v>20</v>
      </c>
      <c r="U16" s="158">
        <v>20</v>
      </c>
      <c r="V16" s="158">
        <v>3</v>
      </c>
      <c r="W16" s="158"/>
      <c r="X16" s="158"/>
      <c r="Y16" s="158"/>
      <c r="Z16" s="95"/>
      <c r="AA16" s="95"/>
      <c r="AB16" s="95"/>
      <c r="AC16" s="95"/>
      <c r="AD16" s="95"/>
      <c r="AE16" s="95"/>
      <c r="AF16" s="95"/>
      <c r="AG16" s="95"/>
      <c r="AH16" s="95"/>
      <c r="AI16" s="95"/>
      <c r="AJ16" s="95"/>
      <c r="AK16" s="95"/>
      <c r="AL16" s="95"/>
      <c r="AM16" s="95"/>
      <c r="AN16" s="95"/>
      <c r="AO16" s="95"/>
      <c r="AP16" s="95"/>
      <c r="AQ16" s="158">
        <v>0</v>
      </c>
      <c r="AR16" s="95"/>
      <c r="AS16" s="95"/>
      <c r="AT16" s="95"/>
      <c r="AU16" s="95"/>
      <c r="AV16" s="95"/>
      <c r="AW16" s="95"/>
      <c r="AX16" s="95"/>
      <c r="AY16" s="95"/>
      <c r="AZ16" s="95"/>
      <c r="BA16" s="95"/>
      <c r="BB16" s="95"/>
      <c r="BC16" s="95"/>
      <c r="BD16" s="95"/>
      <c r="BE16" s="95"/>
      <c r="BF16" s="95"/>
      <c r="BG16" s="95"/>
      <c r="BH16" s="95"/>
      <c r="BI16" s="95"/>
      <c r="BJ16" s="95"/>
      <c r="BK16" s="95"/>
      <c r="BL16" s="95"/>
      <c r="BM16" s="95"/>
      <c r="BN16" s="95"/>
      <c r="BO16" s="95"/>
      <c r="BP16" s="95"/>
      <c r="BQ16" s="95"/>
      <c r="BR16" s="158">
        <v>50</v>
      </c>
      <c r="BS16" s="158" t="s">
        <v>287</v>
      </c>
      <c r="BT16" s="158">
        <v>48</v>
      </c>
      <c r="BU16" s="158">
        <v>75</v>
      </c>
      <c r="BV16" s="218">
        <v>120000</v>
      </c>
      <c r="BW16" s="219">
        <v>120000</v>
      </c>
    </row>
    <row r="17" spans="1:75" ht="15.75" thickBot="1" x14ac:dyDescent="0.3">
      <c r="A17" s="160">
        <v>18</v>
      </c>
      <c r="B17" s="122" t="s">
        <v>12</v>
      </c>
      <c r="C17" s="122" t="s">
        <v>16</v>
      </c>
      <c r="D17" s="122">
        <v>159</v>
      </c>
      <c r="E17" s="122">
        <v>30.2</v>
      </c>
      <c r="F17" s="122">
        <v>7.5</v>
      </c>
      <c r="G17" s="122">
        <v>2</v>
      </c>
      <c r="H17" s="122">
        <v>2.2999999999999998</v>
      </c>
      <c r="I17" s="123"/>
      <c r="J17" s="122">
        <v>230</v>
      </c>
      <c r="K17" s="130"/>
      <c r="L17" s="130"/>
      <c r="M17" s="123"/>
      <c r="N17" s="122">
        <v>50</v>
      </c>
      <c r="O17" s="122"/>
      <c r="P17" s="122">
        <v>150</v>
      </c>
      <c r="Q17" s="122">
        <v>2.2999999999999998</v>
      </c>
      <c r="R17" s="122">
        <v>3.6</v>
      </c>
      <c r="S17" s="123"/>
      <c r="T17" s="122">
        <v>3</v>
      </c>
      <c r="U17" s="122">
        <v>7</v>
      </c>
      <c r="V17" s="122">
        <v>2</v>
      </c>
      <c r="W17" s="122"/>
      <c r="X17" s="122"/>
      <c r="Y17" s="122"/>
      <c r="Z17" s="123"/>
      <c r="AA17" s="123"/>
      <c r="AB17" s="123"/>
      <c r="AC17" s="123"/>
      <c r="AD17" s="123"/>
      <c r="AE17" s="123"/>
      <c r="AF17" s="123"/>
      <c r="AG17" s="123"/>
      <c r="AH17" s="122">
        <v>15</v>
      </c>
      <c r="AI17" s="130"/>
      <c r="AJ17" s="123"/>
      <c r="AK17" s="123"/>
      <c r="AL17" s="123"/>
      <c r="AM17" s="123"/>
      <c r="AN17" s="123"/>
      <c r="AO17" s="123"/>
      <c r="AP17" s="123"/>
      <c r="AQ17" s="122">
        <v>0</v>
      </c>
      <c r="AR17" s="123"/>
      <c r="AS17" s="123"/>
      <c r="AT17" s="123"/>
      <c r="AU17" s="123"/>
      <c r="AV17" s="123"/>
      <c r="AW17" s="123"/>
      <c r="AX17" s="123"/>
      <c r="AY17" s="123"/>
      <c r="AZ17" s="123"/>
      <c r="BA17" s="123"/>
      <c r="BB17" s="123"/>
      <c r="BC17" s="123"/>
      <c r="BD17" s="123"/>
      <c r="BE17" s="123"/>
      <c r="BF17" s="123"/>
      <c r="BG17" s="123"/>
      <c r="BH17" s="123"/>
      <c r="BI17" s="122">
        <v>4</v>
      </c>
      <c r="BJ17" s="122">
        <v>6.5</v>
      </c>
      <c r="BK17" s="122">
        <v>12</v>
      </c>
      <c r="BL17" s="122">
        <v>4</v>
      </c>
      <c r="BM17" s="130"/>
      <c r="BN17" s="123"/>
      <c r="BO17" s="123"/>
      <c r="BP17" s="123"/>
      <c r="BQ17" s="123"/>
      <c r="BR17" s="122">
        <v>30</v>
      </c>
      <c r="BS17" s="122" t="s">
        <v>288</v>
      </c>
      <c r="BT17" s="161">
        <v>48</v>
      </c>
      <c r="BU17" s="161">
        <v>75</v>
      </c>
      <c r="BV17" s="161">
        <v>12000</v>
      </c>
      <c r="BW17" s="162">
        <v>15000</v>
      </c>
    </row>
    <row r="18" spans="1:75" x14ac:dyDescent="0.25">
      <c r="A18" s="132">
        <v>19</v>
      </c>
      <c r="B18" s="133" t="s">
        <v>12</v>
      </c>
      <c r="C18" s="133" t="s">
        <v>202</v>
      </c>
      <c r="D18" s="133">
        <v>2642</v>
      </c>
      <c r="E18" s="133">
        <v>73.599999999999994</v>
      </c>
      <c r="F18" s="133">
        <v>16.3</v>
      </c>
      <c r="G18" s="133">
        <v>6.3</v>
      </c>
      <c r="H18" s="133">
        <v>6.8</v>
      </c>
      <c r="I18" s="134"/>
      <c r="J18" s="133">
        <v>16320</v>
      </c>
      <c r="K18" s="133">
        <v>827</v>
      </c>
      <c r="L18" s="133">
        <v>708</v>
      </c>
      <c r="M18" s="133">
        <v>1041</v>
      </c>
      <c r="N18" s="133">
        <v>489</v>
      </c>
      <c r="O18" s="133">
        <v>10</v>
      </c>
      <c r="P18" s="133">
        <v>2195</v>
      </c>
      <c r="Q18" s="133">
        <v>5</v>
      </c>
      <c r="R18" s="133">
        <v>6</v>
      </c>
      <c r="S18" s="133">
        <v>174.39</v>
      </c>
      <c r="T18" s="133"/>
      <c r="U18" s="133">
        <v>25</v>
      </c>
      <c r="V18" s="133">
        <v>3</v>
      </c>
      <c r="W18" s="133"/>
      <c r="X18" s="133"/>
      <c r="Y18" s="133"/>
      <c r="Z18" s="133">
        <v>2</v>
      </c>
      <c r="AA18" s="133"/>
      <c r="AB18" s="133"/>
      <c r="AC18" s="133"/>
      <c r="AD18" s="134"/>
      <c r="AE18" s="134"/>
      <c r="AF18" s="134"/>
      <c r="AG18" s="134"/>
      <c r="AH18" s="133">
        <v>10</v>
      </c>
      <c r="AI18" s="133">
        <v>12</v>
      </c>
      <c r="AJ18" s="134"/>
      <c r="AK18" s="134"/>
      <c r="AL18" s="134"/>
      <c r="AM18" s="134"/>
      <c r="AN18" s="134"/>
      <c r="AO18" s="134"/>
      <c r="AP18" s="134"/>
      <c r="AQ18" s="163">
        <v>1</v>
      </c>
      <c r="AR18" s="134"/>
      <c r="AS18" s="134"/>
      <c r="AT18" s="134"/>
      <c r="AU18" s="134"/>
      <c r="AV18" s="134"/>
      <c r="AW18" s="134"/>
      <c r="AX18" s="134"/>
      <c r="AY18" s="133" t="s">
        <v>189</v>
      </c>
      <c r="AZ18" s="133">
        <v>0</v>
      </c>
      <c r="BA18" s="133" t="s">
        <v>189</v>
      </c>
      <c r="BB18" s="133">
        <v>0</v>
      </c>
      <c r="BC18" s="134"/>
      <c r="BD18" s="134"/>
      <c r="BE18" s="134"/>
      <c r="BF18" s="134"/>
      <c r="BG18" s="134"/>
      <c r="BH18" s="134"/>
      <c r="BI18" s="134"/>
      <c r="BJ18" s="134"/>
      <c r="BK18" s="134"/>
      <c r="BL18" s="134"/>
      <c r="BM18" s="134"/>
      <c r="BN18" s="133">
        <v>2190</v>
      </c>
      <c r="BO18" s="164"/>
      <c r="BP18" s="133">
        <v>550</v>
      </c>
      <c r="BQ18" s="133">
        <v>550</v>
      </c>
      <c r="BR18" s="134"/>
      <c r="BS18" s="134"/>
      <c r="BT18" s="133">
        <v>48</v>
      </c>
      <c r="BU18" s="133">
        <v>75</v>
      </c>
      <c r="BV18" s="136">
        <v>16726</v>
      </c>
      <c r="BW18" s="165">
        <v>16726</v>
      </c>
    </row>
    <row r="19" spans="1:75" x14ac:dyDescent="0.25">
      <c r="A19" s="78">
        <v>20</v>
      </c>
      <c r="B19" s="94" t="s">
        <v>12</v>
      </c>
      <c r="C19" s="94" t="s">
        <v>202</v>
      </c>
      <c r="D19" s="94">
        <v>7862</v>
      </c>
      <c r="E19" s="94">
        <v>95</v>
      </c>
      <c r="F19" s="94">
        <v>24</v>
      </c>
      <c r="G19" s="94">
        <v>7.8</v>
      </c>
      <c r="H19" s="94">
        <v>7.8</v>
      </c>
      <c r="I19" s="95"/>
      <c r="J19" s="94">
        <v>32600</v>
      </c>
      <c r="K19" s="94">
        <v>1994</v>
      </c>
      <c r="L19" s="94">
        <v>625</v>
      </c>
      <c r="M19" s="94">
        <v>625</v>
      </c>
      <c r="N19" s="94">
        <v>750</v>
      </c>
      <c r="O19" s="94">
        <v>10</v>
      </c>
      <c r="P19" s="94">
        <v>3200</v>
      </c>
      <c r="Q19" s="94">
        <v>9</v>
      </c>
      <c r="R19" s="94">
        <v>10.1</v>
      </c>
      <c r="S19" s="94">
        <v>338</v>
      </c>
      <c r="T19" s="94"/>
      <c r="U19" s="94">
        <v>70</v>
      </c>
      <c r="V19" s="94">
        <v>3.5</v>
      </c>
      <c r="W19" s="94"/>
      <c r="X19" s="94"/>
      <c r="Y19" s="94"/>
      <c r="Z19" s="94">
        <v>2.5</v>
      </c>
      <c r="AA19" s="94"/>
      <c r="AB19" s="94"/>
      <c r="AC19" s="94"/>
      <c r="AD19" s="95"/>
      <c r="AE19" s="95"/>
      <c r="AF19" s="95"/>
      <c r="AG19" s="95"/>
      <c r="AH19" s="94">
        <v>10</v>
      </c>
      <c r="AI19" s="94">
        <v>14.3</v>
      </c>
      <c r="AJ19" s="95"/>
      <c r="AK19" s="95"/>
      <c r="AL19" s="95"/>
      <c r="AM19" s="95"/>
      <c r="AN19" s="95"/>
      <c r="AO19" s="95"/>
      <c r="AP19" s="95"/>
      <c r="AQ19" s="94">
        <v>2</v>
      </c>
      <c r="AR19" s="95"/>
      <c r="AS19" s="95"/>
      <c r="AT19" s="95"/>
      <c r="AU19" s="95"/>
      <c r="AV19" s="95"/>
      <c r="AW19" s="95"/>
      <c r="AX19" s="95"/>
      <c r="AY19" s="94" t="s">
        <v>189</v>
      </c>
      <c r="AZ19" s="94">
        <v>0</v>
      </c>
      <c r="BA19" s="94" t="s">
        <v>190</v>
      </c>
      <c r="BB19" s="94">
        <v>3000</v>
      </c>
      <c r="BC19" s="95"/>
      <c r="BD19" s="95"/>
      <c r="BE19" s="95"/>
      <c r="BF19" s="95"/>
      <c r="BG19" s="95"/>
      <c r="BH19" s="95"/>
      <c r="BI19" s="95"/>
      <c r="BJ19" s="95"/>
      <c r="BK19" s="95"/>
      <c r="BL19" s="95"/>
      <c r="BM19" s="95"/>
      <c r="BN19" s="94">
        <v>14800</v>
      </c>
      <c r="BO19" s="94">
        <v>76</v>
      </c>
      <c r="BP19" s="94">
        <v>500</v>
      </c>
      <c r="BQ19" s="94">
        <v>600</v>
      </c>
      <c r="BR19" s="95"/>
      <c r="BS19" s="95"/>
      <c r="BT19" s="94">
        <v>48</v>
      </c>
      <c r="BU19" s="94">
        <v>75</v>
      </c>
      <c r="BV19" s="101">
        <v>22000</v>
      </c>
      <c r="BW19" s="166">
        <v>43000</v>
      </c>
    </row>
    <row r="20" spans="1:75" x14ac:dyDescent="0.25">
      <c r="A20" s="167">
        <v>21</v>
      </c>
      <c r="B20" s="94" t="s">
        <v>12</v>
      </c>
      <c r="C20" s="94" t="s">
        <v>202</v>
      </c>
      <c r="D20" s="94">
        <v>3000</v>
      </c>
      <c r="E20" s="94">
        <v>78</v>
      </c>
      <c r="F20" s="94">
        <v>18</v>
      </c>
      <c r="G20" s="94">
        <v>6.8</v>
      </c>
      <c r="H20" s="94">
        <v>6.8</v>
      </c>
      <c r="I20" s="95"/>
      <c r="J20" s="94">
        <v>12240</v>
      </c>
      <c r="K20" s="94">
        <v>900</v>
      </c>
      <c r="L20" s="94">
        <v>1850</v>
      </c>
      <c r="M20" s="94">
        <v>1850</v>
      </c>
      <c r="N20" s="94">
        <v>520</v>
      </c>
      <c r="O20" s="94">
        <v>7.5</v>
      </c>
      <c r="P20" s="94">
        <v>1000</v>
      </c>
      <c r="Q20" s="94">
        <v>5.14</v>
      </c>
      <c r="R20" s="94">
        <v>7.45</v>
      </c>
      <c r="S20" s="94">
        <v>150</v>
      </c>
      <c r="T20" s="94"/>
      <c r="U20" s="94">
        <v>50</v>
      </c>
      <c r="V20" s="94">
        <v>2.5</v>
      </c>
      <c r="W20" s="94"/>
      <c r="X20" s="94"/>
      <c r="Y20" s="94"/>
      <c r="Z20" s="94">
        <v>1.5</v>
      </c>
      <c r="AA20" s="94"/>
      <c r="AB20" s="94"/>
      <c r="AC20" s="94"/>
      <c r="AD20" s="95"/>
      <c r="AE20" s="95"/>
      <c r="AF20" s="95"/>
      <c r="AG20" s="95"/>
      <c r="AH20" s="94">
        <v>5</v>
      </c>
      <c r="AI20" s="94">
        <v>10</v>
      </c>
      <c r="AJ20" s="95"/>
      <c r="AK20" s="95"/>
      <c r="AL20" s="95"/>
      <c r="AM20" s="95"/>
      <c r="AN20" s="95"/>
      <c r="AO20" s="95"/>
      <c r="AP20" s="95"/>
      <c r="AQ20" s="94">
        <v>2</v>
      </c>
      <c r="AR20" s="95"/>
      <c r="AS20" s="95"/>
      <c r="AT20" s="95"/>
      <c r="AU20" s="95"/>
      <c r="AV20" s="95"/>
      <c r="AW20" s="95"/>
      <c r="AX20" s="95"/>
      <c r="AY20" s="94" t="s">
        <v>189</v>
      </c>
      <c r="AZ20" s="94">
        <v>0</v>
      </c>
      <c r="BA20" s="94" t="s">
        <v>189</v>
      </c>
      <c r="BB20" s="94">
        <v>0</v>
      </c>
      <c r="BC20" s="95"/>
      <c r="BD20" s="95"/>
      <c r="BE20" s="95"/>
      <c r="BF20" s="95"/>
      <c r="BG20" s="95"/>
      <c r="BH20" s="95"/>
      <c r="BI20" s="95"/>
      <c r="BJ20" s="95"/>
      <c r="BK20" s="95"/>
      <c r="BL20" s="95"/>
      <c r="BM20" s="95"/>
      <c r="BN20" s="94">
        <v>2000</v>
      </c>
      <c r="BO20" s="94">
        <v>76</v>
      </c>
      <c r="BP20" s="94">
        <v>380</v>
      </c>
      <c r="BQ20" s="94">
        <v>500</v>
      </c>
      <c r="BR20" s="95"/>
      <c r="BS20" s="95"/>
      <c r="BT20" s="94">
        <v>48</v>
      </c>
      <c r="BU20" s="94">
        <v>75</v>
      </c>
      <c r="BV20" s="104">
        <v>16726</v>
      </c>
      <c r="BW20" s="168">
        <v>16726</v>
      </c>
    </row>
    <row r="21" spans="1:75" x14ac:dyDescent="0.25">
      <c r="A21" s="78">
        <v>22</v>
      </c>
      <c r="B21" s="94" t="s">
        <v>12</v>
      </c>
      <c r="C21" s="94" t="s">
        <v>202</v>
      </c>
      <c r="D21" s="94">
        <v>7473</v>
      </c>
      <c r="E21" s="94">
        <v>91</v>
      </c>
      <c r="F21" s="94">
        <v>22</v>
      </c>
      <c r="G21" s="94">
        <v>7.95</v>
      </c>
      <c r="H21" s="94">
        <v>7.95</v>
      </c>
      <c r="I21" s="95"/>
      <c r="J21" s="94">
        <v>27400</v>
      </c>
      <c r="K21" s="94">
        <v>1223</v>
      </c>
      <c r="L21" s="94">
        <v>1506</v>
      </c>
      <c r="M21" s="94">
        <v>2824</v>
      </c>
      <c r="N21" s="94">
        <v>813</v>
      </c>
      <c r="O21" s="94">
        <v>10</v>
      </c>
      <c r="P21" s="94">
        <v>1600</v>
      </c>
      <c r="Q21" s="94">
        <v>7.2</v>
      </c>
      <c r="R21" s="94">
        <v>8.23</v>
      </c>
      <c r="S21" s="94">
        <v>282</v>
      </c>
      <c r="T21" s="94"/>
      <c r="U21" s="94">
        <v>60</v>
      </c>
      <c r="V21" s="111">
        <v>3.5</v>
      </c>
      <c r="W21" s="111"/>
      <c r="X21" s="111"/>
      <c r="Y21" s="111"/>
      <c r="Z21" s="94">
        <v>2.5</v>
      </c>
      <c r="AA21" s="94"/>
      <c r="AB21" s="94"/>
      <c r="AC21" s="94"/>
      <c r="AD21" s="95"/>
      <c r="AE21" s="95"/>
      <c r="AF21" s="95"/>
      <c r="AG21" s="95"/>
      <c r="AH21" s="94">
        <v>42</v>
      </c>
      <c r="AI21" s="98"/>
      <c r="AJ21" s="95"/>
      <c r="AK21" s="95"/>
      <c r="AL21" s="95"/>
      <c r="AM21" s="95"/>
      <c r="AN21" s="95"/>
      <c r="AO21" s="95"/>
      <c r="AP21" s="95"/>
      <c r="AQ21" s="94">
        <v>2</v>
      </c>
      <c r="AR21" s="95"/>
      <c r="AS21" s="95"/>
      <c r="AT21" s="95"/>
      <c r="AU21" s="95"/>
      <c r="AV21" s="95"/>
      <c r="AW21" s="95"/>
      <c r="AX21" s="95"/>
      <c r="AY21" s="94" t="s">
        <v>189</v>
      </c>
      <c r="AZ21" s="94">
        <v>0</v>
      </c>
      <c r="BA21" s="94" t="s">
        <v>189</v>
      </c>
      <c r="BB21" s="94">
        <v>0</v>
      </c>
      <c r="BC21" s="95"/>
      <c r="BD21" s="95"/>
      <c r="BE21" s="95"/>
      <c r="BF21" s="95"/>
      <c r="BG21" s="95"/>
      <c r="BH21" s="95"/>
      <c r="BI21" s="95"/>
      <c r="BJ21" s="95"/>
      <c r="BK21" s="95"/>
      <c r="BL21" s="95"/>
      <c r="BM21" s="95"/>
      <c r="BN21" s="94">
        <v>7700</v>
      </c>
      <c r="BO21" s="94">
        <v>76</v>
      </c>
      <c r="BP21" s="94">
        <v>500</v>
      </c>
      <c r="BQ21" s="94">
        <v>550</v>
      </c>
      <c r="BR21" s="95"/>
      <c r="BS21" s="95"/>
      <c r="BT21" s="94">
        <v>48</v>
      </c>
      <c r="BU21" s="94">
        <v>75</v>
      </c>
      <c r="BV21" s="101">
        <v>40000</v>
      </c>
      <c r="BW21" s="166">
        <v>46000</v>
      </c>
    </row>
    <row r="22" spans="1:75" x14ac:dyDescent="0.25">
      <c r="A22" s="169">
        <v>23</v>
      </c>
      <c r="B22" s="94" t="s">
        <v>12</v>
      </c>
      <c r="C22" s="94" t="s">
        <v>202</v>
      </c>
      <c r="D22" s="102">
        <v>810</v>
      </c>
      <c r="E22" s="102">
        <v>40.65</v>
      </c>
      <c r="F22" s="102">
        <v>12.7</v>
      </c>
      <c r="G22" s="102">
        <v>5.5</v>
      </c>
      <c r="H22" s="102">
        <v>6.3</v>
      </c>
      <c r="I22" s="103"/>
      <c r="J22" s="102">
        <v>7200</v>
      </c>
      <c r="K22" s="102">
        <v>378</v>
      </c>
      <c r="L22" s="102">
        <v>500</v>
      </c>
      <c r="M22" s="102">
        <v>791</v>
      </c>
      <c r="N22" s="102">
        <v>125</v>
      </c>
      <c r="O22" s="102">
        <v>5</v>
      </c>
      <c r="P22" s="102"/>
      <c r="Q22" s="102">
        <v>5.14</v>
      </c>
      <c r="R22" s="102">
        <v>6.68</v>
      </c>
      <c r="S22" s="102">
        <v>90</v>
      </c>
      <c r="T22" s="102"/>
      <c r="U22" s="102">
        <v>12</v>
      </c>
      <c r="V22" s="112">
        <v>2</v>
      </c>
      <c r="W22" s="112"/>
      <c r="X22" s="112"/>
      <c r="Y22" s="112"/>
      <c r="Z22" s="102">
        <v>1.5</v>
      </c>
      <c r="AA22" s="102"/>
      <c r="AB22" s="102"/>
      <c r="AC22" s="102"/>
      <c r="AD22" s="103"/>
      <c r="AE22" s="103"/>
      <c r="AF22" s="103"/>
      <c r="AG22" s="103"/>
      <c r="AH22" s="102"/>
      <c r="AI22" s="102"/>
      <c r="AJ22" s="103"/>
      <c r="AK22" s="103"/>
      <c r="AL22" s="103"/>
      <c r="AM22" s="103"/>
      <c r="AN22" s="103"/>
      <c r="AO22" s="103"/>
      <c r="AP22" s="103"/>
      <c r="AQ22" s="102"/>
      <c r="AR22" s="103"/>
      <c r="AS22" s="103"/>
      <c r="AT22" s="103"/>
      <c r="AU22" s="103"/>
      <c r="AV22" s="103"/>
      <c r="AW22" s="103"/>
      <c r="AX22" s="103"/>
      <c r="AY22" s="102" t="s">
        <v>189</v>
      </c>
      <c r="AZ22" s="102">
        <v>0</v>
      </c>
      <c r="BA22" s="102" t="s">
        <v>189</v>
      </c>
      <c r="BB22" s="102">
        <v>0</v>
      </c>
      <c r="BC22" s="103"/>
      <c r="BD22" s="103"/>
      <c r="BE22" s="103"/>
      <c r="BF22" s="103"/>
      <c r="BG22" s="103"/>
      <c r="BH22" s="103"/>
      <c r="BI22" s="103"/>
      <c r="BJ22" s="103"/>
      <c r="BK22" s="103"/>
      <c r="BL22" s="103"/>
      <c r="BM22" s="103"/>
      <c r="BN22" s="102">
        <v>1330</v>
      </c>
      <c r="BO22" s="102">
        <v>54</v>
      </c>
      <c r="BP22" s="102">
        <v>105</v>
      </c>
      <c r="BQ22" s="102">
        <v>250</v>
      </c>
      <c r="BR22" s="103"/>
      <c r="BS22" s="103"/>
      <c r="BT22" s="102">
        <v>48</v>
      </c>
      <c r="BU22" s="102">
        <v>75</v>
      </c>
      <c r="BV22" s="104">
        <v>6100</v>
      </c>
      <c r="BW22" s="168">
        <v>12834</v>
      </c>
    </row>
    <row r="23" spans="1:75" ht="15.75" thickBot="1" x14ac:dyDescent="0.3">
      <c r="A23" s="71">
        <v>24</v>
      </c>
      <c r="B23" s="102" t="s">
        <v>12</v>
      </c>
      <c r="C23" s="102" t="s">
        <v>202</v>
      </c>
      <c r="D23" s="102">
        <v>2544</v>
      </c>
      <c r="E23" s="102">
        <v>74.75</v>
      </c>
      <c r="F23" s="102">
        <v>16</v>
      </c>
      <c r="G23" s="102">
        <v>6.48</v>
      </c>
      <c r="H23" s="102">
        <v>6.48</v>
      </c>
      <c r="I23" s="103"/>
      <c r="J23" s="102">
        <v>14790</v>
      </c>
      <c r="K23" s="102">
        <v>853</v>
      </c>
      <c r="L23" s="102">
        <v>1000</v>
      </c>
      <c r="M23" s="102">
        <v>4250</v>
      </c>
      <c r="N23" s="102">
        <v>381</v>
      </c>
      <c r="O23" s="102">
        <v>5</v>
      </c>
      <c r="P23" s="102">
        <v>600</v>
      </c>
      <c r="Q23" s="102">
        <v>5.1440000000000001</v>
      </c>
      <c r="R23" s="102">
        <v>8.23</v>
      </c>
      <c r="S23" s="102">
        <v>170</v>
      </c>
      <c r="T23" s="102"/>
      <c r="U23" s="102">
        <v>33</v>
      </c>
      <c r="V23" s="102">
        <v>3</v>
      </c>
      <c r="W23" s="102"/>
      <c r="X23" s="102"/>
      <c r="Y23" s="102"/>
      <c r="Z23" s="102">
        <v>2</v>
      </c>
      <c r="AA23" s="102"/>
      <c r="AB23" s="102"/>
      <c r="AC23" s="102"/>
      <c r="AD23" s="103"/>
      <c r="AE23" s="103"/>
      <c r="AF23" s="103"/>
      <c r="AG23" s="103"/>
      <c r="AH23" s="102">
        <v>5</v>
      </c>
      <c r="AI23" s="102">
        <v>11</v>
      </c>
      <c r="AJ23" s="103"/>
      <c r="AK23" s="103"/>
      <c r="AL23" s="103"/>
      <c r="AM23" s="103"/>
      <c r="AN23" s="103"/>
      <c r="AO23" s="103"/>
      <c r="AP23" s="103"/>
      <c r="AQ23" s="112">
        <v>1</v>
      </c>
      <c r="AR23" s="103"/>
      <c r="AS23" s="103"/>
      <c r="AT23" s="103"/>
      <c r="AU23" s="103"/>
      <c r="AV23" s="103"/>
      <c r="AW23" s="103"/>
      <c r="AX23" s="103"/>
      <c r="AY23" s="102" t="s">
        <v>189</v>
      </c>
      <c r="AZ23" s="102">
        <v>0</v>
      </c>
      <c r="BA23" s="102" t="s">
        <v>189</v>
      </c>
      <c r="BB23" s="102">
        <v>0</v>
      </c>
      <c r="BC23" s="103"/>
      <c r="BD23" s="103"/>
      <c r="BE23" s="103"/>
      <c r="BF23" s="103"/>
      <c r="BG23" s="103"/>
      <c r="BH23" s="103"/>
      <c r="BI23" s="103"/>
      <c r="BJ23" s="103"/>
      <c r="BK23" s="103"/>
      <c r="BL23" s="103"/>
      <c r="BM23" s="103"/>
      <c r="BN23" s="102">
        <v>1880</v>
      </c>
      <c r="BO23" s="102">
        <v>76</v>
      </c>
      <c r="BP23" s="102">
        <v>380</v>
      </c>
      <c r="BQ23" s="102">
        <v>550</v>
      </c>
      <c r="BR23" s="103"/>
      <c r="BS23" s="103"/>
      <c r="BT23" s="102">
        <v>48</v>
      </c>
      <c r="BU23" s="102">
        <v>75</v>
      </c>
      <c r="BV23" s="104">
        <v>16726</v>
      </c>
      <c r="BW23" s="168">
        <v>16726</v>
      </c>
    </row>
    <row r="24" spans="1:75" x14ac:dyDescent="0.25">
      <c r="A24" s="66">
        <v>25</v>
      </c>
      <c r="B24" s="67" t="s">
        <v>12</v>
      </c>
      <c r="C24" s="67" t="s">
        <v>19</v>
      </c>
      <c r="D24" s="67">
        <v>221</v>
      </c>
      <c r="E24" s="67">
        <v>30.08</v>
      </c>
      <c r="F24" s="67">
        <v>9.1</v>
      </c>
      <c r="G24" s="67">
        <v>2.7</v>
      </c>
      <c r="H24" s="67">
        <v>3</v>
      </c>
      <c r="I24" s="69"/>
      <c r="J24" s="67">
        <v>3000</v>
      </c>
      <c r="K24" s="67">
        <v>136.69999999999999</v>
      </c>
      <c r="L24" s="67">
        <v>448</v>
      </c>
      <c r="M24" s="67">
        <v>596</v>
      </c>
      <c r="N24" s="67">
        <v>55</v>
      </c>
      <c r="O24" s="67">
        <v>2</v>
      </c>
      <c r="P24" s="68"/>
      <c r="Q24" s="67">
        <v>5.65</v>
      </c>
      <c r="R24" s="67">
        <v>5.65</v>
      </c>
      <c r="S24" s="67">
        <v>40</v>
      </c>
      <c r="T24" s="67">
        <v>6</v>
      </c>
      <c r="U24" s="67">
        <v>0</v>
      </c>
      <c r="V24" s="67">
        <v>2</v>
      </c>
      <c r="W24" s="67"/>
      <c r="X24" s="67"/>
      <c r="Y24" s="67"/>
      <c r="Z24" s="67">
        <v>1.5</v>
      </c>
      <c r="AA24" s="67"/>
      <c r="AB24" s="67"/>
      <c r="AC24" s="67"/>
      <c r="AD24" s="69"/>
      <c r="AE24" s="69"/>
      <c r="AF24" s="69"/>
      <c r="AG24" s="69"/>
      <c r="AH24" s="67">
        <v>5.3</v>
      </c>
      <c r="AI24" s="67">
        <v>12.05</v>
      </c>
      <c r="AJ24" s="69"/>
      <c r="AK24" s="69"/>
      <c r="AL24" s="69"/>
      <c r="AM24" s="69"/>
      <c r="AN24" s="69"/>
      <c r="AO24" s="69"/>
      <c r="AP24" s="69"/>
      <c r="AQ24" s="67">
        <v>0</v>
      </c>
      <c r="AR24" s="69"/>
      <c r="AS24" s="69"/>
      <c r="AT24" s="69"/>
      <c r="AU24" s="69"/>
      <c r="AV24" s="69"/>
      <c r="AW24" s="69"/>
      <c r="AX24" s="69"/>
      <c r="AY24" s="69"/>
      <c r="AZ24" s="69"/>
      <c r="BA24" s="69"/>
      <c r="BB24" s="69"/>
      <c r="BC24" s="69"/>
      <c r="BD24" s="69"/>
      <c r="BE24" s="69"/>
      <c r="BF24" s="69"/>
      <c r="BG24" s="69"/>
      <c r="BH24" s="69"/>
      <c r="BI24" s="67">
        <v>1</v>
      </c>
      <c r="BJ24" s="67">
        <v>50</v>
      </c>
      <c r="BK24" s="67">
        <v>750</v>
      </c>
      <c r="BL24" s="67">
        <v>2</v>
      </c>
      <c r="BM24" s="67">
        <v>0.36</v>
      </c>
      <c r="BN24" s="69"/>
      <c r="BO24" s="69"/>
      <c r="BP24" s="69"/>
      <c r="BQ24" s="69"/>
      <c r="BR24" s="69"/>
      <c r="BS24" s="69"/>
      <c r="BT24" s="70">
        <v>48</v>
      </c>
      <c r="BU24" s="70">
        <v>75</v>
      </c>
      <c r="BV24" s="70">
        <v>3000</v>
      </c>
      <c r="BW24" s="125">
        <v>3500</v>
      </c>
    </row>
    <row r="25" spans="1:75" x14ac:dyDescent="0.25">
      <c r="A25" s="78">
        <v>26</v>
      </c>
      <c r="B25" s="79" t="s">
        <v>12</v>
      </c>
      <c r="C25" s="79" t="s">
        <v>19</v>
      </c>
      <c r="D25" s="79">
        <v>327</v>
      </c>
      <c r="E25" s="79">
        <v>32.08</v>
      </c>
      <c r="F25" s="79">
        <v>9.1</v>
      </c>
      <c r="G25" s="79">
        <v>2.9</v>
      </c>
      <c r="H25" s="79">
        <v>3.2</v>
      </c>
      <c r="I25" s="80"/>
      <c r="J25" s="79">
        <v>3300</v>
      </c>
      <c r="K25" s="79">
        <v>222</v>
      </c>
      <c r="L25" s="79">
        <v>448</v>
      </c>
      <c r="M25" s="79">
        <v>596</v>
      </c>
      <c r="N25" s="79">
        <v>72</v>
      </c>
      <c r="O25" s="79">
        <v>2</v>
      </c>
      <c r="P25" s="81"/>
      <c r="Q25" s="79">
        <v>5.65</v>
      </c>
      <c r="R25" s="79">
        <v>5.65</v>
      </c>
      <c r="S25" s="79">
        <v>50.7</v>
      </c>
      <c r="T25" s="79">
        <v>7</v>
      </c>
      <c r="U25" s="79">
        <v>0</v>
      </c>
      <c r="V25" s="79">
        <v>2</v>
      </c>
      <c r="W25" s="79"/>
      <c r="X25" s="79"/>
      <c r="Y25" s="79"/>
      <c r="Z25" s="79">
        <v>1.5</v>
      </c>
      <c r="AA25" s="79"/>
      <c r="AB25" s="79"/>
      <c r="AC25" s="79"/>
      <c r="AD25" s="80"/>
      <c r="AE25" s="80"/>
      <c r="AF25" s="80"/>
      <c r="AG25" s="80"/>
      <c r="AH25" s="79">
        <v>16.8</v>
      </c>
      <c r="AI25" s="79">
        <v>7.69</v>
      </c>
      <c r="AJ25" s="80"/>
      <c r="AK25" s="80"/>
      <c r="AL25" s="80"/>
      <c r="AM25" s="80"/>
      <c r="AN25" s="80"/>
      <c r="AO25" s="80"/>
      <c r="AP25" s="80"/>
      <c r="AQ25" s="79">
        <v>0</v>
      </c>
      <c r="AR25" s="80"/>
      <c r="AS25" s="80"/>
      <c r="AT25" s="80"/>
      <c r="AU25" s="80"/>
      <c r="AV25" s="80"/>
      <c r="AW25" s="80"/>
      <c r="AX25" s="80"/>
      <c r="AY25" s="80"/>
      <c r="AZ25" s="80"/>
      <c r="BA25" s="80"/>
      <c r="BB25" s="80"/>
      <c r="BC25" s="80"/>
      <c r="BD25" s="80"/>
      <c r="BE25" s="80"/>
      <c r="BF25" s="80"/>
      <c r="BG25" s="80"/>
      <c r="BH25" s="80"/>
      <c r="BI25" s="79">
        <v>1</v>
      </c>
      <c r="BJ25" s="79">
        <v>50</v>
      </c>
      <c r="BK25" s="79">
        <v>900</v>
      </c>
      <c r="BL25" s="79">
        <v>2</v>
      </c>
      <c r="BM25" s="79">
        <v>0.33700000000000002</v>
      </c>
      <c r="BN25" s="80"/>
      <c r="BO25" s="80"/>
      <c r="BP25" s="80"/>
      <c r="BQ25" s="80"/>
      <c r="BR25" s="80"/>
      <c r="BS25" s="80"/>
      <c r="BT25" s="113">
        <v>48</v>
      </c>
      <c r="BU25" s="113">
        <v>75</v>
      </c>
      <c r="BV25" s="113">
        <v>3000</v>
      </c>
      <c r="BW25" s="170">
        <v>3500</v>
      </c>
    </row>
    <row r="26" spans="1:75" x14ac:dyDescent="0.25">
      <c r="A26" s="78">
        <v>27</v>
      </c>
      <c r="B26" s="79" t="s">
        <v>12</v>
      </c>
      <c r="C26" s="79" t="s">
        <v>19</v>
      </c>
      <c r="D26" s="79">
        <v>221</v>
      </c>
      <c r="E26" s="79">
        <v>27.02</v>
      </c>
      <c r="F26" s="79">
        <v>9.65</v>
      </c>
      <c r="G26" s="79">
        <v>2.6</v>
      </c>
      <c r="H26" s="79">
        <v>2.6</v>
      </c>
      <c r="I26" s="80"/>
      <c r="J26" s="79">
        <v>3032</v>
      </c>
      <c r="K26" s="79">
        <v>121.6</v>
      </c>
      <c r="L26" s="79">
        <v>448</v>
      </c>
      <c r="M26" s="79">
        <v>596</v>
      </c>
      <c r="N26" s="81"/>
      <c r="O26" s="81"/>
      <c r="P26" s="81"/>
      <c r="Q26" s="79">
        <v>6.32</v>
      </c>
      <c r="R26" s="79">
        <v>6.32</v>
      </c>
      <c r="S26" s="79">
        <v>40</v>
      </c>
      <c r="T26" s="79">
        <v>7</v>
      </c>
      <c r="U26" s="79">
        <v>0</v>
      </c>
      <c r="V26" s="79">
        <v>2</v>
      </c>
      <c r="W26" s="79"/>
      <c r="X26" s="79"/>
      <c r="Y26" s="79"/>
      <c r="Z26" s="79">
        <v>1.5</v>
      </c>
      <c r="AA26" s="79"/>
      <c r="AB26" s="79"/>
      <c r="AC26" s="79"/>
      <c r="AD26" s="80"/>
      <c r="AE26" s="80"/>
      <c r="AF26" s="80"/>
      <c r="AG26" s="80"/>
      <c r="AH26" s="79">
        <v>18.600000000000001</v>
      </c>
      <c r="AI26" s="79">
        <v>7.53</v>
      </c>
      <c r="AJ26" s="80"/>
      <c r="AK26" s="80"/>
      <c r="AL26" s="80"/>
      <c r="AM26" s="80"/>
      <c r="AN26" s="80"/>
      <c r="AO26" s="80"/>
      <c r="AP26" s="80"/>
      <c r="AQ26" s="79">
        <v>0</v>
      </c>
      <c r="AR26" s="80"/>
      <c r="AS26" s="80"/>
      <c r="AT26" s="80"/>
      <c r="AU26" s="80"/>
      <c r="AV26" s="80"/>
      <c r="AW26" s="80"/>
      <c r="AX26" s="80"/>
      <c r="AY26" s="80"/>
      <c r="AZ26" s="80"/>
      <c r="BA26" s="80"/>
      <c r="BB26" s="80"/>
      <c r="BC26" s="80"/>
      <c r="BD26" s="80"/>
      <c r="BE26" s="80"/>
      <c r="BF26" s="80"/>
      <c r="BG26" s="80"/>
      <c r="BH26" s="80"/>
      <c r="BI26" s="79">
        <v>1</v>
      </c>
      <c r="BJ26" s="79">
        <v>40</v>
      </c>
      <c r="BK26" s="79">
        <v>600</v>
      </c>
      <c r="BL26" s="79">
        <v>2</v>
      </c>
      <c r="BM26" s="79">
        <v>0.22500000000000001</v>
      </c>
      <c r="BN26" s="80"/>
      <c r="BO26" s="80"/>
      <c r="BP26" s="80"/>
      <c r="BQ26" s="80"/>
      <c r="BR26" s="80"/>
      <c r="BS26" s="80"/>
      <c r="BT26" s="113">
        <v>48</v>
      </c>
      <c r="BU26" s="113">
        <v>75</v>
      </c>
      <c r="BV26" s="113">
        <v>3000</v>
      </c>
      <c r="BW26" s="170">
        <v>3500</v>
      </c>
    </row>
    <row r="27" spans="1:75" x14ac:dyDescent="0.25">
      <c r="A27" s="78">
        <v>28</v>
      </c>
      <c r="B27" s="79" t="s">
        <v>12</v>
      </c>
      <c r="C27" s="79" t="s">
        <v>19</v>
      </c>
      <c r="D27" s="79">
        <v>607</v>
      </c>
      <c r="E27" s="79">
        <v>36.5</v>
      </c>
      <c r="F27" s="79">
        <v>11.6</v>
      </c>
      <c r="G27" s="79">
        <v>3.9</v>
      </c>
      <c r="H27" s="79">
        <v>4</v>
      </c>
      <c r="I27" s="80"/>
      <c r="J27" s="79">
        <v>5150</v>
      </c>
      <c r="K27" s="79">
        <v>360</v>
      </c>
      <c r="L27" s="79">
        <v>311</v>
      </c>
      <c r="M27" s="79">
        <v>412</v>
      </c>
      <c r="N27" s="81"/>
      <c r="O27" s="81"/>
      <c r="P27" s="81"/>
      <c r="Q27" s="79">
        <v>6.173</v>
      </c>
      <c r="R27" s="79">
        <v>6.173</v>
      </c>
      <c r="S27" s="79">
        <v>69.900000000000006</v>
      </c>
      <c r="T27" s="79"/>
      <c r="U27" s="81"/>
      <c r="V27" s="79">
        <v>2.5</v>
      </c>
      <c r="W27" s="79"/>
      <c r="X27" s="79"/>
      <c r="Y27" s="79"/>
      <c r="Z27" s="79">
        <v>2</v>
      </c>
      <c r="AA27" s="79"/>
      <c r="AB27" s="79"/>
      <c r="AC27" s="79"/>
      <c r="AD27" s="80"/>
      <c r="AE27" s="80"/>
      <c r="AF27" s="80"/>
      <c r="AG27" s="80"/>
      <c r="AH27" s="79">
        <v>10</v>
      </c>
      <c r="AI27" s="79">
        <v>14</v>
      </c>
      <c r="AJ27" s="80"/>
      <c r="AK27" s="80"/>
      <c r="AL27" s="80"/>
      <c r="AM27" s="80"/>
      <c r="AN27" s="80"/>
      <c r="AO27" s="80"/>
      <c r="AP27" s="80"/>
      <c r="AQ27" s="79">
        <v>0</v>
      </c>
      <c r="AR27" s="80"/>
      <c r="AS27" s="80"/>
      <c r="AT27" s="80"/>
      <c r="AU27" s="80"/>
      <c r="AV27" s="80"/>
      <c r="AW27" s="80"/>
      <c r="AX27" s="80"/>
      <c r="AY27" s="80"/>
      <c r="AZ27" s="80"/>
      <c r="BA27" s="80"/>
      <c r="BB27" s="80"/>
      <c r="BC27" s="80"/>
      <c r="BD27" s="80"/>
      <c r="BE27" s="80"/>
      <c r="BF27" s="80"/>
      <c r="BG27" s="80"/>
      <c r="BH27" s="80"/>
      <c r="BI27" s="79">
        <v>2</v>
      </c>
      <c r="BJ27" s="79">
        <v>150</v>
      </c>
      <c r="BK27" s="85">
        <v>1000</v>
      </c>
      <c r="BL27" s="81"/>
      <c r="BM27" s="81"/>
      <c r="BN27" s="80"/>
      <c r="BO27" s="80"/>
      <c r="BP27" s="80"/>
      <c r="BQ27" s="80"/>
      <c r="BR27" s="80"/>
      <c r="BS27" s="80"/>
      <c r="BT27" s="79">
        <v>48</v>
      </c>
      <c r="BU27" s="79">
        <v>75</v>
      </c>
      <c r="BV27" s="113">
        <v>3200</v>
      </c>
      <c r="BW27" s="170">
        <v>3900</v>
      </c>
    </row>
    <row r="28" spans="1:75" ht="15.75" thickBot="1" x14ac:dyDescent="0.3">
      <c r="A28" s="71">
        <v>29</v>
      </c>
      <c r="B28" s="73" t="s">
        <v>12</v>
      </c>
      <c r="C28" s="73" t="s">
        <v>19</v>
      </c>
      <c r="D28" s="73">
        <v>57</v>
      </c>
      <c r="E28" s="73">
        <v>19</v>
      </c>
      <c r="F28" s="73">
        <v>6</v>
      </c>
      <c r="G28" s="73">
        <v>1.9870000000000001</v>
      </c>
      <c r="H28" s="73">
        <v>1.9870000000000001</v>
      </c>
      <c r="I28" s="74"/>
      <c r="J28" s="73">
        <v>820</v>
      </c>
      <c r="K28" s="73">
        <v>24</v>
      </c>
      <c r="L28" s="73">
        <v>58.3</v>
      </c>
      <c r="M28" s="73">
        <v>186</v>
      </c>
      <c r="N28" s="73">
        <v>38</v>
      </c>
      <c r="O28" s="75"/>
      <c r="P28" s="75"/>
      <c r="Q28" s="73">
        <v>6.173</v>
      </c>
      <c r="R28" s="73">
        <v>6.173</v>
      </c>
      <c r="S28" s="73">
        <v>13</v>
      </c>
      <c r="T28" s="73">
        <v>3</v>
      </c>
      <c r="U28" s="73">
        <v>0</v>
      </c>
      <c r="V28" s="73">
        <v>1.5</v>
      </c>
      <c r="W28" s="73"/>
      <c r="X28" s="73"/>
      <c r="Y28" s="73"/>
      <c r="Z28" s="73">
        <v>1</v>
      </c>
      <c r="AA28" s="73"/>
      <c r="AB28" s="73"/>
      <c r="AC28" s="73"/>
      <c r="AD28" s="74"/>
      <c r="AE28" s="74"/>
      <c r="AF28" s="74"/>
      <c r="AG28" s="74"/>
      <c r="AH28" s="73">
        <v>25</v>
      </c>
      <c r="AI28" s="75"/>
      <c r="AJ28" s="74"/>
      <c r="AK28" s="74"/>
      <c r="AL28" s="74"/>
      <c r="AM28" s="74"/>
      <c r="AN28" s="74"/>
      <c r="AO28" s="74"/>
      <c r="AP28" s="74"/>
      <c r="AQ28" s="73">
        <v>0</v>
      </c>
      <c r="AR28" s="74"/>
      <c r="AS28" s="74"/>
      <c r="AT28" s="74"/>
      <c r="AU28" s="74"/>
      <c r="AV28" s="74"/>
      <c r="AW28" s="74"/>
      <c r="AX28" s="74"/>
      <c r="AY28" s="74"/>
      <c r="AZ28" s="74"/>
      <c r="BA28" s="74"/>
      <c r="BB28" s="74"/>
      <c r="BC28" s="74"/>
      <c r="BD28" s="74"/>
      <c r="BE28" s="74"/>
      <c r="BF28" s="74"/>
      <c r="BG28" s="74"/>
      <c r="BH28" s="74"/>
      <c r="BI28" s="73">
        <v>1</v>
      </c>
      <c r="BJ28" s="73">
        <v>15</v>
      </c>
      <c r="BK28" s="75"/>
      <c r="BL28" s="75"/>
      <c r="BM28" s="75"/>
      <c r="BN28" s="74"/>
      <c r="BO28" s="74"/>
      <c r="BP28" s="74"/>
      <c r="BQ28" s="74"/>
      <c r="BR28" s="74"/>
      <c r="BS28" s="74"/>
      <c r="BT28" s="73">
        <v>48</v>
      </c>
      <c r="BU28" s="73">
        <v>75</v>
      </c>
      <c r="BV28" s="76">
        <v>1000</v>
      </c>
      <c r="BW28" s="126">
        <v>2000</v>
      </c>
    </row>
    <row r="29" spans="1:75" x14ac:dyDescent="0.25">
      <c r="A29" s="171">
        <v>30</v>
      </c>
      <c r="B29" s="154" t="s">
        <v>4</v>
      </c>
      <c r="C29" s="154" t="s">
        <v>283</v>
      </c>
      <c r="D29" s="154">
        <v>5125</v>
      </c>
      <c r="E29" s="156">
        <v>60</v>
      </c>
      <c r="F29" s="156">
        <v>38</v>
      </c>
      <c r="G29" s="220">
        <v>6.3</v>
      </c>
      <c r="H29" s="156">
        <v>3.82</v>
      </c>
      <c r="I29" s="69"/>
      <c r="J29" s="154">
        <v>12002</v>
      </c>
      <c r="K29" s="154">
        <v>352</v>
      </c>
      <c r="L29" s="154">
        <f>(36000*0.913)/24</f>
        <v>1369.5</v>
      </c>
      <c r="M29" s="69"/>
      <c r="N29" s="156">
        <v>1600</v>
      </c>
      <c r="O29" s="156">
        <v>10</v>
      </c>
      <c r="P29" s="156">
        <v>1600</v>
      </c>
      <c r="Q29" s="154">
        <v>3.6</v>
      </c>
      <c r="R29" s="154">
        <v>4</v>
      </c>
      <c r="S29" s="69"/>
      <c r="T29" s="154">
        <v>60</v>
      </c>
      <c r="U29" s="154">
        <v>60</v>
      </c>
      <c r="V29" s="154">
        <v>2</v>
      </c>
      <c r="W29" s="154"/>
      <c r="X29" s="154"/>
      <c r="Y29" s="154"/>
      <c r="Z29" s="69"/>
      <c r="AA29" s="69"/>
      <c r="AB29" s="69"/>
      <c r="AC29" s="69"/>
      <c r="AD29" s="154">
        <v>1.5</v>
      </c>
      <c r="AE29" s="154">
        <v>8</v>
      </c>
      <c r="AF29" s="154">
        <v>2</v>
      </c>
      <c r="AG29" s="154">
        <v>14</v>
      </c>
      <c r="AH29" s="156">
        <v>600</v>
      </c>
      <c r="AI29" s="154">
        <v>26</v>
      </c>
      <c r="AJ29" s="69"/>
      <c r="AK29" s="69"/>
      <c r="AL29" s="69"/>
      <c r="AM29" s="69"/>
      <c r="AN29" s="69"/>
      <c r="AO29" s="69"/>
      <c r="AP29" s="69"/>
      <c r="AQ29" s="156">
        <v>2</v>
      </c>
      <c r="AR29" s="69"/>
      <c r="AS29" s="69"/>
      <c r="AT29" s="69"/>
      <c r="AU29" s="69"/>
      <c r="AV29" s="69"/>
      <c r="AW29" s="69"/>
      <c r="AX29" s="69"/>
      <c r="AY29" s="69"/>
      <c r="AZ29" s="69"/>
      <c r="BA29" s="69"/>
      <c r="BB29" s="69"/>
      <c r="BC29" s="156">
        <v>80</v>
      </c>
      <c r="BD29" s="156">
        <v>3.5</v>
      </c>
      <c r="BE29" s="156">
        <v>45</v>
      </c>
      <c r="BF29" s="156">
        <v>0.7</v>
      </c>
      <c r="BG29" s="156">
        <v>0.7</v>
      </c>
      <c r="BH29" s="156">
        <v>1600</v>
      </c>
      <c r="BI29" s="69"/>
      <c r="BJ29" s="69"/>
      <c r="BK29" s="69"/>
      <c r="BL29" s="69"/>
      <c r="BM29" s="69"/>
      <c r="BN29" s="69"/>
      <c r="BO29" s="69"/>
      <c r="BP29" s="69"/>
      <c r="BQ29" s="69"/>
      <c r="BR29" s="69"/>
      <c r="BS29" s="69"/>
      <c r="BT29" s="154">
        <v>48</v>
      </c>
      <c r="BU29" s="154">
        <v>75</v>
      </c>
      <c r="BV29" s="172">
        <v>40000</v>
      </c>
      <c r="BW29" s="173">
        <v>100000</v>
      </c>
    </row>
    <row r="30" spans="1:75" x14ac:dyDescent="0.25">
      <c r="A30" s="174">
        <v>31</v>
      </c>
      <c r="B30" s="175" t="s">
        <v>4</v>
      </c>
      <c r="C30" s="175" t="s">
        <v>283</v>
      </c>
      <c r="D30" s="175">
        <v>22313</v>
      </c>
      <c r="E30" s="159">
        <v>147.5</v>
      </c>
      <c r="F30" s="159">
        <v>57</v>
      </c>
      <c r="G30" s="159">
        <v>5.2</v>
      </c>
      <c r="H30" s="159">
        <v>7.3</v>
      </c>
      <c r="I30" s="80"/>
      <c r="J30" s="175">
        <v>38380</v>
      </c>
      <c r="K30" s="175">
        <v>1464</v>
      </c>
      <c r="L30" s="222">
        <f>L32*1.25</f>
        <v>3125</v>
      </c>
      <c r="M30" s="80"/>
      <c r="N30" s="159">
        <v>3400</v>
      </c>
      <c r="O30" s="159">
        <v>30</v>
      </c>
      <c r="P30" s="159">
        <v>8000</v>
      </c>
      <c r="Q30" s="224">
        <f>R30</f>
        <v>6.1733279999999997</v>
      </c>
      <c r="R30" s="224">
        <f>12*0.514444</f>
        <v>6.1733279999999997</v>
      </c>
      <c r="S30" s="80"/>
      <c r="T30" s="175">
        <v>100</v>
      </c>
      <c r="U30" s="175">
        <v>180</v>
      </c>
      <c r="V30" s="175">
        <v>2.5</v>
      </c>
      <c r="W30" s="175"/>
      <c r="X30" s="175"/>
      <c r="Y30" s="175"/>
      <c r="Z30" s="80"/>
      <c r="AA30" s="80"/>
      <c r="AB30" s="80"/>
      <c r="AC30" s="80"/>
      <c r="AD30" s="175">
        <v>1.5</v>
      </c>
      <c r="AE30" s="175">
        <v>8</v>
      </c>
      <c r="AF30" s="175">
        <v>2</v>
      </c>
      <c r="AG30" s="175">
        <v>20</v>
      </c>
      <c r="AH30" s="159">
        <v>1500</v>
      </c>
      <c r="AI30" s="175">
        <v>31.5</v>
      </c>
      <c r="AJ30" s="80"/>
      <c r="AK30" s="80"/>
      <c r="AL30" s="80"/>
      <c r="AM30" s="80"/>
      <c r="AN30" s="80"/>
      <c r="AO30" s="80"/>
      <c r="AP30" s="80"/>
      <c r="AQ30" s="159">
        <v>2</v>
      </c>
      <c r="AR30" s="80"/>
      <c r="AS30" s="80"/>
      <c r="AT30" s="80"/>
      <c r="AU30" s="80"/>
      <c r="AV30" s="80"/>
      <c r="AW30" s="80"/>
      <c r="AX30" s="80"/>
      <c r="AY30" s="80"/>
      <c r="AZ30" s="80"/>
      <c r="BA30" s="80"/>
      <c r="BB30" s="80"/>
      <c r="BC30" s="159">
        <v>89</v>
      </c>
      <c r="BD30" s="159">
        <v>8.75</v>
      </c>
      <c r="BE30" s="159">
        <v>50</v>
      </c>
      <c r="BF30" s="159">
        <v>1</v>
      </c>
      <c r="BG30" s="159">
        <v>1</v>
      </c>
      <c r="BH30" s="159">
        <v>8000</v>
      </c>
      <c r="BI30" s="80"/>
      <c r="BJ30" s="80"/>
      <c r="BK30" s="80"/>
      <c r="BL30" s="80"/>
      <c r="BM30" s="80"/>
      <c r="BN30" s="80"/>
      <c r="BO30" s="80"/>
      <c r="BP30" s="80"/>
      <c r="BQ30" s="80"/>
      <c r="BR30" s="80"/>
      <c r="BS30" s="80"/>
      <c r="BT30" s="175">
        <v>48</v>
      </c>
      <c r="BU30" s="175">
        <v>75</v>
      </c>
      <c r="BV30" s="176">
        <v>80000</v>
      </c>
      <c r="BW30" s="177">
        <v>150000</v>
      </c>
    </row>
    <row r="31" spans="1:75" x14ac:dyDescent="0.25">
      <c r="A31" s="174">
        <v>32</v>
      </c>
      <c r="B31" s="175" t="s">
        <v>4</v>
      </c>
      <c r="C31" s="175" t="s">
        <v>283</v>
      </c>
      <c r="D31" s="215">
        <v>6861</v>
      </c>
      <c r="E31" s="159">
        <v>70</v>
      </c>
      <c r="F31" s="159">
        <v>40</v>
      </c>
      <c r="G31" s="221">
        <v>7.46</v>
      </c>
      <c r="H31" s="159">
        <v>8.4600000000000009</v>
      </c>
      <c r="I31" s="80"/>
      <c r="J31" s="175">
        <v>14120</v>
      </c>
      <c r="K31" s="175">
        <v>350</v>
      </c>
      <c r="L31" s="223">
        <v>1200</v>
      </c>
      <c r="M31" s="80"/>
      <c r="N31" s="159">
        <v>1850</v>
      </c>
      <c r="O31" s="159">
        <v>15</v>
      </c>
      <c r="P31" s="159">
        <v>2700</v>
      </c>
      <c r="Q31" s="175">
        <v>2.72</v>
      </c>
      <c r="R31" s="215">
        <f>Q31</f>
        <v>2.72</v>
      </c>
      <c r="S31" s="80"/>
      <c r="T31" s="215">
        <v>56</v>
      </c>
      <c r="U31" s="175">
        <v>56</v>
      </c>
      <c r="V31" s="175">
        <v>2</v>
      </c>
      <c r="W31" s="175"/>
      <c r="X31" s="175"/>
      <c r="Y31" s="175"/>
      <c r="Z31" s="80"/>
      <c r="AA31" s="80"/>
      <c r="AB31" s="80"/>
      <c r="AC31" s="80"/>
      <c r="AD31" s="175">
        <v>1.5</v>
      </c>
      <c r="AE31" s="175">
        <v>8</v>
      </c>
      <c r="AF31" s="175">
        <v>2</v>
      </c>
      <c r="AG31" s="175">
        <v>15</v>
      </c>
      <c r="AH31" s="159">
        <v>500</v>
      </c>
      <c r="AI31" s="215">
        <v>15</v>
      </c>
      <c r="AJ31" s="80"/>
      <c r="AK31" s="80"/>
      <c r="AL31" s="80"/>
      <c r="AM31" s="80"/>
      <c r="AN31" s="80"/>
      <c r="AO31" s="80"/>
      <c r="AP31" s="80"/>
      <c r="AQ31" s="159">
        <v>1</v>
      </c>
      <c r="AR31" s="80"/>
      <c r="AS31" s="80"/>
      <c r="AT31" s="80"/>
      <c r="AU31" s="80"/>
      <c r="AV31" s="80"/>
      <c r="AW31" s="80"/>
      <c r="AX31" s="80"/>
      <c r="AY31" s="80"/>
      <c r="AZ31" s="80"/>
      <c r="BA31" s="80"/>
      <c r="BB31" s="80"/>
      <c r="BC31" s="159">
        <v>82</v>
      </c>
      <c r="BD31" s="159">
        <v>3.62</v>
      </c>
      <c r="BE31" s="159">
        <v>50</v>
      </c>
      <c r="BF31" s="159">
        <v>1.2</v>
      </c>
      <c r="BG31" s="159">
        <v>1.2</v>
      </c>
      <c r="BH31" s="159">
        <v>2700</v>
      </c>
      <c r="BI31" s="80"/>
      <c r="BJ31" s="80"/>
      <c r="BK31" s="80"/>
      <c r="BL31" s="80"/>
      <c r="BM31" s="80"/>
      <c r="BN31" s="80"/>
      <c r="BO31" s="80"/>
      <c r="BP31" s="80"/>
      <c r="BQ31" s="80"/>
      <c r="BR31" s="80"/>
      <c r="BS31" s="80"/>
      <c r="BT31" s="175">
        <v>48</v>
      </c>
      <c r="BU31" s="175">
        <v>75</v>
      </c>
      <c r="BV31" s="176">
        <v>40000</v>
      </c>
      <c r="BW31" s="177">
        <v>100000</v>
      </c>
    </row>
    <row r="32" spans="1:75" ht="15.75" thickBot="1" x14ac:dyDescent="0.3">
      <c r="A32" s="178">
        <v>33</v>
      </c>
      <c r="B32" s="179" t="s">
        <v>4</v>
      </c>
      <c r="C32" s="179" t="s">
        <v>283</v>
      </c>
      <c r="D32" s="227">
        <v>10200</v>
      </c>
      <c r="E32" s="180">
        <v>87.5</v>
      </c>
      <c r="F32" s="180">
        <v>42</v>
      </c>
      <c r="G32" s="180">
        <v>6</v>
      </c>
      <c r="H32" s="180">
        <v>7</v>
      </c>
      <c r="I32" s="123"/>
      <c r="J32" s="179">
        <v>18747</v>
      </c>
      <c r="K32" s="179">
        <v>1218</v>
      </c>
      <c r="L32" s="179">
        <v>2500</v>
      </c>
      <c r="M32" s="123"/>
      <c r="N32" s="180">
        <v>2000</v>
      </c>
      <c r="O32" s="180">
        <v>15</v>
      </c>
      <c r="P32" s="180">
        <v>4500</v>
      </c>
      <c r="Q32" s="179">
        <f>9*0.51444444</f>
        <v>4.6299999600000001</v>
      </c>
      <c r="R32" s="179">
        <f>Q32</f>
        <v>4.6299999600000001</v>
      </c>
      <c r="S32" s="123"/>
      <c r="T32" s="225">
        <v>92</v>
      </c>
      <c r="U32" s="225">
        <v>150</v>
      </c>
      <c r="V32" s="179">
        <v>2.5</v>
      </c>
      <c r="W32" s="179"/>
      <c r="X32" s="179"/>
      <c r="Y32" s="179"/>
      <c r="Z32" s="123"/>
      <c r="AA32" s="123"/>
      <c r="AB32" s="123"/>
      <c r="AC32" s="123"/>
      <c r="AD32" s="179">
        <v>1.5</v>
      </c>
      <c r="AE32" s="179">
        <v>8</v>
      </c>
      <c r="AF32" s="179">
        <v>2</v>
      </c>
      <c r="AG32" s="179">
        <v>20</v>
      </c>
      <c r="AH32" s="180">
        <v>800</v>
      </c>
      <c r="AI32" s="179">
        <v>25</v>
      </c>
      <c r="AJ32" s="123"/>
      <c r="AK32" s="123"/>
      <c r="AL32" s="123"/>
      <c r="AM32" s="123"/>
      <c r="AN32" s="123"/>
      <c r="AO32" s="123"/>
      <c r="AP32" s="123"/>
      <c r="AQ32" s="180">
        <v>2</v>
      </c>
      <c r="AR32" s="123"/>
      <c r="AS32" s="123"/>
      <c r="AT32" s="123"/>
      <c r="AU32" s="123"/>
      <c r="AV32" s="123"/>
      <c r="AW32" s="123"/>
      <c r="AX32" s="123"/>
      <c r="AY32" s="123"/>
      <c r="AZ32" s="123"/>
      <c r="BA32" s="123"/>
      <c r="BB32" s="123"/>
      <c r="BC32" s="180">
        <v>107</v>
      </c>
      <c r="BD32" s="180">
        <v>8</v>
      </c>
      <c r="BE32" s="180">
        <v>65</v>
      </c>
      <c r="BF32" s="180">
        <v>1.6</v>
      </c>
      <c r="BG32" s="180">
        <v>1.6</v>
      </c>
      <c r="BH32" s="180">
        <v>4500</v>
      </c>
      <c r="BI32" s="123"/>
      <c r="BJ32" s="123"/>
      <c r="BK32" s="123"/>
      <c r="BL32" s="123"/>
      <c r="BM32" s="123"/>
      <c r="BN32" s="123"/>
      <c r="BO32" s="123"/>
      <c r="BP32" s="123"/>
      <c r="BQ32" s="123"/>
      <c r="BR32" s="123"/>
      <c r="BS32" s="123"/>
      <c r="BT32" s="179">
        <v>48</v>
      </c>
      <c r="BU32" s="179">
        <v>75</v>
      </c>
      <c r="BV32" s="181">
        <v>60000</v>
      </c>
      <c r="BW32" s="182">
        <v>120000</v>
      </c>
    </row>
    <row r="33" spans="1:75" x14ac:dyDescent="0.25">
      <c r="A33" s="183">
        <v>34</v>
      </c>
      <c r="B33" s="184" t="s">
        <v>4</v>
      </c>
      <c r="C33" s="184" t="s">
        <v>278</v>
      </c>
      <c r="D33" s="184">
        <v>1052</v>
      </c>
      <c r="E33" s="185">
        <v>42.6</v>
      </c>
      <c r="F33" s="185">
        <v>20</v>
      </c>
      <c r="G33" s="185" t="s">
        <v>180</v>
      </c>
      <c r="H33" s="185">
        <v>2.9</v>
      </c>
      <c r="I33" s="186"/>
      <c r="J33" s="186"/>
      <c r="K33" s="186"/>
      <c r="L33" s="186"/>
      <c r="M33" s="186"/>
      <c r="N33" s="228">
        <v>450</v>
      </c>
      <c r="O33" s="185">
        <v>5</v>
      </c>
      <c r="P33" s="185">
        <v>600</v>
      </c>
      <c r="Q33" s="230">
        <v>3</v>
      </c>
      <c r="R33" s="230">
        <v>3</v>
      </c>
      <c r="S33" s="184">
        <v>60</v>
      </c>
      <c r="T33" s="230">
        <v>15</v>
      </c>
      <c r="U33" s="184">
        <v>15</v>
      </c>
      <c r="V33" s="184">
        <v>2</v>
      </c>
      <c r="W33" s="184"/>
      <c r="X33" s="184"/>
      <c r="Y33" s="184"/>
      <c r="Z33" s="186"/>
      <c r="AA33" s="186"/>
      <c r="AB33" s="186"/>
      <c r="AC33" s="186"/>
      <c r="AD33" s="232">
        <v>1.5</v>
      </c>
      <c r="AE33" s="230">
        <v>8</v>
      </c>
      <c r="AF33" s="233">
        <v>2</v>
      </c>
      <c r="AG33" s="233">
        <v>12</v>
      </c>
      <c r="AH33" s="233">
        <v>1</v>
      </c>
      <c r="AI33" s="233">
        <v>10</v>
      </c>
      <c r="AJ33" s="186"/>
      <c r="AK33" s="186"/>
      <c r="AL33" s="186"/>
      <c r="AM33" s="186"/>
      <c r="AN33" s="186"/>
      <c r="AO33" s="186"/>
      <c r="AP33" s="186"/>
      <c r="AQ33" s="156">
        <v>0</v>
      </c>
      <c r="AR33" s="186"/>
      <c r="AS33" s="186"/>
      <c r="AT33" s="186"/>
      <c r="AU33" s="186"/>
      <c r="AV33" s="186"/>
      <c r="AW33" s="186"/>
      <c r="AX33" s="186"/>
      <c r="AY33" s="186"/>
      <c r="AZ33" s="186"/>
      <c r="BA33" s="186"/>
      <c r="BB33" s="186"/>
      <c r="BC33" s="184">
        <v>42</v>
      </c>
      <c r="BD33" s="184">
        <v>1.6</v>
      </c>
      <c r="BE33" s="229">
        <v>25</v>
      </c>
      <c r="BF33" s="229">
        <v>0.02</v>
      </c>
      <c r="BG33" s="229">
        <v>0.02</v>
      </c>
      <c r="BH33" s="184">
        <v>600</v>
      </c>
      <c r="BI33" s="184">
        <v>6</v>
      </c>
      <c r="BJ33" s="184">
        <v>15</v>
      </c>
      <c r="BK33" s="184">
        <v>500</v>
      </c>
      <c r="BL33" s="184">
        <v>6</v>
      </c>
      <c r="BM33" s="184"/>
      <c r="BN33" s="186"/>
      <c r="BO33" s="186"/>
      <c r="BP33" s="186"/>
      <c r="BQ33" s="186"/>
      <c r="BR33" s="186"/>
      <c r="BS33" s="186"/>
      <c r="BT33" s="184">
        <v>48</v>
      </c>
      <c r="BU33" s="184">
        <v>75</v>
      </c>
      <c r="BV33" s="187">
        <v>20000</v>
      </c>
      <c r="BW33" s="173">
        <v>50000</v>
      </c>
    </row>
    <row r="34" spans="1:75" x14ac:dyDescent="0.25">
      <c r="A34" s="174">
        <v>35</v>
      </c>
      <c r="B34" s="175" t="s">
        <v>4</v>
      </c>
      <c r="C34" s="175" t="s">
        <v>278</v>
      </c>
      <c r="D34" s="175">
        <v>1796</v>
      </c>
      <c r="E34" s="159">
        <v>43</v>
      </c>
      <c r="F34" s="159">
        <v>30</v>
      </c>
      <c r="G34" s="159" t="s">
        <v>180</v>
      </c>
      <c r="H34" s="159">
        <v>2.97</v>
      </c>
      <c r="I34" s="80"/>
      <c r="J34" s="80"/>
      <c r="K34" s="80"/>
      <c r="L34" s="80"/>
      <c r="M34" s="80"/>
      <c r="N34" s="159">
        <v>900</v>
      </c>
      <c r="O34" s="159">
        <v>10</v>
      </c>
      <c r="P34" s="159">
        <v>1300</v>
      </c>
      <c r="Q34" s="215">
        <v>3</v>
      </c>
      <c r="R34" s="215">
        <v>3</v>
      </c>
      <c r="S34" s="175">
        <v>60</v>
      </c>
      <c r="T34" s="215">
        <v>32</v>
      </c>
      <c r="U34" s="175">
        <v>32</v>
      </c>
      <c r="V34" s="175">
        <v>2</v>
      </c>
      <c r="W34" s="175"/>
      <c r="X34" s="175"/>
      <c r="Y34" s="175"/>
      <c r="Z34" s="80"/>
      <c r="AA34" s="80"/>
      <c r="AB34" s="80"/>
      <c r="AC34" s="80"/>
      <c r="AD34" s="231">
        <v>1.5</v>
      </c>
      <c r="AE34" s="215">
        <v>8</v>
      </c>
      <c r="AF34" s="233">
        <v>2</v>
      </c>
      <c r="AG34" s="231">
        <v>12</v>
      </c>
      <c r="AH34" s="231">
        <v>1.75</v>
      </c>
      <c r="AI34" s="231">
        <v>10</v>
      </c>
      <c r="AJ34" s="80"/>
      <c r="AK34" s="80"/>
      <c r="AL34" s="80"/>
      <c r="AM34" s="80"/>
      <c r="AN34" s="80"/>
      <c r="AO34" s="80"/>
      <c r="AP34" s="80"/>
      <c r="AQ34" s="159">
        <v>0</v>
      </c>
      <c r="AR34" s="80"/>
      <c r="AS34" s="80"/>
      <c r="AT34" s="80"/>
      <c r="AU34" s="80"/>
      <c r="AV34" s="80"/>
      <c r="AW34" s="80"/>
      <c r="AX34" s="80"/>
      <c r="AY34" s="80"/>
      <c r="AZ34" s="80"/>
      <c r="BA34" s="80"/>
      <c r="BB34" s="80"/>
      <c r="BC34" s="175">
        <v>55</v>
      </c>
      <c r="BD34" s="175">
        <v>2.2999999999999998</v>
      </c>
      <c r="BE34" s="175">
        <v>40</v>
      </c>
      <c r="BF34" s="175">
        <v>0.02</v>
      </c>
      <c r="BG34" s="175">
        <v>0.02</v>
      </c>
      <c r="BH34" s="175">
        <v>1300</v>
      </c>
      <c r="BI34" s="175">
        <v>6</v>
      </c>
      <c r="BJ34" s="175">
        <v>17.5</v>
      </c>
      <c r="BK34" s="175">
        <v>500</v>
      </c>
      <c r="BL34" s="175">
        <v>6</v>
      </c>
      <c r="BM34" s="175"/>
      <c r="BN34" s="80"/>
      <c r="BO34" s="80"/>
      <c r="BP34" s="80"/>
      <c r="BQ34" s="80"/>
      <c r="BR34" s="80"/>
      <c r="BS34" s="80"/>
      <c r="BT34" s="175">
        <v>48</v>
      </c>
      <c r="BU34" s="175">
        <v>75</v>
      </c>
      <c r="BV34" s="176">
        <v>20000</v>
      </c>
      <c r="BW34" s="177">
        <v>50000</v>
      </c>
    </row>
    <row r="35" spans="1:75" x14ac:dyDescent="0.25">
      <c r="A35" s="174">
        <v>36</v>
      </c>
      <c r="B35" s="175" t="s">
        <v>4</v>
      </c>
      <c r="C35" s="175" t="s">
        <v>278</v>
      </c>
      <c r="D35" s="175">
        <v>1297</v>
      </c>
      <c r="E35" s="159">
        <v>43.5</v>
      </c>
      <c r="F35" s="159">
        <v>22.5</v>
      </c>
      <c r="G35" s="221">
        <v>2</v>
      </c>
      <c r="H35" s="159">
        <v>2.65</v>
      </c>
      <c r="I35" s="80"/>
      <c r="J35" s="80"/>
      <c r="K35" s="80"/>
      <c r="L35" s="80"/>
      <c r="M35" s="80"/>
      <c r="N35" s="159">
        <v>700</v>
      </c>
      <c r="O35" s="159">
        <v>5</v>
      </c>
      <c r="P35" s="159">
        <v>1000</v>
      </c>
      <c r="Q35" s="231">
        <v>2.8</v>
      </c>
      <c r="R35" s="231">
        <v>3.2</v>
      </c>
      <c r="S35" s="175">
        <v>45</v>
      </c>
      <c r="T35" s="215">
        <v>16</v>
      </c>
      <c r="U35" s="175">
        <v>16</v>
      </c>
      <c r="V35" s="175">
        <v>2</v>
      </c>
      <c r="W35" s="175"/>
      <c r="X35" s="175"/>
      <c r="Y35" s="175"/>
      <c r="Z35" s="80"/>
      <c r="AA35" s="80"/>
      <c r="AB35" s="80"/>
      <c r="AC35" s="80"/>
      <c r="AD35" s="231">
        <v>1.5</v>
      </c>
      <c r="AE35" s="234">
        <v>8</v>
      </c>
      <c r="AF35" s="233">
        <v>2</v>
      </c>
      <c r="AG35" s="231">
        <v>12</v>
      </c>
      <c r="AH35" s="231">
        <v>8</v>
      </c>
      <c r="AI35" s="231">
        <v>28</v>
      </c>
      <c r="AJ35" s="80"/>
      <c r="AK35" s="80"/>
      <c r="AL35" s="80"/>
      <c r="AM35" s="80"/>
      <c r="AN35" s="80"/>
      <c r="AO35" s="80"/>
      <c r="AP35" s="80"/>
      <c r="AQ35" s="159">
        <v>0</v>
      </c>
      <c r="AR35" s="80"/>
      <c r="AS35" s="80"/>
      <c r="AT35" s="80"/>
      <c r="AU35" s="80"/>
      <c r="AV35" s="80"/>
      <c r="AW35" s="80"/>
      <c r="AX35" s="80"/>
      <c r="AY35" s="80"/>
      <c r="AZ35" s="80"/>
      <c r="BA35" s="80"/>
      <c r="BB35" s="80"/>
      <c r="BC35" s="175">
        <v>57.5</v>
      </c>
      <c r="BD35" s="175">
        <v>2</v>
      </c>
      <c r="BE35" s="175">
        <v>30</v>
      </c>
      <c r="BF35" s="223">
        <v>0.02</v>
      </c>
      <c r="BG35" s="223">
        <v>0.02</v>
      </c>
      <c r="BH35" s="175">
        <v>1000</v>
      </c>
      <c r="BI35" s="175">
        <v>4</v>
      </c>
      <c r="BJ35" s="175">
        <v>30</v>
      </c>
      <c r="BK35" s="175">
        <v>500</v>
      </c>
      <c r="BL35" s="175">
        <v>4</v>
      </c>
      <c r="BM35" s="175">
        <v>2</v>
      </c>
      <c r="BN35" s="80"/>
      <c r="BO35" s="80"/>
      <c r="BP35" s="80"/>
      <c r="BQ35" s="80"/>
      <c r="BR35" s="80"/>
      <c r="BS35" s="80"/>
      <c r="BT35" s="175">
        <v>48</v>
      </c>
      <c r="BU35" s="175">
        <v>75</v>
      </c>
      <c r="BV35" s="176">
        <v>30000</v>
      </c>
      <c r="BW35" s="177">
        <v>60000</v>
      </c>
    </row>
    <row r="36" spans="1:75" x14ac:dyDescent="0.25">
      <c r="A36" s="174">
        <v>37</v>
      </c>
      <c r="B36" s="175" t="s">
        <v>4</v>
      </c>
      <c r="C36" s="175" t="s">
        <v>278</v>
      </c>
      <c r="D36" s="175">
        <v>3634</v>
      </c>
      <c r="E36" s="159">
        <v>59.5</v>
      </c>
      <c r="F36" s="159">
        <v>32.200000000000003</v>
      </c>
      <c r="G36" s="221">
        <v>4.3</v>
      </c>
      <c r="H36" s="159">
        <v>5.3</v>
      </c>
      <c r="I36" s="80"/>
      <c r="J36" s="80"/>
      <c r="K36" s="80"/>
      <c r="L36" s="80"/>
      <c r="M36" s="80"/>
      <c r="N36" s="159">
        <v>1080</v>
      </c>
      <c r="O36" s="159">
        <v>8</v>
      </c>
      <c r="P36" s="159">
        <v>1400</v>
      </c>
      <c r="Q36" s="175">
        <v>3.5</v>
      </c>
      <c r="R36" s="175">
        <v>4</v>
      </c>
      <c r="S36" s="175">
        <v>60</v>
      </c>
      <c r="T36" s="215">
        <v>52</v>
      </c>
      <c r="U36" s="175">
        <v>52</v>
      </c>
      <c r="V36" s="175">
        <v>2.5</v>
      </c>
      <c r="W36" s="175"/>
      <c r="X36" s="175"/>
      <c r="Y36" s="175"/>
      <c r="Z36" s="80"/>
      <c r="AA36" s="80"/>
      <c r="AB36" s="80"/>
      <c r="AC36" s="80"/>
      <c r="AD36" s="231">
        <v>1.5</v>
      </c>
      <c r="AE36" s="234">
        <v>8</v>
      </c>
      <c r="AF36" s="233">
        <v>2</v>
      </c>
      <c r="AG36" s="231">
        <v>12</v>
      </c>
      <c r="AH36" s="231">
        <v>400</v>
      </c>
      <c r="AI36" s="231">
        <v>14.9</v>
      </c>
      <c r="AJ36" s="80"/>
      <c r="AK36" s="80"/>
      <c r="AL36" s="80"/>
      <c r="AM36" s="80"/>
      <c r="AN36" s="80"/>
      <c r="AO36" s="80"/>
      <c r="AP36" s="80"/>
      <c r="AQ36" s="175">
        <v>2</v>
      </c>
      <c r="AR36" s="80"/>
      <c r="AS36" s="80"/>
      <c r="AT36" s="80"/>
      <c r="AU36" s="80"/>
      <c r="AV36" s="80"/>
      <c r="AW36" s="80"/>
      <c r="AX36" s="80"/>
      <c r="AY36" s="80"/>
      <c r="AZ36" s="80"/>
      <c r="BA36" s="80"/>
      <c r="BB36" s="80"/>
      <c r="BC36" s="175">
        <v>78.849999999999994</v>
      </c>
      <c r="BD36" s="175">
        <v>3</v>
      </c>
      <c r="BE36" s="175">
        <v>45</v>
      </c>
      <c r="BF36" s="175">
        <v>0.5</v>
      </c>
      <c r="BG36" s="175">
        <v>0.5</v>
      </c>
      <c r="BH36" s="175">
        <v>4500</v>
      </c>
      <c r="BI36" s="175">
        <v>4</v>
      </c>
      <c r="BJ36" s="175"/>
      <c r="BK36" s="175"/>
      <c r="BL36" s="175">
        <v>4</v>
      </c>
      <c r="BM36" s="175"/>
      <c r="BN36" s="80"/>
      <c r="BO36" s="80"/>
      <c r="BP36" s="80"/>
      <c r="BQ36" s="80"/>
      <c r="BR36" s="80"/>
      <c r="BS36" s="80"/>
      <c r="BT36" s="175">
        <v>48</v>
      </c>
      <c r="BU36" s="175">
        <v>75</v>
      </c>
      <c r="BV36" s="176">
        <v>40000</v>
      </c>
      <c r="BW36" s="177">
        <v>100000</v>
      </c>
    </row>
    <row r="37" spans="1:75" ht="15.75" thickBot="1" x14ac:dyDescent="0.3">
      <c r="A37" s="121">
        <v>38</v>
      </c>
      <c r="B37" s="122" t="s">
        <v>4</v>
      </c>
      <c r="C37" s="122" t="s">
        <v>278</v>
      </c>
      <c r="D37" s="122">
        <v>1989</v>
      </c>
      <c r="E37" s="122">
        <v>56</v>
      </c>
      <c r="F37" s="122">
        <v>28</v>
      </c>
      <c r="G37" s="122">
        <v>3</v>
      </c>
      <c r="H37" s="122">
        <v>3</v>
      </c>
      <c r="I37" s="123"/>
      <c r="J37" s="123"/>
      <c r="K37" s="123"/>
      <c r="L37" s="123"/>
      <c r="M37" s="123"/>
      <c r="N37" s="122">
        <v>530</v>
      </c>
      <c r="O37" s="122">
        <v>7.2</v>
      </c>
      <c r="P37" s="122">
        <v>650</v>
      </c>
      <c r="Q37" s="122">
        <v>2.5</v>
      </c>
      <c r="R37" s="122">
        <v>2.5</v>
      </c>
      <c r="S37" s="123"/>
      <c r="T37" s="122">
        <v>12</v>
      </c>
      <c r="U37" s="122">
        <v>25</v>
      </c>
      <c r="V37" s="122">
        <v>2</v>
      </c>
      <c r="W37" s="122"/>
      <c r="X37" s="122"/>
      <c r="Y37" s="122"/>
      <c r="Z37" s="123"/>
      <c r="AA37" s="123"/>
      <c r="AB37" s="123"/>
      <c r="AC37" s="123"/>
      <c r="AD37" s="122">
        <v>1.5</v>
      </c>
      <c r="AE37" s="122"/>
      <c r="AF37" s="122"/>
      <c r="AG37" s="122">
        <v>10</v>
      </c>
      <c r="AH37" s="122">
        <v>232</v>
      </c>
      <c r="AI37" s="122">
        <v>19</v>
      </c>
      <c r="AJ37" s="123"/>
      <c r="AK37" s="123"/>
      <c r="AL37" s="123"/>
      <c r="AM37" s="123"/>
      <c r="AN37" s="123"/>
      <c r="AO37" s="123"/>
      <c r="AP37" s="123"/>
      <c r="AQ37" s="122">
        <v>1</v>
      </c>
      <c r="AR37" s="123"/>
      <c r="AS37" s="123"/>
      <c r="AT37" s="123"/>
      <c r="AU37" s="123"/>
      <c r="AV37" s="123"/>
      <c r="AW37" s="123"/>
      <c r="AX37" s="123"/>
      <c r="AY37" s="123"/>
      <c r="AZ37" s="123"/>
      <c r="BA37" s="123"/>
      <c r="BB37" s="123"/>
      <c r="BC37" s="124">
        <v>56</v>
      </c>
      <c r="BD37" s="124">
        <v>2.2999999999999998</v>
      </c>
      <c r="BE37" s="124">
        <v>41</v>
      </c>
      <c r="BF37" s="124">
        <v>0.5</v>
      </c>
      <c r="BG37" s="124">
        <v>0.5</v>
      </c>
      <c r="BH37" s="124">
        <v>650</v>
      </c>
      <c r="BI37" s="123"/>
      <c r="BJ37" s="123"/>
      <c r="BK37" s="123"/>
      <c r="BL37" s="123"/>
      <c r="BM37" s="123"/>
      <c r="BN37" s="123"/>
      <c r="BO37" s="123"/>
      <c r="BP37" s="123"/>
      <c r="BQ37" s="123"/>
      <c r="BR37" s="123"/>
      <c r="BS37" s="123"/>
      <c r="BT37" s="161">
        <v>48</v>
      </c>
      <c r="BU37" s="161">
        <v>75</v>
      </c>
      <c r="BV37" s="161">
        <v>70000</v>
      </c>
      <c r="BW37" s="162">
        <v>79000</v>
      </c>
    </row>
    <row r="38" spans="1:75" x14ac:dyDescent="0.25">
      <c r="A38" s="132">
        <v>39</v>
      </c>
      <c r="B38" s="133" t="s">
        <v>4</v>
      </c>
      <c r="C38" s="133" t="s">
        <v>286</v>
      </c>
      <c r="D38" s="133">
        <v>24822</v>
      </c>
      <c r="E38" s="133">
        <v>183.2</v>
      </c>
      <c r="F38" s="133">
        <v>36</v>
      </c>
      <c r="G38" s="133">
        <v>5.5</v>
      </c>
      <c r="H38" s="133">
        <v>8.9</v>
      </c>
      <c r="I38" s="134"/>
      <c r="J38" s="133">
        <v>16473</v>
      </c>
      <c r="K38" s="133">
        <v>1100</v>
      </c>
      <c r="L38" s="133">
        <v>2481</v>
      </c>
      <c r="M38" s="139"/>
      <c r="N38" s="133">
        <v>2560</v>
      </c>
      <c r="O38" s="133">
        <v>10</v>
      </c>
      <c r="P38" s="133">
        <v>5000</v>
      </c>
      <c r="Q38" s="133">
        <v>6.17</v>
      </c>
      <c r="R38" s="133">
        <v>6.17</v>
      </c>
      <c r="S38" s="134"/>
      <c r="T38" s="133"/>
      <c r="U38" s="133">
        <v>143</v>
      </c>
      <c r="V38" s="136">
        <v>7.5</v>
      </c>
      <c r="W38" s="138"/>
      <c r="X38" s="138"/>
      <c r="Y38" s="138"/>
      <c r="Z38" s="139"/>
      <c r="AA38" s="139"/>
      <c r="AB38" s="139"/>
      <c r="AC38" s="139"/>
      <c r="AD38" s="139"/>
      <c r="AE38" s="139"/>
      <c r="AF38" s="139"/>
      <c r="AG38" s="139"/>
      <c r="AH38" s="133">
        <v>2500</v>
      </c>
      <c r="AI38" s="164"/>
      <c r="AJ38" s="188"/>
      <c r="AK38" s="188"/>
      <c r="AL38" s="188"/>
      <c r="AM38" s="188"/>
      <c r="AN38" s="188"/>
      <c r="AO38" s="134"/>
      <c r="AP38" s="134"/>
      <c r="AQ38" s="133">
        <v>0</v>
      </c>
      <c r="AR38" s="134"/>
      <c r="AS38" s="134"/>
      <c r="AT38" s="134"/>
      <c r="AU38" s="134"/>
      <c r="AV38" s="134"/>
      <c r="AW38" s="134"/>
      <c r="AX38" s="134"/>
      <c r="AY38" s="133" t="s">
        <v>189</v>
      </c>
      <c r="AZ38" s="133">
        <v>0</v>
      </c>
      <c r="BA38" s="133" t="s">
        <v>189</v>
      </c>
      <c r="BB38" s="133">
        <v>0</v>
      </c>
      <c r="BC38" s="134"/>
      <c r="BD38" s="134"/>
      <c r="BE38" s="134"/>
      <c r="BF38" s="134"/>
      <c r="BG38" s="134"/>
      <c r="BH38" s="134"/>
      <c r="BI38" s="134"/>
      <c r="BJ38" s="134"/>
      <c r="BK38" s="134"/>
      <c r="BL38" s="134"/>
      <c r="BM38" s="134"/>
      <c r="BN38" s="134"/>
      <c r="BO38" s="134"/>
      <c r="BP38" s="134"/>
      <c r="BQ38" s="134"/>
      <c r="BR38" s="134"/>
      <c r="BS38" s="134"/>
      <c r="BT38" s="142">
        <v>48</v>
      </c>
      <c r="BU38" s="142">
        <v>75</v>
      </c>
      <c r="BV38" s="189">
        <v>200000</v>
      </c>
      <c r="BW38" s="190">
        <v>250000</v>
      </c>
    </row>
    <row r="39" spans="1:75" x14ac:dyDescent="0.25">
      <c r="A39" s="78">
        <v>40</v>
      </c>
      <c r="B39" s="94" t="s">
        <v>4</v>
      </c>
      <c r="C39" s="94" t="s">
        <v>286</v>
      </c>
      <c r="D39" s="94">
        <v>15199</v>
      </c>
      <c r="E39" s="94">
        <v>160.5</v>
      </c>
      <c r="F39" s="94">
        <v>27.5</v>
      </c>
      <c r="G39" s="94">
        <v>9</v>
      </c>
      <c r="H39" s="94">
        <v>9</v>
      </c>
      <c r="I39" s="95"/>
      <c r="J39" s="94">
        <v>17700</v>
      </c>
      <c r="K39" s="94">
        <v>1583</v>
      </c>
      <c r="L39" s="94">
        <v>3400</v>
      </c>
      <c r="M39" s="97"/>
      <c r="N39" s="94">
        <v>3534</v>
      </c>
      <c r="O39" s="127">
        <v>10</v>
      </c>
      <c r="P39" s="94">
        <v>12500</v>
      </c>
      <c r="Q39" s="94">
        <v>9.26</v>
      </c>
      <c r="R39" s="94">
        <v>10.29</v>
      </c>
      <c r="S39" s="95"/>
      <c r="T39" s="94"/>
      <c r="U39" s="96"/>
      <c r="V39" s="191">
        <v>2</v>
      </c>
      <c r="W39" s="99"/>
      <c r="X39" s="99"/>
      <c r="Y39" s="99"/>
      <c r="Z39" s="97"/>
      <c r="AA39" s="97"/>
      <c r="AB39" s="97"/>
      <c r="AC39" s="97"/>
      <c r="AD39" s="97"/>
      <c r="AE39" s="97"/>
      <c r="AF39" s="97"/>
      <c r="AG39" s="97"/>
      <c r="AH39" s="94">
        <v>2000</v>
      </c>
      <c r="AI39" s="94">
        <v>16</v>
      </c>
      <c r="AJ39" s="116"/>
      <c r="AK39" s="116"/>
      <c r="AL39" s="116"/>
      <c r="AM39" s="116"/>
      <c r="AN39" s="116"/>
      <c r="AO39" s="95"/>
      <c r="AP39" s="95"/>
      <c r="AQ39" s="94">
        <v>2</v>
      </c>
      <c r="AR39" s="95"/>
      <c r="AS39" s="95"/>
      <c r="AT39" s="95"/>
      <c r="AU39" s="95"/>
      <c r="AV39" s="95"/>
      <c r="AW39" s="95"/>
      <c r="AX39" s="95"/>
      <c r="AY39" s="98"/>
      <c r="AZ39" s="98"/>
      <c r="BA39" s="98"/>
      <c r="BB39" s="98"/>
      <c r="BC39" s="95"/>
      <c r="BD39" s="95"/>
      <c r="BE39" s="95"/>
      <c r="BF39" s="95"/>
      <c r="BG39" s="95"/>
      <c r="BH39" s="95"/>
      <c r="BI39" s="95"/>
      <c r="BJ39" s="95"/>
      <c r="BK39" s="95"/>
      <c r="BL39" s="95"/>
      <c r="BM39" s="95"/>
      <c r="BN39" s="95"/>
      <c r="BO39" s="95"/>
      <c r="BP39" s="95"/>
      <c r="BQ39" s="95"/>
      <c r="BR39" s="95"/>
      <c r="BS39" s="95"/>
      <c r="BT39" s="100">
        <v>48</v>
      </c>
      <c r="BU39" s="100">
        <v>75</v>
      </c>
      <c r="BV39" s="117">
        <v>175000</v>
      </c>
      <c r="BW39" s="192">
        <v>220000</v>
      </c>
    </row>
    <row r="40" spans="1:75" x14ac:dyDescent="0.25">
      <c r="A40" s="78">
        <v>41</v>
      </c>
      <c r="B40" s="94" t="s">
        <v>4</v>
      </c>
      <c r="C40" s="94" t="s">
        <v>286</v>
      </c>
      <c r="D40" s="94">
        <v>18151</v>
      </c>
      <c r="E40" s="94">
        <v>160.9</v>
      </c>
      <c r="F40" s="94">
        <v>30</v>
      </c>
      <c r="G40" s="94">
        <v>7.5</v>
      </c>
      <c r="H40" s="94">
        <v>7.5</v>
      </c>
      <c r="I40" s="95"/>
      <c r="J40" s="94">
        <v>28000</v>
      </c>
      <c r="K40" s="94">
        <v>2000</v>
      </c>
      <c r="L40" s="94">
        <v>5600</v>
      </c>
      <c r="M40" s="95"/>
      <c r="N40" s="94">
        <v>2900</v>
      </c>
      <c r="O40" s="94">
        <v>10</v>
      </c>
      <c r="P40" s="98"/>
      <c r="Q40" s="94">
        <v>8.7449999999999992</v>
      </c>
      <c r="R40" s="94">
        <v>9.5</v>
      </c>
      <c r="S40" s="95"/>
      <c r="T40" s="94"/>
      <c r="U40" s="94">
        <v>120</v>
      </c>
      <c r="V40" s="94">
        <v>2</v>
      </c>
      <c r="W40" s="94"/>
      <c r="X40" s="94"/>
      <c r="Y40" s="94"/>
      <c r="Z40" s="95"/>
      <c r="AA40" s="95"/>
      <c r="AB40" s="95"/>
      <c r="AC40" s="95"/>
      <c r="AD40" s="95"/>
      <c r="AE40" s="95"/>
      <c r="AF40" s="95"/>
      <c r="AG40" s="95"/>
      <c r="AH40" s="94">
        <v>400</v>
      </c>
      <c r="AI40" s="94">
        <v>45</v>
      </c>
      <c r="AJ40" s="116"/>
      <c r="AK40" s="116"/>
      <c r="AL40" s="116"/>
      <c r="AM40" s="116"/>
      <c r="AN40" s="116"/>
      <c r="AO40" s="95"/>
      <c r="AP40" s="95"/>
      <c r="AQ40" s="94">
        <v>3</v>
      </c>
      <c r="AR40" s="95"/>
      <c r="AS40" s="95"/>
      <c r="AT40" s="95"/>
      <c r="AU40" s="95"/>
      <c r="AV40" s="95"/>
      <c r="AW40" s="95"/>
      <c r="AX40" s="95"/>
      <c r="AY40" s="94" t="s">
        <v>189</v>
      </c>
      <c r="AZ40" s="94">
        <v>0</v>
      </c>
      <c r="BA40" s="94" t="s">
        <v>189</v>
      </c>
      <c r="BB40" s="94">
        <v>0</v>
      </c>
      <c r="BC40" s="95"/>
      <c r="BD40" s="95"/>
      <c r="BE40" s="95"/>
      <c r="BF40" s="95"/>
      <c r="BG40" s="95"/>
      <c r="BH40" s="95"/>
      <c r="BI40" s="95"/>
      <c r="BJ40" s="95"/>
      <c r="BK40" s="95"/>
      <c r="BL40" s="95"/>
      <c r="BM40" s="95"/>
      <c r="BN40" s="95"/>
      <c r="BO40" s="95"/>
      <c r="BP40" s="95"/>
      <c r="BQ40" s="95"/>
      <c r="BR40" s="95"/>
      <c r="BS40" s="95"/>
      <c r="BT40" s="94">
        <v>48</v>
      </c>
      <c r="BU40" s="94">
        <v>75</v>
      </c>
      <c r="BV40" s="101">
        <v>40000</v>
      </c>
      <c r="BW40" s="166">
        <v>60000</v>
      </c>
    </row>
    <row r="41" spans="1:75" ht="15.75" thickBot="1" x14ac:dyDescent="0.3">
      <c r="A41" s="71">
        <v>42</v>
      </c>
      <c r="B41" s="102" t="s">
        <v>4</v>
      </c>
      <c r="C41" s="102" t="s">
        <v>286</v>
      </c>
      <c r="D41" s="102">
        <v>8594</v>
      </c>
      <c r="E41" s="102">
        <v>120.8</v>
      </c>
      <c r="F41" s="102">
        <v>22</v>
      </c>
      <c r="G41" s="102">
        <v>5</v>
      </c>
      <c r="H41" s="102">
        <v>6.6</v>
      </c>
      <c r="I41" s="103"/>
      <c r="J41" s="102">
        <v>15000</v>
      </c>
      <c r="K41" s="102">
        <v>1397</v>
      </c>
      <c r="L41" s="102">
        <v>10000</v>
      </c>
      <c r="M41" s="103"/>
      <c r="N41" s="102">
        <v>1300</v>
      </c>
      <c r="O41" s="102">
        <v>10</v>
      </c>
      <c r="P41" s="102">
        <v>5110</v>
      </c>
      <c r="Q41" s="102">
        <v>5.14</v>
      </c>
      <c r="R41" s="102">
        <v>7.7160000000000002</v>
      </c>
      <c r="S41" s="103"/>
      <c r="T41" s="102"/>
      <c r="U41" s="102">
        <v>110</v>
      </c>
      <c r="V41" s="102">
        <v>2</v>
      </c>
      <c r="W41" s="102"/>
      <c r="X41" s="102"/>
      <c r="Y41" s="102"/>
      <c r="Z41" s="103"/>
      <c r="AA41" s="103"/>
      <c r="AB41" s="103"/>
      <c r="AC41" s="103"/>
      <c r="AD41" s="103"/>
      <c r="AE41" s="103"/>
      <c r="AF41" s="103"/>
      <c r="AG41" s="103"/>
      <c r="AH41" s="102">
        <v>250</v>
      </c>
      <c r="AI41" s="102">
        <v>14</v>
      </c>
      <c r="AJ41" s="118"/>
      <c r="AK41" s="118"/>
      <c r="AL41" s="118"/>
      <c r="AM41" s="118"/>
      <c r="AN41" s="118"/>
      <c r="AO41" s="103"/>
      <c r="AP41" s="103"/>
      <c r="AQ41" s="102">
        <v>2</v>
      </c>
      <c r="AR41" s="103"/>
      <c r="AS41" s="103"/>
      <c r="AT41" s="103"/>
      <c r="AU41" s="103"/>
      <c r="AV41" s="103"/>
      <c r="AW41" s="103"/>
      <c r="AX41" s="103"/>
      <c r="AY41" s="102" t="s">
        <v>189</v>
      </c>
      <c r="AZ41" s="102">
        <v>0</v>
      </c>
      <c r="BA41" s="102" t="s">
        <v>189</v>
      </c>
      <c r="BB41" s="102">
        <v>0</v>
      </c>
      <c r="BC41" s="103"/>
      <c r="BD41" s="103"/>
      <c r="BE41" s="103"/>
      <c r="BF41" s="103"/>
      <c r="BG41" s="103"/>
      <c r="BH41" s="103"/>
      <c r="BI41" s="103"/>
      <c r="BJ41" s="103"/>
      <c r="BK41" s="103"/>
      <c r="BL41" s="103"/>
      <c r="BM41" s="103"/>
      <c r="BN41" s="103"/>
      <c r="BO41" s="103"/>
      <c r="BP41" s="103"/>
      <c r="BQ41" s="103"/>
      <c r="BR41" s="103"/>
      <c r="BS41" s="103"/>
      <c r="BT41" s="102">
        <v>48</v>
      </c>
      <c r="BU41" s="102">
        <v>75</v>
      </c>
      <c r="BV41" s="104">
        <v>40000</v>
      </c>
      <c r="BW41" s="168">
        <v>53000</v>
      </c>
    </row>
    <row r="42" spans="1:75" x14ac:dyDescent="0.25">
      <c r="A42" s="66">
        <v>43</v>
      </c>
      <c r="B42" s="87" t="s">
        <v>4</v>
      </c>
      <c r="C42" s="87" t="s">
        <v>279</v>
      </c>
      <c r="D42" s="87">
        <v>3898</v>
      </c>
      <c r="E42" s="87">
        <v>70</v>
      </c>
      <c r="F42" s="87">
        <v>32</v>
      </c>
      <c r="G42" s="87">
        <v>3</v>
      </c>
      <c r="H42" s="87">
        <v>5.8</v>
      </c>
      <c r="I42" s="88"/>
      <c r="J42" s="88"/>
      <c r="K42" s="88"/>
      <c r="L42" s="88"/>
      <c r="M42" s="88"/>
      <c r="N42" s="87">
        <v>0</v>
      </c>
      <c r="O42" s="87">
        <v>0</v>
      </c>
      <c r="P42" s="87">
        <v>0</v>
      </c>
      <c r="Q42" s="87">
        <v>2.94</v>
      </c>
      <c r="R42" s="87">
        <v>3.53</v>
      </c>
      <c r="S42" s="88"/>
      <c r="T42" s="87">
        <v>8</v>
      </c>
      <c r="U42" s="89"/>
      <c r="V42" s="87">
        <v>1.5</v>
      </c>
      <c r="W42" s="87"/>
      <c r="X42" s="91"/>
      <c r="Y42" s="91"/>
      <c r="Z42" s="92"/>
      <c r="AA42" s="92"/>
      <c r="AB42" s="92"/>
      <c r="AC42" s="92"/>
      <c r="AD42" s="92"/>
      <c r="AE42" s="92"/>
      <c r="AF42" s="92"/>
      <c r="AG42" s="92"/>
      <c r="AH42" s="87">
        <v>1800</v>
      </c>
      <c r="AI42" s="87">
        <v>23</v>
      </c>
      <c r="AJ42" s="114"/>
      <c r="AK42" s="88"/>
      <c r="AL42" s="119"/>
      <c r="AM42" s="119"/>
      <c r="AN42" s="88"/>
      <c r="AO42" s="88"/>
      <c r="AP42" s="88"/>
      <c r="AQ42" s="87">
        <v>0</v>
      </c>
      <c r="AR42" s="88"/>
      <c r="AS42" s="88"/>
      <c r="AT42" s="88"/>
      <c r="AU42" s="88"/>
      <c r="AV42" s="88"/>
      <c r="AW42" s="88"/>
      <c r="AX42" s="88"/>
      <c r="AY42" s="88"/>
      <c r="AZ42" s="88"/>
      <c r="BA42" s="88"/>
      <c r="BB42" s="88"/>
      <c r="BC42" s="88"/>
      <c r="BD42" s="88"/>
      <c r="BE42" s="88"/>
      <c r="BF42" s="88"/>
      <c r="BG42" s="88"/>
      <c r="BH42" s="88"/>
      <c r="BI42" s="87">
        <v>6</v>
      </c>
      <c r="BJ42" s="87">
        <v>30</v>
      </c>
      <c r="BK42" s="87">
        <v>600</v>
      </c>
      <c r="BL42" s="87">
        <v>3</v>
      </c>
      <c r="BM42" s="90">
        <v>86</v>
      </c>
      <c r="BN42" s="88"/>
      <c r="BO42" s="88"/>
      <c r="BP42" s="88"/>
      <c r="BQ42" s="88"/>
      <c r="BR42" s="88"/>
      <c r="BS42" s="88"/>
      <c r="BT42" s="93">
        <v>48</v>
      </c>
      <c r="BU42" s="93">
        <v>75</v>
      </c>
      <c r="BV42" s="115">
        <v>40000</v>
      </c>
      <c r="BW42" s="193">
        <v>45000</v>
      </c>
    </row>
    <row r="43" spans="1:75" x14ac:dyDescent="0.25">
      <c r="A43" s="78">
        <v>44</v>
      </c>
      <c r="B43" s="94" t="s">
        <v>4</v>
      </c>
      <c r="C43" s="94" t="s">
        <v>279</v>
      </c>
      <c r="D43" s="94">
        <v>11304</v>
      </c>
      <c r="E43" s="94">
        <v>136</v>
      </c>
      <c r="F43" s="94">
        <v>36</v>
      </c>
      <c r="G43" s="94">
        <v>3</v>
      </c>
      <c r="H43" s="94">
        <v>5</v>
      </c>
      <c r="I43" s="95"/>
      <c r="J43" s="95"/>
      <c r="K43" s="95"/>
      <c r="L43" s="95"/>
      <c r="M43" s="95"/>
      <c r="N43" s="94">
        <v>3400</v>
      </c>
      <c r="O43" s="94">
        <v>20</v>
      </c>
      <c r="P43" s="94">
        <v>9000</v>
      </c>
      <c r="Q43" s="94">
        <v>3.09</v>
      </c>
      <c r="R43" s="94">
        <v>4.12</v>
      </c>
      <c r="S43" s="95"/>
      <c r="T43" s="94">
        <v>12</v>
      </c>
      <c r="U43" s="94">
        <v>40</v>
      </c>
      <c r="V43" s="94">
        <v>2</v>
      </c>
      <c r="W43" s="94"/>
      <c r="X43" s="94"/>
      <c r="Y43" s="94">
        <v>12</v>
      </c>
      <c r="Z43" s="95"/>
      <c r="AA43" s="95"/>
      <c r="AB43" s="95"/>
      <c r="AC43" s="95"/>
      <c r="AD43" s="95"/>
      <c r="AE43" s="95"/>
      <c r="AF43" s="95"/>
      <c r="AG43" s="95"/>
      <c r="AH43" s="94">
        <v>1400</v>
      </c>
      <c r="AI43" s="98"/>
      <c r="AJ43" s="116"/>
      <c r="AK43" s="95"/>
      <c r="AL43" s="97"/>
      <c r="AM43" s="97"/>
      <c r="AN43" s="95"/>
      <c r="AO43" s="95"/>
      <c r="AP43" s="95"/>
      <c r="AQ43" s="94">
        <v>0</v>
      </c>
      <c r="AR43" s="95"/>
      <c r="AS43" s="95"/>
      <c r="AT43" s="95"/>
      <c r="AU43" s="95"/>
      <c r="AV43" s="95"/>
      <c r="AW43" s="95"/>
      <c r="AX43" s="95"/>
      <c r="AY43" s="95"/>
      <c r="AZ43" s="95"/>
      <c r="BA43" s="95"/>
      <c r="BB43" s="95"/>
      <c r="BC43" s="95"/>
      <c r="BD43" s="95"/>
      <c r="BE43" s="95"/>
      <c r="BF43" s="95"/>
      <c r="BG43" s="95"/>
      <c r="BH43" s="95"/>
      <c r="BI43" s="94">
        <v>2</v>
      </c>
      <c r="BJ43" s="96"/>
      <c r="BK43" s="96"/>
      <c r="BL43" s="94">
        <v>8</v>
      </c>
      <c r="BM43" s="101">
        <v>60.8</v>
      </c>
      <c r="BN43" s="95"/>
      <c r="BO43" s="95"/>
      <c r="BP43" s="95"/>
      <c r="BQ43" s="95"/>
      <c r="BR43" s="95"/>
      <c r="BS43" s="95"/>
      <c r="BT43" s="100">
        <v>48</v>
      </c>
      <c r="BU43" s="100">
        <v>75</v>
      </c>
      <c r="BV43" s="117">
        <v>48000</v>
      </c>
      <c r="BW43" s="192">
        <v>52000</v>
      </c>
    </row>
    <row r="44" spans="1:75" x14ac:dyDescent="0.25">
      <c r="A44" s="78">
        <v>45</v>
      </c>
      <c r="B44" s="94" t="s">
        <v>4</v>
      </c>
      <c r="C44" s="94" t="s">
        <v>279</v>
      </c>
      <c r="D44" s="94">
        <v>7547</v>
      </c>
      <c r="E44" s="94">
        <v>85</v>
      </c>
      <c r="F44" s="94">
        <v>44</v>
      </c>
      <c r="G44" s="94">
        <v>2.8</v>
      </c>
      <c r="H44" s="94">
        <v>5.6</v>
      </c>
      <c r="I44" s="95"/>
      <c r="J44" s="95"/>
      <c r="K44" s="95"/>
      <c r="L44" s="95"/>
      <c r="M44" s="97"/>
      <c r="N44" s="94">
        <v>1500</v>
      </c>
      <c r="O44" s="94">
        <v>12</v>
      </c>
      <c r="P44" s="94"/>
      <c r="Q44" s="94">
        <v>3.14</v>
      </c>
      <c r="R44" s="94">
        <v>3.7</v>
      </c>
      <c r="S44" s="95"/>
      <c r="T44" s="94"/>
      <c r="U44" s="94">
        <v>75</v>
      </c>
      <c r="V44" s="99">
        <v>2</v>
      </c>
      <c r="W44" s="99"/>
      <c r="X44" s="99"/>
      <c r="Y44" s="99"/>
      <c r="Z44" s="97"/>
      <c r="AA44" s="97"/>
      <c r="AB44" s="97"/>
      <c r="AC44" s="97"/>
      <c r="AD44" s="97"/>
      <c r="AE44" s="97"/>
      <c r="AF44" s="97"/>
      <c r="AG44" s="97"/>
      <c r="AH44" s="94">
        <v>3300</v>
      </c>
      <c r="AI44" s="98"/>
      <c r="AJ44" s="116"/>
      <c r="AK44" s="95"/>
      <c r="AL44" s="95"/>
      <c r="AM44" s="95"/>
      <c r="AN44" s="97"/>
      <c r="AO44" s="97"/>
      <c r="AP44" s="97"/>
      <c r="AQ44" s="94">
        <v>0</v>
      </c>
      <c r="AR44" s="97"/>
      <c r="AS44" s="97"/>
      <c r="AT44" s="97"/>
      <c r="AU44" s="97"/>
      <c r="AV44" s="97"/>
      <c r="AW44" s="97"/>
      <c r="AX44" s="97"/>
      <c r="AY44" s="97"/>
      <c r="AZ44" s="97"/>
      <c r="BA44" s="97"/>
      <c r="BB44" s="97"/>
      <c r="BC44" s="97"/>
      <c r="BD44" s="97"/>
      <c r="BE44" s="97"/>
      <c r="BF44" s="97"/>
      <c r="BG44" s="97"/>
      <c r="BH44" s="97"/>
      <c r="BI44" s="94">
        <v>5</v>
      </c>
      <c r="BJ44" s="94">
        <v>80</v>
      </c>
      <c r="BK44" s="94">
        <v>1000</v>
      </c>
      <c r="BL44" s="94">
        <v>4</v>
      </c>
      <c r="BM44" s="96"/>
      <c r="BN44" s="97"/>
      <c r="BO44" s="97"/>
      <c r="BP44" s="97"/>
      <c r="BQ44" s="97"/>
      <c r="BR44" s="97"/>
      <c r="BS44" s="97"/>
      <c r="BT44" s="100">
        <v>48</v>
      </c>
      <c r="BU44" s="100">
        <v>75</v>
      </c>
      <c r="BV44" s="117">
        <v>110000</v>
      </c>
      <c r="BW44" s="192">
        <v>165000</v>
      </c>
    </row>
    <row r="45" spans="1:75" x14ac:dyDescent="0.25">
      <c r="A45" s="78">
        <v>46</v>
      </c>
      <c r="B45" s="94" t="s">
        <v>4</v>
      </c>
      <c r="C45" s="94" t="s">
        <v>279</v>
      </c>
      <c r="D45" s="94">
        <v>1793</v>
      </c>
      <c r="E45" s="94">
        <v>60</v>
      </c>
      <c r="F45" s="94">
        <v>24</v>
      </c>
      <c r="G45" s="94">
        <v>2.2999999999999998</v>
      </c>
      <c r="H45" s="94">
        <v>2.7</v>
      </c>
      <c r="I45" s="95"/>
      <c r="J45" s="95"/>
      <c r="K45" s="95"/>
      <c r="L45" s="95"/>
      <c r="M45" s="95"/>
      <c r="N45" s="94">
        <v>500</v>
      </c>
      <c r="O45" s="94">
        <v>10</v>
      </c>
      <c r="P45" s="94">
        <v>640</v>
      </c>
      <c r="Q45" s="94">
        <v>2.83</v>
      </c>
      <c r="R45" s="94">
        <v>3.6</v>
      </c>
      <c r="S45" s="95"/>
      <c r="T45" s="94"/>
      <c r="U45" s="96"/>
      <c r="V45" s="94">
        <v>1.5</v>
      </c>
      <c r="W45" s="94"/>
      <c r="X45" s="94"/>
      <c r="Y45" s="94"/>
      <c r="Z45" s="95"/>
      <c r="AA45" s="95"/>
      <c r="AB45" s="95"/>
      <c r="AC45" s="95"/>
      <c r="AD45" s="95"/>
      <c r="AE45" s="95"/>
      <c r="AF45" s="95"/>
      <c r="AG45" s="95"/>
      <c r="AH45" s="94">
        <v>250</v>
      </c>
      <c r="AI45" s="94">
        <v>25.3</v>
      </c>
      <c r="AJ45" s="116"/>
      <c r="AK45" s="97"/>
      <c r="AL45" s="97"/>
      <c r="AM45" s="97"/>
      <c r="AN45" s="97"/>
      <c r="AO45" s="97"/>
      <c r="AP45" s="97"/>
      <c r="AQ45" s="94">
        <v>0</v>
      </c>
      <c r="AR45" s="97"/>
      <c r="AS45" s="97"/>
      <c r="AT45" s="97"/>
      <c r="AU45" s="97"/>
      <c r="AV45" s="97"/>
      <c r="AW45" s="97"/>
      <c r="AX45" s="97"/>
      <c r="AY45" s="97"/>
      <c r="AZ45" s="97"/>
      <c r="BA45" s="97"/>
      <c r="BB45" s="97"/>
      <c r="BC45" s="97"/>
      <c r="BD45" s="97"/>
      <c r="BE45" s="97"/>
      <c r="BF45" s="97"/>
      <c r="BG45" s="97"/>
      <c r="BH45" s="97"/>
      <c r="BI45" s="194"/>
      <c r="BJ45" s="194"/>
      <c r="BK45" s="194"/>
      <c r="BL45" s="194"/>
      <c r="BM45" s="194"/>
      <c r="BN45" s="97"/>
      <c r="BO45" s="97"/>
      <c r="BP45" s="97"/>
      <c r="BQ45" s="97"/>
      <c r="BR45" s="97"/>
      <c r="BS45" s="97"/>
      <c r="BT45" s="100">
        <v>48</v>
      </c>
      <c r="BU45" s="100">
        <v>75</v>
      </c>
      <c r="BV45" s="117">
        <v>10000</v>
      </c>
      <c r="BW45" s="192">
        <v>18000</v>
      </c>
    </row>
    <row r="46" spans="1:75" ht="15.75" thickBot="1" x14ac:dyDescent="0.3">
      <c r="A46" s="71">
        <v>47</v>
      </c>
      <c r="B46" s="102" t="s">
        <v>4</v>
      </c>
      <c r="C46" s="102" t="s">
        <v>279</v>
      </c>
      <c r="D46" s="102">
        <v>2372</v>
      </c>
      <c r="E46" s="102">
        <v>57.96</v>
      </c>
      <c r="F46" s="102">
        <v>26.03</v>
      </c>
      <c r="G46" s="102">
        <v>4</v>
      </c>
      <c r="H46" s="102">
        <v>6</v>
      </c>
      <c r="I46" s="103"/>
      <c r="J46" s="103"/>
      <c r="K46" s="103"/>
      <c r="L46" s="103"/>
      <c r="M46" s="103"/>
      <c r="N46" s="102">
        <v>676</v>
      </c>
      <c r="O46" s="102">
        <v>7.5</v>
      </c>
      <c r="P46" s="102">
        <v>500</v>
      </c>
      <c r="Q46" s="102">
        <v>2.7</v>
      </c>
      <c r="R46" s="102">
        <v>2.7</v>
      </c>
      <c r="S46" s="103"/>
      <c r="T46" s="102"/>
      <c r="U46" s="105"/>
      <c r="V46" s="102">
        <v>1.5</v>
      </c>
      <c r="W46" s="102"/>
      <c r="X46" s="102"/>
      <c r="Y46" s="102">
        <v>10</v>
      </c>
      <c r="Z46" s="103"/>
      <c r="AA46" s="103"/>
      <c r="AB46" s="103"/>
      <c r="AC46" s="103"/>
      <c r="AD46" s="103"/>
      <c r="AE46" s="103"/>
      <c r="AF46" s="103"/>
      <c r="AG46" s="103"/>
      <c r="AH46" s="102">
        <v>400</v>
      </c>
      <c r="AI46" s="102">
        <v>20</v>
      </c>
      <c r="AJ46" s="118"/>
      <c r="AK46" s="103"/>
      <c r="AL46" s="103"/>
      <c r="AM46" s="103"/>
      <c r="AN46" s="103"/>
      <c r="AO46" s="103"/>
      <c r="AP46" s="103"/>
      <c r="AQ46" s="102">
        <v>0</v>
      </c>
      <c r="AR46" s="103"/>
      <c r="AS46" s="103"/>
      <c r="AT46" s="103"/>
      <c r="AU46" s="103"/>
      <c r="AV46" s="103"/>
      <c r="AW46" s="103"/>
      <c r="AX46" s="103"/>
      <c r="AY46" s="103"/>
      <c r="AZ46" s="103"/>
      <c r="BA46" s="103"/>
      <c r="BB46" s="103"/>
      <c r="BC46" s="103"/>
      <c r="BD46" s="103"/>
      <c r="BE46" s="103"/>
      <c r="BF46" s="103"/>
      <c r="BG46" s="103"/>
      <c r="BH46" s="103"/>
      <c r="BI46" s="102">
        <v>6</v>
      </c>
      <c r="BJ46" s="102">
        <v>16</v>
      </c>
      <c r="BK46" s="105"/>
      <c r="BL46" s="105"/>
      <c r="BM46" s="105"/>
      <c r="BN46" s="103"/>
      <c r="BO46" s="103"/>
      <c r="BP46" s="103"/>
      <c r="BQ46" s="103"/>
      <c r="BR46" s="103"/>
      <c r="BS46" s="103"/>
      <c r="BT46" s="102">
        <v>48</v>
      </c>
      <c r="BU46" s="102">
        <v>75</v>
      </c>
      <c r="BV46" s="120">
        <v>19500</v>
      </c>
      <c r="BW46" s="195">
        <v>19500</v>
      </c>
    </row>
    <row r="47" spans="1:75" x14ac:dyDescent="0.25">
      <c r="A47" s="66">
        <v>48</v>
      </c>
      <c r="B47" s="67" t="s">
        <v>4</v>
      </c>
      <c r="C47" s="67" t="s">
        <v>198</v>
      </c>
      <c r="D47" s="67">
        <v>6254</v>
      </c>
      <c r="E47" s="67">
        <v>101.7</v>
      </c>
      <c r="F47" s="67">
        <v>21.62</v>
      </c>
      <c r="G47" s="67">
        <v>5.75</v>
      </c>
      <c r="H47" s="67">
        <v>8.75</v>
      </c>
      <c r="I47" s="69"/>
      <c r="J47" s="67">
        <v>10500</v>
      </c>
      <c r="K47" s="67">
        <v>1021</v>
      </c>
      <c r="L47" s="67">
        <v>250</v>
      </c>
      <c r="M47" s="69"/>
      <c r="N47" s="67">
        <v>1080</v>
      </c>
      <c r="O47" s="67">
        <v>10</v>
      </c>
      <c r="P47" s="68"/>
      <c r="Q47" s="67">
        <v>5.14</v>
      </c>
      <c r="R47" s="67">
        <v>5.14</v>
      </c>
      <c r="S47" s="67">
        <v>105</v>
      </c>
      <c r="T47" s="67"/>
      <c r="U47" s="67">
        <v>102</v>
      </c>
      <c r="V47" s="67">
        <v>2.5</v>
      </c>
      <c r="W47" s="67"/>
      <c r="X47" s="67"/>
      <c r="Y47" s="67"/>
      <c r="Z47" s="69"/>
      <c r="AA47" s="69"/>
      <c r="AB47" s="69"/>
      <c r="AC47" s="69"/>
      <c r="AD47" s="69"/>
      <c r="AE47" s="69"/>
      <c r="AF47" s="69"/>
      <c r="AG47" s="69"/>
      <c r="AH47" s="67">
        <v>150</v>
      </c>
      <c r="AI47" s="67">
        <v>10</v>
      </c>
      <c r="AJ47" s="69"/>
      <c r="AK47" s="69"/>
      <c r="AL47" s="69"/>
      <c r="AM47" s="69"/>
      <c r="AN47" s="69"/>
      <c r="AO47" s="69"/>
      <c r="AP47" s="69"/>
      <c r="AQ47" s="67">
        <v>3</v>
      </c>
      <c r="AR47" s="69"/>
      <c r="AS47" s="69"/>
      <c r="AT47" s="69"/>
      <c r="AU47" s="69"/>
      <c r="AV47" s="67" t="s">
        <v>190</v>
      </c>
      <c r="AW47" s="67">
        <v>450</v>
      </c>
      <c r="AX47" s="67">
        <v>18</v>
      </c>
      <c r="AY47" s="67" t="s">
        <v>190</v>
      </c>
      <c r="AZ47" s="67">
        <v>1600</v>
      </c>
      <c r="BA47" s="67" t="s">
        <v>189</v>
      </c>
      <c r="BB47" s="67">
        <v>0</v>
      </c>
      <c r="BC47" s="69"/>
      <c r="BD47" s="69"/>
      <c r="BE47" s="69"/>
      <c r="BF47" s="69"/>
      <c r="BG47" s="69"/>
      <c r="BH47" s="69"/>
      <c r="BI47" s="69"/>
      <c r="BJ47" s="69"/>
      <c r="BK47" s="69"/>
      <c r="BL47" s="69"/>
      <c r="BM47" s="69"/>
      <c r="BN47" s="69"/>
      <c r="BO47" s="69"/>
      <c r="BP47" s="69"/>
      <c r="BQ47" s="69"/>
      <c r="BR47" s="69"/>
      <c r="BS47" s="69"/>
      <c r="BT47" s="70">
        <v>48</v>
      </c>
      <c r="BU47" s="70">
        <v>75</v>
      </c>
      <c r="BV47" s="70">
        <v>27000</v>
      </c>
      <c r="BW47" s="125">
        <v>35000</v>
      </c>
    </row>
    <row r="48" spans="1:75" x14ac:dyDescent="0.25">
      <c r="A48" s="167">
        <v>49</v>
      </c>
      <c r="B48" s="79" t="s">
        <v>4</v>
      </c>
      <c r="C48" s="94" t="s">
        <v>198</v>
      </c>
      <c r="D48" s="79">
        <v>14035</v>
      </c>
      <c r="E48" s="79">
        <v>102.75</v>
      </c>
      <c r="F48" s="79">
        <v>74.599999999999994</v>
      </c>
      <c r="G48" s="79">
        <v>4.5</v>
      </c>
      <c r="H48" s="79">
        <v>4.5</v>
      </c>
      <c r="I48" s="80"/>
      <c r="J48" s="79">
        <v>6436</v>
      </c>
      <c r="K48" s="81"/>
      <c r="L48" s="79">
        <v>787.5</v>
      </c>
      <c r="M48" s="80"/>
      <c r="N48" s="79">
        <v>2500</v>
      </c>
      <c r="O48" s="79">
        <v>10</v>
      </c>
      <c r="P48" s="81"/>
      <c r="Q48" s="79">
        <v>1.44</v>
      </c>
      <c r="R48" s="79">
        <v>3.6</v>
      </c>
      <c r="S48" s="94" t="s">
        <v>180</v>
      </c>
      <c r="T48" s="79"/>
      <c r="U48" s="81"/>
      <c r="V48" s="79">
        <v>3</v>
      </c>
      <c r="W48" s="79"/>
      <c r="X48" s="79"/>
      <c r="Y48" s="79"/>
      <c r="Z48" s="80"/>
      <c r="AA48" s="80"/>
      <c r="AB48" s="80"/>
      <c r="AC48" s="80"/>
      <c r="AD48" s="80"/>
      <c r="AE48" s="80"/>
      <c r="AF48" s="80"/>
      <c r="AG48" s="80"/>
      <c r="AH48" s="79">
        <v>8200</v>
      </c>
      <c r="AI48" s="79">
        <v>76</v>
      </c>
      <c r="AJ48" s="80"/>
      <c r="AK48" s="80"/>
      <c r="AL48" s="80"/>
      <c r="AM48" s="80"/>
      <c r="AN48" s="80"/>
      <c r="AO48" s="80"/>
      <c r="AP48" s="80"/>
      <c r="AQ48" s="79">
        <v>2</v>
      </c>
      <c r="AR48" s="80"/>
      <c r="AS48" s="80"/>
      <c r="AT48" s="80"/>
      <c r="AU48" s="80"/>
      <c r="AV48" s="94" t="s">
        <v>189</v>
      </c>
      <c r="AW48" s="80"/>
      <c r="AX48" s="80"/>
      <c r="AY48" s="94" t="s">
        <v>189</v>
      </c>
      <c r="AZ48" s="80"/>
      <c r="BA48" s="94" t="s">
        <v>189</v>
      </c>
      <c r="BB48" s="80"/>
      <c r="BC48" s="80"/>
      <c r="BD48" s="80"/>
      <c r="BE48" s="80"/>
      <c r="BF48" s="80"/>
      <c r="BG48" s="80"/>
      <c r="BH48" s="80"/>
      <c r="BI48" s="80"/>
      <c r="BJ48" s="80"/>
      <c r="BK48" s="80"/>
      <c r="BL48" s="80"/>
      <c r="BM48" s="80"/>
      <c r="BN48" s="80"/>
      <c r="BO48" s="80"/>
      <c r="BP48" s="80"/>
      <c r="BQ48" s="80"/>
      <c r="BR48" s="80"/>
      <c r="BS48" s="80"/>
      <c r="BT48" s="113">
        <v>48</v>
      </c>
      <c r="BU48" s="113">
        <v>75</v>
      </c>
      <c r="BV48" s="113">
        <v>250000</v>
      </c>
      <c r="BW48" s="170">
        <v>250000</v>
      </c>
    </row>
    <row r="49" spans="1:75" x14ac:dyDescent="0.25">
      <c r="A49" s="167">
        <v>50</v>
      </c>
      <c r="B49" s="79" t="s">
        <v>4</v>
      </c>
      <c r="C49" s="94" t="s">
        <v>198</v>
      </c>
      <c r="D49" s="79">
        <v>3526</v>
      </c>
      <c r="E49" s="79">
        <v>82.6</v>
      </c>
      <c r="F49" s="79">
        <v>16.5</v>
      </c>
      <c r="G49" s="79">
        <v>4</v>
      </c>
      <c r="H49" s="79">
        <v>4.5</v>
      </c>
      <c r="I49" s="80"/>
      <c r="J49" s="79">
        <v>6182</v>
      </c>
      <c r="K49" s="79">
        <v>540</v>
      </c>
      <c r="L49" s="79">
        <v>541</v>
      </c>
      <c r="M49" s="80"/>
      <c r="N49" s="79">
        <v>500</v>
      </c>
      <c r="O49" s="79">
        <v>10</v>
      </c>
      <c r="P49" s="81"/>
      <c r="Q49" s="79">
        <v>5.65</v>
      </c>
      <c r="R49" s="79">
        <v>6.68</v>
      </c>
      <c r="S49" s="94" t="s">
        <v>180</v>
      </c>
      <c r="T49" s="79"/>
      <c r="U49" s="79">
        <v>60</v>
      </c>
      <c r="V49" s="79">
        <v>2</v>
      </c>
      <c r="W49" s="79"/>
      <c r="X49" s="79"/>
      <c r="Y49" s="79"/>
      <c r="Z49" s="80"/>
      <c r="AA49" s="80"/>
      <c r="AB49" s="80"/>
      <c r="AC49" s="80"/>
      <c r="AD49" s="80"/>
      <c r="AE49" s="80"/>
      <c r="AF49" s="80"/>
      <c r="AG49" s="80"/>
      <c r="AH49" s="79">
        <v>25</v>
      </c>
      <c r="AI49" s="79">
        <v>12</v>
      </c>
      <c r="AJ49" s="80"/>
      <c r="AK49" s="80"/>
      <c r="AL49" s="80"/>
      <c r="AM49" s="80"/>
      <c r="AN49" s="80"/>
      <c r="AO49" s="80"/>
      <c r="AP49" s="80"/>
      <c r="AQ49" s="79">
        <v>2</v>
      </c>
      <c r="AR49" s="80"/>
      <c r="AS49" s="80"/>
      <c r="AT49" s="80"/>
      <c r="AU49" s="80"/>
      <c r="AV49" s="94" t="s">
        <v>189</v>
      </c>
      <c r="AW49" s="80"/>
      <c r="AX49" s="80"/>
      <c r="AY49" s="94" t="s">
        <v>189</v>
      </c>
      <c r="AZ49" s="80"/>
      <c r="BA49" s="94" t="s">
        <v>189</v>
      </c>
      <c r="BB49" s="80"/>
      <c r="BC49" s="80"/>
      <c r="BD49" s="80"/>
      <c r="BE49" s="80"/>
      <c r="BF49" s="80"/>
      <c r="BG49" s="80"/>
      <c r="BH49" s="80"/>
      <c r="BI49" s="80"/>
      <c r="BJ49" s="80"/>
      <c r="BK49" s="80"/>
      <c r="BL49" s="80"/>
      <c r="BM49" s="80"/>
      <c r="BN49" s="80"/>
      <c r="BO49" s="80"/>
      <c r="BP49" s="80"/>
      <c r="BQ49" s="80"/>
      <c r="BR49" s="80"/>
      <c r="BS49" s="80"/>
      <c r="BT49" s="113">
        <v>48</v>
      </c>
      <c r="BU49" s="113">
        <v>75</v>
      </c>
      <c r="BV49" s="113">
        <v>12693</v>
      </c>
      <c r="BW49" s="170">
        <v>16854</v>
      </c>
    </row>
    <row r="50" spans="1:75" ht="15.75" thickBot="1" x14ac:dyDescent="0.3">
      <c r="A50" s="121">
        <v>51</v>
      </c>
      <c r="B50" s="122" t="s">
        <v>4</v>
      </c>
      <c r="C50" s="122" t="s">
        <v>198</v>
      </c>
      <c r="D50" s="122">
        <v>5528</v>
      </c>
      <c r="E50" s="122">
        <v>90.1</v>
      </c>
      <c r="F50" s="122">
        <v>20.5</v>
      </c>
      <c r="G50" s="122">
        <v>6.5</v>
      </c>
      <c r="H50" s="122">
        <v>7</v>
      </c>
      <c r="I50" s="123"/>
      <c r="J50" s="122">
        <v>10000</v>
      </c>
      <c r="K50" s="122">
        <v>1210</v>
      </c>
      <c r="L50" s="122">
        <v>695</v>
      </c>
      <c r="M50" s="123"/>
      <c r="N50" s="122">
        <v>765</v>
      </c>
      <c r="O50" s="122">
        <v>10</v>
      </c>
      <c r="P50" s="122">
        <v>2500</v>
      </c>
      <c r="Q50" s="122">
        <v>4.1100000000000003</v>
      </c>
      <c r="R50" s="122">
        <v>4.1100000000000003</v>
      </c>
      <c r="S50" s="196"/>
      <c r="T50" s="122"/>
      <c r="U50" s="130"/>
      <c r="V50" s="197">
        <v>2.5</v>
      </c>
      <c r="W50" s="198"/>
      <c r="X50" s="198"/>
      <c r="Y50" s="198"/>
      <c r="Z50" s="199"/>
      <c r="AA50" s="199"/>
      <c r="AB50" s="199"/>
      <c r="AC50" s="199"/>
      <c r="AD50" s="199"/>
      <c r="AE50" s="199"/>
      <c r="AF50" s="199"/>
      <c r="AG50" s="199"/>
      <c r="AH50" s="122">
        <v>100</v>
      </c>
      <c r="AI50" s="122"/>
      <c r="AJ50" s="123"/>
      <c r="AK50" s="123"/>
      <c r="AL50" s="123"/>
      <c r="AM50" s="123"/>
      <c r="AN50" s="123"/>
      <c r="AO50" s="123"/>
      <c r="AP50" s="123"/>
      <c r="AQ50" s="122">
        <v>3</v>
      </c>
      <c r="AR50" s="123"/>
      <c r="AS50" s="123"/>
      <c r="AT50" s="123"/>
      <c r="AU50" s="123"/>
      <c r="AV50" s="200" t="s">
        <v>189</v>
      </c>
      <c r="AW50" s="123"/>
      <c r="AX50" s="123"/>
      <c r="AY50" s="122" t="s">
        <v>190</v>
      </c>
      <c r="AZ50" s="130"/>
      <c r="BA50" s="122" t="s">
        <v>190</v>
      </c>
      <c r="BB50" s="130"/>
      <c r="BC50" s="123"/>
      <c r="BD50" s="123"/>
      <c r="BE50" s="123"/>
      <c r="BF50" s="123"/>
      <c r="BG50" s="123"/>
      <c r="BH50" s="123"/>
      <c r="BI50" s="123"/>
      <c r="BJ50" s="123"/>
      <c r="BK50" s="123"/>
      <c r="BL50" s="123"/>
      <c r="BM50" s="123"/>
      <c r="BN50" s="123"/>
      <c r="BO50" s="123"/>
      <c r="BP50" s="123"/>
      <c r="BQ50" s="123"/>
      <c r="BR50" s="123"/>
      <c r="BS50" s="123"/>
      <c r="BT50" s="161">
        <v>48</v>
      </c>
      <c r="BU50" s="161">
        <v>75</v>
      </c>
      <c r="BV50" s="161">
        <v>16000</v>
      </c>
      <c r="BW50" s="162">
        <v>22000</v>
      </c>
    </row>
    <row r="51" spans="1:75" ht="30.75" thickBot="1" x14ac:dyDescent="0.3">
      <c r="A51" s="201">
        <v>52</v>
      </c>
      <c r="B51" s="141" t="s">
        <v>20</v>
      </c>
      <c r="C51" s="141" t="s">
        <v>280</v>
      </c>
      <c r="D51" s="141">
        <v>4953</v>
      </c>
      <c r="E51" s="141">
        <v>100.6</v>
      </c>
      <c r="F51" s="141">
        <v>30.48</v>
      </c>
      <c r="G51" s="141">
        <v>3.82</v>
      </c>
      <c r="H51" s="141">
        <v>3.82</v>
      </c>
      <c r="I51" s="148"/>
      <c r="J51" s="148"/>
      <c r="K51" s="148"/>
      <c r="L51" s="148"/>
      <c r="M51" s="148"/>
      <c r="N51" s="141">
        <v>1100</v>
      </c>
      <c r="O51" s="141">
        <v>15</v>
      </c>
      <c r="P51" s="202"/>
      <c r="Q51" s="150"/>
      <c r="R51" s="150"/>
      <c r="S51" s="148"/>
      <c r="T51" s="141"/>
      <c r="U51" s="141">
        <v>220</v>
      </c>
      <c r="V51" s="141">
        <v>3</v>
      </c>
      <c r="W51" s="141"/>
      <c r="X51" s="141"/>
      <c r="Y51" s="141"/>
      <c r="Z51" s="148"/>
      <c r="AA51" s="148"/>
      <c r="AB51" s="148"/>
      <c r="AC51" s="148"/>
      <c r="AD51" s="148"/>
      <c r="AE51" s="148"/>
      <c r="AF51" s="148"/>
      <c r="AG51" s="148"/>
      <c r="AH51" s="141">
        <v>7.5</v>
      </c>
      <c r="AI51" s="141">
        <v>25</v>
      </c>
      <c r="AJ51" s="148"/>
      <c r="AK51" s="148"/>
      <c r="AL51" s="148"/>
      <c r="AM51" s="148"/>
      <c r="AN51" s="148"/>
      <c r="AO51" s="148"/>
      <c r="AP51" s="148"/>
      <c r="AQ51" s="141">
        <v>0</v>
      </c>
      <c r="AR51" s="148"/>
      <c r="AS51" s="148"/>
      <c r="AT51" s="148"/>
      <c r="AU51" s="148"/>
      <c r="AV51" s="148"/>
      <c r="AW51" s="148"/>
      <c r="AX51" s="148"/>
      <c r="AY51" s="148"/>
      <c r="AZ51" s="148"/>
      <c r="BA51" s="148"/>
      <c r="BB51" s="148"/>
      <c r="BC51" s="148"/>
      <c r="BD51" s="148"/>
      <c r="BE51" s="148"/>
      <c r="BF51" s="148"/>
      <c r="BG51" s="148"/>
      <c r="BH51" s="148"/>
      <c r="BI51" s="141">
        <v>4</v>
      </c>
      <c r="BJ51" s="141">
        <v>100</v>
      </c>
      <c r="BK51" s="141">
        <v>1100</v>
      </c>
      <c r="BL51" s="141">
        <v>8</v>
      </c>
      <c r="BM51" s="141">
        <v>7</v>
      </c>
      <c r="BN51" s="148"/>
      <c r="BO51" s="148"/>
      <c r="BP51" s="148"/>
      <c r="BQ51" s="148"/>
      <c r="BR51" s="148"/>
      <c r="BS51" s="148"/>
      <c r="BT51" s="203">
        <v>48</v>
      </c>
      <c r="BU51" s="203">
        <v>75</v>
      </c>
      <c r="BV51" s="203">
        <v>35000</v>
      </c>
      <c r="BW51" s="204">
        <v>40000</v>
      </c>
    </row>
    <row r="52" spans="1:75" ht="30.75" thickBot="1" x14ac:dyDescent="0.3">
      <c r="A52" s="106">
        <v>53</v>
      </c>
      <c r="B52" s="107" t="s">
        <v>20</v>
      </c>
      <c r="C52" s="107" t="s">
        <v>199</v>
      </c>
      <c r="D52" s="107">
        <v>3017</v>
      </c>
      <c r="E52" s="107">
        <v>82.85</v>
      </c>
      <c r="F52" s="107">
        <v>19</v>
      </c>
      <c r="G52" s="107">
        <v>6.3</v>
      </c>
      <c r="H52" s="107">
        <v>6.3</v>
      </c>
      <c r="I52" s="108"/>
      <c r="J52" s="107">
        <v>6685</v>
      </c>
      <c r="K52" s="107">
        <v>300</v>
      </c>
      <c r="L52" s="107">
        <v>334</v>
      </c>
      <c r="M52" s="108"/>
      <c r="N52" s="107">
        <v>840</v>
      </c>
      <c r="O52" s="109"/>
      <c r="P52" s="107">
        <v>2200</v>
      </c>
      <c r="Q52" s="107">
        <v>6.17</v>
      </c>
      <c r="R52" s="107">
        <v>7.2</v>
      </c>
      <c r="S52" s="108"/>
      <c r="T52" s="107"/>
      <c r="U52" s="107">
        <v>54</v>
      </c>
      <c r="V52" s="107">
        <v>3</v>
      </c>
      <c r="W52" s="107"/>
      <c r="X52" s="107"/>
      <c r="Y52" s="107"/>
      <c r="Z52" s="108"/>
      <c r="AA52" s="108"/>
      <c r="AB52" s="108"/>
      <c r="AC52" s="108"/>
      <c r="AD52" s="108"/>
      <c r="AE52" s="108"/>
      <c r="AF52" s="108"/>
      <c r="AG52" s="108"/>
      <c r="AH52" s="107">
        <v>3</v>
      </c>
      <c r="AI52" s="107">
        <v>12</v>
      </c>
      <c r="AJ52" s="108"/>
      <c r="AK52" s="108"/>
      <c r="AL52" s="108"/>
      <c r="AM52" s="108"/>
      <c r="AN52" s="108"/>
      <c r="AO52" s="108"/>
      <c r="AP52" s="108"/>
      <c r="AQ52" s="107">
        <v>2</v>
      </c>
      <c r="AR52" s="108"/>
      <c r="AS52" s="108"/>
      <c r="AT52" s="108"/>
      <c r="AU52" s="108"/>
      <c r="AV52" s="108"/>
      <c r="AW52" s="108"/>
      <c r="AX52" s="108"/>
      <c r="AY52" s="108"/>
      <c r="AZ52" s="108"/>
      <c r="BA52" s="108"/>
      <c r="BB52" s="108"/>
      <c r="BC52" s="108"/>
      <c r="BD52" s="108"/>
      <c r="BE52" s="108"/>
      <c r="BF52" s="108"/>
      <c r="BG52" s="108"/>
      <c r="BH52" s="108"/>
      <c r="BI52" s="108"/>
      <c r="BJ52" s="108"/>
      <c r="BK52" s="108"/>
      <c r="BL52" s="108"/>
      <c r="BM52" s="108"/>
      <c r="BN52" s="108"/>
      <c r="BO52" s="108"/>
      <c r="BP52" s="108"/>
      <c r="BQ52" s="108"/>
      <c r="BR52" s="108"/>
      <c r="BS52" s="108"/>
      <c r="BT52" s="110">
        <v>48</v>
      </c>
      <c r="BU52" s="110">
        <v>75</v>
      </c>
      <c r="BV52" s="110">
        <v>9750</v>
      </c>
      <c r="BW52" s="205">
        <v>11000</v>
      </c>
    </row>
    <row r="53" spans="1:75" ht="30" x14ac:dyDescent="0.25">
      <c r="A53" s="66">
        <v>54</v>
      </c>
      <c r="B53" s="67" t="s">
        <v>20</v>
      </c>
      <c r="C53" s="67" t="s">
        <v>21</v>
      </c>
      <c r="D53" s="67">
        <v>499</v>
      </c>
      <c r="E53" s="67">
        <v>35.1</v>
      </c>
      <c r="F53" s="67">
        <v>15</v>
      </c>
      <c r="G53" s="67">
        <v>2.6</v>
      </c>
      <c r="H53" s="67">
        <v>3</v>
      </c>
      <c r="I53" s="69"/>
      <c r="J53" s="67">
        <v>3781</v>
      </c>
      <c r="K53" s="67">
        <v>285</v>
      </c>
      <c r="L53" s="67">
        <v>250</v>
      </c>
      <c r="M53" s="67">
        <v>250</v>
      </c>
      <c r="N53" s="67">
        <v>300</v>
      </c>
      <c r="O53" s="67">
        <v>10</v>
      </c>
      <c r="P53" s="67">
        <v>180</v>
      </c>
      <c r="Q53" s="67">
        <v>5.45</v>
      </c>
      <c r="R53" s="67">
        <v>5.91</v>
      </c>
      <c r="S53" s="67">
        <v>56.8</v>
      </c>
      <c r="T53" s="67"/>
      <c r="U53" s="67">
        <v>12</v>
      </c>
      <c r="V53" s="67">
        <v>2.5</v>
      </c>
      <c r="W53" s="67"/>
      <c r="X53" s="67"/>
      <c r="Y53" s="67"/>
      <c r="Z53" s="67">
        <v>2</v>
      </c>
      <c r="AA53" s="67"/>
      <c r="AB53" s="67"/>
      <c r="AC53" s="67"/>
      <c r="AD53" s="69"/>
      <c r="AE53" s="69"/>
      <c r="AF53" s="69"/>
      <c r="AG53" s="69"/>
      <c r="AH53" s="67">
        <v>10</v>
      </c>
      <c r="AI53" s="67">
        <v>20</v>
      </c>
      <c r="AJ53" s="69"/>
      <c r="AK53" s="69"/>
      <c r="AL53" s="69"/>
      <c r="AM53" s="69"/>
      <c r="AN53" s="69"/>
      <c r="AO53" s="69"/>
      <c r="AP53" s="69"/>
      <c r="AQ53" s="67">
        <v>1</v>
      </c>
      <c r="AR53" s="69"/>
      <c r="AS53" s="69"/>
      <c r="AT53" s="69"/>
      <c r="AU53" s="69"/>
      <c r="AV53" s="67" t="s">
        <v>188</v>
      </c>
      <c r="AW53" s="68"/>
      <c r="AX53" s="68"/>
      <c r="AY53" s="67"/>
      <c r="AZ53" s="67"/>
      <c r="BA53" s="67"/>
      <c r="BB53" s="67"/>
      <c r="BC53" s="69"/>
      <c r="BD53" s="69"/>
      <c r="BE53" s="69"/>
      <c r="BF53" s="69"/>
      <c r="BG53" s="69"/>
      <c r="BH53" s="69"/>
      <c r="BI53" s="67">
        <v>3</v>
      </c>
      <c r="BJ53" s="67">
        <v>15</v>
      </c>
      <c r="BK53" s="67">
        <v>100</v>
      </c>
      <c r="BL53" s="67">
        <v>2</v>
      </c>
      <c r="BM53" s="67">
        <v>0.45</v>
      </c>
      <c r="BN53" s="67">
        <v>1000</v>
      </c>
      <c r="BO53" s="67">
        <v>64</v>
      </c>
      <c r="BP53" s="67">
        <v>200</v>
      </c>
      <c r="BQ53" s="67">
        <v>250</v>
      </c>
      <c r="BR53" s="69"/>
      <c r="BS53" s="69"/>
      <c r="BT53" s="70">
        <v>48</v>
      </c>
      <c r="BU53" s="70">
        <v>75</v>
      </c>
      <c r="BV53" s="70">
        <v>9000</v>
      </c>
      <c r="BW53" s="125">
        <v>11000</v>
      </c>
    </row>
    <row r="54" spans="1:75" ht="30" x14ac:dyDescent="0.25">
      <c r="A54" s="78">
        <v>55</v>
      </c>
      <c r="B54" s="79" t="s">
        <v>20</v>
      </c>
      <c r="C54" s="79" t="s">
        <v>21</v>
      </c>
      <c r="D54" s="79">
        <v>200</v>
      </c>
      <c r="E54" s="79">
        <v>24.07</v>
      </c>
      <c r="F54" s="79">
        <v>12.97</v>
      </c>
      <c r="G54" s="79">
        <v>3.5</v>
      </c>
      <c r="H54" s="79">
        <v>3.5</v>
      </c>
      <c r="I54" s="80"/>
      <c r="J54" s="79">
        <v>3875</v>
      </c>
      <c r="K54" s="79">
        <v>120</v>
      </c>
      <c r="L54" s="79">
        <v>393</v>
      </c>
      <c r="M54" s="79">
        <v>596</v>
      </c>
      <c r="N54" s="79">
        <v>180</v>
      </c>
      <c r="O54" s="79">
        <v>10</v>
      </c>
      <c r="P54" s="81"/>
      <c r="Q54" s="79">
        <v>5.46</v>
      </c>
      <c r="R54" s="79">
        <v>5.65</v>
      </c>
      <c r="S54" s="79">
        <v>54</v>
      </c>
      <c r="T54" s="79"/>
      <c r="U54" s="79">
        <v>8</v>
      </c>
      <c r="V54" s="79">
        <v>2.5</v>
      </c>
      <c r="W54" s="79"/>
      <c r="X54" s="79"/>
      <c r="Y54" s="79"/>
      <c r="Z54" s="79">
        <v>2</v>
      </c>
      <c r="AA54" s="79"/>
      <c r="AB54" s="79"/>
      <c r="AC54" s="79"/>
      <c r="AD54" s="80"/>
      <c r="AE54" s="80"/>
      <c r="AF54" s="80"/>
      <c r="AG54" s="80"/>
      <c r="AH54" s="79">
        <v>10.5</v>
      </c>
      <c r="AI54" s="79">
        <v>16</v>
      </c>
      <c r="AJ54" s="80"/>
      <c r="AK54" s="80"/>
      <c r="AL54" s="80"/>
      <c r="AM54" s="80"/>
      <c r="AN54" s="80"/>
      <c r="AO54" s="80"/>
      <c r="AP54" s="80"/>
      <c r="AQ54" s="79">
        <v>0</v>
      </c>
      <c r="AR54" s="80"/>
      <c r="AS54" s="80"/>
      <c r="AT54" s="80"/>
      <c r="AU54" s="80"/>
      <c r="AV54" s="79" t="s">
        <v>193</v>
      </c>
      <c r="AW54" s="80"/>
      <c r="AX54" s="80"/>
      <c r="AY54" s="79"/>
      <c r="AZ54" s="79"/>
      <c r="BA54" s="79"/>
      <c r="BB54" s="79"/>
      <c r="BC54" s="80"/>
      <c r="BD54" s="80"/>
      <c r="BE54" s="80"/>
      <c r="BF54" s="80"/>
      <c r="BG54" s="80"/>
      <c r="BH54" s="80"/>
      <c r="BI54" s="79">
        <v>4</v>
      </c>
      <c r="BJ54" s="79">
        <v>13</v>
      </c>
      <c r="BK54" s="79">
        <v>200</v>
      </c>
      <c r="BL54" s="79">
        <v>4</v>
      </c>
      <c r="BM54" s="79">
        <v>1</v>
      </c>
      <c r="BN54" s="79">
        <v>150</v>
      </c>
      <c r="BO54" s="79">
        <v>48</v>
      </c>
      <c r="BP54" s="79">
        <v>100</v>
      </c>
      <c r="BQ54" s="79">
        <v>150</v>
      </c>
      <c r="BR54" s="80"/>
      <c r="BS54" s="80"/>
      <c r="BT54" s="113">
        <v>48</v>
      </c>
      <c r="BU54" s="113">
        <v>75</v>
      </c>
      <c r="BV54" s="113">
        <v>3000</v>
      </c>
      <c r="BW54" s="170">
        <v>3800</v>
      </c>
    </row>
    <row r="55" spans="1:75" ht="30" x14ac:dyDescent="0.25">
      <c r="A55" s="78">
        <v>56</v>
      </c>
      <c r="B55" s="79" t="s">
        <v>20</v>
      </c>
      <c r="C55" s="79" t="s">
        <v>21</v>
      </c>
      <c r="D55" s="79">
        <v>72.099999999999994</v>
      </c>
      <c r="E55" s="79">
        <v>22.42</v>
      </c>
      <c r="F55" s="79">
        <v>8.0399999999999991</v>
      </c>
      <c r="G55" s="79">
        <v>1.9</v>
      </c>
      <c r="H55" s="79">
        <v>1.9</v>
      </c>
      <c r="I55" s="80"/>
      <c r="J55" s="79">
        <v>1000</v>
      </c>
      <c r="K55" s="79">
        <v>64</v>
      </c>
      <c r="L55" s="79">
        <v>163</v>
      </c>
      <c r="M55" s="79">
        <v>200</v>
      </c>
      <c r="N55" s="79">
        <v>100</v>
      </c>
      <c r="O55" s="79">
        <v>10</v>
      </c>
      <c r="P55" s="81"/>
      <c r="Q55" s="79">
        <v>4.1100000000000003</v>
      </c>
      <c r="R55" s="79">
        <v>4.63</v>
      </c>
      <c r="S55" s="79">
        <v>14</v>
      </c>
      <c r="T55" s="79"/>
      <c r="U55" s="79">
        <v>6</v>
      </c>
      <c r="V55" s="79">
        <v>1.5</v>
      </c>
      <c r="W55" s="79"/>
      <c r="X55" s="79"/>
      <c r="Y55" s="79"/>
      <c r="Z55" s="79">
        <v>1</v>
      </c>
      <c r="AA55" s="79"/>
      <c r="AB55" s="79"/>
      <c r="AC55" s="79"/>
      <c r="AD55" s="80"/>
      <c r="AE55" s="80"/>
      <c r="AF55" s="80"/>
      <c r="AG55" s="80"/>
      <c r="AH55" s="79">
        <v>7</v>
      </c>
      <c r="AI55" s="79">
        <v>11.5</v>
      </c>
      <c r="AJ55" s="80"/>
      <c r="AK55" s="80"/>
      <c r="AL55" s="80"/>
      <c r="AM55" s="80"/>
      <c r="AN55" s="80"/>
      <c r="AO55" s="80"/>
      <c r="AP55" s="80"/>
      <c r="AQ55" s="79">
        <v>0</v>
      </c>
      <c r="AR55" s="80"/>
      <c r="AS55" s="80"/>
      <c r="AT55" s="80"/>
      <c r="AU55" s="80"/>
      <c r="AV55" s="79" t="s">
        <v>193</v>
      </c>
      <c r="AW55" s="80"/>
      <c r="AX55" s="80"/>
      <c r="AY55" s="79"/>
      <c r="AZ55" s="79"/>
      <c r="BA55" s="79"/>
      <c r="BB55" s="79"/>
      <c r="BC55" s="80"/>
      <c r="BD55" s="80"/>
      <c r="BE55" s="80"/>
      <c r="BF55" s="80"/>
      <c r="BG55" s="80"/>
      <c r="BH55" s="80"/>
      <c r="BI55" s="79">
        <v>0</v>
      </c>
      <c r="BJ55" s="79">
        <v>0</v>
      </c>
      <c r="BK55" s="79">
        <v>0</v>
      </c>
      <c r="BL55" s="79">
        <v>0</v>
      </c>
      <c r="BM55" s="79">
        <v>0</v>
      </c>
      <c r="BN55" s="79">
        <v>0</v>
      </c>
      <c r="BO55" s="79">
        <v>0</v>
      </c>
      <c r="BP55" s="79">
        <v>0</v>
      </c>
      <c r="BQ55" s="79">
        <v>0</v>
      </c>
      <c r="BR55" s="80"/>
      <c r="BS55" s="80"/>
      <c r="BT55" s="113">
        <v>48</v>
      </c>
      <c r="BU55" s="113">
        <v>75</v>
      </c>
      <c r="BV55" s="113">
        <v>3000</v>
      </c>
      <c r="BW55" s="170">
        <v>3800</v>
      </c>
    </row>
    <row r="56" spans="1:75" ht="30" x14ac:dyDescent="0.25">
      <c r="A56" s="78">
        <v>57</v>
      </c>
      <c r="B56" s="79" t="s">
        <v>20</v>
      </c>
      <c r="C56" s="79" t="s">
        <v>21</v>
      </c>
      <c r="D56" s="79">
        <v>161</v>
      </c>
      <c r="E56" s="79">
        <v>26</v>
      </c>
      <c r="F56" s="79">
        <v>11.5</v>
      </c>
      <c r="G56" s="79">
        <v>2.25</v>
      </c>
      <c r="H56" s="79">
        <v>3.5</v>
      </c>
      <c r="I56" s="80"/>
      <c r="J56" s="79">
        <v>2400</v>
      </c>
      <c r="K56" s="79">
        <v>116</v>
      </c>
      <c r="L56" s="79">
        <v>462</v>
      </c>
      <c r="M56" s="79">
        <v>522</v>
      </c>
      <c r="N56" s="79">
        <v>160</v>
      </c>
      <c r="O56" s="79">
        <v>10</v>
      </c>
      <c r="P56" s="81"/>
      <c r="Q56" s="79">
        <v>5.5</v>
      </c>
      <c r="R56" s="79">
        <v>5.5</v>
      </c>
      <c r="S56" s="79">
        <v>32</v>
      </c>
      <c r="T56" s="79"/>
      <c r="U56" s="79">
        <v>6</v>
      </c>
      <c r="V56" s="79">
        <v>1.5</v>
      </c>
      <c r="W56" s="79"/>
      <c r="X56" s="79"/>
      <c r="Y56" s="79"/>
      <c r="Z56" s="79">
        <v>1</v>
      </c>
      <c r="AA56" s="79"/>
      <c r="AB56" s="79"/>
      <c r="AC56" s="79"/>
      <c r="AD56" s="80"/>
      <c r="AE56" s="80"/>
      <c r="AF56" s="80"/>
      <c r="AG56" s="80"/>
      <c r="AH56" s="79">
        <v>10</v>
      </c>
      <c r="AI56" s="79">
        <v>16</v>
      </c>
      <c r="AJ56" s="80"/>
      <c r="AK56" s="80"/>
      <c r="AL56" s="80"/>
      <c r="AM56" s="80"/>
      <c r="AN56" s="80"/>
      <c r="AO56" s="80"/>
      <c r="AP56" s="80"/>
      <c r="AQ56" s="79">
        <v>0</v>
      </c>
      <c r="AR56" s="80"/>
      <c r="AS56" s="80"/>
      <c r="AT56" s="80"/>
      <c r="AU56" s="80"/>
      <c r="AV56" s="79" t="s">
        <v>193</v>
      </c>
      <c r="AW56" s="80"/>
      <c r="AX56" s="80"/>
      <c r="AY56" s="79"/>
      <c r="AZ56" s="79"/>
      <c r="BA56" s="79"/>
      <c r="BB56" s="79"/>
      <c r="BC56" s="80"/>
      <c r="BD56" s="80"/>
      <c r="BE56" s="80"/>
      <c r="BF56" s="80"/>
      <c r="BG56" s="80"/>
      <c r="BH56" s="80"/>
      <c r="BI56" s="79">
        <v>1</v>
      </c>
      <c r="BJ56" s="79">
        <v>13</v>
      </c>
      <c r="BK56" s="79">
        <v>100</v>
      </c>
      <c r="BL56" s="79"/>
      <c r="BM56" s="79"/>
      <c r="BN56" s="79">
        <v>100</v>
      </c>
      <c r="BO56" s="79">
        <v>40</v>
      </c>
      <c r="BP56" s="79">
        <v>100</v>
      </c>
      <c r="BQ56" s="79">
        <v>60</v>
      </c>
      <c r="BR56" s="80"/>
      <c r="BS56" s="80"/>
      <c r="BT56" s="113">
        <v>48</v>
      </c>
      <c r="BU56" s="113">
        <v>75</v>
      </c>
      <c r="BV56" s="113">
        <v>3000</v>
      </c>
      <c r="BW56" s="170">
        <v>3800</v>
      </c>
    </row>
    <row r="57" spans="1:75" ht="30" x14ac:dyDescent="0.25">
      <c r="A57" s="78">
        <v>58</v>
      </c>
      <c r="B57" s="79" t="s">
        <v>20</v>
      </c>
      <c r="C57" s="79" t="s">
        <v>21</v>
      </c>
      <c r="D57" s="79">
        <v>297</v>
      </c>
      <c r="E57" s="79">
        <v>28</v>
      </c>
      <c r="F57" s="79">
        <v>12.5</v>
      </c>
      <c r="G57" s="79">
        <v>1.9</v>
      </c>
      <c r="H57" s="79">
        <v>2.2999999999999998</v>
      </c>
      <c r="I57" s="80"/>
      <c r="J57" s="79">
        <v>1920</v>
      </c>
      <c r="K57" s="79">
        <v>125</v>
      </c>
      <c r="L57" s="79">
        <v>264</v>
      </c>
      <c r="M57" s="79">
        <v>360</v>
      </c>
      <c r="N57" s="79">
        <v>215</v>
      </c>
      <c r="O57" s="79">
        <v>10</v>
      </c>
      <c r="P57" s="81"/>
      <c r="Q57" s="79">
        <v>5.65</v>
      </c>
      <c r="R57" s="79">
        <v>5.65</v>
      </c>
      <c r="S57" s="79">
        <v>29</v>
      </c>
      <c r="T57" s="79"/>
      <c r="U57" s="79">
        <v>7</v>
      </c>
      <c r="V57" s="79">
        <v>2</v>
      </c>
      <c r="W57" s="79"/>
      <c r="X57" s="79"/>
      <c r="Y57" s="79"/>
      <c r="Z57" s="79">
        <v>1.5</v>
      </c>
      <c r="AA57" s="79"/>
      <c r="AB57" s="79"/>
      <c r="AC57" s="79"/>
      <c r="AD57" s="80"/>
      <c r="AE57" s="80"/>
      <c r="AF57" s="80"/>
      <c r="AG57" s="80"/>
      <c r="AH57" s="79">
        <v>20</v>
      </c>
      <c r="AI57" s="79">
        <v>13</v>
      </c>
      <c r="AJ57" s="80"/>
      <c r="AK57" s="80"/>
      <c r="AL57" s="80"/>
      <c r="AM57" s="80"/>
      <c r="AN57" s="80"/>
      <c r="AO57" s="80"/>
      <c r="AP57" s="80"/>
      <c r="AQ57" s="79">
        <v>0</v>
      </c>
      <c r="AR57" s="80"/>
      <c r="AS57" s="80"/>
      <c r="AT57" s="80"/>
      <c r="AU57" s="80"/>
      <c r="AV57" s="79" t="s">
        <v>188</v>
      </c>
      <c r="AW57" s="81"/>
      <c r="AX57" s="81"/>
      <c r="AY57" s="79"/>
      <c r="AZ57" s="79"/>
      <c r="BA57" s="79"/>
      <c r="BB57" s="79"/>
      <c r="BC57" s="80"/>
      <c r="BD57" s="80"/>
      <c r="BE57" s="80"/>
      <c r="BF57" s="80"/>
      <c r="BG57" s="80"/>
      <c r="BH57" s="80"/>
      <c r="BI57" s="79"/>
      <c r="BJ57" s="79"/>
      <c r="BK57" s="79"/>
      <c r="BL57" s="79"/>
      <c r="BM57" s="79"/>
      <c r="BN57" s="79">
        <v>100</v>
      </c>
      <c r="BO57" s="79">
        <v>56</v>
      </c>
      <c r="BP57" s="79">
        <v>100</v>
      </c>
      <c r="BQ57" s="79">
        <v>150</v>
      </c>
      <c r="BR57" s="80"/>
      <c r="BS57" s="80"/>
      <c r="BT57" s="113">
        <v>48</v>
      </c>
      <c r="BU57" s="113">
        <v>75</v>
      </c>
      <c r="BV57" s="113">
        <v>3000</v>
      </c>
      <c r="BW57" s="170">
        <v>4200</v>
      </c>
    </row>
    <row r="58" spans="1:75" ht="30.75" thickBot="1" x14ac:dyDescent="0.3">
      <c r="A58" s="71">
        <v>59</v>
      </c>
      <c r="B58" s="73" t="s">
        <v>20</v>
      </c>
      <c r="C58" s="73" t="s">
        <v>21</v>
      </c>
      <c r="D58" s="73">
        <v>255</v>
      </c>
      <c r="E58" s="73">
        <v>26</v>
      </c>
      <c r="F58" s="73">
        <v>11.5</v>
      </c>
      <c r="G58" s="73">
        <v>2.25</v>
      </c>
      <c r="H58" s="73">
        <v>2.25</v>
      </c>
      <c r="I58" s="74"/>
      <c r="J58" s="73">
        <v>1902</v>
      </c>
      <c r="K58" s="73">
        <v>119</v>
      </c>
      <c r="L58" s="73">
        <v>264</v>
      </c>
      <c r="M58" s="73">
        <v>360</v>
      </c>
      <c r="N58" s="73">
        <v>160</v>
      </c>
      <c r="O58" s="73">
        <v>10</v>
      </c>
      <c r="P58" s="75"/>
      <c r="Q58" s="73">
        <v>5.19</v>
      </c>
      <c r="R58" s="73">
        <v>5.19</v>
      </c>
      <c r="S58" s="86">
        <v>37</v>
      </c>
      <c r="T58" s="73"/>
      <c r="U58" s="73">
        <v>6</v>
      </c>
      <c r="V58" s="73">
        <v>2</v>
      </c>
      <c r="W58" s="73"/>
      <c r="X58" s="73"/>
      <c r="Y58" s="73"/>
      <c r="Z58" s="73">
        <v>1.5</v>
      </c>
      <c r="AA58" s="73"/>
      <c r="AB58" s="73"/>
      <c r="AC58" s="73"/>
      <c r="AD58" s="74"/>
      <c r="AE58" s="74"/>
      <c r="AF58" s="74"/>
      <c r="AG58" s="74"/>
      <c r="AH58" s="73">
        <v>10</v>
      </c>
      <c r="AI58" s="73">
        <v>16.5</v>
      </c>
      <c r="AJ58" s="74"/>
      <c r="AK58" s="74"/>
      <c r="AL58" s="74"/>
      <c r="AM58" s="74"/>
      <c r="AN58" s="74"/>
      <c r="AO58" s="74"/>
      <c r="AP58" s="74"/>
      <c r="AQ58" s="73">
        <v>0</v>
      </c>
      <c r="AR58" s="74"/>
      <c r="AS58" s="74"/>
      <c r="AT58" s="74"/>
      <c r="AU58" s="74"/>
      <c r="AV58" s="73" t="s">
        <v>193</v>
      </c>
      <c r="AW58" s="74"/>
      <c r="AX58" s="74"/>
      <c r="AY58" s="73"/>
      <c r="AZ58" s="73"/>
      <c r="BA58" s="73"/>
      <c r="BB58" s="73"/>
      <c r="BC58" s="74"/>
      <c r="BD58" s="74"/>
      <c r="BE58" s="74"/>
      <c r="BF58" s="74"/>
      <c r="BG58" s="74"/>
      <c r="BH58" s="74"/>
      <c r="BI58" s="73">
        <v>2</v>
      </c>
      <c r="BJ58" s="73">
        <v>50</v>
      </c>
      <c r="BK58" s="73">
        <v>650</v>
      </c>
      <c r="BL58" s="73"/>
      <c r="BM58" s="73"/>
      <c r="BN58" s="73">
        <v>150</v>
      </c>
      <c r="BO58" s="73">
        <v>44</v>
      </c>
      <c r="BP58" s="73">
        <v>100</v>
      </c>
      <c r="BQ58" s="73">
        <v>150</v>
      </c>
      <c r="BR58" s="74"/>
      <c r="BS58" s="74"/>
      <c r="BT58" s="76">
        <v>48</v>
      </c>
      <c r="BU58" s="76">
        <v>75</v>
      </c>
      <c r="BV58" s="76">
        <v>3000</v>
      </c>
      <c r="BW58" s="126">
        <v>3800</v>
      </c>
    </row>
    <row r="59" spans="1:75" ht="30" x14ac:dyDescent="0.25">
      <c r="A59" s="206">
        <v>60</v>
      </c>
      <c r="B59" s="67" t="s">
        <v>20</v>
      </c>
      <c r="C59" s="87" t="s">
        <v>284</v>
      </c>
      <c r="D59" s="67">
        <v>6500</v>
      </c>
      <c r="E59" s="67">
        <v>115</v>
      </c>
      <c r="F59" s="67">
        <v>23</v>
      </c>
      <c r="G59" s="67">
        <v>5.35</v>
      </c>
      <c r="H59" s="67">
        <v>5.35</v>
      </c>
      <c r="I59" s="69"/>
      <c r="J59" s="67">
        <v>5766</v>
      </c>
      <c r="K59" s="67">
        <v>1195</v>
      </c>
      <c r="L59" s="67">
        <v>832</v>
      </c>
      <c r="M59" s="69"/>
      <c r="N59" s="69"/>
      <c r="O59" s="69"/>
      <c r="P59" s="67">
        <v>5400</v>
      </c>
      <c r="Q59" s="67">
        <v>6.68</v>
      </c>
      <c r="R59" s="67">
        <v>6.68</v>
      </c>
      <c r="S59" s="207"/>
      <c r="T59" s="67"/>
      <c r="U59" s="67">
        <v>60</v>
      </c>
      <c r="V59" s="67">
        <v>3</v>
      </c>
      <c r="W59" s="67"/>
      <c r="X59" s="67"/>
      <c r="Y59" s="67"/>
      <c r="Z59" s="69"/>
      <c r="AA59" s="69"/>
      <c r="AB59" s="69"/>
      <c r="AC59" s="69"/>
      <c r="AD59" s="69"/>
      <c r="AE59" s="69"/>
      <c r="AF59" s="69"/>
      <c r="AG59" s="69"/>
      <c r="AH59" s="69"/>
      <c r="AI59" s="69"/>
      <c r="AJ59" s="69"/>
      <c r="AK59" s="69"/>
      <c r="AL59" s="69"/>
      <c r="AM59" s="69"/>
      <c r="AN59" s="69"/>
      <c r="AO59" s="69"/>
      <c r="AP59" s="69"/>
      <c r="AQ59" s="67">
        <v>2</v>
      </c>
      <c r="AR59" s="67">
        <v>5400</v>
      </c>
      <c r="AS59" s="87" t="s">
        <v>180</v>
      </c>
      <c r="AT59" s="67">
        <v>2000</v>
      </c>
      <c r="AU59" s="69"/>
      <c r="AV59" s="69"/>
      <c r="AW59" s="69"/>
      <c r="AX59" s="69"/>
      <c r="AY59" s="69"/>
      <c r="AZ59" s="69"/>
      <c r="BA59" s="69"/>
      <c r="BB59" s="69"/>
      <c r="BC59" s="69"/>
      <c r="BD59" s="69"/>
      <c r="BE59" s="69"/>
      <c r="BF59" s="69"/>
      <c r="BG59" s="69"/>
      <c r="BH59" s="69"/>
      <c r="BI59" s="69"/>
      <c r="BJ59" s="69"/>
      <c r="BK59" s="69"/>
      <c r="BL59" s="69"/>
      <c r="BM59" s="69"/>
      <c r="BN59" s="69"/>
      <c r="BO59" s="69"/>
      <c r="BP59" s="69"/>
      <c r="BQ59" s="69"/>
      <c r="BR59" s="69"/>
      <c r="BS59" s="69"/>
      <c r="BT59" s="70">
        <v>48</v>
      </c>
      <c r="BU59" s="70">
        <v>75</v>
      </c>
      <c r="BV59" s="70">
        <v>77808</v>
      </c>
      <c r="BW59" s="213">
        <v>103744</v>
      </c>
    </row>
    <row r="60" spans="1:75" ht="30.75" thickBot="1" x14ac:dyDescent="0.3">
      <c r="A60" s="160">
        <v>61</v>
      </c>
      <c r="B60" s="122" t="s">
        <v>20</v>
      </c>
      <c r="C60" s="122" t="s">
        <v>205</v>
      </c>
      <c r="D60" s="122">
        <v>13489</v>
      </c>
      <c r="E60" s="122">
        <v>139</v>
      </c>
      <c r="F60" s="122">
        <v>32</v>
      </c>
      <c r="G60" s="122">
        <v>6</v>
      </c>
      <c r="H60" s="122">
        <v>6</v>
      </c>
      <c r="I60" s="123"/>
      <c r="J60" s="122">
        <v>8500</v>
      </c>
      <c r="K60" s="123"/>
      <c r="L60" s="123"/>
      <c r="M60" s="235"/>
      <c r="N60" s="123"/>
      <c r="O60" s="123"/>
      <c r="P60" s="122">
        <v>12000</v>
      </c>
      <c r="Q60" s="122">
        <v>6.17</v>
      </c>
      <c r="R60" s="122">
        <v>6.17</v>
      </c>
      <c r="S60" s="123"/>
      <c r="T60" s="122"/>
      <c r="U60" s="130"/>
      <c r="V60" s="122">
        <v>3</v>
      </c>
      <c r="W60" s="122"/>
      <c r="X60" s="122"/>
      <c r="Y60" s="122"/>
      <c r="Z60" s="123"/>
      <c r="AA60" s="123"/>
      <c r="AB60" s="123"/>
      <c r="AC60" s="123"/>
      <c r="AD60" s="123"/>
      <c r="AE60" s="123"/>
      <c r="AF60" s="123"/>
      <c r="AG60" s="123"/>
      <c r="AH60" s="123"/>
      <c r="AI60" s="123"/>
      <c r="AJ60" s="123"/>
      <c r="AK60" s="123"/>
      <c r="AL60" s="123"/>
      <c r="AM60" s="123"/>
      <c r="AN60" s="123"/>
      <c r="AO60" s="123"/>
      <c r="AP60" s="123"/>
      <c r="AQ60" s="122">
        <v>2</v>
      </c>
      <c r="AR60" s="122">
        <v>12000</v>
      </c>
      <c r="AS60" s="122">
        <v>1000</v>
      </c>
      <c r="AT60" s="130"/>
      <c r="AU60" s="122">
        <v>1000</v>
      </c>
      <c r="AV60" s="123"/>
      <c r="AW60" s="123"/>
      <c r="AX60" s="123"/>
      <c r="AY60" s="123"/>
      <c r="AZ60" s="123"/>
      <c r="BA60" s="123"/>
      <c r="BB60" s="123"/>
      <c r="BC60" s="123"/>
      <c r="BD60" s="123"/>
      <c r="BE60" s="123"/>
      <c r="BF60" s="123"/>
      <c r="BG60" s="123"/>
      <c r="BH60" s="123"/>
      <c r="BI60" s="123"/>
      <c r="BJ60" s="123"/>
      <c r="BK60" s="123"/>
      <c r="BL60" s="123"/>
      <c r="BM60" s="123"/>
      <c r="BN60" s="123"/>
      <c r="BO60" s="123"/>
      <c r="BP60" s="123"/>
      <c r="BQ60" s="123"/>
      <c r="BR60" s="123"/>
      <c r="BS60" s="123"/>
      <c r="BT60" s="161">
        <v>48</v>
      </c>
      <c r="BU60" s="161">
        <v>75</v>
      </c>
      <c r="BV60" s="161">
        <v>30000</v>
      </c>
      <c r="BW60" s="214">
        <v>50000</v>
      </c>
    </row>
    <row r="61" spans="1:75" ht="30" x14ac:dyDescent="0.25">
      <c r="A61" s="132">
        <v>62</v>
      </c>
      <c r="B61" s="208" t="s">
        <v>20</v>
      </c>
      <c r="C61" s="208" t="s">
        <v>206</v>
      </c>
      <c r="D61" s="208">
        <v>70</v>
      </c>
      <c r="E61" s="208">
        <v>20.47</v>
      </c>
      <c r="F61" s="208">
        <v>8</v>
      </c>
      <c r="G61" s="208">
        <v>1.1000000000000001</v>
      </c>
      <c r="H61" s="208">
        <v>1.1000000000000001</v>
      </c>
      <c r="I61" s="186"/>
      <c r="J61" s="208">
        <v>2414</v>
      </c>
      <c r="K61" s="208">
        <v>10</v>
      </c>
      <c r="L61" s="208">
        <v>360</v>
      </c>
      <c r="M61" s="186"/>
      <c r="N61" s="208">
        <v>37</v>
      </c>
      <c r="O61" s="208">
        <v>1.5</v>
      </c>
      <c r="P61" s="208">
        <v>10</v>
      </c>
      <c r="Q61" s="208">
        <v>10.28</v>
      </c>
      <c r="R61" s="208">
        <v>13.89</v>
      </c>
      <c r="S61" s="208">
        <v>0</v>
      </c>
      <c r="T61" s="208">
        <v>2</v>
      </c>
      <c r="U61" s="208">
        <v>12</v>
      </c>
      <c r="V61" s="209">
        <v>2</v>
      </c>
      <c r="W61" s="209">
        <v>0</v>
      </c>
      <c r="X61" s="209">
        <v>0</v>
      </c>
      <c r="Y61" s="209">
        <v>0</v>
      </c>
      <c r="Z61" s="186"/>
      <c r="AA61" s="186"/>
      <c r="AB61" s="186"/>
      <c r="AC61" s="186"/>
      <c r="AD61" s="186"/>
      <c r="AE61" s="186"/>
      <c r="AF61" s="186"/>
      <c r="AG61" s="186"/>
      <c r="AH61" s="208">
        <v>2.16</v>
      </c>
      <c r="AI61" s="208">
        <v>4.4000000000000004</v>
      </c>
      <c r="AJ61" s="186"/>
      <c r="AK61" s="186"/>
      <c r="AL61" s="186"/>
      <c r="AM61" s="186"/>
      <c r="AN61" s="186"/>
      <c r="AO61" s="186"/>
      <c r="AP61" s="186"/>
      <c r="AQ61" s="208">
        <v>0</v>
      </c>
      <c r="AR61" s="186"/>
      <c r="AS61" s="186"/>
      <c r="AT61" s="186"/>
      <c r="AU61" s="186"/>
      <c r="AV61" s="186"/>
      <c r="AW61" s="186"/>
      <c r="AX61" s="186"/>
      <c r="AY61" s="186"/>
      <c r="AZ61" s="186"/>
      <c r="BA61" s="186"/>
      <c r="BB61" s="186"/>
      <c r="BC61" s="186"/>
      <c r="BD61" s="186"/>
      <c r="BE61" s="186"/>
      <c r="BF61" s="186"/>
      <c r="BG61" s="186"/>
      <c r="BH61" s="186"/>
      <c r="BI61" s="186"/>
      <c r="BJ61" s="186"/>
      <c r="BK61" s="186"/>
      <c r="BL61" s="186"/>
      <c r="BM61" s="186"/>
      <c r="BN61" s="186"/>
      <c r="BO61" s="186"/>
      <c r="BP61" s="186"/>
      <c r="BQ61" s="186"/>
      <c r="BR61" s="186"/>
      <c r="BS61" s="186"/>
      <c r="BT61" s="210">
        <v>48</v>
      </c>
      <c r="BU61" s="210">
        <v>75</v>
      </c>
      <c r="BV61" s="210">
        <v>2200</v>
      </c>
      <c r="BW61" s="211">
        <v>2400</v>
      </c>
    </row>
    <row r="62" spans="1:75" ht="30" x14ac:dyDescent="0.25">
      <c r="A62" s="78">
        <v>63</v>
      </c>
      <c r="B62" s="79" t="s">
        <v>20</v>
      </c>
      <c r="C62" s="79" t="s">
        <v>206</v>
      </c>
      <c r="D62" s="79">
        <v>68</v>
      </c>
      <c r="E62" s="79">
        <v>22.8</v>
      </c>
      <c r="F62" s="79">
        <v>8</v>
      </c>
      <c r="G62" s="79">
        <v>1.5</v>
      </c>
      <c r="H62" s="79">
        <v>1.5</v>
      </c>
      <c r="I62" s="80"/>
      <c r="J62" s="79">
        <v>1900</v>
      </c>
      <c r="K62" s="79">
        <v>10</v>
      </c>
      <c r="L62" s="79">
        <v>400</v>
      </c>
      <c r="M62" s="80"/>
      <c r="N62" s="79">
        <v>104</v>
      </c>
      <c r="O62" s="79">
        <v>1.5</v>
      </c>
      <c r="P62" s="79">
        <v>15</v>
      </c>
      <c r="Q62" s="79">
        <v>12.86</v>
      </c>
      <c r="R62" s="79">
        <v>15.43</v>
      </c>
      <c r="S62" s="79">
        <v>14</v>
      </c>
      <c r="T62" s="79">
        <v>3</v>
      </c>
      <c r="U62" s="79">
        <v>12</v>
      </c>
      <c r="V62" s="73">
        <v>2.5</v>
      </c>
      <c r="W62" s="73">
        <v>0</v>
      </c>
      <c r="X62" s="73">
        <v>0</v>
      </c>
      <c r="Y62" s="73">
        <v>0</v>
      </c>
      <c r="Z62" s="80"/>
      <c r="AA62" s="80"/>
      <c r="AB62" s="80"/>
      <c r="AC62" s="80"/>
      <c r="AD62" s="80"/>
      <c r="AE62" s="80"/>
      <c r="AF62" s="80"/>
      <c r="AG62" s="80"/>
      <c r="AH62" s="79">
        <v>0.9</v>
      </c>
      <c r="AI62" s="79">
        <v>5.0999999999999996</v>
      </c>
      <c r="AJ62" s="80"/>
      <c r="AK62" s="80"/>
      <c r="AL62" s="80"/>
      <c r="AM62" s="80"/>
      <c r="AN62" s="80"/>
      <c r="AO62" s="80"/>
      <c r="AP62" s="80"/>
      <c r="AQ62" s="79">
        <v>0</v>
      </c>
      <c r="AR62" s="80"/>
      <c r="AS62" s="80"/>
      <c r="AT62" s="80"/>
      <c r="AU62" s="80"/>
      <c r="AV62" s="80"/>
      <c r="AW62" s="80"/>
      <c r="AX62" s="80"/>
      <c r="AY62" s="80"/>
      <c r="AZ62" s="80"/>
      <c r="BA62" s="80"/>
      <c r="BB62" s="80"/>
      <c r="BC62" s="80"/>
      <c r="BD62" s="80"/>
      <c r="BE62" s="80"/>
      <c r="BF62" s="80"/>
      <c r="BG62" s="80"/>
      <c r="BH62" s="80"/>
      <c r="BI62" s="80"/>
      <c r="BJ62" s="80"/>
      <c r="BK62" s="80"/>
      <c r="BL62" s="80"/>
      <c r="BM62" s="80"/>
      <c r="BN62" s="80"/>
      <c r="BO62" s="80"/>
      <c r="BP62" s="80"/>
      <c r="BQ62" s="80"/>
      <c r="BR62" s="80"/>
      <c r="BS62" s="80"/>
      <c r="BT62" s="113">
        <v>48</v>
      </c>
      <c r="BU62" s="113">
        <v>75</v>
      </c>
      <c r="BV62" s="113">
        <v>3200</v>
      </c>
      <c r="BW62" s="170">
        <v>3900</v>
      </c>
    </row>
    <row r="63" spans="1:75" ht="30" x14ac:dyDescent="0.25">
      <c r="A63" s="78">
        <v>64</v>
      </c>
      <c r="B63" s="79" t="s">
        <v>20</v>
      </c>
      <c r="C63" s="79" t="s">
        <v>206</v>
      </c>
      <c r="D63" s="79">
        <v>118</v>
      </c>
      <c r="E63" s="79">
        <v>20.9</v>
      </c>
      <c r="F63" s="79">
        <v>7</v>
      </c>
      <c r="G63" s="79">
        <v>2.1</v>
      </c>
      <c r="H63" s="79">
        <v>2.1</v>
      </c>
      <c r="I63" s="80"/>
      <c r="J63" s="79">
        <v>2038</v>
      </c>
      <c r="K63" s="79">
        <v>8</v>
      </c>
      <c r="L63" s="79">
        <v>280</v>
      </c>
      <c r="M63" s="80"/>
      <c r="N63" s="79">
        <v>51</v>
      </c>
      <c r="O63" s="79">
        <v>2</v>
      </c>
      <c r="P63" s="79">
        <v>8</v>
      </c>
      <c r="Q63" s="79">
        <v>12.86</v>
      </c>
      <c r="R63" s="79">
        <v>15.43</v>
      </c>
      <c r="S63" s="79">
        <v>0</v>
      </c>
      <c r="T63" s="79">
        <v>3</v>
      </c>
      <c r="U63" s="79">
        <v>12</v>
      </c>
      <c r="V63" s="79">
        <v>1.7</v>
      </c>
      <c r="W63" s="73">
        <v>0</v>
      </c>
      <c r="X63" s="73">
        <v>0</v>
      </c>
      <c r="Y63" s="73">
        <v>0</v>
      </c>
      <c r="Z63" s="80"/>
      <c r="AA63" s="80"/>
      <c r="AB63" s="80"/>
      <c r="AC63" s="80"/>
      <c r="AD63" s="80"/>
      <c r="AE63" s="80"/>
      <c r="AF63" s="80"/>
      <c r="AG63" s="80"/>
      <c r="AH63" s="79">
        <v>1.1000000000000001</v>
      </c>
      <c r="AI63" s="79">
        <v>7.6</v>
      </c>
      <c r="AJ63" s="80"/>
      <c r="AK63" s="80"/>
      <c r="AL63" s="80"/>
      <c r="AM63" s="80"/>
      <c r="AN63" s="80"/>
      <c r="AO63" s="80"/>
      <c r="AP63" s="80"/>
      <c r="AQ63" s="79">
        <v>0</v>
      </c>
      <c r="AR63" s="80"/>
      <c r="AS63" s="80"/>
      <c r="AT63" s="80"/>
      <c r="AU63" s="80"/>
      <c r="AV63" s="80"/>
      <c r="AW63" s="80"/>
      <c r="AX63" s="80"/>
      <c r="AY63" s="80"/>
      <c r="AZ63" s="80"/>
      <c r="BA63" s="80"/>
      <c r="BB63" s="80"/>
      <c r="BC63" s="80"/>
      <c r="BD63" s="80"/>
      <c r="BE63" s="80"/>
      <c r="BF63" s="80"/>
      <c r="BG63" s="80"/>
      <c r="BH63" s="80"/>
      <c r="BI63" s="80"/>
      <c r="BJ63" s="80"/>
      <c r="BK63" s="80"/>
      <c r="BL63" s="80"/>
      <c r="BM63" s="80"/>
      <c r="BN63" s="80"/>
      <c r="BO63" s="80"/>
      <c r="BP63" s="80"/>
      <c r="BQ63" s="80"/>
      <c r="BR63" s="80"/>
      <c r="BS63" s="80"/>
      <c r="BT63" s="113">
        <v>48</v>
      </c>
      <c r="BU63" s="113">
        <v>75</v>
      </c>
      <c r="BV63" s="113">
        <v>3400</v>
      </c>
      <c r="BW63" s="170">
        <v>4000</v>
      </c>
    </row>
    <row r="64" spans="1:75" ht="30" x14ac:dyDescent="0.25">
      <c r="A64" s="78">
        <v>65</v>
      </c>
      <c r="B64" s="79" t="s">
        <v>20</v>
      </c>
      <c r="C64" s="79" t="s">
        <v>206</v>
      </c>
      <c r="D64" s="79">
        <v>20</v>
      </c>
      <c r="E64" s="79">
        <v>18.5</v>
      </c>
      <c r="F64" s="79">
        <v>6.1</v>
      </c>
      <c r="G64" s="79">
        <v>0.86</v>
      </c>
      <c r="H64" s="79">
        <v>1.26</v>
      </c>
      <c r="I64" s="80"/>
      <c r="J64" s="79">
        <v>610</v>
      </c>
      <c r="K64" s="79">
        <v>16</v>
      </c>
      <c r="L64" s="79">
        <v>130</v>
      </c>
      <c r="M64" s="80"/>
      <c r="N64" s="79">
        <v>34</v>
      </c>
      <c r="O64" s="79">
        <v>1</v>
      </c>
      <c r="P64" s="79">
        <v>20</v>
      </c>
      <c r="Q64" s="79">
        <v>11.83</v>
      </c>
      <c r="R64" s="79">
        <v>14.4</v>
      </c>
      <c r="S64" s="79">
        <v>0</v>
      </c>
      <c r="T64" s="79">
        <v>2</v>
      </c>
      <c r="U64" s="79">
        <v>12</v>
      </c>
      <c r="V64" s="79">
        <v>1.5</v>
      </c>
      <c r="W64" s="73">
        <v>0</v>
      </c>
      <c r="X64" s="73">
        <v>0</v>
      </c>
      <c r="Y64" s="73">
        <v>0</v>
      </c>
      <c r="Z64" s="80"/>
      <c r="AA64" s="80"/>
      <c r="AB64" s="80"/>
      <c r="AC64" s="80"/>
      <c r="AD64" s="80"/>
      <c r="AE64" s="80"/>
      <c r="AF64" s="80"/>
      <c r="AG64" s="80"/>
      <c r="AH64" s="79">
        <v>0</v>
      </c>
      <c r="AI64" s="79">
        <v>0</v>
      </c>
      <c r="AJ64" s="80"/>
      <c r="AK64" s="80"/>
      <c r="AL64" s="80"/>
      <c r="AM64" s="80"/>
      <c r="AN64" s="80"/>
      <c r="AO64" s="80"/>
      <c r="AP64" s="80"/>
      <c r="AQ64" s="79">
        <v>0</v>
      </c>
      <c r="AR64" s="80"/>
      <c r="AS64" s="80"/>
      <c r="AT64" s="80"/>
      <c r="AU64" s="80"/>
      <c r="AV64" s="80"/>
      <c r="AW64" s="80"/>
      <c r="AX64" s="80"/>
      <c r="AY64" s="80"/>
      <c r="AZ64" s="80"/>
      <c r="BA64" s="80"/>
      <c r="BB64" s="80"/>
      <c r="BC64" s="80"/>
      <c r="BD64" s="80"/>
      <c r="BE64" s="80"/>
      <c r="BF64" s="80"/>
      <c r="BG64" s="80"/>
      <c r="BH64" s="80"/>
      <c r="BI64" s="80"/>
      <c r="BJ64" s="80"/>
      <c r="BK64" s="80"/>
      <c r="BL64" s="80"/>
      <c r="BM64" s="80"/>
      <c r="BN64" s="80"/>
      <c r="BO64" s="80"/>
      <c r="BP64" s="80"/>
      <c r="BQ64" s="80"/>
      <c r="BR64" s="80"/>
      <c r="BS64" s="80"/>
      <c r="BT64" s="113">
        <v>48</v>
      </c>
      <c r="BU64" s="113">
        <v>75</v>
      </c>
      <c r="BV64" s="113">
        <v>2800</v>
      </c>
      <c r="BW64" s="170">
        <v>3500</v>
      </c>
    </row>
    <row r="65" spans="1:75" ht="30" x14ac:dyDescent="0.25">
      <c r="A65" s="78">
        <v>66</v>
      </c>
      <c r="B65" s="79" t="s">
        <v>20</v>
      </c>
      <c r="C65" s="79" t="s">
        <v>206</v>
      </c>
      <c r="D65" s="79">
        <v>149</v>
      </c>
      <c r="E65" s="79">
        <v>25.75</v>
      </c>
      <c r="F65" s="79">
        <v>10.4</v>
      </c>
      <c r="G65" s="79">
        <v>1.75</v>
      </c>
      <c r="H65" s="79">
        <v>1.75</v>
      </c>
      <c r="I65" s="80"/>
      <c r="J65" s="79">
        <v>2400</v>
      </c>
      <c r="K65" s="79">
        <v>22</v>
      </c>
      <c r="L65" s="79">
        <v>500</v>
      </c>
      <c r="M65" s="80"/>
      <c r="N65" s="79">
        <v>90</v>
      </c>
      <c r="O65" s="79">
        <v>1.5</v>
      </c>
      <c r="P65" s="79">
        <v>15</v>
      </c>
      <c r="Q65" s="79">
        <v>12.34</v>
      </c>
      <c r="R65" s="79">
        <v>12.86</v>
      </c>
      <c r="S65" s="79">
        <v>0</v>
      </c>
      <c r="T65" s="79">
        <v>3</v>
      </c>
      <c r="U65" s="79">
        <v>12</v>
      </c>
      <c r="V65" s="79">
        <v>2.5</v>
      </c>
      <c r="W65" s="73">
        <v>0</v>
      </c>
      <c r="X65" s="73">
        <v>0</v>
      </c>
      <c r="Y65" s="73">
        <v>0</v>
      </c>
      <c r="Z65" s="80"/>
      <c r="AA65" s="80"/>
      <c r="AB65" s="80"/>
      <c r="AC65" s="80"/>
      <c r="AD65" s="80"/>
      <c r="AE65" s="80"/>
      <c r="AF65" s="80"/>
      <c r="AG65" s="80"/>
      <c r="AH65" s="79">
        <v>2.2000000000000002</v>
      </c>
      <c r="AI65" s="79">
        <v>9.75</v>
      </c>
      <c r="AJ65" s="80"/>
      <c r="AK65" s="80"/>
      <c r="AL65" s="80"/>
      <c r="AM65" s="80"/>
      <c r="AN65" s="80"/>
      <c r="AO65" s="80"/>
      <c r="AP65" s="80"/>
      <c r="AQ65" s="79">
        <v>0</v>
      </c>
      <c r="AR65" s="80"/>
      <c r="AS65" s="80"/>
      <c r="AT65" s="80"/>
      <c r="AU65" s="80"/>
      <c r="AV65" s="80"/>
      <c r="AW65" s="80"/>
      <c r="AX65" s="80"/>
      <c r="AY65" s="80"/>
      <c r="AZ65" s="80"/>
      <c r="BA65" s="80"/>
      <c r="BB65" s="80"/>
      <c r="BC65" s="80"/>
      <c r="BD65" s="80"/>
      <c r="BE65" s="80"/>
      <c r="BF65" s="80"/>
      <c r="BG65" s="80"/>
      <c r="BH65" s="80"/>
      <c r="BI65" s="80"/>
      <c r="BJ65" s="80"/>
      <c r="BK65" s="80"/>
      <c r="BL65" s="80"/>
      <c r="BM65" s="80"/>
      <c r="BN65" s="80"/>
      <c r="BO65" s="80"/>
      <c r="BP65" s="80"/>
      <c r="BQ65" s="80"/>
      <c r="BR65" s="80"/>
      <c r="BS65" s="80"/>
      <c r="BT65" s="113">
        <v>48</v>
      </c>
      <c r="BU65" s="113">
        <v>75</v>
      </c>
      <c r="BV65" s="113">
        <v>3000</v>
      </c>
      <c r="BW65" s="170">
        <v>3800</v>
      </c>
    </row>
    <row r="66" spans="1:75" ht="30.75" thickBot="1" x14ac:dyDescent="0.3">
      <c r="A66" s="121">
        <v>67</v>
      </c>
      <c r="B66" s="122" t="s">
        <v>20</v>
      </c>
      <c r="C66" s="122" t="s">
        <v>206</v>
      </c>
      <c r="D66" s="122">
        <v>53</v>
      </c>
      <c r="E66" s="122">
        <v>23.4</v>
      </c>
      <c r="F66" s="122">
        <v>7.4</v>
      </c>
      <c r="G66" s="122">
        <v>1.1000000000000001</v>
      </c>
      <c r="H66" s="122">
        <v>1.1000000000000001</v>
      </c>
      <c r="I66" s="123"/>
      <c r="J66" s="122">
        <v>2640</v>
      </c>
      <c r="K66" s="122">
        <v>8.5</v>
      </c>
      <c r="L66" s="122">
        <v>380</v>
      </c>
      <c r="M66" s="123"/>
      <c r="N66" s="122">
        <v>72</v>
      </c>
      <c r="O66" s="122">
        <v>1.5</v>
      </c>
      <c r="P66" s="122">
        <v>10</v>
      </c>
      <c r="Q66" s="122">
        <v>11.31</v>
      </c>
      <c r="R66" s="122">
        <v>13.89</v>
      </c>
      <c r="S66" s="122">
        <v>0</v>
      </c>
      <c r="T66" s="122">
        <v>2</v>
      </c>
      <c r="U66" s="122">
        <v>12</v>
      </c>
      <c r="V66" s="122">
        <v>2</v>
      </c>
      <c r="W66" s="122">
        <v>0</v>
      </c>
      <c r="X66" s="122">
        <v>0</v>
      </c>
      <c r="Y66" s="122">
        <v>0</v>
      </c>
      <c r="Z66" s="123"/>
      <c r="AA66" s="123"/>
      <c r="AB66" s="123"/>
      <c r="AC66" s="123"/>
      <c r="AD66" s="123"/>
      <c r="AE66" s="123"/>
      <c r="AF66" s="123"/>
      <c r="AG66" s="123"/>
      <c r="AH66" s="122">
        <v>0.75</v>
      </c>
      <c r="AI66" s="122">
        <v>4</v>
      </c>
      <c r="AJ66" s="123"/>
      <c r="AK66" s="123"/>
      <c r="AL66" s="123"/>
      <c r="AM66" s="123"/>
      <c r="AN66" s="123"/>
      <c r="AO66" s="123"/>
      <c r="AP66" s="212"/>
      <c r="AQ66" s="129">
        <v>0</v>
      </c>
      <c r="AR66" s="212"/>
      <c r="AS66" s="212"/>
      <c r="AT66" s="212"/>
      <c r="AU66" s="212"/>
      <c r="AV66" s="212"/>
      <c r="AW66" s="212"/>
      <c r="AX66" s="212"/>
      <c r="AY66" s="212"/>
      <c r="AZ66" s="212"/>
      <c r="BA66" s="212"/>
      <c r="BB66" s="212"/>
      <c r="BC66" s="212"/>
      <c r="BD66" s="212"/>
      <c r="BE66" s="212"/>
      <c r="BF66" s="212"/>
      <c r="BG66" s="212"/>
      <c r="BH66" s="212"/>
      <c r="BI66" s="212"/>
      <c r="BJ66" s="212"/>
      <c r="BK66" s="212"/>
      <c r="BL66" s="212"/>
      <c r="BM66" s="212"/>
      <c r="BN66" s="212"/>
      <c r="BO66" s="212"/>
      <c r="BP66" s="212"/>
      <c r="BQ66" s="212"/>
      <c r="BR66" s="212"/>
      <c r="BS66" s="212"/>
      <c r="BT66" s="161">
        <v>48</v>
      </c>
      <c r="BU66" s="161">
        <v>75</v>
      </c>
      <c r="BV66" s="161">
        <v>3000</v>
      </c>
      <c r="BW66" s="162">
        <v>3800</v>
      </c>
    </row>
    <row r="67" spans="1:75" ht="30" x14ac:dyDescent="0.25">
      <c r="A67" s="66">
        <v>68</v>
      </c>
      <c r="B67" s="67" t="s">
        <v>20</v>
      </c>
      <c r="C67" s="67" t="s">
        <v>27</v>
      </c>
      <c r="D67" s="67">
        <v>1.45</v>
      </c>
      <c r="E67" s="67">
        <v>10.199999999999999</v>
      </c>
      <c r="F67" s="67">
        <v>2.65</v>
      </c>
      <c r="G67" s="108"/>
      <c r="H67" s="108"/>
      <c r="I67" s="67">
        <v>620</v>
      </c>
      <c r="J67" s="67">
        <v>634</v>
      </c>
      <c r="K67" s="67">
        <v>0.7</v>
      </c>
      <c r="L67" s="67">
        <v>0</v>
      </c>
      <c r="M67" s="69"/>
      <c r="N67" s="67">
        <v>1.2</v>
      </c>
      <c r="O67" s="67">
        <v>0.6</v>
      </c>
      <c r="P67" s="67">
        <v>1.1299999999999999</v>
      </c>
      <c r="Q67" s="67">
        <v>70</v>
      </c>
      <c r="R67" s="67">
        <v>80</v>
      </c>
      <c r="S67" s="69"/>
      <c r="T67" s="67">
        <v>2</v>
      </c>
      <c r="U67" s="67">
        <v>6</v>
      </c>
      <c r="V67" s="69"/>
      <c r="W67" s="69"/>
      <c r="X67" s="69"/>
      <c r="Y67" s="67">
        <v>17.5</v>
      </c>
      <c r="Z67" s="69"/>
      <c r="AA67" s="69"/>
      <c r="AB67" s="69"/>
      <c r="AC67" s="69"/>
      <c r="AD67" s="69"/>
      <c r="AE67" s="69"/>
      <c r="AF67" s="69"/>
      <c r="AG67" s="69"/>
      <c r="AH67" s="69"/>
      <c r="AI67" s="69"/>
      <c r="AJ67" s="69"/>
      <c r="AK67" s="69"/>
      <c r="AL67" s="69"/>
      <c r="AM67" s="69"/>
      <c r="AN67" s="69"/>
      <c r="AO67" s="69"/>
      <c r="AP67" s="69"/>
      <c r="AQ67" s="69"/>
      <c r="AR67" s="69"/>
      <c r="AS67" s="69"/>
      <c r="AT67" s="69"/>
      <c r="AU67" s="69"/>
      <c r="AV67" s="69"/>
      <c r="AW67" s="69"/>
      <c r="AX67" s="69"/>
      <c r="AY67" s="69"/>
      <c r="AZ67" s="69"/>
      <c r="BA67" s="69"/>
      <c r="BB67" s="69"/>
      <c r="BC67" s="69"/>
      <c r="BD67" s="69"/>
      <c r="BE67" s="69"/>
      <c r="BF67" s="69"/>
      <c r="BG67" s="69"/>
      <c r="BH67" s="69"/>
      <c r="BI67" s="69"/>
      <c r="BJ67" s="69"/>
      <c r="BK67" s="69"/>
      <c r="BL67" s="69"/>
      <c r="BM67" s="69"/>
      <c r="BN67" s="69"/>
      <c r="BO67" s="69"/>
      <c r="BP67" s="69"/>
      <c r="BQ67" s="69"/>
      <c r="BR67" s="69"/>
      <c r="BS67" s="69"/>
      <c r="BT67" s="67">
        <v>48</v>
      </c>
      <c r="BU67" s="67">
        <v>75</v>
      </c>
      <c r="BV67" s="67">
        <v>24000</v>
      </c>
      <c r="BW67" s="213">
        <v>24000</v>
      </c>
    </row>
    <row r="68" spans="1:75" ht="30.75" thickBot="1" x14ac:dyDescent="0.3">
      <c r="A68" s="121">
        <v>69</v>
      </c>
      <c r="B68" s="122" t="s">
        <v>20</v>
      </c>
      <c r="C68" s="122" t="s">
        <v>27</v>
      </c>
      <c r="D68" s="122">
        <v>4.5</v>
      </c>
      <c r="E68" s="122">
        <v>16.29</v>
      </c>
      <c r="F68" s="122">
        <v>3.38</v>
      </c>
      <c r="G68" s="123"/>
      <c r="H68" s="123"/>
      <c r="I68" s="122">
        <v>736</v>
      </c>
      <c r="J68" s="122">
        <v>1877</v>
      </c>
      <c r="K68" s="122">
        <v>2</v>
      </c>
      <c r="L68" s="122">
        <v>0</v>
      </c>
      <c r="M68" s="123"/>
      <c r="N68" s="122">
        <v>10</v>
      </c>
      <c r="O68" s="122">
        <v>9.35</v>
      </c>
      <c r="P68" s="122">
        <v>4</v>
      </c>
      <c r="Q68" s="122">
        <v>136</v>
      </c>
      <c r="R68" s="122">
        <v>156</v>
      </c>
      <c r="S68" s="123"/>
      <c r="T68" s="122">
        <v>2</v>
      </c>
      <c r="U68" s="122">
        <v>19</v>
      </c>
      <c r="V68" s="123"/>
      <c r="W68" s="123"/>
      <c r="X68" s="123"/>
      <c r="Y68" s="122">
        <v>22.5</v>
      </c>
      <c r="Z68" s="123"/>
      <c r="AA68" s="123"/>
      <c r="AB68" s="123"/>
      <c r="AC68" s="123"/>
      <c r="AD68" s="123"/>
      <c r="AE68" s="123"/>
      <c r="AF68" s="123"/>
      <c r="AG68" s="123"/>
      <c r="AH68" s="123"/>
      <c r="AI68" s="123"/>
      <c r="AJ68" s="123"/>
      <c r="AK68" s="123"/>
      <c r="AL68" s="123"/>
      <c r="AM68" s="123"/>
      <c r="AN68" s="123"/>
      <c r="AO68" s="123"/>
      <c r="AP68" s="123"/>
      <c r="AQ68" s="123"/>
      <c r="AR68" s="123"/>
      <c r="AS68" s="123"/>
      <c r="AT68" s="123"/>
      <c r="AU68" s="123"/>
      <c r="AV68" s="123"/>
      <c r="AW68" s="123"/>
      <c r="AX68" s="123"/>
      <c r="AY68" s="123"/>
      <c r="AZ68" s="123"/>
      <c r="BA68" s="123"/>
      <c r="BB68" s="123"/>
      <c r="BC68" s="123"/>
      <c r="BD68" s="123"/>
      <c r="BE68" s="123"/>
      <c r="BF68" s="123"/>
      <c r="BG68" s="123"/>
      <c r="BH68" s="123"/>
      <c r="BI68" s="123"/>
      <c r="BJ68" s="123"/>
      <c r="BK68" s="123"/>
      <c r="BL68" s="123"/>
      <c r="BM68" s="123"/>
      <c r="BN68" s="123"/>
      <c r="BO68" s="123"/>
      <c r="BP68" s="123"/>
      <c r="BQ68" s="123"/>
      <c r="BR68" s="123"/>
      <c r="BS68" s="123"/>
      <c r="BT68" s="122">
        <v>48</v>
      </c>
      <c r="BU68" s="122">
        <v>75</v>
      </c>
      <c r="BV68" s="122">
        <v>57000</v>
      </c>
      <c r="BW68" s="214">
        <v>57000</v>
      </c>
    </row>
    <row r="69" spans="1:75" x14ac:dyDescent="0.25">
      <c r="BT69" s="226"/>
    </row>
  </sheetData>
  <pageMargins left="0.7" right="0.7" top="0.75" bottom="0.75" header="0.51180555555555496" footer="0.51180555555555496"/>
  <pageSetup paperSize="0" scale="0" firstPageNumber="0" orientation="portrait" usePrinterDefaults="0" horizontalDpi="0" verticalDpi="0" copies="0"/>
  <legacy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Vessels DB - Intro</vt:lpstr>
      <vt:lpstr>Database</vt:lpstr>
      <vt:lpstr>Python_Format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pcvicente</cp:lastModifiedBy>
  <cp:revision>0</cp:revision>
  <dcterms:created xsi:type="dcterms:W3CDTF">2006-09-16T00:00:00Z</dcterms:created>
  <dcterms:modified xsi:type="dcterms:W3CDTF">2016-10-12T18:39:20Z</dcterms:modified>
  <cp:contentStatus/>
</cp:coreProperties>
</file>