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topper\Programming\Python\git\dtocean-core\test_data\installation\"/>
    </mc:Choice>
  </mc:AlternateContent>
  <bookViews>
    <workbookView xWindow="0" yWindow="0" windowWidth="16380" windowHeight="8190" tabRatio="810"/>
  </bookViews>
  <sheets>
    <sheet name="rov" sheetId="1" r:id="rId1"/>
    <sheet name="divers" sheetId="2" r:id="rId2"/>
    <sheet name="cable_burial" sheetId="3" r:id="rId3"/>
    <sheet name="drilling_rigs" sheetId="9" r:id="rId4"/>
    <sheet name="excavating" sheetId="4" r:id="rId5"/>
    <sheet name="hammer" sheetId="8" r:id="rId6"/>
    <sheet name="mattress" sheetId="5" r:id="rId7"/>
    <sheet name="rock_filter_bags" sheetId="6" r:id="rId8"/>
    <sheet name="split_pipe" sheetId="7" r:id="rId9"/>
    <sheet name="vibro_driver" sheetId="10" r:id="rId10"/>
  </sheets>
  <calcPr calcId="162913"/>
</workbook>
</file>

<file path=xl/calcChain.xml><?xml version="1.0" encoding="utf-8"?>
<calcChain xmlns="http://schemas.openxmlformats.org/spreadsheetml/2006/main">
  <c r="T5" i="3" l="1"/>
  <c r="T4" i="3"/>
  <c r="T3" i="3"/>
</calcChain>
</file>

<file path=xl/comments1.xml><?xml version="1.0" encoding="utf-8"?>
<comments xmlns="http://schemas.openxmlformats.org/spreadsheetml/2006/main">
  <authors>
    <author>Author</author>
  </authors>
  <commentList>
    <comment ref="O2" authorId="0" shapeId="0">
      <text>
        <r>
          <rPr>
            <b/>
            <sz val="9"/>
            <color indexed="81"/>
            <rFont val="Tahoma"/>
            <family val="2"/>
          </rPr>
          <t>Author:</t>
        </r>
        <r>
          <rPr>
            <sz val="9"/>
            <color indexed="81"/>
            <rFont val="Tahoma"/>
            <family val="2"/>
          </rPr>
          <t xml:space="preserve">
cost of a different oc class rov</t>
        </r>
      </text>
    </comment>
    <comment ref="Q2" authorId="0" shapeId="0">
      <text>
        <r>
          <rPr>
            <b/>
            <sz val="9"/>
            <color indexed="81"/>
            <rFont val="Tahoma"/>
            <family val="2"/>
          </rPr>
          <t>Author:</t>
        </r>
        <r>
          <rPr>
            <sz val="9"/>
            <color indexed="81"/>
            <rFont val="Tahoma"/>
            <family val="2"/>
          </rPr>
          <t xml:space="preserve">
labour ratesfrom oceaneering in EUR 2015</t>
        </r>
      </text>
    </comment>
    <comment ref="Q3" authorId="0" shapeId="0">
      <text>
        <r>
          <rPr>
            <b/>
            <sz val="9"/>
            <color indexed="81"/>
            <rFont val="Tahoma"/>
            <family val="2"/>
          </rPr>
          <t>Author:</t>
        </r>
        <r>
          <rPr>
            <sz val="9"/>
            <color indexed="81"/>
            <rFont val="Tahoma"/>
            <family val="2"/>
          </rPr>
          <t xml:space="preserve">
One technicians @ Euros 1800 each</t>
        </r>
      </text>
    </comment>
    <comment ref="H5" authorId="0" shapeId="0">
      <text>
        <r>
          <rPr>
            <b/>
            <sz val="8"/>
            <color indexed="81"/>
            <rFont val="Tahoma"/>
            <family val="2"/>
          </rPr>
          <t>Author:</t>
        </r>
        <r>
          <rPr>
            <sz val="8"/>
            <color indexed="81"/>
            <rFont val="Tahoma"/>
            <family val="2"/>
          </rPr>
          <t xml:space="preserve">
Including the payload of 400kg</t>
        </r>
      </text>
    </comment>
    <comment ref="O5" authorId="0" shapeId="0">
      <text>
        <r>
          <rPr>
            <b/>
            <sz val="9"/>
            <color indexed="81"/>
            <rFont val="Tahoma"/>
            <family val="2"/>
          </rPr>
          <t>Author:</t>
        </r>
        <r>
          <rPr>
            <sz val="9"/>
            <color indexed="81"/>
            <rFont val="Tahoma"/>
            <family val="2"/>
          </rPr>
          <t xml:space="preserve">
Original value from fugro probably too high compared to market rates. Discussions with  4C Offshore's subsea consultant Dr. Ron Haynes (who has a lot of experience managing subsea cable contracts) suggested £GBP11K more appropriate market rate for the spread, with reputable teams such as Fugro charging a premium</t>
        </r>
      </text>
    </comment>
    <comment ref="P5" authorId="0" shapeId="0">
      <text>
        <r>
          <rPr>
            <b/>
            <sz val="9"/>
            <color indexed="81"/>
            <rFont val="Tahoma"/>
            <family val="2"/>
          </rPr>
          <t>Author:</t>
        </r>
        <r>
          <rPr>
            <sz val="9"/>
            <color indexed="81"/>
            <rFont val="Tahoma"/>
            <family val="2"/>
          </rPr>
          <t xml:space="preserve">
1 supervisor</t>
        </r>
      </text>
    </comment>
    <comment ref="Q5" authorId="0" shapeId="0">
      <text>
        <r>
          <rPr>
            <b/>
            <sz val="9"/>
            <color indexed="81"/>
            <rFont val="Tahoma"/>
            <family val="2"/>
          </rPr>
          <t>Author:</t>
        </r>
        <r>
          <rPr>
            <sz val="9"/>
            <color indexed="81"/>
            <rFont val="Tahoma"/>
            <family val="2"/>
          </rPr>
          <t xml:space="preserve">
4 technicians at EUR 1100 each</t>
        </r>
      </text>
    </comment>
  </commentList>
</comments>
</file>

<file path=xl/comments2.xml><?xml version="1.0" encoding="utf-8"?>
<comments xmlns="http://schemas.openxmlformats.org/spreadsheetml/2006/main">
  <authors>
    <author>Author</author>
  </authors>
  <commentList>
    <comment ref="J2" authorId="0" shapeId="0">
      <text>
        <r>
          <rPr>
            <b/>
            <sz val="8"/>
            <color indexed="81"/>
            <rFont val="Tahoma"/>
            <family val="2"/>
          </rPr>
          <t>Author:</t>
        </r>
        <r>
          <rPr>
            <sz val="8"/>
            <color indexed="81"/>
            <rFont val="Tahoma"/>
            <family val="2"/>
          </rPr>
          <t xml:space="preserve">
Also available with Jetting System:
Power: 265kW
Water supply 800m3/hr</t>
        </r>
      </text>
    </comment>
    <comment ref="H3" authorId="0" shapeId="0">
      <text>
        <r>
          <rPr>
            <b/>
            <sz val="8"/>
            <color indexed="81"/>
            <rFont val="Tahoma"/>
            <family val="2"/>
          </rPr>
          <t>Author:</t>
        </r>
        <r>
          <rPr>
            <sz val="8"/>
            <color indexed="81"/>
            <rFont val="Tahoma"/>
            <family val="2"/>
          </rPr>
          <t xml:space="preserve">
39t submerged weight </t>
        </r>
      </text>
    </comment>
    <comment ref="I3" authorId="0" shapeId="0">
      <text>
        <r>
          <rPr>
            <b/>
            <sz val="8"/>
            <color indexed="81"/>
            <rFont val="Tahoma"/>
            <family val="2"/>
          </rPr>
          <t>Author:</t>
        </r>
        <r>
          <rPr>
            <sz val="8"/>
            <color indexed="81"/>
            <rFont val="Tahoma"/>
            <family val="2"/>
          </rPr>
          <t xml:space="preserve">
Also available with Jetting System:
Power: 265kW
Water supply 800m3/hr</t>
        </r>
      </text>
    </comment>
    <comment ref="J3" authorId="0" shapeId="0">
      <text>
        <r>
          <rPr>
            <b/>
            <sz val="8"/>
            <color indexed="81"/>
            <rFont val="Tahoma"/>
            <family val="2"/>
          </rPr>
          <t>Author:</t>
        </r>
        <r>
          <rPr>
            <sz val="8"/>
            <color indexed="81"/>
            <rFont val="Tahoma"/>
            <family val="2"/>
          </rPr>
          <t xml:space="preserve">
Also available with Jetting System:
Power: 265kW
Water supply 800m3/hr</t>
        </r>
      </text>
    </comment>
    <comment ref="M3" authorId="0" shapeId="0">
      <text>
        <r>
          <rPr>
            <b/>
            <sz val="8"/>
            <color indexed="81"/>
            <rFont val="Tahoma"/>
            <family val="2"/>
          </rPr>
          <t>Author:</t>
        </r>
        <r>
          <rPr>
            <sz val="8"/>
            <color indexed="81"/>
            <rFont val="Tahoma"/>
            <family val="2"/>
          </rPr>
          <t xml:space="preserve">
Variable up to 3.3m max. </t>
        </r>
      </text>
    </comment>
    <comment ref="S3" authorId="0" shapeId="0">
      <text>
        <r>
          <rPr>
            <b/>
            <sz val="9"/>
            <color indexed="81"/>
            <rFont val="Tahoma"/>
            <family val="2"/>
          </rPr>
          <t>Author:</t>
        </r>
        <r>
          <rPr>
            <sz val="9"/>
            <color indexed="81"/>
            <rFont val="Tahoma"/>
            <family val="2"/>
          </rPr>
          <t xml:space="preserve">
Depends on length of contract. 
Was rented out previously at £2000 for a day for long-term contract</t>
        </r>
      </text>
    </comment>
    <comment ref="T3" authorId="0" shapeId="0">
      <text>
        <r>
          <rPr>
            <b/>
            <sz val="9"/>
            <color indexed="81"/>
            <rFont val="Tahoma"/>
            <family val="2"/>
          </rPr>
          <t>Author:</t>
        </r>
        <r>
          <rPr>
            <sz val="9"/>
            <color indexed="81"/>
            <rFont val="Tahoma"/>
            <family val="2"/>
          </rPr>
          <t xml:space="preserve">
Requires 6/8 people for 24hr ops. i.e. 3/4 on a shiftx2. 
1 superintendant and two senior techs per shift</t>
        </r>
      </text>
    </comment>
    <comment ref="I4" authorId="0" shapeId="0">
      <text>
        <r>
          <rPr>
            <b/>
            <sz val="8"/>
            <color indexed="81"/>
            <rFont val="Tahoma"/>
            <family val="2"/>
          </rPr>
          <t>Author:</t>
        </r>
        <r>
          <rPr>
            <sz val="8"/>
            <color indexed="81"/>
            <rFont val="Tahoma"/>
            <family val="2"/>
          </rPr>
          <t xml:space="preserve">
Also available with Jetting System:
Power: 265kW
Water supply 800m3/hr</t>
        </r>
      </text>
    </comment>
    <comment ref="I5" authorId="0" shapeId="0">
      <text>
        <r>
          <rPr>
            <b/>
            <sz val="8"/>
            <color indexed="81"/>
            <rFont val="Tahoma"/>
            <family val="2"/>
          </rPr>
          <t>Author:</t>
        </r>
        <r>
          <rPr>
            <sz val="8"/>
            <color indexed="81"/>
            <rFont val="Tahoma"/>
            <family val="2"/>
          </rPr>
          <t xml:space="preserve">
Also available with Jetting System:
Power: 265kW
Water supply 800m3/hr</t>
        </r>
      </text>
    </comment>
    <comment ref="I6" authorId="0" shapeId="0">
      <text>
        <r>
          <rPr>
            <b/>
            <sz val="8"/>
            <color indexed="81"/>
            <rFont val="Tahoma"/>
            <family val="2"/>
          </rPr>
          <t>Author:</t>
        </r>
        <r>
          <rPr>
            <sz val="8"/>
            <color indexed="81"/>
            <rFont val="Tahoma"/>
            <family val="2"/>
          </rPr>
          <t xml:space="preserve">
Also available with Jetting System:
Power: 265kW
Water supply 800m3/hr</t>
        </r>
      </text>
    </comment>
    <comment ref="K6" authorId="0" shapeId="0">
      <text>
        <r>
          <rPr>
            <b/>
            <sz val="8"/>
            <color indexed="81"/>
            <rFont val="Tahoma"/>
            <family val="2"/>
          </rPr>
          <t>Author:</t>
        </r>
        <r>
          <rPr>
            <sz val="8"/>
            <color indexed="81"/>
            <rFont val="Tahoma"/>
            <family val="2"/>
          </rPr>
          <t xml:space="preserve">
Also available with Jetting System:
Power: 265kW
Water supply 800m3/hr</t>
        </r>
      </text>
    </comment>
    <comment ref="S6" authorId="0" shapeId="0">
      <text>
        <r>
          <rPr>
            <b/>
            <sz val="8"/>
            <color indexed="81"/>
            <rFont val="Tahoma"/>
            <family val="2"/>
          </rPr>
          <t>Author:</t>
        </r>
        <r>
          <rPr>
            <sz val="8"/>
            <color indexed="81"/>
            <rFont val="Tahoma"/>
            <family val="2"/>
          </rPr>
          <t xml:space="preserve">
Conflicting information from different sources:
Our inhouse consultant suggests 
1. £11K (EUR 15K) day rate includes spread and staff. Source Dr. Ron Haynes
2. Communications with Pharos suggests £5-17K and £6.5-8.5K personnel  depending on the operations and number of men required (9-12 for UTV)". This is in part cross-validated with the costs identified fr the T750 trencher.
</t>
        </r>
      </text>
    </comment>
    <comment ref="T6" authorId="0" shapeId="0">
      <text>
        <r>
          <rPr>
            <b/>
            <sz val="9"/>
            <color indexed="81"/>
            <rFont val="Tahoma"/>
            <family val="2"/>
          </rPr>
          <t>Author:</t>
        </r>
        <r>
          <rPr>
            <sz val="9"/>
            <color indexed="81"/>
            <rFont val="Tahoma"/>
            <family val="2"/>
          </rPr>
          <t xml:space="preserve">
12/hr shift, double to get quoted amount</t>
        </r>
      </text>
    </comment>
    <comment ref="I7" authorId="0" shapeId="0">
      <text>
        <r>
          <rPr>
            <b/>
            <sz val="8"/>
            <color indexed="81"/>
            <rFont val="Tahoma"/>
            <family val="2"/>
          </rPr>
          <t>Author:</t>
        </r>
        <r>
          <rPr>
            <sz val="8"/>
            <color indexed="81"/>
            <rFont val="Tahoma"/>
            <family val="2"/>
          </rPr>
          <t xml:space="preserve">
Also available with Jetting System:
Power: 265kW
Water supply 800m3/hr</t>
        </r>
      </text>
    </comment>
    <comment ref="K7" authorId="0" shapeId="0">
      <text>
        <r>
          <rPr>
            <b/>
            <sz val="8"/>
            <color indexed="81"/>
            <rFont val="Tahoma"/>
            <family val="2"/>
          </rPr>
          <t>Author:</t>
        </r>
        <r>
          <rPr>
            <sz val="8"/>
            <color indexed="81"/>
            <rFont val="Tahoma"/>
            <family val="2"/>
          </rPr>
          <t xml:space="preserve">
Also available with Jetting System:
Power: 265kW
Water supply 800m3/hr</t>
        </r>
      </text>
    </comment>
    <comment ref="E8" authorId="0" shapeId="0">
      <text>
        <r>
          <rPr>
            <b/>
            <sz val="9"/>
            <color indexed="81"/>
            <rFont val="Tahoma"/>
            <family val="2"/>
          </rPr>
          <t>Author:</t>
        </r>
        <r>
          <rPr>
            <sz val="9"/>
            <color indexed="81"/>
            <rFont val="Tahoma"/>
            <family val="2"/>
          </rPr>
          <t xml:space="preserve">
excludes rear-mounted tools)</t>
        </r>
      </text>
    </comment>
    <comment ref="H8" authorId="0" shapeId="0">
      <text>
        <r>
          <rPr>
            <b/>
            <sz val="9"/>
            <color indexed="81"/>
            <rFont val="Tahoma"/>
            <family val="2"/>
          </rPr>
          <t>Author:</t>
        </r>
        <r>
          <rPr>
            <sz val="9"/>
            <color indexed="81"/>
            <rFont val="Tahoma"/>
            <family val="2"/>
          </rPr>
          <t xml:space="preserve">
 includes 200kg paylod (in track, skid and pipe running mode)</t>
        </r>
      </text>
    </comment>
    <comment ref="I8" authorId="0" shapeId="0">
      <text>
        <r>
          <rPr>
            <b/>
            <sz val="8"/>
            <color indexed="81"/>
            <rFont val="Tahoma"/>
            <family val="2"/>
          </rPr>
          <t>Author:</t>
        </r>
        <r>
          <rPr>
            <sz val="8"/>
            <color indexed="81"/>
            <rFont val="Tahoma"/>
            <family val="2"/>
          </rPr>
          <t xml:space="preserve">
Also available with Jetting System:
Power: 265kW
Water supply 800m3/hr</t>
        </r>
      </text>
    </comment>
    <comment ref="K8" authorId="0" shapeId="0">
      <text>
        <r>
          <rPr>
            <b/>
            <sz val="8"/>
            <color indexed="81"/>
            <rFont val="Tahoma"/>
            <family val="2"/>
          </rPr>
          <t>Author:</t>
        </r>
        <r>
          <rPr>
            <sz val="8"/>
            <color indexed="81"/>
            <rFont val="Tahoma"/>
            <family val="2"/>
          </rPr>
          <t xml:space="preserve">
Also available with Jetting System:
Power: 265kW
Water supply 800m3/hr</t>
        </r>
      </text>
    </comment>
    <comment ref="O8" authorId="0" shapeId="0">
      <text>
        <r>
          <rPr>
            <b/>
            <sz val="9"/>
            <color indexed="81"/>
            <rFont val="Tahoma"/>
            <family val="2"/>
          </rPr>
          <t>Author:</t>
        </r>
        <r>
          <rPr>
            <sz val="9"/>
            <color indexed="81"/>
            <rFont val="Tahoma"/>
            <family val="2"/>
          </rPr>
          <t xml:space="preserve">
depending on soil conditions and burial depth</t>
        </r>
      </text>
    </comment>
  </commentList>
</comments>
</file>

<file path=xl/comments3.xml><?xml version="1.0" encoding="utf-8"?>
<comments xmlns="http://schemas.openxmlformats.org/spreadsheetml/2006/main">
  <authors>
    <author>Author</author>
  </authors>
  <commentList>
    <comment ref="K2" authorId="0" shapeId="0">
      <text>
        <r>
          <rPr>
            <b/>
            <sz val="9"/>
            <color indexed="81"/>
            <rFont val="Tahoma"/>
            <family val="2"/>
          </rPr>
          <t>Author:</t>
        </r>
        <r>
          <rPr>
            <sz val="9"/>
            <color indexed="81"/>
            <rFont val="Tahoma"/>
            <family val="2"/>
          </rPr>
          <t xml:space="preserve">
Seacore undertook ‘relief drilling’ as part of the drive-drill-drive process at Teeside OWF – the drilling out of foundations internals upon refusal of the monopile to driving. A T40 Mark II pile top drilling rig was provided along with a team of six engineers (two 12 hour shifts of three workers) for a period of five months. The approximate cost of the contract was GBP 1.3m, the cost components being preparation of the pile-top drilling rig and downhole equipment; mobilisation cost (equipment transport, reassesmbly of modular plant equipment and personnel transport) and a variable cost component comprising rent of plant, labour and consumables (drill bits). Variable costs accounted for approximately GBP 7.5k per day. There were approximately GBP 175K fixed costs (mobilisation and demobilisation of the equipment)
Cross validation: http://d3c6l3uum4x5po.cloudfront.net/wp-content/uploads/2014/06/SUT_140625_OSIG-SWI_FSC_SWGeoforum_Presentation.pdf</t>
        </r>
      </text>
    </comment>
    <comment ref="K3" authorId="0" shapeId="0">
      <text>
        <r>
          <rPr>
            <b/>
            <sz val="9"/>
            <color indexed="81"/>
            <rFont val="Tahoma"/>
            <family val="2"/>
          </rPr>
          <t>Author:</t>
        </r>
        <r>
          <rPr>
            <sz val="9"/>
            <color indexed="81"/>
            <rFont val="Tahoma"/>
            <family val="2"/>
          </rPr>
          <t xml:space="preserve">
Despite our best efforts, Bauer were not able to provide a rate for any of their equipment. They advised it depended on so many variables as to be nonsense to provide a number. Even when told that the scope could be as minimal as possible I was unable to get a value. Mr Shaw said that this would require an NDA, predetermined information and a written project scenario. Spread does not require a jack-up platform.</t>
        </r>
      </text>
    </comment>
    <comment ref="L3" authorId="0" shapeId="0">
      <text>
        <r>
          <rPr>
            <b/>
            <sz val="8"/>
            <color indexed="81"/>
            <rFont val="Tahoma"/>
            <family val="2"/>
          </rPr>
          <t>Author:</t>
        </r>
        <r>
          <rPr>
            <sz val="8"/>
            <color indexed="81"/>
            <rFont val="Tahoma"/>
            <family val="2"/>
          </rPr>
          <t xml:space="preserve">
Dependent on experience, company, size of job. Standard salaries average circa €70,000 per annum. </t>
        </r>
      </text>
    </comment>
    <comment ref="E4" authorId="0" shapeId="0">
      <text>
        <r>
          <rPr>
            <b/>
            <sz val="8"/>
            <color indexed="81"/>
            <rFont val="Tahoma"/>
            <family val="2"/>
          </rPr>
          <t>Author:</t>
        </r>
        <r>
          <rPr>
            <sz val="8"/>
            <color indexed="81"/>
            <rFont val="Tahoma"/>
            <family val="2"/>
          </rPr>
          <t xml:space="preserve">
9.5t clamping device</t>
        </r>
      </text>
    </comment>
    <comment ref="G4" authorId="0" shapeId="0">
      <text>
        <r>
          <rPr>
            <b/>
            <sz val="8"/>
            <color indexed="81"/>
            <rFont val="Tahoma"/>
            <family val="2"/>
          </rPr>
          <t>Author:</t>
        </r>
        <r>
          <rPr>
            <sz val="8"/>
            <color indexed="81"/>
            <rFont val="Tahoma"/>
            <family val="2"/>
          </rPr>
          <t xml:space="preserve">
has been used to drill upto 90m in the USA at Wolf Creek Dam</t>
        </r>
      </text>
    </comment>
    <comment ref="K4" authorId="0" shapeId="0">
      <text>
        <r>
          <rPr>
            <b/>
            <sz val="9"/>
            <color indexed="81"/>
            <rFont val="Tahoma"/>
            <family val="2"/>
          </rPr>
          <t>Author:</t>
        </r>
        <r>
          <rPr>
            <sz val="9"/>
            <color indexed="81"/>
            <rFont val="Tahoma"/>
            <family val="2"/>
          </rPr>
          <t xml:space="preserve">
Will not provide hire costs as there are too many variables associated with this. See email. Have provided "typical costs" of 780K + 950K = 1,730K. Includes personnel
If a typical project was 6 months this would equate to 9.5K per day (includes fixed component)</t>
        </r>
      </text>
    </comment>
    <comment ref="L4" authorId="0" shapeId="0">
      <text>
        <r>
          <rPr>
            <b/>
            <sz val="8"/>
            <color indexed="81"/>
            <rFont val="Tahoma"/>
            <family val="2"/>
          </rPr>
          <t>Author:</t>
        </r>
        <r>
          <rPr>
            <sz val="8"/>
            <color indexed="81"/>
            <rFont val="Tahoma"/>
            <family val="2"/>
          </rPr>
          <t xml:space="preserve">
Dependent on experience, company, size of job. Standard salaries average circa €70,000 per annum.</t>
        </r>
      </text>
    </comment>
  </commentList>
</comments>
</file>

<file path=xl/comments4.xml><?xml version="1.0" encoding="utf-8"?>
<comments xmlns="http://schemas.openxmlformats.org/spreadsheetml/2006/main">
  <authors>
    <author>Author</author>
  </authors>
  <commentList>
    <comment ref="I2" authorId="0" shapeId="0">
      <text>
        <r>
          <rPr>
            <b/>
            <sz val="9"/>
            <color indexed="81"/>
            <rFont val="Tahoma"/>
            <family val="2"/>
          </rPr>
          <t>Author:</t>
        </r>
        <r>
          <rPr>
            <sz val="9"/>
            <color indexed="81"/>
            <rFont val="Tahoma"/>
            <family val="2"/>
          </rPr>
          <t xml:space="preserve">
uncertain</t>
        </r>
      </text>
    </comment>
    <comment ref="J2" authorId="0" shapeId="0">
      <text>
        <r>
          <rPr>
            <b/>
            <sz val="9"/>
            <color indexed="81"/>
            <rFont val="Tahoma"/>
            <family val="2"/>
          </rPr>
          <t>Author:</t>
        </r>
        <r>
          <rPr>
            <sz val="9"/>
            <color indexed="81"/>
            <rFont val="Tahoma"/>
            <family val="2"/>
          </rPr>
          <t xml:space="preserve">
From pers. comm with IHC hydrohammer regarding this level of specification in previous studies:,  includes delivery, sleeves, anvil, service agreement, control equipment and personnel for a 2x6month installation period
Cross validation: http://d3c6l3uum4x5po.cloudfront.net/wp-content/uploads/2014/06/SUT_140625_OSIG-SWI_FSC_SWGeoforum_Presentation.pdf
20k GBP per day</t>
        </r>
      </text>
    </comment>
    <comment ref="I3" authorId="0" shapeId="0">
      <text>
        <r>
          <rPr>
            <b/>
            <sz val="9"/>
            <color indexed="81"/>
            <rFont val="Tahoma"/>
            <family val="2"/>
          </rPr>
          <t>Author:</t>
        </r>
        <r>
          <rPr>
            <sz val="9"/>
            <color indexed="81"/>
            <rFont val="Tahoma"/>
            <family val="2"/>
          </rPr>
          <t xml:space="preserve">
uncertain</t>
        </r>
      </text>
    </comment>
    <comment ref="J3" authorId="0" shapeId="0">
      <text>
        <r>
          <rPr>
            <b/>
            <sz val="9"/>
            <color indexed="81"/>
            <rFont val="Tahoma"/>
            <family val="2"/>
          </rPr>
          <t>Author:</t>
        </r>
        <r>
          <rPr>
            <sz val="9"/>
            <color indexed="81"/>
            <rFont val="Tahoma"/>
            <family val="2"/>
          </rPr>
          <t xml:space="preserve">
Assume same cost behaviour as vibrohammers (see chart),
Here there is a difference of upto 2.31 Assume 1.3 discount for every meter then cost would be 3 times cheaper. = 18400/3=6133K
However, vibrohammers sont need personnel, these hammers do, so more likely circa 10K</t>
        </r>
      </text>
    </comment>
    <comment ref="I4" authorId="0" shapeId="0">
      <text>
        <r>
          <rPr>
            <b/>
            <sz val="9"/>
            <color indexed="81"/>
            <rFont val="Tahoma"/>
            <family val="2"/>
          </rPr>
          <t>Author:</t>
        </r>
        <r>
          <rPr>
            <sz val="9"/>
            <color indexed="81"/>
            <rFont val="Tahoma"/>
            <family val="2"/>
          </rPr>
          <t xml:space="preserve">
uncertain</t>
        </r>
      </text>
    </comment>
  </commentList>
</comments>
</file>

<file path=xl/comments5.xml><?xml version="1.0" encoding="utf-8"?>
<comments xmlns="http://schemas.openxmlformats.org/spreadsheetml/2006/main">
  <authors>
    <author>Author</author>
  </authors>
  <commentList>
    <comment ref="F2" authorId="0" shapeId="0">
      <text>
        <r>
          <rPr>
            <b/>
            <sz val="8"/>
            <color indexed="81"/>
            <rFont val="Tahoma"/>
            <family val="2"/>
          </rPr>
          <t>Author:</t>
        </r>
        <r>
          <rPr>
            <sz val="8"/>
            <color indexed="81"/>
            <rFont val="Tahoma"/>
            <family val="2"/>
          </rPr>
          <t xml:space="preserve">
Several varying factors which effect the costs, such as where the bags are filled and additional delivery costs. 
We have the raw materials costs from a supplier website and have taken into account delivery costs. </t>
        </r>
      </text>
    </comment>
  </commentList>
</comments>
</file>

<file path=xl/sharedStrings.xml><?xml version="1.0" encoding="utf-8"?>
<sst xmlns="http://schemas.openxmlformats.org/spreadsheetml/2006/main" count="135" uniqueCount="72">
  <si>
    <t>Inspection class</t>
  </si>
  <si>
    <t>Workclass</t>
  </si>
  <si>
    <t>Surface supplied air</t>
  </si>
  <si>
    <t>Plough</t>
  </si>
  <si>
    <t>1.5</t>
  </si>
  <si>
    <t>ROV</t>
  </si>
  <si>
    <t>Tracked</t>
  </si>
  <si>
    <t>Iron</t>
  </si>
  <si>
    <t>2.5</t>
  </si>
  <si>
    <t>Length</t>
  </si>
  <si>
    <t>Width</t>
  </si>
  <si>
    <t>Height</t>
  </si>
  <si>
    <t>Payload</t>
  </si>
  <si>
    <t>Diameter</t>
  </si>
  <si>
    <t>Name</t>
  </si>
  <si>
    <t>Depth Rating</t>
  </si>
  <si>
    <t>Additional Equipment Footprint</t>
  </si>
  <si>
    <t>Equipment Day Rate</t>
  </si>
  <si>
    <t>Supervisor Day Rate</t>
  </si>
  <si>
    <t>Manipulator Grip Force</t>
  </si>
  <si>
    <t>Dry Mass</t>
  </si>
  <si>
    <t>Number of Technicians</t>
  </si>
  <si>
    <t>Number of Supervisors</t>
  </si>
  <si>
    <t>Additional Equipment Mass</t>
  </si>
  <si>
    <t>Technician Day Rate</t>
  </si>
  <si>
    <t>Max Operating Depth</t>
  </si>
  <si>
    <t>Deployment Equipment Footprint</t>
  </si>
  <si>
    <t>Deployment Equipment Mass</t>
  </si>
  <si>
    <t>Total Day Rate</t>
  </si>
  <si>
    <t>Tow Force Required</t>
  </si>
  <si>
    <t>Jetting Capability</t>
  </si>
  <si>
    <t>Ploughing Capability</t>
  </si>
  <si>
    <t>Cutting Capability</t>
  </si>
  <si>
    <t>Jetting Trench Depth</t>
  </si>
  <si>
    <t>Ploughing Trench Depth</t>
  </si>
  <si>
    <t>Cutting Trench Depth</t>
  </si>
  <si>
    <t>Max Cable Diameter</t>
  </si>
  <si>
    <t>Min Cable Bending Radius</t>
  </si>
  <si>
    <t>Personnel Day Rate</t>
  </si>
  <si>
    <t>Rig1</t>
  </si>
  <si>
    <t>Rig2</t>
  </si>
  <si>
    <t>Rig3</t>
  </si>
  <si>
    <t>Max Water Depth</t>
  </si>
  <si>
    <t>Max Drilling Depth</t>
  </si>
  <si>
    <t>Drilling Diameter Range</t>
  </si>
  <si>
    <t>Chipper1</t>
  </si>
  <si>
    <t>Hammer1</t>
  </si>
  <si>
    <t>Hammer2</t>
  </si>
  <si>
    <t>Hammer3</t>
  </si>
  <si>
    <t>Min Pile Diameter</t>
  </si>
  <si>
    <t>Max Pile Diameter</t>
  </si>
  <si>
    <t>Mattress1</t>
  </si>
  <si>
    <t>Mattress2</t>
  </si>
  <si>
    <t>Mattress3</t>
  </si>
  <si>
    <t>Thickness</t>
  </si>
  <si>
    <t>Cost</t>
  </si>
  <si>
    <t>Bag1</t>
  </si>
  <si>
    <t>Bag2</t>
  </si>
  <si>
    <t>Bag3</t>
  </si>
  <si>
    <t>Driver1</t>
  </si>
  <si>
    <t>Driver2</t>
  </si>
  <si>
    <t>Driver3</t>
  </si>
  <si>
    <t>Driver4</t>
  </si>
  <si>
    <t>Vibro Driver Mass</t>
  </si>
  <si>
    <t>Clamp Mass</t>
  </si>
  <si>
    <t>Max Pile Mass</t>
  </si>
  <si>
    <t>Class</t>
  </si>
  <si>
    <t>Inspection class 1</t>
  </si>
  <si>
    <t>Inspection class 2</t>
  </si>
  <si>
    <t>Workclass 1</t>
  </si>
  <si>
    <t>Workclass 2</t>
  </si>
  <si>
    <t>Workclass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</si>
</sst>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2"/>
      <name val="Calibri"/>
      <family val="2"/>
      <charset val="1"/>
    </font>
    <font>
      <sz val="11"/>
      <name val="Calibri"/>
      <family val="2"/>
      <charset val="1"/>
    </font>
    <font>
      <b/>
      <sz val="11"/>
      <name val="Calibri"/>
      <family val="2"/>
      <charset val="1"/>
    </font>
    <font>
      <b/>
      <sz val="11"/>
      <color rgb="FF000000"/>
      <name val="Calibri"/>
      <family val="2"/>
      <charset val="1"/>
    </font>
    <font>
      <u/>
      <sz val="11"/>
      <color rgb="FF0000FF"/>
      <name val="Calibri"/>
      <family val="2"/>
      <charset val="1"/>
    </font>
    <font>
      <sz val="11"/>
      <name val="Calibri"/>
      <family val="2"/>
      <scheme val="minor"/>
    </font>
    <font>
      <sz val="12"/>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u/>
      <sz val="11"/>
      <color rgb="FF000000"/>
      <name val="Calibri"/>
      <family val="2"/>
      <charset val="1"/>
    </font>
    <font>
      <u/>
      <sz val="11"/>
      <color theme="10"/>
      <name val="Calibri"/>
      <family val="2"/>
      <scheme val="minor"/>
    </font>
    <font>
      <b/>
      <sz val="12"/>
      <color theme="1"/>
      <name val="Calibri"/>
      <family val="2"/>
      <scheme val="minor"/>
    </font>
    <font>
      <b/>
      <sz val="11"/>
      <color rgb="FF000000"/>
      <name val="Calibri"/>
      <family val="2"/>
    </font>
    <font>
      <sz val="12"/>
      <color theme="1"/>
      <name val="Calibri"/>
      <family val="2"/>
      <scheme val="minor"/>
    </font>
  </fonts>
  <fills count="4">
    <fill>
      <patternFill patternType="none"/>
    </fill>
    <fill>
      <patternFill patternType="gray125"/>
    </fill>
    <fill>
      <patternFill patternType="solid">
        <fgColor theme="6" tint="0.79998168889431442"/>
        <bgColor indexed="65"/>
      </patternFill>
    </fill>
    <fill>
      <patternFill patternType="solid">
        <fgColor theme="0" tint="-0.34998626667073579"/>
        <bgColor indexed="64"/>
      </patternFill>
    </fill>
  </fills>
  <borders count="1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ck">
        <color auto="1"/>
      </left>
      <right/>
      <top style="thick">
        <color auto="1"/>
      </top>
      <bottom style="thick">
        <color auto="1"/>
      </bottom>
      <diagonal/>
    </border>
    <border>
      <left/>
      <right style="thin">
        <color auto="1"/>
      </right>
      <top style="medium">
        <color indexed="64"/>
      </top>
      <bottom style="thin">
        <color auto="1"/>
      </bottom>
      <diagonal/>
    </border>
    <border>
      <left/>
      <right style="thin">
        <color auto="1"/>
      </right>
      <top style="medium">
        <color indexed="64"/>
      </top>
      <bottom style="medium">
        <color indexed="64"/>
      </bottom>
      <diagonal/>
    </border>
    <border>
      <left/>
      <right style="thin">
        <color auto="1"/>
      </right>
      <top/>
      <bottom style="thin">
        <color auto="1"/>
      </bottom>
      <diagonal/>
    </border>
  </borders>
  <cellStyleXfs count="5">
    <xf numFmtId="0" fontId="0" fillId="0" borderId="0"/>
    <xf numFmtId="0" fontId="3" fillId="2" borderId="0" applyNumberFormat="0" applyBorder="0" applyAlignment="0" applyProtection="0"/>
    <xf numFmtId="0" fontId="16" fillId="0" borderId="0" applyNumberFormat="0" applyFill="0" applyBorder="0" applyAlignment="0" applyProtection="0"/>
    <xf numFmtId="0" fontId="2" fillId="0" borderId="0"/>
    <xf numFmtId="0" fontId="2" fillId="0" borderId="0"/>
  </cellStyleXfs>
  <cellXfs count="81">
    <xf numFmtId="0" fontId="0" fillId="0" borderId="0" xfId="0"/>
    <xf numFmtId="0" fontId="0" fillId="0" borderId="1" xfId="0" applyBorder="1"/>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xf>
    <xf numFmtId="0" fontId="5" fillId="0" borderId="2" xfId="0" applyFont="1" applyBorder="1" applyAlignment="1" applyProtection="1">
      <alignment horizontal="center"/>
    </xf>
    <xf numFmtId="0" fontId="0" fillId="0" borderId="2" xfId="0" applyBorder="1" applyAlignment="1" applyProtection="1">
      <alignment horizontal="center"/>
    </xf>
    <xf numFmtId="0" fontId="0" fillId="0" borderId="1" xfId="0" applyBorder="1" applyAlignment="1">
      <alignment horizontal="center"/>
    </xf>
    <xf numFmtId="0" fontId="0" fillId="0" borderId="0" xfId="0" applyAlignment="1">
      <alignment horizontal="center"/>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horizontal="center" wrapText="1"/>
    </xf>
    <xf numFmtId="0" fontId="8" fillId="0" borderId="0" xfId="0" applyFont="1" applyBorder="1" applyAlignment="1" applyProtection="1">
      <alignment horizontal="center" wrapText="1"/>
    </xf>
    <xf numFmtId="0" fontId="0" fillId="0" borderId="0" xfId="0" applyBorder="1" applyAlignment="1" applyProtection="1">
      <alignment horizontal="center" wrapText="1"/>
    </xf>
    <xf numFmtId="164" fontId="0" fillId="0" borderId="0" xfId="0" applyNumberFormat="1" applyFont="1" applyAlignment="1">
      <alignment horizontal="center" wrapText="1"/>
    </xf>
    <xf numFmtId="0" fontId="0" fillId="0" borderId="0" xfId="0" applyAlignment="1">
      <alignment horizontal="center" wrapText="1"/>
    </xf>
    <xf numFmtId="0" fontId="0" fillId="0" borderId="1" xfId="0" applyBorder="1" applyAlignment="1">
      <alignment vertical="center"/>
    </xf>
    <xf numFmtId="0" fontId="15" fillId="0" borderId="0" xfId="0" applyFont="1"/>
    <xf numFmtId="0" fontId="0" fillId="0" borderId="3" xfId="0" applyBorder="1" applyAlignment="1">
      <alignment horizontal="center"/>
    </xf>
    <xf numFmtId="0" fontId="0" fillId="0" borderId="4" xfId="0" applyBorder="1" applyAlignment="1">
      <alignment horizontal="center"/>
    </xf>
    <xf numFmtId="0" fontId="9" fillId="0" borderId="4" xfId="2" applyFont="1" applyBorder="1" applyAlignment="1">
      <alignment horizontal="center"/>
    </xf>
    <xf numFmtId="0" fontId="3" fillId="0" borderId="4" xfId="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3" fillId="0" borderId="9" xfId="1" applyFill="1" applyBorder="1" applyAlignment="1">
      <alignment horizontal="center" vertical="center" wrapText="1"/>
    </xf>
    <xf numFmtId="0" fontId="3" fillId="0" borderId="10" xfId="1" applyFill="1" applyBorder="1" applyAlignment="1">
      <alignment horizontal="center" vertical="center" wrapText="1"/>
    </xf>
    <xf numFmtId="0" fontId="3" fillId="0" borderId="10" xfId="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6" xfId="0" applyBorder="1" applyAlignment="1">
      <alignment horizontal="center" vertical="center"/>
    </xf>
    <xf numFmtId="0" fontId="3" fillId="0" borderId="6" xfId="1" applyFill="1" applyBorder="1" applyAlignment="1">
      <alignment horizontal="center" vertical="center"/>
    </xf>
    <xf numFmtId="0" fontId="0" fillId="0" borderId="8" xfId="0" applyFill="1" applyBorder="1" applyAlignment="1">
      <alignment horizontal="center" vertical="center"/>
    </xf>
    <xf numFmtId="0" fontId="0" fillId="0" borderId="10" xfId="1" applyFont="1" applyFill="1" applyBorder="1" applyAlignment="1">
      <alignment horizontal="center" vertical="center" wrapText="1"/>
    </xf>
    <xf numFmtId="0" fontId="0" fillId="0" borderId="6" xfId="0" applyFill="1" applyBorder="1" applyAlignment="1">
      <alignment horizontal="center"/>
    </xf>
    <xf numFmtId="0" fontId="17" fillId="0" borderId="11" xfId="0" applyFont="1" applyFill="1" applyBorder="1" applyAlignment="1">
      <alignment horizontal="center" vertical="center"/>
    </xf>
    <xf numFmtId="0" fontId="0" fillId="0" borderId="12" xfId="0" applyFill="1" applyBorder="1" applyAlignment="1">
      <alignment horizontal="center" vertical="center"/>
    </xf>
    <xf numFmtId="0" fontId="0" fillId="0" borderId="9" xfId="0" applyBorder="1" applyAlignment="1">
      <alignment horizontal="center" vertical="center" wrapText="1"/>
    </xf>
    <xf numFmtId="0" fontId="0" fillId="0" borderId="10" xfId="0" applyFill="1" applyBorder="1" applyAlignment="1">
      <alignment horizontal="center" vertical="center" wrapText="1"/>
    </xf>
    <xf numFmtId="0" fontId="0" fillId="0" borderId="10" xfId="0" applyFill="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3" borderId="6" xfId="0" applyFill="1" applyBorder="1" applyAlignment="1">
      <alignment horizontal="center" vertical="center" wrapText="1"/>
    </xf>
    <xf numFmtId="0" fontId="3" fillId="0" borderId="6" xfId="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3" borderId="8" xfId="0" applyFill="1" applyBorder="1" applyAlignment="1">
      <alignment horizontal="center" vertical="center" wrapText="1"/>
    </xf>
    <xf numFmtId="0" fontId="0" fillId="0" borderId="8" xfId="0" applyFill="1" applyBorder="1" applyAlignment="1">
      <alignment horizontal="center" vertical="center" wrapText="1"/>
    </xf>
    <xf numFmtId="0" fontId="9" fillId="0" borderId="9" xfId="0" applyFont="1" applyFill="1" applyBorder="1" applyAlignment="1">
      <alignment horizontal="center" vertical="center"/>
    </xf>
    <xf numFmtId="0" fontId="9" fillId="0" borderId="10" xfId="1" applyFont="1" applyFill="1" applyBorder="1" applyAlignment="1">
      <alignment horizontal="center" vertical="center" wrapText="1"/>
    </xf>
    <xf numFmtId="0" fontId="9" fillId="0" borderId="10" xfId="1" applyFont="1" applyFill="1" applyBorder="1" applyAlignment="1">
      <alignment horizontal="center" vertical="center"/>
    </xf>
    <xf numFmtId="1" fontId="9" fillId="0" borderId="10" xfId="1" applyNumberFormat="1" applyFont="1" applyFill="1" applyBorder="1" applyAlignment="1">
      <alignment horizontal="center" vertical="center"/>
    </xf>
    <xf numFmtId="0" fontId="0" fillId="0" borderId="10" xfId="0" applyBorder="1" applyAlignment="1">
      <alignment horizontal="center" vertical="center" wrapText="1"/>
    </xf>
    <xf numFmtId="0" fontId="9" fillId="0" borderId="5" xfId="0" applyFont="1" applyFill="1" applyBorder="1" applyAlignment="1">
      <alignment horizontal="center" vertical="center"/>
    </xf>
    <xf numFmtId="0" fontId="10" fillId="0" borderId="6" xfId="0" applyFont="1" applyFill="1" applyBorder="1" applyAlignment="1">
      <alignment horizontal="center" vertical="center" wrapText="1"/>
    </xf>
    <xf numFmtId="0" fontId="9" fillId="0" borderId="6" xfId="0" applyFont="1" applyFill="1" applyBorder="1" applyAlignment="1">
      <alignment horizontal="center" vertical="center"/>
    </xf>
    <xf numFmtId="1" fontId="9" fillId="0" borderId="6" xfId="0" applyNumberFormat="1" applyFont="1" applyFill="1" applyBorder="1" applyAlignment="1">
      <alignment horizontal="center" vertical="center"/>
    </xf>
    <xf numFmtId="0" fontId="9" fillId="0" borderId="6" xfId="0" applyFont="1" applyBorder="1" applyAlignment="1">
      <alignment horizontal="center" vertical="center"/>
    </xf>
    <xf numFmtId="0" fontId="9" fillId="0" borderId="7" xfId="0" applyFont="1" applyFill="1" applyBorder="1" applyAlignment="1">
      <alignment horizontal="center" vertical="center"/>
    </xf>
    <xf numFmtId="0" fontId="10"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8" xfId="0" applyFont="1" applyFill="1" applyBorder="1" applyAlignment="1">
      <alignment horizontal="center" vertical="center"/>
    </xf>
    <xf numFmtId="1" fontId="9" fillId="0" borderId="8" xfId="0" applyNumberFormat="1" applyFont="1" applyFill="1" applyBorder="1" applyAlignment="1">
      <alignment horizontal="center" vertical="center"/>
    </xf>
    <xf numFmtId="0" fontId="9" fillId="0" borderId="10" xfId="0" applyFont="1" applyBorder="1" applyAlignment="1">
      <alignment horizontal="center"/>
    </xf>
    <xf numFmtId="0" fontId="9" fillId="0" borderId="6" xfId="0" applyFont="1" applyBorder="1" applyAlignment="1">
      <alignment horizontal="center"/>
    </xf>
    <xf numFmtId="0" fontId="9" fillId="0" borderId="8" xfId="0" applyFont="1" applyBorder="1" applyAlignment="1">
      <alignment horizontal="center" vertical="center"/>
    </xf>
    <xf numFmtId="0" fontId="0" fillId="0" borderId="0" xfId="0"/>
    <xf numFmtId="0" fontId="4" fillId="0" borderId="1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Border="1" applyAlignment="1" applyProtection="1">
      <alignment horizontal="center" vertical="center" wrapText="1"/>
    </xf>
    <xf numFmtId="0" fontId="18" fillId="0" borderId="8" xfId="0" applyFont="1" applyBorder="1" applyAlignment="1">
      <alignment horizontal="center" vertical="center"/>
    </xf>
    <xf numFmtId="0" fontId="1" fillId="0" borderId="14" xfId="1" applyFont="1" applyFill="1" applyBorder="1" applyAlignment="1">
      <alignment horizontal="center" vertical="center" wrapText="1"/>
    </xf>
    <xf numFmtId="0" fontId="18" fillId="0" borderId="1" xfId="0" applyFont="1" applyBorder="1" applyAlignment="1">
      <alignment horizontal="center" vertical="center"/>
    </xf>
    <xf numFmtId="0" fontId="19" fillId="0" borderId="15" xfId="0" applyFont="1" applyFill="1" applyBorder="1" applyAlignment="1">
      <alignment horizontal="center" vertical="center"/>
    </xf>
    <xf numFmtId="0" fontId="0" fillId="0" borderId="16" xfId="0" applyBorder="1" applyAlignment="1">
      <alignment horizontal="center"/>
    </xf>
  </cellXfs>
  <cellStyles count="5">
    <cellStyle name="20% - Accent3" xfId="1" builtinId="38"/>
    <cellStyle name="Hyperlink" xfId="2" builtinId="8"/>
    <cellStyle name="Normal" xfId="0" builtinId="0"/>
    <cellStyle name="Normal 2" xfId="3"/>
    <cellStyle name="Normal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
  <sheetViews>
    <sheetView tabSelected="1" zoomScaleNormal="100" workbookViewId="0">
      <selection activeCell="B8" sqref="B8"/>
    </sheetView>
  </sheetViews>
  <sheetFormatPr defaultRowHeight="14.5" x14ac:dyDescent="0.35"/>
  <cols>
    <col min="1" max="1" width="9.453125"/>
    <col min="2" max="2" width="17"/>
    <col min="3" max="3" width="18.81640625" style="72" customWidth="1"/>
    <col min="4" max="4" width="14.453125"/>
    <col min="5" max="5" width="13.453125"/>
    <col min="6" max="6" width="13.81640625"/>
    <col min="7" max="7" width="13.453125"/>
    <col min="8" max="8" width="12.26953125"/>
    <col min="9" max="9" width="12.81640625"/>
    <col min="10" max="10" width="14.81640625"/>
    <col min="11" max="11" width="14.7265625"/>
    <col min="12" max="12" width="11.7265625"/>
    <col min="13" max="13" width="14.81640625" customWidth="1"/>
    <col min="14" max="14" width="14.453125" customWidth="1"/>
    <col min="15" max="15" width="13.54296875"/>
    <col min="16" max="16" width="14.26953125"/>
    <col min="17" max="17" width="13.81640625"/>
    <col min="18" max="967" width="9.453125"/>
    <col min="968" max="1020" width="8.54296875"/>
  </cols>
  <sheetData>
    <row r="1" spans="1:28" ht="47.5" thickTop="1" thickBot="1" x14ac:dyDescent="0.4">
      <c r="A1" s="1"/>
      <c r="B1" s="2" t="s">
        <v>14</v>
      </c>
      <c r="C1" s="2" t="s">
        <v>66</v>
      </c>
      <c r="D1" s="2" t="s">
        <v>15</v>
      </c>
      <c r="E1" s="2" t="s">
        <v>9</v>
      </c>
      <c r="F1" s="2" t="s">
        <v>10</v>
      </c>
      <c r="G1" s="2" t="s">
        <v>11</v>
      </c>
      <c r="H1" s="2" t="s">
        <v>20</v>
      </c>
      <c r="I1" s="2" t="s">
        <v>12</v>
      </c>
      <c r="J1" s="2" t="s">
        <v>19</v>
      </c>
      <c r="K1" s="2" t="s">
        <v>16</v>
      </c>
      <c r="L1" s="2" t="s">
        <v>23</v>
      </c>
      <c r="M1" s="2" t="s">
        <v>22</v>
      </c>
      <c r="N1" s="2" t="s">
        <v>21</v>
      </c>
      <c r="O1" s="2" t="s">
        <v>17</v>
      </c>
      <c r="P1" s="2" t="s">
        <v>18</v>
      </c>
      <c r="Q1" s="2" t="s">
        <v>24</v>
      </c>
      <c r="R1" s="3"/>
      <c r="S1" s="3"/>
      <c r="T1" s="3"/>
      <c r="U1" s="3"/>
      <c r="V1" s="3"/>
      <c r="W1" s="3"/>
      <c r="X1" s="3"/>
      <c r="Y1" s="3"/>
      <c r="Z1" s="3"/>
      <c r="AA1" s="3"/>
      <c r="AB1" s="3"/>
    </row>
    <row r="2" spans="1:28" ht="15.5" thickTop="1" thickBot="1" x14ac:dyDescent="0.4">
      <c r="A2" s="54">
        <v>1</v>
      </c>
      <c r="B2" s="55" t="s">
        <v>67</v>
      </c>
      <c r="C2" s="55" t="s">
        <v>0</v>
      </c>
      <c r="D2" s="56">
        <v>1500</v>
      </c>
      <c r="E2" s="56">
        <v>1.5</v>
      </c>
      <c r="F2" s="56">
        <v>0.81499999999999995</v>
      </c>
      <c r="G2" s="56">
        <v>0.60499999999999998</v>
      </c>
      <c r="H2" s="56">
        <v>0.2</v>
      </c>
      <c r="I2" s="56">
        <v>3.4000000000000002E-2</v>
      </c>
      <c r="J2" s="56">
        <v>0</v>
      </c>
      <c r="K2" s="57">
        <v>29.067099999999996</v>
      </c>
      <c r="L2" s="57">
        <v>27.718</v>
      </c>
      <c r="M2" s="56">
        <v>1</v>
      </c>
      <c r="N2" s="56">
        <v>1</v>
      </c>
      <c r="O2" s="58">
        <v>2300</v>
      </c>
      <c r="P2" s="58">
        <v>1370</v>
      </c>
      <c r="Q2" s="58">
        <v>1250</v>
      </c>
    </row>
    <row r="3" spans="1:28" ht="15.5" x14ac:dyDescent="0.35">
      <c r="A3" s="59">
        <v>2</v>
      </c>
      <c r="B3" s="55" t="s">
        <v>68</v>
      </c>
      <c r="C3" s="60" t="s">
        <v>0</v>
      </c>
      <c r="D3" s="61">
        <v>2000</v>
      </c>
      <c r="E3" s="61">
        <v>1.4</v>
      </c>
      <c r="F3" s="61">
        <v>0.9</v>
      </c>
      <c r="G3" s="61">
        <v>0.85</v>
      </c>
      <c r="H3" s="61">
        <v>0.28999999999999998</v>
      </c>
      <c r="I3" s="61">
        <v>4.4999999999999998E-2</v>
      </c>
      <c r="J3" s="61">
        <v>890</v>
      </c>
      <c r="K3" s="62">
        <v>28.2</v>
      </c>
      <c r="L3" s="62">
        <v>22.5</v>
      </c>
      <c r="M3" s="61">
        <v>1</v>
      </c>
      <c r="N3" s="61">
        <v>1</v>
      </c>
      <c r="O3" s="61">
        <v>2000</v>
      </c>
      <c r="P3" s="61">
        <v>1900</v>
      </c>
      <c r="Q3" s="63">
        <v>1800</v>
      </c>
    </row>
    <row r="4" spans="1:28" ht="15.5" x14ac:dyDescent="0.35">
      <c r="A4" s="59">
        <v>3</v>
      </c>
      <c r="B4" s="60" t="s">
        <v>69</v>
      </c>
      <c r="C4" s="60" t="s">
        <v>1</v>
      </c>
      <c r="D4" s="61">
        <v>3000</v>
      </c>
      <c r="E4" s="61">
        <v>2.59</v>
      </c>
      <c r="F4" s="61">
        <v>1.4</v>
      </c>
      <c r="G4" s="61">
        <v>1.8</v>
      </c>
      <c r="H4" s="61">
        <v>2.54</v>
      </c>
      <c r="I4" s="61">
        <v>0.22600000000000001</v>
      </c>
      <c r="J4" s="61">
        <v>4092</v>
      </c>
      <c r="K4" s="62">
        <v>82.9</v>
      </c>
      <c r="L4" s="62">
        <v>66.400000000000006</v>
      </c>
      <c r="M4" s="61">
        <v>1</v>
      </c>
      <c r="N4" s="61">
        <v>2</v>
      </c>
      <c r="O4" s="61">
        <v>5000</v>
      </c>
      <c r="P4" s="61">
        <v>1900</v>
      </c>
      <c r="Q4" s="61">
        <v>1800</v>
      </c>
    </row>
    <row r="5" spans="1:28" ht="15.5" x14ac:dyDescent="0.35">
      <c r="A5" s="59">
        <v>4</v>
      </c>
      <c r="B5" s="60" t="s">
        <v>70</v>
      </c>
      <c r="C5" s="60" t="s">
        <v>1</v>
      </c>
      <c r="D5" s="61">
        <v>3000</v>
      </c>
      <c r="E5" s="61">
        <v>3.3149999999999999</v>
      </c>
      <c r="F5" s="61">
        <v>1.73</v>
      </c>
      <c r="G5" s="61">
        <v>1.73</v>
      </c>
      <c r="H5" s="46">
        <v>4.2</v>
      </c>
      <c r="I5" s="61">
        <v>0.4</v>
      </c>
      <c r="J5" s="61">
        <v>4092</v>
      </c>
      <c r="K5" s="62">
        <v>67.573999999999998</v>
      </c>
      <c r="L5" s="62">
        <v>69.5</v>
      </c>
      <c r="M5" s="61">
        <v>1</v>
      </c>
      <c r="N5" s="61">
        <v>4</v>
      </c>
      <c r="O5" s="46">
        <v>7000</v>
      </c>
      <c r="P5" s="46">
        <v>2000</v>
      </c>
      <c r="Q5" s="46">
        <v>1100</v>
      </c>
    </row>
    <row r="6" spans="1:28" ht="16" thickBot="1" x14ac:dyDescent="0.4">
      <c r="A6" s="64">
        <v>5</v>
      </c>
      <c r="B6" s="60" t="s">
        <v>71</v>
      </c>
      <c r="C6" s="65" t="s">
        <v>1</v>
      </c>
      <c r="D6" s="66">
        <v>4000</v>
      </c>
      <c r="E6" s="67">
        <v>3.2</v>
      </c>
      <c r="F6" s="67">
        <v>1.8</v>
      </c>
      <c r="G6" s="67">
        <v>1.8</v>
      </c>
      <c r="H6" s="67">
        <v>3.5</v>
      </c>
      <c r="I6" s="67">
        <v>0.25</v>
      </c>
      <c r="J6" s="67">
        <v>4092</v>
      </c>
      <c r="K6" s="68">
        <v>70</v>
      </c>
      <c r="L6" s="68">
        <v>51</v>
      </c>
      <c r="M6" s="67">
        <v>1</v>
      </c>
      <c r="N6" s="67">
        <v>2</v>
      </c>
      <c r="O6" s="67">
        <v>6000</v>
      </c>
      <c r="P6" s="67">
        <v>1950</v>
      </c>
      <c r="Q6" s="67">
        <v>1800</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Normal="100" workbookViewId="0">
      <selection activeCell="B2" sqref="B2"/>
    </sheetView>
  </sheetViews>
  <sheetFormatPr defaultRowHeight="14.5" x14ac:dyDescent="0.35"/>
  <cols>
    <col min="1" max="1" width="8.54296875"/>
    <col min="2" max="2" width="8.7265625" style="72"/>
    <col min="3" max="3" width="17"/>
    <col min="4" max="4" width="16.54296875"/>
    <col min="5" max="5" width="15.54296875"/>
    <col min="6" max="6" width="19.1796875"/>
    <col min="7" max="7" width="15"/>
    <col min="8" max="8" width="16.54296875"/>
    <col min="9" max="10" width="13.81640625"/>
    <col min="11" max="11" width="14.7265625"/>
    <col min="12" max="12" width="11.7265625"/>
    <col min="13" max="13" width="15"/>
    <col min="14" max="14" width="14.26953125"/>
    <col min="15" max="1019" width="9.453125"/>
  </cols>
  <sheetData>
    <row r="1" spans="1:14" ht="47.5" thickTop="1" thickBot="1" x14ac:dyDescent="0.4">
      <c r="A1" s="1"/>
      <c r="B1" s="2" t="s">
        <v>14</v>
      </c>
      <c r="C1" s="2" t="s">
        <v>10</v>
      </c>
      <c r="D1" s="2" t="s">
        <v>9</v>
      </c>
      <c r="E1" s="2" t="s">
        <v>11</v>
      </c>
      <c r="F1" s="2" t="s">
        <v>63</v>
      </c>
      <c r="G1" s="2" t="s">
        <v>64</v>
      </c>
      <c r="H1" s="2" t="s">
        <v>49</v>
      </c>
      <c r="I1" s="2" t="s">
        <v>50</v>
      </c>
      <c r="J1" s="2" t="s">
        <v>65</v>
      </c>
      <c r="K1" s="2" t="s">
        <v>16</v>
      </c>
      <c r="L1" s="2" t="s">
        <v>23</v>
      </c>
      <c r="M1" s="2" t="s">
        <v>17</v>
      </c>
      <c r="N1" s="2" t="s">
        <v>38</v>
      </c>
    </row>
    <row r="2" spans="1:14" ht="15.5" thickTop="1" thickBot="1" x14ac:dyDescent="0.4">
      <c r="A2" s="6">
        <v>1</v>
      </c>
      <c r="B2" s="6" t="s">
        <v>59</v>
      </c>
      <c r="C2" s="6">
        <v>0.85099999999999998</v>
      </c>
      <c r="D2" s="6">
        <v>2.2999999999999998</v>
      </c>
      <c r="E2" s="6">
        <v>2.5979999999999999</v>
      </c>
      <c r="F2" s="6">
        <v>6.8</v>
      </c>
      <c r="G2" s="6">
        <v>1.63</v>
      </c>
      <c r="H2" s="6">
        <v>580</v>
      </c>
      <c r="I2" s="6">
        <v>1734</v>
      </c>
      <c r="J2" s="6">
        <v>30</v>
      </c>
      <c r="K2" s="6">
        <v>0</v>
      </c>
      <c r="L2" s="6">
        <v>0</v>
      </c>
      <c r="M2" s="6">
        <v>1000</v>
      </c>
      <c r="N2" s="19">
        <v>3000</v>
      </c>
    </row>
    <row r="3" spans="1:14" ht="15.5" thickTop="1" thickBot="1" x14ac:dyDescent="0.4">
      <c r="A3" s="6">
        <v>2</v>
      </c>
      <c r="B3" s="6" t="s">
        <v>60</v>
      </c>
      <c r="C3" s="6">
        <v>1.5049999999999999</v>
      </c>
      <c r="D3" s="6">
        <v>2.2999999999999998</v>
      </c>
      <c r="E3" s="6">
        <v>3</v>
      </c>
      <c r="F3" s="6">
        <v>8.1999999999999993</v>
      </c>
      <c r="G3" s="6">
        <v>5.5</v>
      </c>
      <c r="H3" s="6">
        <v>740</v>
      </c>
      <c r="I3" s="6">
        <v>2200</v>
      </c>
      <c r="J3" s="6">
        <v>80</v>
      </c>
      <c r="K3" s="6">
        <v>0</v>
      </c>
      <c r="L3" s="6">
        <v>0</v>
      </c>
      <c r="M3" s="6">
        <v>1700</v>
      </c>
      <c r="N3" s="19">
        <v>3000</v>
      </c>
    </row>
    <row r="4" spans="1:14" ht="15.5" thickTop="1" thickBot="1" x14ac:dyDescent="0.4">
      <c r="A4" s="6">
        <v>3</v>
      </c>
      <c r="B4" s="6" t="s">
        <v>61</v>
      </c>
      <c r="C4" s="6">
        <v>2</v>
      </c>
      <c r="D4" s="6">
        <v>4.0999999999999996</v>
      </c>
      <c r="E4" s="6">
        <v>2.2999999999999998</v>
      </c>
      <c r="F4" s="6">
        <v>19.95</v>
      </c>
      <c r="G4" s="6">
        <v>10.5</v>
      </c>
      <c r="H4" s="6">
        <v>1780</v>
      </c>
      <c r="I4" s="6">
        <v>3600</v>
      </c>
      <c r="J4" s="6">
        <v>200</v>
      </c>
      <c r="K4" s="6">
        <v>0</v>
      </c>
      <c r="L4" s="6">
        <v>0</v>
      </c>
      <c r="M4" s="6">
        <v>3500</v>
      </c>
      <c r="N4" s="19">
        <v>3000</v>
      </c>
    </row>
    <row r="5" spans="1:14" ht="15.5" thickTop="1" thickBot="1" x14ac:dyDescent="0.4">
      <c r="A5" s="6">
        <v>4</v>
      </c>
      <c r="B5" s="6" t="s">
        <v>62</v>
      </c>
      <c r="C5" s="6">
        <v>2.25</v>
      </c>
      <c r="D5" s="6">
        <v>8</v>
      </c>
      <c r="E5" s="6">
        <v>3.25</v>
      </c>
      <c r="F5" s="6">
        <v>37</v>
      </c>
      <c r="G5" s="6">
        <v>10.5</v>
      </c>
      <c r="H5" s="6">
        <v>1500</v>
      </c>
      <c r="I5" s="6">
        <v>4650</v>
      </c>
      <c r="J5" s="6">
        <v>300</v>
      </c>
      <c r="K5" s="6">
        <v>0</v>
      </c>
      <c r="L5" s="6">
        <v>0</v>
      </c>
      <c r="M5" s="6">
        <v>5000</v>
      </c>
      <c r="N5" s="19">
        <v>3000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selection activeCell="D6" sqref="D6"/>
    </sheetView>
  </sheetViews>
  <sheetFormatPr defaultRowHeight="14.5" x14ac:dyDescent="0.35"/>
  <cols>
    <col min="1" max="1" width="2" bestFit="1" customWidth="1"/>
    <col min="2" max="2" width="14.6328125" bestFit="1" customWidth="1"/>
    <col min="3" max="3" width="18.90625" bestFit="1" customWidth="1"/>
    <col min="4" max="4" width="29.08984375" bestFit="1" customWidth="1"/>
    <col min="5" max="5" width="25.7265625" bestFit="1" customWidth="1"/>
    <col min="6" max="6" width="12.90625" bestFit="1" customWidth="1"/>
    <col min="7" max="1005" width="9.453125"/>
    <col min="1006" max="1014" width="8.54296875"/>
  </cols>
  <sheetData>
    <row r="1" spans="1:6" ht="56.25" customHeight="1" thickTop="1" thickBot="1" x14ac:dyDescent="0.4">
      <c r="A1" s="1"/>
      <c r="B1" s="73" t="s">
        <v>14</v>
      </c>
      <c r="C1" s="76" t="s">
        <v>25</v>
      </c>
      <c r="D1" s="76" t="s">
        <v>26</v>
      </c>
      <c r="E1" s="76" t="s">
        <v>27</v>
      </c>
      <c r="F1" s="76" t="s">
        <v>28</v>
      </c>
    </row>
    <row r="2" spans="1:6" ht="30" thickTop="1" thickBot="1" x14ac:dyDescent="0.4">
      <c r="A2" s="4">
        <v>1</v>
      </c>
      <c r="B2" s="5" t="s">
        <v>2</v>
      </c>
      <c r="C2" s="74">
        <v>55</v>
      </c>
      <c r="D2" s="75">
        <v>23.13</v>
      </c>
      <c r="E2" s="75">
        <v>13.2</v>
      </c>
      <c r="F2" s="75">
        <v>4980</v>
      </c>
    </row>
    <row r="3" spans="1:6" ht="15" thickTop="1" x14ac:dyDescent="0.35"/>
  </sheetData>
  <pageMargins left="0.78749999999999998" right="0.78749999999999998" top="1.05277777777778" bottom="1.05277777777778" header="0.78749999999999998" footer="0.78749999999999998"/>
  <pageSetup paperSize="9" firstPageNumber="0" orientation="portrait" horizontalDpi="4294967293"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topLeftCell="C1" zoomScale="70" zoomScaleNormal="70" workbookViewId="0">
      <selection activeCell="H2" sqref="H2"/>
    </sheetView>
  </sheetViews>
  <sheetFormatPr defaultRowHeight="14.5" x14ac:dyDescent="0.35"/>
  <cols>
    <col min="1" max="1" width="8.54296875"/>
    <col min="2" max="2" width="17"/>
    <col min="3" max="3" width="16.54296875"/>
    <col min="4" max="5" width="13.453125"/>
    <col min="6" max="6" width="13.81640625"/>
    <col min="7" max="7" width="13.453125"/>
    <col min="8" max="8" width="12.26953125"/>
    <col min="9" max="9" width="12.81640625"/>
    <col min="10" max="10" width="12.26953125"/>
    <col min="11" max="11" width="11.54296875"/>
    <col min="12" max="12" width="16.26953125"/>
    <col min="13" max="13" width="15.26953125" customWidth="1"/>
    <col min="14" max="14" width="11.54296875"/>
    <col min="15" max="15" width="14.81640625"/>
    <col min="16" max="16" width="16.54296875"/>
    <col min="17" max="17" width="14.7265625"/>
    <col min="18" max="18" width="11.7265625"/>
    <col min="19" max="19" width="13.54296875"/>
    <col min="20" max="20" width="14.26953125"/>
    <col min="21" max="1025" width="8.54296875"/>
  </cols>
  <sheetData>
    <row r="1" spans="1:20" ht="51" customHeight="1" thickTop="1" thickBot="1" x14ac:dyDescent="0.4">
      <c r="A1" s="1"/>
      <c r="B1" s="2" t="s">
        <v>14</v>
      </c>
      <c r="C1" s="2" t="s">
        <v>25</v>
      </c>
      <c r="D1" s="2" t="s">
        <v>29</v>
      </c>
      <c r="E1" s="2" t="s">
        <v>9</v>
      </c>
      <c r="F1" s="2" t="s">
        <v>10</v>
      </c>
      <c r="G1" s="2" t="s">
        <v>11</v>
      </c>
      <c r="H1" s="2" t="s">
        <v>20</v>
      </c>
      <c r="I1" s="2" t="s">
        <v>30</v>
      </c>
      <c r="J1" s="2" t="s">
        <v>31</v>
      </c>
      <c r="K1" s="2" t="s">
        <v>32</v>
      </c>
      <c r="L1" s="2" t="s">
        <v>33</v>
      </c>
      <c r="M1" s="2" t="s">
        <v>34</v>
      </c>
      <c r="N1" s="2" t="s">
        <v>35</v>
      </c>
      <c r="O1" s="2" t="s">
        <v>36</v>
      </c>
      <c r="P1" s="2" t="s">
        <v>37</v>
      </c>
      <c r="Q1" s="2" t="s">
        <v>16</v>
      </c>
      <c r="R1" s="2" t="s">
        <v>23</v>
      </c>
      <c r="S1" s="2" t="s">
        <v>17</v>
      </c>
      <c r="T1" s="2" t="s">
        <v>38</v>
      </c>
    </row>
    <row r="2" spans="1:20" ht="15" thickTop="1" x14ac:dyDescent="0.35">
      <c r="A2" s="42">
        <v>1</v>
      </c>
      <c r="B2" s="43" t="s">
        <v>3</v>
      </c>
      <c r="C2" s="43">
        <v>300</v>
      </c>
      <c r="D2" s="43">
        <v>50</v>
      </c>
      <c r="E2" s="44">
        <v>9.1</v>
      </c>
      <c r="F2" s="44">
        <v>4</v>
      </c>
      <c r="G2" s="44">
        <v>3.5</v>
      </c>
      <c r="H2" s="44">
        <v>12.2</v>
      </c>
      <c r="I2" s="43" t="b">
        <v>0</v>
      </c>
      <c r="J2" s="46" t="b">
        <v>1</v>
      </c>
      <c r="K2" s="43" t="b">
        <v>0</v>
      </c>
      <c r="L2" s="43">
        <v>0</v>
      </c>
      <c r="M2" s="44">
        <v>1.6</v>
      </c>
      <c r="N2" s="43">
        <v>0</v>
      </c>
      <c r="O2" s="44">
        <v>180</v>
      </c>
      <c r="P2" s="44" t="s">
        <v>4</v>
      </c>
      <c r="Q2" s="44">
        <v>20</v>
      </c>
      <c r="R2" s="44">
        <v>12</v>
      </c>
      <c r="S2" s="43">
        <v>3600</v>
      </c>
      <c r="T2" s="43">
        <v>3154</v>
      </c>
    </row>
    <row r="3" spans="1:20" x14ac:dyDescent="0.35">
      <c r="A3" s="45">
        <v>2</v>
      </c>
      <c r="B3" s="46" t="s">
        <v>3</v>
      </c>
      <c r="C3" s="46">
        <v>500</v>
      </c>
      <c r="D3" s="46">
        <v>150</v>
      </c>
      <c r="E3" s="46">
        <v>16</v>
      </c>
      <c r="F3" s="46">
        <v>6.5</v>
      </c>
      <c r="G3" s="46">
        <v>7</v>
      </c>
      <c r="H3" s="46">
        <v>45</v>
      </c>
      <c r="I3" s="46" t="b">
        <v>1</v>
      </c>
      <c r="J3" s="46" t="b">
        <v>1</v>
      </c>
      <c r="K3" s="46" t="b">
        <v>0</v>
      </c>
      <c r="L3" s="46">
        <v>0</v>
      </c>
      <c r="M3" s="46">
        <v>3.3</v>
      </c>
      <c r="N3" s="46">
        <v>0</v>
      </c>
      <c r="O3" s="46">
        <v>300</v>
      </c>
      <c r="P3" s="46">
        <v>5</v>
      </c>
      <c r="Q3" s="34">
        <v>15</v>
      </c>
      <c r="R3" s="34">
        <v>11.5</v>
      </c>
      <c r="S3" s="46">
        <v>5000</v>
      </c>
      <c r="T3" s="46">
        <f>1100*4</f>
        <v>4400</v>
      </c>
    </row>
    <row r="4" spans="1:20" x14ac:dyDescent="0.35">
      <c r="A4" s="45">
        <v>3</v>
      </c>
      <c r="B4" s="47" t="s">
        <v>5</v>
      </c>
      <c r="C4" s="34">
        <v>2500</v>
      </c>
      <c r="D4" s="48"/>
      <c r="E4" s="34">
        <v>3.1</v>
      </c>
      <c r="F4" s="34">
        <v>2</v>
      </c>
      <c r="G4" s="34">
        <v>2.2000000000000002</v>
      </c>
      <c r="H4" s="34">
        <v>6.3</v>
      </c>
      <c r="I4" s="46" t="b">
        <v>1</v>
      </c>
      <c r="J4" s="46" t="b">
        <v>0</v>
      </c>
      <c r="K4" s="46" t="b">
        <v>0</v>
      </c>
      <c r="L4" s="47">
        <v>1.5</v>
      </c>
      <c r="M4" s="47">
        <v>0</v>
      </c>
      <c r="N4" s="47">
        <v>0</v>
      </c>
      <c r="O4" s="47">
        <v>360</v>
      </c>
      <c r="P4" s="47">
        <v>4.4000000000000004</v>
      </c>
      <c r="Q4" s="34">
        <v>48.5</v>
      </c>
      <c r="R4" s="34">
        <v>47</v>
      </c>
      <c r="S4" s="49">
        <v>4000</v>
      </c>
      <c r="T4" s="49">
        <f>1100*4</f>
        <v>4400</v>
      </c>
    </row>
    <row r="5" spans="1:20" x14ac:dyDescent="0.35">
      <c r="A5" s="45">
        <v>4</v>
      </c>
      <c r="B5" s="47" t="s">
        <v>5</v>
      </c>
      <c r="C5" s="47">
        <v>1000</v>
      </c>
      <c r="D5" s="48"/>
      <c r="E5" s="47">
        <v>5</v>
      </c>
      <c r="F5" s="47">
        <v>4.1900000000000004</v>
      </c>
      <c r="G5" s="47">
        <v>2.97</v>
      </c>
      <c r="H5" s="47">
        <v>13</v>
      </c>
      <c r="I5" s="46" t="b">
        <v>1</v>
      </c>
      <c r="J5" s="46" t="b">
        <v>0</v>
      </c>
      <c r="K5" s="46" t="b">
        <v>0</v>
      </c>
      <c r="L5" s="47">
        <v>2</v>
      </c>
      <c r="M5" s="47">
        <v>0</v>
      </c>
      <c r="N5" s="47">
        <v>0</v>
      </c>
      <c r="O5" s="47">
        <v>750</v>
      </c>
      <c r="P5" s="47">
        <v>9.1</v>
      </c>
      <c r="Q5" s="47">
        <v>87.4</v>
      </c>
      <c r="R5" s="47">
        <v>43</v>
      </c>
      <c r="S5" s="49">
        <v>5000</v>
      </c>
      <c r="T5" s="49">
        <f>1100*5</f>
        <v>5500</v>
      </c>
    </row>
    <row r="6" spans="1:20" x14ac:dyDescent="0.35">
      <c r="A6" s="45">
        <v>5</v>
      </c>
      <c r="B6" s="47" t="s">
        <v>6</v>
      </c>
      <c r="C6" s="47">
        <v>50</v>
      </c>
      <c r="D6" s="48"/>
      <c r="E6" s="47">
        <v>7.5</v>
      </c>
      <c r="F6" s="47">
        <v>7.5</v>
      </c>
      <c r="G6" s="47">
        <v>4</v>
      </c>
      <c r="H6" s="47">
        <v>35</v>
      </c>
      <c r="I6" s="46" t="b">
        <v>1</v>
      </c>
      <c r="J6" s="46" t="b">
        <v>0</v>
      </c>
      <c r="K6" s="46" t="b">
        <v>1</v>
      </c>
      <c r="L6" s="47">
        <v>3</v>
      </c>
      <c r="M6" s="47">
        <v>0</v>
      </c>
      <c r="N6" s="47">
        <v>1.6</v>
      </c>
      <c r="O6" s="47">
        <v>550</v>
      </c>
      <c r="P6" s="47">
        <v>6.7</v>
      </c>
      <c r="Q6" s="47">
        <v>48</v>
      </c>
      <c r="R6" s="47">
        <v>40.5</v>
      </c>
      <c r="S6" s="46">
        <v>14000</v>
      </c>
      <c r="T6" s="46">
        <v>5000</v>
      </c>
    </row>
    <row r="7" spans="1:20" x14ac:dyDescent="0.35">
      <c r="A7" s="45">
        <v>6</v>
      </c>
      <c r="B7" s="47" t="s">
        <v>6</v>
      </c>
      <c r="C7" s="47">
        <v>30</v>
      </c>
      <c r="D7" s="48"/>
      <c r="E7" s="47">
        <v>9</v>
      </c>
      <c r="F7" s="47">
        <v>4.2</v>
      </c>
      <c r="G7" s="47">
        <v>2.6</v>
      </c>
      <c r="H7" s="47">
        <v>8.1999999999999993</v>
      </c>
      <c r="I7" s="46" t="b">
        <v>1</v>
      </c>
      <c r="J7" s="46" t="b">
        <v>0</v>
      </c>
      <c r="K7" s="46" t="b">
        <v>1</v>
      </c>
      <c r="L7" s="47">
        <v>2.2000000000000002</v>
      </c>
      <c r="M7" s="47">
        <v>0</v>
      </c>
      <c r="N7" s="47">
        <v>2.2000000000000002</v>
      </c>
      <c r="O7" s="47">
        <v>180</v>
      </c>
      <c r="P7" s="47">
        <v>1.5</v>
      </c>
      <c r="Q7" s="47">
        <v>44.28</v>
      </c>
      <c r="R7" s="47">
        <v>38.5</v>
      </c>
      <c r="S7" s="47">
        <v>8000</v>
      </c>
      <c r="T7" s="47">
        <v>3500</v>
      </c>
    </row>
    <row r="8" spans="1:20" ht="15" thickBot="1" x14ac:dyDescent="0.4">
      <c r="A8" s="50">
        <v>7</v>
      </c>
      <c r="B8" s="51" t="s">
        <v>6</v>
      </c>
      <c r="C8" s="51">
        <v>2500</v>
      </c>
      <c r="D8" s="52"/>
      <c r="E8" s="51">
        <v>7.2</v>
      </c>
      <c r="F8" s="51">
        <v>5.4</v>
      </c>
      <c r="G8" s="51">
        <v>3</v>
      </c>
      <c r="H8" s="51">
        <v>21</v>
      </c>
      <c r="I8" s="51" t="b">
        <v>1</v>
      </c>
      <c r="J8" s="51" t="b">
        <v>0</v>
      </c>
      <c r="K8" s="51" t="b">
        <v>1</v>
      </c>
      <c r="L8" s="51">
        <v>3</v>
      </c>
      <c r="M8" s="51">
        <v>0</v>
      </c>
      <c r="N8" s="51">
        <v>2</v>
      </c>
      <c r="O8" s="51">
        <v>710</v>
      </c>
      <c r="P8" s="53">
        <v>8.6</v>
      </c>
      <c r="Q8" s="53">
        <v>225</v>
      </c>
      <c r="R8" s="53">
        <v>73.5</v>
      </c>
      <c r="S8" s="53">
        <v>12000</v>
      </c>
      <c r="T8" s="53">
        <v>4400</v>
      </c>
    </row>
    <row r="9" spans="1:20" x14ac:dyDescent="0.35">
      <c r="K9" s="20"/>
    </row>
    <row r="11" spans="1:20" x14ac:dyDescent="0.35">
      <c r="J11" s="72"/>
      <c r="K11" s="72"/>
    </row>
    <row r="12" spans="1:20" x14ac:dyDescent="0.35">
      <c r="I12" s="72"/>
      <c r="J12" s="72"/>
      <c r="K12" s="72"/>
    </row>
    <row r="13" spans="1:20" x14ac:dyDescent="0.35">
      <c r="I13" s="72"/>
      <c r="J13" s="72"/>
      <c r="K13" s="72"/>
    </row>
    <row r="14" spans="1:20" x14ac:dyDescent="0.35">
      <c r="I14" s="72"/>
      <c r="J14" s="72"/>
      <c r="K14" s="72"/>
    </row>
    <row r="15" spans="1:20" x14ac:dyDescent="0.35">
      <c r="I15" s="72"/>
      <c r="J15" s="72"/>
      <c r="K15" s="72"/>
    </row>
    <row r="16" spans="1:20" x14ac:dyDescent="0.35">
      <c r="I16" s="72"/>
      <c r="J16" s="72"/>
      <c r="K16" s="72"/>
    </row>
    <row r="17" spans="9:11" x14ac:dyDescent="0.35">
      <c r="I17" s="72"/>
      <c r="J17" s="72"/>
      <c r="K17" s="72"/>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G4"/>
  <sheetViews>
    <sheetView zoomScaleNormal="100" workbookViewId="0">
      <selection activeCell="I1" sqref="I1:L1"/>
    </sheetView>
  </sheetViews>
  <sheetFormatPr defaultRowHeight="14.5" x14ac:dyDescent="0.35"/>
  <cols>
    <col min="1" max="1" width="9.26953125" style="11"/>
    <col min="2" max="2" width="8.7265625" style="11"/>
    <col min="3" max="3" width="17" style="11"/>
    <col min="4" max="4" width="16.54296875" style="11"/>
    <col min="5" max="5" width="15.54296875" style="11"/>
    <col min="6" max="7" width="8.7265625" style="11"/>
    <col min="8" max="8" width="19.1796875" style="11"/>
    <col min="9" max="9" width="14.7265625" style="11"/>
    <col min="10" max="10" width="11.7265625" style="11"/>
    <col min="11" max="11" width="15" style="11"/>
    <col min="12" max="12" width="14.26953125" style="11"/>
    <col min="13" max="1021" width="8.7265625" style="11"/>
    <col min="1022" max="1023" width="8.54296875"/>
  </cols>
  <sheetData>
    <row r="1" spans="1:26" ht="52.5" customHeight="1" thickTop="1" thickBot="1" x14ac:dyDescent="0.4">
      <c r="A1" s="10"/>
      <c r="B1" s="78" t="s">
        <v>14</v>
      </c>
      <c r="C1" s="2" t="s">
        <v>13</v>
      </c>
      <c r="D1" s="2" t="s">
        <v>9</v>
      </c>
      <c r="E1" s="2" t="s">
        <v>20</v>
      </c>
      <c r="F1" s="2" t="s">
        <v>42</v>
      </c>
      <c r="G1" s="2" t="s">
        <v>43</v>
      </c>
      <c r="H1" s="2" t="s">
        <v>44</v>
      </c>
      <c r="I1" s="2" t="s">
        <v>16</v>
      </c>
      <c r="J1" s="2" t="s">
        <v>23</v>
      </c>
      <c r="K1" s="2" t="s">
        <v>17</v>
      </c>
      <c r="L1" s="2" t="s">
        <v>38</v>
      </c>
      <c r="M1" s="12"/>
      <c r="N1" s="12"/>
      <c r="O1" s="12"/>
      <c r="P1" s="12"/>
      <c r="Q1" s="12"/>
      <c r="R1" s="12"/>
      <c r="S1" s="12"/>
      <c r="T1" s="13"/>
      <c r="U1" s="13"/>
      <c r="V1" s="13"/>
      <c r="W1" s="13"/>
      <c r="X1" s="12"/>
      <c r="Y1" s="12"/>
      <c r="Z1" s="12"/>
    </row>
    <row r="2" spans="1:26" ht="15.5" thickTop="1" thickBot="1" x14ac:dyDescent="0.4">
      <c r="A2" s="29">
        <v>1</v>
      </c>
      <c r="B2" s="77" t="s">
        <v>39</v>
      </c>
      <c r="C2" s="30">
        <v>5</v>
      </c>
      <c r="D2" s="30">
        <v>11.53</v>
      </c>
      <c r="E2" s="30">
        <v>65</v>
      </c>
      <c r="F2" s="38">
        <v>30</v>
      </c>
      <c r="G2" s="38">
        <v>70</v>
      </c>
      <c r="H2" s="38">
        <v>6</v>
      </c>
      <c r="I2" s="30">
        <v>30</v>
      </c>
      <c r="J2" s="30">
        <v>9.6999999999999993</v>
      </c>
      <c r="K2" s="38">
        <v>11000</v>
      </c>
      <c r="L2" s="30">
        <v>0</v>
      </c>
      <c r="M2" s="14"/>
      <c r="N2" s="14"/>
      <c r="O2" s="14"/>
      <c r="P2" s="14"/>
      <c r="Q2" s="14"/>
      <c r="R2" s="14"/>
      <c r="S2" s="14"/>
      <c r="T2" s="15"/>
      <c r="U2" s="16"/>
      <c r="V2" s="14"/>
      <c r="W2" s="17"/>
      <c r="X2" s="18"/>
      <c r="Y2" s="18"/>
      <c r="Z2" s="14"/>
    </row>
    <row r="3" spans="1:26" ht="15" thickBot="1" x14ac:dyDescent="0.4">
      <c r="A3" s="33">
        <v>2</v>
      </c>
      <c r="B3" s="77" t="s">
        <v>40</v>
      </c>
      <c r="C3" s="34">
        <v>5</v>
      </c>
      <c r="D3" s="34">
        <v>10</v>
      </c>
      <c r="E3" s="35">
        <v>35</v>
      </c>
      <c r="F3" s="35">
        <v>250</v>
      </c>
      <c r="G3" s="35">
        <v>100</v>
      </c>
      <c r="H3" s="35">
        <v>3.5</v>
      </c>
      <c r="I3" s="35">
        <v>15</v>
      </c>
      <c r="J3" s="35">
        <v>6.5</v>
      </c>
      <c r="K3" s="39">
        <v>10000</v>
      </c>
      <c r="L3" s="34">
        <v>0</v>
      </c>
    </row>
    <row r="4" spans="1:26" ht="15" thickBot="1" x14ac:dyDescent="0.4">
      <c r="A4" s="27">
        <v>3</v>
      </c>
      <c r="B4" s="77" t="s">
        <v>41</v>
      </c>
      <c r="C4" s="28">
        <v>5.96</v>
      </c>
      <c r="D4" s="28">
        <v>9.3000000000000007</v>
      </c>
      <c r="E4" s="28">
        <v>27</v>
      </c>
      <c r="F4" s="28">
        <v>200</v>
      </c>
      <c r="G4" s="28">
        <v>90</v>
      </c>
      <c r="H4" s="37" t="s">
        <v>8</v>
      </c>
      <c r="I4" s="28">
        <v>12</v>
      </c>
      <c r="J4" s="28">
        <v>6.5</v>
      </c>
      <c r="K4" s="37">
        <v>9500</v>
      </c>
      <c r="L4" s="37">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Normal="100" workbookViewId="0">
      <selection activeCell="H2" sqref="H2"/>
    </sheetView>
  </sheetViews>
  <sheetFormatPr defaultRowHeight="14.5" x14ac:dyDescent="0.35"/>
  <cols>
    <col min="1" max="1" width="8.54296875"/>
    <col min="2" max="2" width="8.7265625" style="72"/>
    <col min="3" max="3" width="14.453125"/>
    <col min="4" max="4" width="13.81640625"/>
    <col min="6" max="6" width="13.453125"/>
    <col min="7" max="7" width="13.54296875"/>
    <col min="8" max="8" width="14.26953125"/>
    <col min="9" max="1019" width="8.54296875"/>
  </cols>
  <sheetData>
    <row r="1" spans="1:8" ht="32" thickTop="1" thickBot="1" x14ac:dyDescent="0.4">
      <c r="A1" s="1"/>
      <c r="B1" s="2" t="s">
        <v>14</v>
      </c>
      <c r="C1" s="2" t="s">
        <v>10</v>
      </c>
      <c r="D1" s="2" t="s">
        <v>11</v>
      </c>
      <c r="E1" s="2" t="s">
        <v>20</v>
      </c>
      <c r="F1" s="2" t="s">
        <v>15</v>
      </c>
      <c r="G1" s="2" t="s">
        <v>17</v>
      </c>
      <c r="H1" s="2" t="s">
        <v>38</v>
      </c>
    </row>
    <row r="2" spans="1:8" ht="16.5" thickTop="1" thickBot="1" x14ac:dyDescent="0.4">
      <c r="A2" s="40">
        <v>1</v>
      </c>
      <c r="B2" s="79" t="s">
        <v>45</v>
      </c>
      <c r="C2" s="41">
        <v>1.8</v>
      </c>
      <c r="D2" s="41">
        <v>2.8</v>
      </c>
      <c r="E2" s="41">
        <v>6</v>
      </c>
      <c r="F2" s="41">
        <v>300</v>
      </c>
      <c r="G2" s="41">
        <v>5000</v>
      </c>
      <c r="H2" s="41">
        <v>3000</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
  <sheetViews>
    <sheetView zoomScaleNormal="100" workbookViewId="0">
      <selection activeCell="H1" sqref="H1:K1"/>
    </sheetView>
  </sheetViews>
  <sheetFormatPr defaultRowHeight="14.5" x14ac:dyDescent="0.35"/>
  <cols>
    <col min="1" max="1" width="8.54296875"/>
    <col min="2" max="2" width="11.08984375" style="72" customWidth="1"/>
    <col min="3" max="3" width="16.54296875"/>
    <col min="4" max="4" width="15.54296875"/>
    <col min="6" max="6" width="16.54296875"/>
    <col min="7" max="7" width="13.81640625"/>
    <col min="8" max="8" width="18.453125"/>
    <col min="9" max="9" width="16.1796875"/>
    <col min="10" max="10" width="15"/>
    <col min="11" max="11" width="14.26953125"/>
    <col min="12" max="1023" width="8.54296875"/>
  </cols>
  <sheetData>
    <row r="1" spans="1:11" ht="47.5" thickTop="1" thickBot="1" x14ac:dyDescent="0.4">
      <c r="A1" s="1"/>
      <c r="B1" s="2" t="s">
        <v>14</v>
      </c>
      <c r="C1" s="2" t="s">
        <v>9</v>
      </c>
      <c r="D1" s="2" t="s">
        <v>20</v>
      </c>
      <c r="E1" s="2" t="s">
        <v>15</v>
      </c>
      <c r="F1" s="2" t="s">
        <v>49</v>
      </c>
      <c r="G1" s="2" t="s">
        <v>50</v>
      </c>
      <c r="H1" s="2" t="s">
        <v>16</v>
      </c>
      <c r="I1" s="2" t="s">
        <v>23</v>
      </c>
      <c r="J1" s="2" t="s">
        <v>17</v>
      </c>
      <c r="K1" s="2" t="s">
        <v>38</v>
      </c>
    </row>
    <row r="2" spans="1:11" ht="15.5" thickTop="1" thickBot="1" x14ac:dyDescent="0.4">
      <c r="A2" s="29">
        <v>1</v>
      </c>
      <c r="B2" s="77" t="s">
        <v>46</v>
      </c>
      <c r="C2" s="30">
        <v>22.1</v>
      </c>
      <c r="D2" s="30">
        <v>217.5</v>
      </c>
      <c r="E2" s="30">
        <v>300</v>
      </c>
      <c r="F2" s="30">
        <v>3750</v>
      </c>
      <c r="G2" s="30">
        <v>4740</v>
      </c>
      <c r="H2" s="31">
        <v>30</v>
      </c>
      <c r="I2" s="32">
        <v>9.6999999999999993</v>
      </c>
      <c r="J2" s="32">
        <v>18500</v>
      </c>
      <c r="K2" s="32">
        <v>0</v>
      </c>
    </row>
    <row r="3" spans="1:11" ht="15" thickBot="1" x14ac:dyDescent="0.4">
      <c r="A3" s="33">
        <v>2</v>
      </c>
      <c r="B3" s="77" t="s">
        <v>47</v>
      </c>
      <c r="C3" s="35">
        <v>18.899999999999999</v>
      </c>
      <c r="D3" s="35">
        <v>166.3</v>
      </c>
      <c r="E3" s="34">
        <v>300</v>
      </c>
      <c r="F3" s="35">
        <v>2438</v>
      </c>
      <c r="G3" s="34">
        <v>3122</v>
      </c>
      <c r="H3" s="36">
        <v>30</v>
      </c>
      <c r="I3" s="35">
        <v>9.6999999999999993</v>
      </c>
      <c r="J3" s="34">
        <v>9800</v>
      </c>
      <c r="K3" s="34">
        <v>0</v>
      </c>
    </row>
    <row r="4" spans="1:11" x14ac:dyDescent="0.35">
      <c r="A4" s="33">
        <v>3</v>
      </c>
      <c r="B4" s="77" t="s">
        <v>48</v>
      </c>
      <c r="C4" s="35">
        <v>14.2</v>
      </c>
      <c r="D4" s="35">
        <v>60.2</v>
      </c>
      <c r="E4" s="34">
        <v>300</v>
      </c>
      <c r="F4" s="35">
        <v>1524</v>
      </c>
      <c r="G4" s="34">
        <v>1905</v>
      </c>
      <c r="H4" s="36">
        <v>30</v>
      </c>
      <c r="I4" s="35">
        <v>9.6999999999999993</v>
      </c>
      <c r="J4" s="34">
        <v>7538</v>
      </c>
      <c r="K4" s="34">
        <v>0</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C1" sqref="C1:G1"/>
    </sheetView>
  </sheetViews>
  <sheetFormatPr defaultRowHeight="14.5" x14ac:dyDescent="0.35"/>
  <cols>
    <col min="1" max="1" width="8.54296875"/>
    <col min="2" max="2" width="10.6328125" style="72" customWidth="1"/>
    <col min="4" max="4" width="13.453125"/>
    <col min="5" max="5" width="16"/>
    <col min="6" max="6" width="13.453125"/>
    <col min="7" max="7" width="14.26953125"/>
    <col min="8" max="1021" width="8.54296875"/>
  </cols>
  <sheetData>
    <row r="1" spans="1:7" ht="16.5" thickTop="1" thickBot="1" x14ac:dyDescent="0.4">
      <c r="A1" s="1"/>
      <c r="B1" s="2" t="s">
        <v>14</v>
      </c>
      <c r="C1" s="2" t="s">
        <v>10</v>
      </c>
      <c r="D1" s="2" t="s">
        <v>9</v>
      </c>
      <c r="E1" s="2" t="s">
        <v>54</v>
      </c>
      <c r="F1" s="2" t="s">
        <v>20</v>
      </c>
      <c r="G1" s="2" t="s">
        <v>55</v>
      </c>
    </row>
    <row r="2" spans="1:7" ht="15.5" thickTop="1" thickBot="1" x14ac:dyDescent="0.4">
      <c r="A2" s="7">
        <v>1</v>
      </c>
      <c r="B2" s="7" t="s">
        <v>51</v>
      </c>
      <c r="C2" s="7">
        <v>2.99</v>
      </c>
      <c r="D2" s="8">
        <v>5.99</v>
      </c>
      <c r="E2" s="9">
        <v>0.15</v>
      </c>
      <c r="F2" s="7">
        <v>5.13</v>
      </c>
      <c r="G2" s="7">
        <v>627</v>
      </c>
    </row>
    <row r="3" spans="1:7" ht="15.5" thickTop="1" thickBot="1" x14ac:dyDescent="0.4">
      <c r="A3" s="10">
        <v>2</v>
      </c>
      <c r="B3" s="7" t="s">
        <v>52</v>
      </c>
      <c r="C3" s="10">
        <v>2.9790000000000001</v>
      </c>
      <c r="D3" s="10">
        <v>5.984</v>
      </c>
      <c r="E3" s="10">
        <v>0.3</v>
      </c>
      <c r="F3" s="10">
        <v>9.1</v>
      </c>
      <c r="G3" s="10">
        <v>955</v>
      </c>
    </row>
    <row r="4" spans="1:7" ht="15.5" thickTop="1" thickBot="1" x14ac:dyDescent="0.4">
      <c r="A4" s="6">
        <v>3</v>
      </c>
      <c r="B4" s="7" t="s">
        <v>53</v>
      </c>
      <c r="C4" s="6">
        <v>2.99</v>
      </c>
      <c r="D4" s="6">
        <v>5.97</v>
      </c>
      <c r="E4" s="6">
        <v>0.45</v>
      </c>
      <c r="F4" s="6">
        <v>11.78</v>
      </c>
      <c r="G4" s="6">
        <v>2090</v>
      </c>
    </row>
    <row r="5" spans="1:7" ht="15" thickTop="1" x14ac:dyDescent="0.3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Normal="100" workbookViewId="0">
      <selection activeCell="D6" sqref="D6"/>
    </sheetView>
  </sheetViews>
  <sheetFormatPr defaultRowHeight="14.5" x14ac:dyDescent="0.35"/>
  <cols>
    <col min="1" max="1" width="2" bestFit="1" customWidth="1"/>
    <col min="2" max="2" width="11.08984375" style="72" customWidth="1"/>
    <col min="3" max="3" width="10" bestFit="1" customWidth="1"/>
    <col min="4" max="4" width="7.453125" bestFit="1" customWidth="1"/>
    <col min="5" max="5" width="8.1796875" bestFit="1" customWidth="1"/>
    <col min="6" max="6" width="13.7265625" bestFit="1" customWidth="1"/>
    <col min="7" max="1021" width="8.54296875"/>
  </cols>
  <sheetData>
    <row r="1" spans="1:6" ht="32" thickTop="1" thickBot="1" x14ac:dyDescent="0.4">
      <c r="A1" s="1"/>
      <c r="B1" s="2" t="s">
        <v>14</v>
      </c>
      <c r="C1" s="2" t="s">
        <v>13</v>
      </c>
      <c r="D1" s="2" t="s">
        <v>11</v>
      </c>
      <c r="E1" s="2" t="s">
        <v>20</v>
      </c>
      <c r="F1" s="2" t="s">
        <v>55</v>
      </c>
    </row>
    <row r="2" spans="1:6" ht="15" thickTop="1" x14ac:dyDescent="0.35">
      <c r="A2" s="21">
        <v>1</v>
      </c>
      <c r="B2" s="80" t="s">
        <v>56</v>
      </c>
      <c r="C2" s="24">
        <v>1.9</v>
      </c>
      <c r="D2" s="22">
        <v>0.4</v>
      </c>
      <c r="E2" s="22">
        <v>2</v>
      </c>
      <c r="F2" s="22">
        <v>322</v>
      </c>
    </row>
    <row r="3" spans="1:6" x14ac:dyDescent="0.35">
      <c r="A3" s="25">
        <v>2</v>
      </c>
      <c r="B3" s="80" t="s">
        <v>57</v>
      </c>
      <c r="C3" s="26">
        <v>2.4</v>
      </c>
      <c r="D3" s="26">
        <v>0.6</v>
      </c>
      <c r="E3" s="26">
        <v>4</v>
      </c>
      <c r="F3" s="26">
        <v>548</v>
      </c>
    </row>
    <row r="4" spans="1:6" ht="15" thickBot="1" x14ac:dyDescent="0.4">
      <c r="A4" s="27">
        <v>3</v>
      </c>
      <c r="B4" s="80" t="s">
        <v>58</v>
      </c>
      <c r="C4" s="28">
        <v>3</v>
      </c>
      <c r="D4" s="28">
        <v>0.7</v>
      </c>
      <c r="E4" s="28">
        <v>8</v>
      </c>
      <c r="F4" s="28">
        <v>932</v>
      </c>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election activeCell="C7" sqref="C7"/>
    </sheetView>
  </sheetViews>
  <sheetFormatPr defaultRowHeight="14.5" x14ac:dyDescent="0.35"/>
  <cols>
    <col min="1" max="1" width="8.54296875"/>
    <col min="2" max="2" width="17"/>
    <col min="3" max="3" width="13.453125"/>
    <col min="4" max="4" width="14.26953125"/>
    <col min="5" max="1018" width="8.54296875"/>
  </cols>
  <sheetData>
    <row r="1" spans="1:4" ht="16.5" thickTop="1" thickBot="1" x14ac:dyDescent="0.4">
      <c r="A1" s="1"/>
      <c r="B1" s="2" t="s">
        <v>14</v>
      </c>
      <c r="C1" s="2" t="s">
        <v>9</v>
      </c>
      <c r="D1" s="2" t="s">
        <v>55</v>
      </c>
    </row>
    <row r="2" spans="1:4" ht="15" thickTop="1" x14ac:dyDescent="0.35">
      <c r="A2" s="21">
        <v>1</v>
      </c>
      <c r="B2" s="22" t="s">
        <v>7</v>
      </c>
      <c r="C2" s="23">
        <v>400</v>
      </c>
      <c r="D2" s="69">
        <v>445</v>
      </c>
    </row>
    <row r="3" spans="1:4" x14ac:dyDescent="0.35">
      <c r="A3" s="25">
        <v>2</v>
      </c>
      <c r="B3" s="26" t="s">
        <v>7</v>
      </c>
      <c r="C3" s="26">
        <v>400</v>
      </c>
      <c r="D3" s="70">
        <v>585</v>
      </c>
    </row>
    <row r="4" spans="1:4" ht="15" thickBot="1" x14ac:dyDescent="0.4">
      <c r="A4" s="27">
        <v>3</v>
      </c>
      <c r="B4" s="28" t="s">
        <v>7</v>
      </c>
      <c r="C4" s="28">
        <v>400</v>
      </c>
      <c r="D4" s="71">
        <v>700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rov</vt:lpstr>
      <vt:lpstr>divers</vt:lpstr>
      <vt:lpstr>cable_burial</vt:lpstr>
      <vt:lpstr>drilling_rigs</vt:lpstr>
      <vt:lpstr>excavating</vt:lpstr>
      <vt:lpstr>hammer</vt:lpstr>
      <vt:lpstr>mattress</vt:lpstr>
      <vt:lpstr>rock_filter_bags</vt:lpstr>
      <vt:lpstr>split_pipe</vt:lpstr>
      <vt:lpstr>vibro_driver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TOPPER Mathew</cp:lastModifiedBy>
  <cp:revision>0</cp:revision>
  <dcterms:created xsi:type="dcterms:W3CDTF">2006-09-16T00:00:00Z</dcterms:created>
  <dcterms:modified xsi:type="dcterms:W3CDTF">2017-05-11T08:22:39Z</dcterms:modified>
</cp:coreProperties>
</file>